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nalysis\chipotle_scraper\"/>
    </mc:Choice>
  </mc:AlternateContent>
  <xr:revisionPtr revIDLastSave="0" documentId="13_ncr:1_{8FF8D701-9F6E-4A79-8088-52AE573A714B}" xr6:coauthVersionLast="47" xr6:coauthVersionMax="47" xr10:uidLastSave="{00000000-0000-0000-0000-000000000000}"/>
  <bookViews>
    <workbookView xWindow="-120" yWindow="-120" windowWidth="29040" windowHeight="15840" xr2:uid="{0340157A-FD43-4BCF-80B7-3CDE611BB1A5}"/>
  </bookViews>
  <sheets>
    <sheet name="Price Analysis" sheetId="3" r:id="rId1"/>
    <sheet name="Chipotle_Menu" sheetId="6" r:id="rId2"/>
    <sheet name="Data" sheetId="7" r:id="rId3"/>
  </sheets>
  <definedNames>
    <definedName name="_xlnm._FilterDatabase" localSheetId="0" hidden="1">'Price Analysis'!$B$3:$CF$162</definedName>
    <definedName name="Bowl">Data!$D$3</definedName>
    <definedName name="Burrito">Data!$D$1</definedName>
    <definedName name="Chicken">Data!$E$4</definedName>
    <definedName name="Chipotle_ID">Chipotle_Menu_Pt_1__3[[#All],[restaurantNumber]]</definedName>
    <definedName name="ExternalData_2" localSheetId="1" hidden="1">Chipotle_Menu!$A$1:$H$6956</definedName>
    <definedName name="ItemPrice">Chipotle_Menu_Pt_1__3[Item Price]</definedName>
    <definedName name="ItemType">Chipotle_Menu_Pt_1__3[Item Type]</definedName>
    <definedName name="Protein">Chipotle_Menu_Pt_1__3[Protein]</definedName>
    <definedName name="Quesadilla">Data!$D$7</definedName>
    <definedName name="RestaurantNumber">Chipotle_Menu_Pt_1__3[restaurantNumber]</definedName>
    <definedName name="Salad">Data!$D$4</definedName>
    <definedName name="Steak">Data!$E$3</definedName>
    <definedName name="Tacos">Data!$D$2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7" l="1" a="1"/>
  <c r="F1" i="7" s="1"/>
  <c r="C1" i="7" a="1"/>
  <c r="C1" i="7" s="1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1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2" i="7"/>
  <c r="A3" i="7"/>
  <c r="A4" i="7"/>
  <c r="A5" i="7"/>
  <c r="A6" i="7"/>
  <c r="A7" i="7"/>
  <c r="A8" i="7"/>
  <c r="A9" i="7"/>
  <c r="A1" i="7"/>
  <c r="AO156" i="3"/>
  <c r="AO36" i="3"/>
  <c r="AO87" i="3"/>
  <c r="AO42" i="3"/>
  <c r="AO24" i="3"/>
  <c r="AO32" i="3"/>
  <c r="Y162" i="3"/>
  <c r="W162" i="3"/>
  <c r="V162" i="3"/>
  <c r="U162" i="3"/>
  <c r="Y161" i="3"/>
  <c r="W161" i="3"/>
  <c r="V161" i="3"/>
  <c r="U161" i="3"/>
  <c r="Y160" i="3"/>
  <c r="W160" i="3"/>
  <c r="V160" i="3"/>
  <c r="U160" i="3"/>
  <c r="Y159" i="3"/>
  <c r="W159" i="3"/>
  <c r="V159" i="3"/>
  <c r="U159" i="3"/>
  <c r="Y158" i="3"/>
  <c r="W158" i="3"/>
  <c r="V158" i="3"/>
  <c r="U158" i="3"/>
  <c r="Y157" i="3"/>
  <c r="W157" i="3"/>
  <c r="V157" i="3"/>
  <c r="U157" i="3"/>
  <c r="Y156" i="3"/>
  <c r="W156" i="3"/>
  <c r="V156" i="3"/>
  <c r="U156" i="3"/>
  <c r="Y155" i="3"/>
  <c r="W155" i="3"/>
  <c r="V155" i="3"/>
  <c r="U155" i="3"/>
  <c r="Y154" i="3"/>
  <c r="W154" i="3"/>
  <c r="V154" i="3"/>
  <c r="U154" i="3"/>
  <c r="Y153" i="3"/>
  <c r="W153" i="3"/>
  <c r="V153" i="3"/>
  <c r="U153" i="3"/>
  <c r="Y152" i="3"/>
  <c r="W152" i="3"/>
  <c r="V152" i="3"/>
  <c r="U152" i="3"/>
  <c r="Y151" i="3"/>
  <c r="W151" i="3"/>
  <c r="V151" i="3"/>
  <c r="U151" i="3"/>
  <c r="Y150" i="3"/>
  <c r="W150" i="3"/>
  <c r="V150" i="3"/>
  <c r="U150" i="3"/>
  <c r="Y149" i="3"/>
  <c r="W149" i="3"/>
  <c r="V149" i="3"/>
  <c r="U149" i="3"/>
  <c r="Y148" i="3"/>
  <c r="W148" i="3"/>
  <c r="V148" i="3"/>
  <c r="U148" i="3"/>
  <c r="Y147" i="3"/>
  <c r="W147" i="3"/>
  <c r="V147" i="3"/>
  <c r="U147" i="3"/>
  <c r="Y146" i="3"/>
  <c r="W146" i="3"/>
  <c r="V146" i="3"/>
  <c r="U146" i="3"/>
  <c r="Y145" i="3"/>
  <c r="W145" i="3"/>
  <c r="V145" i="3"/>
  <c r="U145" i="3"/>
  <c r="Y144" i="3"/>
  <c r="W144" i="3"/>
  <c r="V144" i="3"/>
  <c r="U144" i="3"/>
  <c r="Y143" i="3"/>
  <c r="W143" i="3"/>
  <c r="V143" i="3"/>
  <c r="U143" i="3"/>
  <c r="Y142" i="3"/>
  <c r="W142" i="3"/>
  <c r="V142" i="3"/>
  <c r="U142" i="3"/>
  <c r="Y141" i="3"/>
  <c r="W141" i="3"/>
  <c r="V141" i="3"/>
  <c r="U141" i="3"/>
  <c r="Y140" i="3"/>
  <c r="W140" i="3"/>
  <c r="V140" i="3"/>
  <c r="U140" i="3"/>
  <c r="Y139" i="3"/>
  <c r="W139" i="3"/>
  <c r="V139" i="3"/>
  <c r="U139" i="3"/>
  <c r="Y138" i="3"/>
  <c r="W138" i="3"/>
  <c r="V138" i="3"/>
  <c r="U138" i="3"/>
  <c r="Y137" i="3"/>
  <c r="W137" i="3"/>
  <c r="V137" i="3"/>
  <c r="U137" i="3"/>
  <c r="Y136" i="3"/>
  <c r="W136" i="3"/>
  <c r="V136" i="3"/>
  <c r="U136" i="3"/>
  <c r="Y135" i="3"/>
  <c r="W135" i="3"/>
  <c r="V135" i="3"/>
  <c r="U135" i="3"/>
  <c r="Y134" i="3"/>
  <c r="W134" i="3"/>
  <c r="V134" i="3"/>
  <c r="U134" i="3"/>
  <c r="Y133" i="3"/>
  <c r="W133" i="3"/>
  <c r="V133" i="3"/>
  <c r="U133" i="3"/>
  <c r="Y132" i="3"/>
  <c r="W132" i="3"/>
  <c r="V132" i="3"/>
  <c r="U132" i="3"/>
  <c r="Y131" i="3"/>
  <c r="W131" i="3"/>
  <c r="V131" i="3"/>
  <c r="U131" i="3"/>
  <c r="Y130" i="3"/>
  <c r="W130" i="3"/>
  <c r="V130" i="3"/>
  <c r="U130" i="3"/>
  <c r="Y129" i="3"/>
  <c r="W129" i="3"/>
  <c r="V129" i="3"/>
  <c r="U129" i="3"/>
  <c r="Y128" i="3"/>
  <c r="W128" i="3"/>
  <c r="V128" i="3"/>
  <c r="U128" i="3"/>
  <c r="Y127" i="3"/>
  <c r="W127" i="3"/>
  <c r="V127" i="3"/>
  <c r="U127" i="3"/>
  <c r="Y126" i="3"/>
  <c r="W126" i="3"/>
  <c r="V126" i="3"/>
  <c r="U126" i="3"/>
  <c r="Y125" i="3"/>
  <c r="W125" i="3"/>
  <c r="V125" i="3"/>
  <c r="U125" i="3"/>
  <c r="Y124" i="3"/>
  <c r="W124" i="3"/>
  <c r="V124" i="3"/>
  <c r="U124" i="3"/>
  <c r="Y123" i="3"/>
  <c r="W123" i="3"/>
  <c r="V123" i="3"/>
  <c r="U123" i="3"/>
  <c r="Y122" i="3"/>
  <c r="W122" i="3"/>
  <c r="V122" i="3"/>
  <c r="U122" i="3"/>
  <c r="Y121" i="3"/>
  <c r="W121" i="3"/>
  <c r="V121" i="3"/>
  <c r="U121" i="3"/>
  <c r="Y120" i="3"/>
  <c r="W120" i="3"/>
  <c r="V120" i="3"/>
  <c r="U120" i="3"/>
  <c r="Y119" i="3"/>
  <c r="W119" i="3"/>
  <c r="V119" i="3"/>
  <c r="U119" i="3"/>
  <c r="Y118" i="3"/>
  <c r="W118" i="3"/>
  <c r="V118" i="3"/>
  <c r="U118" i="3"/>
  <c r="Y117" i="3"/>
  <c r="W117" i="3"/>
  <c r="V117" i="3"/>
  <c r="U117" i="3"/>
  <c r="Y116" i="3"/>
  <c r="W116" i="3"/>
  <c r="V116" i="3"/>
  <c r="U116" i="3"/>
  <c r="Y115" i="3"/>
  <c r="W115" i="3"/>
  <c r="V115" i="3"/>
  <c r="U115" i="3"/>
  <c r="Y114" i="3"/>
  <c r="W114" i="3"/>
  <c r="V114" i="3"/>
  <c r="U114" i="3"/>
  <c r="Y113" i="3"/>
  <c r="W113" i="3"/>
  <c r="V113" i="3"/>
  <c r="U113" i="3"/>
  <c r="Y112" i="3"/>
  <c r="W112" i="3"/>
  <c r="V112" i="3"/>
  <c r="Y111" i="3"/>
  <c r="W111" i="3"/>
  <c r="V111" i="3"/>
  <c r="U111" i="3"/>
  <c r="Y110" i="3"/>
  <c r="W110" i="3"/>
  <c r="V110" i="3"/>
  <c r="U110" i="3"/>
  <c r="Y109" i="3"/>
  <c r="W109" i="3"/>
  <c r="V109" i="3"/>
  <c r="U109" i="3"/>
  <c r="Y108" i="3"/>
  <c r="W108" i="3"/>
  <c r="V108" i="3"/>
  <c r="U108" i="3"/>
  <c r="Y107" i="3"/>
  <c r="W107" i="3"/>
  <c r="V107" i="3"/>
  <c r="U107" i="3"/>
  <c r="Y106" i="3"/>
  <c r="W106" i="3"/>
  <c r="V106" i="3"/>
  <c r="U106" i="3"/>
  <c r="Y105" i="3"/>
  <c r="W105" i="3"/>
  <c r="V105" i="3"/>
  <c r="U105" i="3"/>
  <c r="Y104" i="3"/>
  <c r="W104" i="3"/>
  <c r="V104" i="3"/>
  <c r="U104" i="3"/>
  <c r="Y103" i="3"/>
  <c r="W103" i="3"/>
  <c r="V103" i="3"/>
  <c r="U103" i="3"/>
  <c r="Y102" i="3"/>
  <c r="W102" i="3"/>
  <c r="V102" i="3"/>
  <c r="U102" i="3"/>
  <c r="Y101" i="3"/>
  <c r="W101" i="3"/>
  <c r="V101" i="3"/>
  <c r="U101" i="3"/>
  <c r="Y100" i="3"/>
  <c r="W100" i="3"/>
  <c r="V100" i="3"/>
  <c r="U100" i="3"/>
  <c r="Y99" i="3"/>
  <c r="W99" i="3"/>
  <c r="V99" i="3"/>
  <c r="U99" i="3"/>
  <c r="Y98" i="3"/>
  <c r="W98" i="3"/>
  <c r="V98" i="3"/>
  <c r="U98" i="3"/>
  <c r="Y97" i="3"/>
  <c r="W97" i="3"/>
  <c r="V97" i="3"/>
  <c r="U97" i="3"/>
  <c r="Y96" i="3"/>
  <c r="W96" i="3"/>
  <c r="V96" i="3"/>
  <c r="U96" i="3"/>
  <c r="Y95" i="3"/>
  <c r="W95" i="3"/>
  <c r="V95" i="3"/>
  <c r="U95" i="3"/>
  <c r="Y94" i="3"/>
  <c r="W94" i="3"/>
  <c r="V94" i="3"/>
  <c r="U94" i="3"/>
  <c r="Y93" i="3"/>
  <c r="W93" i="3"/>
  <c r="V93" i="3"/>
  <c r="U93" i="3"/>
  <c r="Y92" i="3"/>
  <c r="W92" i="3"/>
  <c r="V92" i="3"/>
  <c r="U92" i="3"/>
  <c r="Y91" i="3"/>
  <c r="W91" i="3"/>
  <c r="V91" i="3"/>
  <c r="U91" i="3"/>
  <c r="Y90" i="3"/>
  <c r="W90" i="3"/>
  <c r="V90" i="3"/>
  <c r="U90" i="3"/>
  <c r="Y89" i="3"/>
  <c r="W89" i="3"/>
  <c r="V89" i="3"/>
  <c r="U89" i="3"/>
  <c r="Y88" i="3"/>
  <c r="W88" i="3"/>
  <c r="V88" i="3"/>
  <c r="U88" i="3"/>
  <c r="Y87" i="3"/>
  <c r="W87" i="3"/>
  <c r="V87" i="3"/>
  <c r="U87" i="3"/>
  <c r="Y86" i="3"/>
  <c r="W86" i="3"/>
  <c r="V86" i="3"/>
  <c r="U86" i="3"/>
  <c r="Y85" i="3"/>
  <c r="W85" i="3"/>
  <c r="V85" i="3"/>
  <c r="U85" i="3"/>
  <c r="Y84" i="3"/>
  <c r="W84" i="3"/>
  <c r="V84" i="3"/>
  <c r="U84" i="3"/>
  <c r="Y83" i="3"/>
  <c r="W83" i="3"/>
  <c r="V83" i="3"/>
  <c r="U83" i="3"/>
  <c r="Y82" i="3"/>
  <c r="W82" i="3"/>
  <c r="V82" i="3"/>
  <c r="U82" i="3"/>
  <c r="Y81" i="3"/>
  <c r="W81" i="3"/>
  <c r="V81" i="3"/>
  <c r="U81" i="3"/>
  <c r="Y80" i="3"/>
  <c r="W80" i="3"/>
  <c r="V80" i="3"/>
  <c r="U80" i="3"/>
  <c r="Y79" i="3"/>
  <c r="W79" i="3"/>
  <c r="V79" i="3"/>
  <c r="U79" i="3"/>
  <c r="Y78" i="3"/>
  <c r="W78" i="3"/>
  <c r="V78" i="3"/>
  <c r="U78" i="3"/>
  <c r="Y77" i="3"/>
  <c r="W77" i="3"/>
  <c r="V77" i="3"/>
  <c r="U77" i="3"/>
  <c r="Y76" i="3"/>
  <c r="W76" i="3"/>
  <c r="V76" i="3"/>
  <c r="U76" i="3"/>
  <c r="Y75" i="3"/>
  <c r="W75" i="3"/>
  <c r="V75" i="3"/>
  <c r="U75" i="3"/>
  <c r="Y74" i="3"/>
  <c r="W74" i="3"/>
  <c r="V74" i="3"/>
  <c r="U74" i="3"/>
  <c r="Y73" i="3"/>
  <c r="W73" i="3"/>
  <c r="V73" i="3"/>
  <c r="U73" i="3"/>
  <c r="Y72" i="3"/>
  <c r="W72" i="3"/>
  <c r="V72" i="3"/>
  <c r="U72" i="3"/>
  <c r="Y71" i="3"/>
  <c r="W71" i="3"/>
  <c r="V71" i="3"/>
  <c r="U71" i="3"/>
  <c r="Y70" i="3"/>
  <c r="W70" i="3"/>
  <c r="V70" i="3"/>
  <c r="U70" i="3"/>
  <c r="Y69" i="3"/>
  <c r="W69" i="3"/>
  <c r="V69" i="3"/>
  <c r="U69" i="3"/>
  <c r="Y68" i="3"/>
  <c r="W68" i="3"/>
  <c r="V68" i="3"/>
  <c r="U68" i="3"/>
  <c r="Y67" i="3"/>
  <c r="W67" i="3"/>
  <c r="V67" i="3"/>
  <c r="U67" i="3"/>
  <c r="Y66" i="3"/>
  <c r="W66" i="3"/>
  <c r="V66" i="3"/>
  <c r="U66" i="3"/>
  <c r="Y65" i="3"/>
  <c r="W65" i="3"/>
  <c r="V65" i="3"/>
  <c r="U65" i="3"/>
  <c r="Y64" i="3"/>
  <c r="W64" i="3"/>
  <c r="V64" i="3"/>
  <c r="U64" i="3"/>
  <c r="Y63" i="3"/>
  <c r="W63" i="3"/>
  <c r="V63" i="3"/>
  <c r="U63" i="3"/>
  <c r="Y62" i="3"/>
  <c r="W62" i="3"/>
  <c r="V62" i="3"/>
  <c r="U62" i="3"/>
  <c r="Y61" i="3"/>
  <c r="W61" i="3"/>
  <c r="V61" i="3"/>
  <c r="U61" i="3"/>
  <c r="Y60" i="3"/>
  <c r="W60" i="3"/>
  <c r="V60" i="3"/>
  <c r="U60" i="3"/>
  <c r="Y59" i="3"/>
  <c r="W59" i="3"/>
  <c r="V59" i="3"/>
  <c r="U59" i="3"/>
  <c r="Y58" i="3"/>
  <c r="W58" i="3"/>
  <c r="V58" i="3"/>
  <c r="U58" i="3"/>
  <c r="Y57" i="3"/>
  <c r="W57" i="3"/>
  <c r="V57" i="3"/>
  <c r="U57" i="3"/>
  <c r="Y56" i="3"/>
  <c r="W56" i="3"/>
  <c r="V56" i="3"/>
  <c r="U56" i="3"/>
  <c r="Y55" i="3"/>
  <c r="W55" i="3"/>
  <c r="V55" i="3"/>
  <c r="U55" i="3"/>
  <c r="Y54" i="3"/>
  <c r="W54" i="3"/>
  <c r="V54" i="3"/>
  <c r="U54" i="3"/>
  <c r="Y53" i="3"/>
  <c r="W53" i="3"/>
  <c r="V53" i="3"/>
  <c r="U53" i="3"/>
  <c r="Y52" i="3"/>
  <c r="W52" i="3"/>
  <c r="V52" i="3"/>
  <c r="U52" i="3"/>
  <c r="Y51" i="3"/>
  <c r="W51" i="3"/>
  <c r="V51" i="3"/>
  <c r="U51" i="3"/>
  <c r="Y50" i="3"/>
  <c r="W50" i="3"/>
  <c r="V50" i="3"/>
  <c r="U50" i="3"/>
  <c r="Y49" i="3"/>
  <c r="W49" i="3"/>
  <c r="V49" i="3"/>
  <c r="U49" i="3"/>
  <c r="Y48" i="3"/>
  <c r="W48" i="3"/>
  <c r="V48" i="3"/>
  <c r="U48" i="3"/>
  <c r="Y47" i="3"/>
  <c r="W47" i="3"/>
  <c r="V47" i="3"/>
  <c r="U47" i="3"/>
  <c r="Y46" i="3"/>
  <c r="W46" i="3"/>
  <c r="V46" i="3"/>
  <c r="U46" i="3"/>
  <c r="Y45" i="3"/>
  <c r="W45" i="3"/>
  <c r="V45" i="3"/>
  <c r="U45" i="3"/>
  <c r="Y44" i="3"/>
  <c r="W44" i="3"/>
  <c r="V44" i="3"/>
  <c r="U44" i="3"/>
  <c r="Y43" i="3"/>
  <c r="W43" i="3"/>
  <c r="V43" i="3"/>
  <c r="U43" i="3"/>
  <c r="Y42" i="3"/>
  <c r="W42" i="3"/>
  <c r="V42" i="3"/>
  <c r="U42" i="3"/>
  <c r="Y41" i="3"/>
  <c r="W41" i="3"/>
  <c r="V41" i="3"/>
  <c r="U41" i="3"/>
  <c r="Y40" i="3"/>
  <c r="W40" i="3"/>
  <c r="V40" i="3"/>
  <c r="U40" i="3"/>
  <c r="Y39" i="3"/>
  <c r="W39" i="3"/>
  <c r="V39" i="3"/>
  <c r="U39" i="3"/>
  <c r="Y38" i="3"/>
  <c r="W38" i="3"/>
  <c r="V38" i="3"/>
  <c r="U38" i="3"/>
  <c r="Y37" i="3"/>
  <c r="W37" i="3"/>
  <c r="V37" i="3"/>
  <c r="U37" i="3"/>
  <c r="Y36" i="3"/>
  <c r="W36" i="3"/>
  <c r="V36" i="3"/>
  <c r="U36" i="3"/>
  <c r="Y35" i="3"/>
  <c r="W35" i="3"/>
  <c r="V35" i="3"/>
  <c r="U35" i="3"/>
  <c r="Y34" i="3"/>
  <c r="W34" i="3"/>
  <c r="V34" i="3"/>
  <c r="U34" i="3"/>
  <c r="Y33" i="3"/>
  <c r="W33" i="3"/>
  <c r="V33" i="3"/>
  <c r="U33" i="3"/>
  <c r="Y32" i="3"/>
  <c r="W32" i="3"/>
  <c r="V32" i="3"/>
  <c r="U32" i="3"/>
  <c r="Y31" i="3"/>
  <c r="W31" i="3"/>
  <c r="V31" i="3"/>
  <c r="U31" i="3"/>
  <c r="Y30" i="3"/>
  <c r="W30" i="3"/>
  <c r="V30" i="3"/>
  <c r="U30" i="3"/>
  <c r="Y29" i="3"/>
  <c r="W29" i="3"/>
  <c r="V29" i="3"/>
  <c r="U29" i="3"/>
  <c r="Y28" i="3"/>
  <c r="W28" i="3"/>
  <c r="V28" i="3"/>
  <c r="U28" i="3"/>
  <c r="Y27" i="3"/>
  <c r="W27" i="3"/>
  <c r="V27" i="3"/>
  <c r="U27" i="3"/>
  <c r="Y26" i="3"/>
  <c r="W26" i="3"/>
  <c r="V26" i="3"/>
  <c r="U26" i="3"/>
  <c r="Y25" i="3"/>
  <c r="W25" i="3"/>
  <c r="V25" i="3"/>
  <c r="U25" i="3"/>
  <c r="Y24" i="3"/>
  <c r="W24" i="3"/>
  <c r="V24" i="3"/>
  <c r="U24" i="3"/>
  <c r="Y23" i="3"/>
  <c r="W23" i="3"/>
  <c r="V23" i="3"/>
  <c r="U23" i="3"/>
  <c r="Y22" i="3"/>
  <c r="W22" i="3"/>
  <c r="V22" i="3"/>
  <c r="U22" i="3"/>
  <c r="Y21" i="3"/>
  <c r="W21" i="3"/>
  <c r="V21" i="3"/>
  <c r="U21" i="3"/>
  <c r="Y20" i="3"/>
  <c r="W20" i="3"/>
  <c r="V20" i="3"/>
  <c r="U20" i="3"/>
  <c r="Y19" i="3"/>
  <c r="W19" i="3"/>
  <c r="V19" i="3"/>
  <c r="U19" i="3"/>
  <c r="Y18" i="3"/>
  <c r="W18" i="3"/>
  <c r="V18" i="3"/>
  <c r="U18" i="3"/>
  <c r="Y17" i="3"/>
  <c r="W17" i="3"/>
  <c r="V17" i="3"/>
  <c r="U17" i="3"/>
  <c r="Y16" i="3"/>
  <c r="W16" i="3"/>
  <c r="V16" i="3"/>
  <c r="U16" i="3"/>
  <c r="Y15" i="3"/>
  <c r="W15" i="3"/>
  <c r="V15" i="3"/>
  <c r="U15" i="3"/>
  <c r="Y14" i="3"/>
  <c r="W14" i="3"/>
  <c r="V14" i="3"/>
  <c r="U14" i="3"/>
  <c r="Y13" i="3"/>
  <c r="W13" i="3"/>
  <c r="V13" i="3"/>
  <c r="U13" i="3"/>
  <c r="Y12" i="3"/>
  <c r="W12" i="3"/>
  <c r="V12" i="3"/>
  <c r="U12" i="3"/>
  <c r="Y11" i="3"/>
  <c r="W11" i="3"/>
  <c r="V11" i="3"/>
  <c r="U11" i="3"/>
  <c r="Y10" i="3"/>
  <c r="W10" i="3"/>
  <c r="V10" i="3"/>
  <c r="U10" i="3"/>
  <c r="Y9" i="3"/>
  <c r="W9" i="3"/>
  <c r="V9" i="3"/>
  <c r="U9" i="3"/>
  <c r="Y8" i="3"/>
  <c r="W8" i="3"/>
  <c r="V8" i="3"/>
  <c r="U8" i="3"/>
  <c r="Y7" i="3"/>
  <c r="W7" i="3"/>
  <c r="V7" i="3"/>
  <c r="U7" i="3"/>
  <c r="Y6" i="3"/>
  <c r="W6" i="3"/>
  <c r="V6" i="3"/>
  <c r="U6" i="3"/>
  <c r="Y5" i="3"/>
  <c r="W5" i="3"/>
  <c r="V5" i="3"/>
  <c r="U5" i="3"/>
  <c r="Y4" i="3"/>
  <c r="W4" i="3"/>
  <c r="V4" i="3"/>
  <c r="U4" i="3"/>
  <c r="D1" i="7" l="1" a="1"/>
  <c r="E1" i="7" a="1"/>
  <c r="E1" i="7" s="1"/>
  <c r="Z26" i="3"/>
  <c r="Z51" i="3"/>
  <c r="Z159" i="3"/>
  <c r="Z10" i="3"/>
  <c r="Z75" i="3"/>
  <c r="Z122" i="3"/>
  <c r="Z137" i="3"/>
  <c r="Z72" i="3"/>
  <c r="Z90" i="3"/>
  <c r="Z152" i="3"/>
  <c r="Z134" i="3"/>
  <c r="Z106" i="3"/>
  <c r="Z107" i="3"/>
  <c r="Z49" i="3"/>
  <c r="Z58" i="3"/>
  <c r="Z84" i="3"/>
  <c r="Z4" i="3"/>
  <c r="Z22" i="3"/>
  <c r="Z39" i="3"/>
  <c r="Z44" i="3"/>
  <c r="Z97" i="3"/>
  <c r="Z140" i="3"/>
  <c r="Z155" i="3"/>
  <c r="Z12" i="3"/>
  <c r="Z29" i="3"/>
  <c r="Z111" i="3"/>
  <c r="Z125" i="3"/>
  <c r="Z141" i="3"/>
  <c r="Z146" i="3"/>
  <c r="Z19" i="3"/>
  <c r="Z31" i="3"/>
  <c r="Z32" i="3"/>
  <c r="Z99" i="3"/>
  <c r="Z131" i="3"/>
  <c r="Z57" i="3"/>
  <c r="Z135" i="3"/>
  <c r="Z11" i="3"/>
  <c r="Z43" i="3"/>
  <c r="Z69" i="3"/>
  <c r="Z95" i="3"/>
  <c r="Z109" i="3"/>
  <c r="Z118" i="3"/>
  <c r="Z124" i="3"/>
  <c r="Z139" i="3"/>
  <c r="Z154" i="3"/>
  <c r="Z160" i="3"/>
  <c r="Z6" i="3"/>
  <c r="Z7" i="3"/>
  <c r="Z14" i="3"/>
  <c r="Z21" i="3"/>
  <c r="Z41" i="3"/>
  <c r="Z46" i="3"/>
  <c r="Z52" i="3"/>
  <c r="Z56" i="3"/>
  <c r="Z60" i="3"/>
  <c r="Z71" i="3"/>
  <c r="Z82" i="3"/>
  <c r="Z96" i="3"/>
  <c r="Z103" i="3"/>
  <c r="Z115" i="3"/>
  <c r="Z130" i="3"/>
  <c r="Z145" i="3"/>
  <c r="Z149" i="3"/>
  <c r="Z158" i="3"/>
  <c r="Z13" i="3"/>
  <c r="Z18" i="3"/>
  <c r="Z34" i="3"/>
  <c r="Z47" i="3"/>
  <c r="Z61" i="3"/>
  <c r="Z65" i="3"/>
  <c r="Z83" i="3"/>
  <c r="Z92" i="3"/>
  <c r="Z98" i="3"/>
  <c r="Z110" i="3"/>
  <c r="Z116" i="3"/>
  <c r="Z151" i="3"/>
  <c r="Z161" i="3"/>
  <c r="Z28" i="3"/>
  <c r="Z50" i="3"/>
  <c r="Z70" i="3"/>
  <c r="Z91" i="3"/>
  <c r="Z100" i="3"/>
  <c r="Z127" i="3"/>
  <c r="Z150" i="3"/>
  <c r="Z156" i="3"/>
  <c r="Z30" i="3"/>
  <c r="Z35" i="3"/>
  <c r="Z40" i="3"/>
  <c r="Z53" i="3"/>
  <c r="Z62" i="3"/>
  <c r="Z117" i="3"/>
  <c r="Z126" i="3"/>
  <c r="Z132" i="3"/>
  <c r="Z147" i="3"/>
  <c r="Z162" i="3"/>
  <c r="Z25" i="3"/>
  <c r="Z108" i="3"/>
  <c r="Z123" i="3"/>
  <c r="Z138" i="3"/>
  <c r="Z143" i="3"/>
  <c r="Z144" i="3"/>
  <c r="Z153" i="3"/>
  <c r="Z157" i="3"/>
  <c r="Z24" i="3"/>
  <c r="Z27" i="3"/>
  <c r="Z36" i="3"/>
  <c r="Z54" i="3"/>
  <c r="Z114" i="3"/>
  <c r="Z119" i="3"/>
  <c r="Z133" i="3"/>
  <c r="Z142" i="3"/>
  <c r="Z148" i="3"/>
  <c r="Z5" i="3"/>
  <c r="Z9" i="3"/>
  <c r="Z20" i="3"/>
  <c r="Z23" i="3"/>
  <c r="Z37" i="3"/>
  <c r="Z55" i="3"/>
  <c r="Z63" i="3"/>
  <c r="Z67" i="3"/>
  <c r="Z68" i="3"/>
  <c r="Z79" i="3"/>
  <c r="Z87" i="3"/>
  <c r="Z8" i="3"/>
  <c r="Z38" i="3"/>
  <c r="Z64" i="3"/>
  <c r="Z76" i="3"/>
  <c r="Z77" i="3"/>
  <c r="Z73" i="3"/>
  <c r="Z88" i="3"/>
  <c r="Z15" i="3"/>
  <c r="Z80" i="3"/>
  <c r="Z33" i="3"/>
  <c r="Z42" i="3"/>
  <c r="Z45" i="3"/>
  <c r="Z48" i="3"/>
  <c r="Z59" i="3"/>
  <c r="Z85" i="3"/>
  <c r="Z16" i="3"/>
  <c r="Z17" i="3"/>
  <c r="Z66" i="3"/>
  <c r="Z78" i="3"/>
  <c r="Z89" i="3"/>
  <c r="Z74" i="3"/>
  <c r="Z81" i="3"/>
  <c r="Z93" i="3"/>
  <c r="Z101" i="3"/>
  <c r="Z104" i="3"/>
  <c r="Z120" i="3"/>
  <c r="Z128" i="3"/>
  <c r="Z136" i="3"/>
  <c r="Z86" i="3"/>
  <c r="Z94" i="3"/>
  <c r="Z102" i="3"/>
  <c r="Z105" i="3"/>
  <c r="Z113" i="3"/>
  <c r="Z121" i="3"/>
  <c r="Z129" i="3"/>
  <c r="AK130" i="3" l="1" a="1"/>
  <c r="AK130" i="3" s="1"/>
  <c r="AK107" i="3" a="1"/>
  <c r="AK107" i="3" s="1"/>
  <c r="AF96" i="3" a="1"/>
  <c r="AF96" i="3" s="1"/>
  <c r="AF95" i="3" a="1"/>
  <c r="AF95" i="3" s="1"/>
  <c r="AE83" i="3" a="1"/>
  <c r="AE83" i="3" s="1"/>
  <c r="AU83" i="3" s="1"/>
  <c r="AE59" i="3" a="1"/>
  <c r="AE59" i="3" s="1"/>
  <c r="AU59" i="3" s="1"/>
  <c r="AF19" i="3" a="1"/>
  <c r="AF19" i="3" s="1"/>
  <c r="AV19" i="3" s="1"/>
  <c r="AE15" i="3" a="1"/>
  <c r="AE15" i="3" s="1"/>
  <c r="AU15" i="3" s="1"/>
  <c r="AF8" i="3" a="1"/>
  <c r="AF8" i="3" s="1"/>
  <c r="AI6" i="3" a="1"/>
  <c r="AI6" i="3" s="1"/>
  <c r="AK151" i="3" a="1"/>
  <c r="AK151" i="3" s="1"/>
  <c r="AF162" i="3" a="1"/>
  <c r="AF162" i="3" s="1"/>
  <c r="AV162" i="3" s="1"/>
  <c r="AF160" i="3" a="1"/>
  <c r="AF160" i="3" s="1"/>
  <c r="AF159" i="3" a="1"/>
  <c r="AF159" i="3" s="1"/>
  <c r="AK129" i="3" a="1"/>
  <c r="AK129" i="3" s="1"/>
  <c r="BA129" i="3" s="1"/>
  <c r="AK128" i="3" a="1"/>
  <c r="AK128" i="3" s="1"/>
  <c r="BA128" i="3" s="1"/>
  <c r="AF98" i="3" a="1"/>
  <c r="AF98" i="3" s="1"/>
  <c r="AF97" i="3" a="1"/>
  <c r="AF97" i="3" s="1"/>
  <c r="AE95" i="3" a="1"/>
  <c r="AE95" i="3" s="1"/>
  <c r="AU95" i="3" s="1"/>
  <c r="AE90" i="3" a="1"/>
  <c r="AE90" i="3" s="1"/>
  <c r="AU90" i="3" s="1"/>
  <c r="AD83" i="3" a="1"/>
  <c r="AD83" i="3" s="1"/>
  <c r="AK67" i="3" a="1"/>
  <c r="AK67" i="3" s="1"/>
  <c r="AK60" i="3" a="1"/>
  <c r="AK60" i="3" s="1"/>
  <c r="BA60" i="3" s="1"/>
  <c r="AE60" i="3" a="1"/>
  <c r="AE60" i="3" s="1"/>
  <c r="AU60" i="3" s="1"/>
  <c r="AD59" i="3" a="1"/>
  <c r="AD59" i="3" s="1"/>
  <c r="AD51" i="3" a="1"/>
  <c r="AD51" i="3" s="1"/>
  <c r="AF28" i="3" a="1"/>
  <c r="AF28" i="3" s="1"/>
  <c r="AF24" i="3" a="1"/>
  <c r="AF24" i="3" s="1"/>
  <c r="AE19" i="3" a="1"/>
  <c r="AE19" i="3" s="1"/>
  <c r="AU19" i="3" s="1"/>
  <c r="AD15" i="3" a="1"/>
  <c r="AD15" i="3" s="1"/>
  <c r="AE8" i="3" a="1"/>
  <c r="AE8" i="3" s="1"/>
  <c r="AU8" i="3" s="1"/>
  <c r="AF60" i="3" a="1"/>
  <c r="AF60" i="3" s="1"/>
  <c r="AE162" i="3" a="1"/>
  <c r="AE162" i="3" s="1"/>
  <c r="AU162" i="3" s="1"/>
  <c r="AF151" i="3" a="1"/>
  <c r="AF151" i="3" s="1"/>
  <c r="AF137" i="3" a="1"/>
  <c r="AF137" i="3" s="1"/>
  <c r="AF130" i="3" a="1"/>
  <c r="AF130" i="3" s="1"/>
  <c r="AV130" i="3" s="1"/>
  <c r="AF107" i="3" a="1"/>
  <c r="AF107" i="3" s="1"/>
  <c r="AE97" i="3" a="1"/>
  <c r="AE97" i="3" s="1"/>
  <c r="AU97" i="3" s="1"/>
  <c r="AE96" i="3" a="1"/>
  <c r="AE96" i="3" s="1"/>
  <c r="AU96" i="3" s="1"/>
  <c r="AD90" i="3" a="1"/>
  <c r="AD90" i="3" s="1"/>
  <c r="AT90" i="3" s="1"/>
  <c r="AK69" i="3" a="1"/>
  <c r="AK69" i="3" s="1"/>
  <c r="AD60" i="3" a="1"/>
  <c r="AD60" i="3" s="1"/>
  <c r="AE28" i="3" a="1"/>
  <c r="AE28" i="3" s="1"/>
  <c r="AU28" i="3" s="1"/>
  <c r="AE24" i="3" a="1"/>
  <c r="AE24" i="3" s="1"/>
  <c r="AU24" i="3" s="1"/>
  <c r="AD19" i="3" a="1"/>
  <c r="AD19" i="3" s="1"/>
  <c r="AF6" i="3" a="1"/>
  <c r="AF6" i="3" s="1"/>
  <c r="AK156" i="3" a="1"/>
  <c r="AK156" i="3" s="1"/>
  <c r="AF59" i="3" a="1"/>
  <c r="AF59" i="3" s="1"/>
  <c r="AV59" i="3" s="1"/>
  <c r="AD162" i="3" a="1"/>
  <c r="AD162" i="3" s="1"/>
  <c r="AE160" i="3" a="1"/>
  <c r="AE160" i="3" s="1"/>
  <c r="AU160" i="3" s="1"/>
  <c r="AE159" i="3" a="1"/>
  <c r="AE159" i="3" s="1"/>
  <c r="AU159" i="3" s="1"/>
  <c r="AF156" i="3" a="1"/>
  <c r="AF156" i="3" s="1"/>
  <c r="AF129" i="3" a="1"/>
  <c r="AF129" i="3" s="1"/>
  <c r="AV129" i="3" s="1"/>
  <c r="AF128" i="3" a="1"/>
  <c r="AF128" i="3" s="1"/>
  <c r="AV128" i="3" s="1"/>
  <c r="AE107" i="3" a="1"/>
  <c r="AE107" i="3" s="1"/>
  <c r="AU107" i="3" s="1"/>
  <c r="AE98" i="3" a="1"/>
  <c r="AE98" i="3" s="1"/>
  <c r="AU98" i="3" s="1"/>
  <c r="AD96" i="3" a="1"/>
  <c r="AD96" i="3" s="1"/>
  <c r="AD95" i="3" a="1"/>
  <c r="AD95" i="3" s="1"/>
  <c r="AK28" i="3" a="1"/>
  <c r="AK28" i="3" s="1"/>
  <c r="BA28" i="3" s="1"/>
  <c r="AD24" i="3" a="1"/>
  <c r="AD24" i="3" s="1"/>
  <c r="AK8" i="3" a="1"/>
  <c r="AK8" i="3" s="1"/>
  <c r="BA8" i="3" s="1"/>
  <c r="AD8" i="3" a="1"/>
  <c r="AD8" i="3" s="1"/>
  <c r="AE6" i="3" a="1"/>
  <c r="AE6" i="3" s="1"/>
  <c r="AU6" i="3" s="1"/>
  <c r="AK137" i="3" a="1"/>
  <c r="AK137" i="3" s="1"/>
  <c r="AF83" i="3" a="1"/>
  <c r="AF83" i="3" s="1"/>
  <c r="AE51" i="3" a="1"/>
  <c r="AE51" i="3" s="1"/>
  <c r="AU51" i="3" s="1"/>
  <c r="AD160" i="3" a="1"/>
  <c r="AD160" i="3" s="1"/>
  <c r="AD159" i="3" a="1"/>
  <c r="AD159" i="3" s="1"/>
  <c r="AE156" i="3" a="1"/>
  <c r="AE156" i="3" s="1"/>
  <c r="AU156" i="3" s="1"/>
  <c r="AE151" i="3" a="1"/>
  <c r="AE151" i="3" s="1"/>
  <c r="AU151" i="3" s="1"/>
  <c r="AE137" i="3" a="1"/>
  <c r="AE137" i="3" s="1"/>
  <c r="AU137" i="3" s="1"/>
  <c r="AE130" i="3" a="1"/>
  <c r="AE130" i="3" s="1"/>
  <c r="AU130" i="3" s="1"/>
  <c r="AE128" i="3" a="1"/>
  <c r="AE128" i="3" s="1"/>
  <c r="AU128" i="3" s="1"/>
  <c r="AD107" i="3" a="1"/>
  <c r="AD107" i="3" s="1"/>
  <c r="AD98" i="3" a="1"/>
  <c r="AD98" i="3" s="1"/>
  <c r="AD97" i="3" a="1"/>
  <c r="AD97" i="3" s="1"/>
  <c r="AK90" i="3" a="1"/>
  <c r="AK90" i="3" s="1"/>
  <c r="BA90" i="3" s="1"/>
  <c r="AK83" i="3" a="1"/>
  <c r="AK83" i="3" s="1"/>
  <c r="AF67" i="3" a="1"/>
  <c r="AF67" i="3" s="1"/>
  <c r="AV67" i="3" s="1"/>
  <c r="AK59" i="3" a="1"/>
  <c r="AK59" i="3" s="1"/>
  <c r="BA59" i="3" s="1"/>
  <c r="AK51" i="3" a="1"/>
  <c r="AK51" i="3" s="1"/>
  <c r="AD28" i="3" a="1"/>
  <c r="AD28" i="3" s="1"/>
  <c r="AK15" i="3" a="1"/>
  <c r="AK15" i="3" s="1"/>
  <c r="AJ8" i="3" a="1"/>
  <c r="AJ8" i="3" s="1"/>
  <c r="AZ8" i="3" s="1"/>
  <c r="AD69" i="3" a="1"/>
  <c r="AD69" i="3" s="1"/>
  <c r="AK160" i="3" a="1"/>
  <c r="AK160" i="3" s="1"/>
  <c r="BA160" i="3" s="1"/>
  <c r="AD156" i="3" a="1"/>
  <c r="AD156" i="3" s="1"/>
  <c r="AD151" i="3" a="1"/>
  <c r="AD151" i="3" s="1"/>
  <c r="AT151" i="3" s="1"/>
  <c r="AD137" i="3" a="1"/>
  <c r="AD137" i="3" s="1"/>
  <c r="AE129" i="3" a="1"/>
  <c r="AE129" i="3" s="1"/>
  <c r="AU129" i="3" s="1"/>
  <c r="AK96" i="3" a="1"/>
  <c r="AK96" i="3" s="1"/>
  <c r="AK95" i="3" a="1"/>
  <c r="AK95" i="3" s="1"/>
  <c r="AF69" i="3" a="1"/>
  <c r="AF69" i="3" s="1"/>
  <c r="AV69" i="3" s="1"/>
  <c r="AK19" i="3" a="1"/>
  <c r="AK19" i="3" s="1"/>
  <c r="AK6" i="3" a="1"/>
  <c r="AK6" i="3" s="1"/>
  <c r="AD6" i="3" a="1"/>
  <c r="AD6" i="3" s="1"/>
  <c r="AT6" i="3" s="1"/>
  <c r="AK162" i="3" a="1"/>
  <c r="AK162" i="3" s="1"/>
  <c r="BA162" i="3" s="1"/>
  <c r="AD67" i="3" a="1"/>
  <c r="AD67" i="3" s="1"/>
  <c r="AK159" i="3" a="1"/>
  <c r="AK159" i="3" s="1"/>
  <c r="BA159" i="3" s="1"/>
  <c r="AF158" i="3" a="1"/>
  <c r="AF158" i="3" s="1"/>
  <c r="AV158" i="3" s="1"/>
  <c r="AD130" i="3" a="1"/>
  <c r="AD130" i="3" s="1"/>
  <c r="AD129" i="3" a="1"/>
  <c r="AD129" i="3" s="1"/>
  <c r="AD128" i="3" a="1"/>
  <c r="AD128" i="3" s="1"/>
  <c r="AT128" i="3" s="1"/>
  <c r="AK98" i="3" a="1"/>
  <c r="AK98" i="3" s="1"/>
  <c r="BA98" i="3" s="1"/>
  <c r="AK97" i="3" a="1"/>
  <c r="AK97" i="3" s="1"/>
  <c r="BA97" i="3" s="1"/>
  <c r="AE69" i="3" a="1"/>
  <c r="AE69" i="3" s="1"/>
  <c r="AU69" i="3" s="1"/>
  <c r="AE67" i="3" a="1"/>
  <c r="AE67" i="3" s="1"/>
  <c r="AU67" i="3" s="1"/>
  <c r="AF51" i="3" a="1"/>
  <c r="AF51" i="3" s="1"/>
  <c r="AV51" i="3" s="1"/>
  <c r="AK24" i="3" a="1"/>
  <c r="AK24" i="3" s="1"/>
  <c r="AF15" i="3" a="1"/>
  <c r="AF15" i="3" s="1"/>
  <c r="AI8" i="3" a="1"/>
  <c r="AI8" i="3" s="1"/>
  <c r="AY8" i="3" s="1"/>
  <c r="AJ6" i="3" a="1"/>
  <c r="AJ6" i="3" s="1"/>
  <c r="AZ6" i="3" s="1"/>
  <c r="AF90" i="3" a="1"/>
  <c r="AF90" i="3" s="1"/>
  <c r="AV90" i="3" s="1"/>
  <c r="AY6" i="3"/>
  <c r="AI13" i="3" a="1"/>
  <c r="AI13" i="3" s="1"/>
  <c r="AY13" i="3" s="1"/>
  <c r="AJ14" i="3" a="1"/>
  <c r="AJ14" i="3" s="1"/>
  <c r="AZ14" i="3" s="1"/>
  <c r="AI17" i="3" a="1"/>
  <c r="AI17" i="3" s="1"/>
  <c r="AY17" i="3" s="1"/>
  <c r="AK18" i="3" a="1"/>
  <c r="AK18" i="3" s="1"/>
  <c r="BA18" i="3" s="1"/>
  <c r="AI29" i="3" a="1"/>
  <c r="AI29" i="3" s="1"/>
  <c r="AY29" i="3" s="1"/>
  <c r="AK31" i="3" a="1"/>
  <c r="AK31" i="3" s="1"/>
  <c r="BA31" i="3" s="1"/>
  <c r="AJ34" i="3" a="1"/>
  <c r="AJ34" i="3" s="1"/>
  <c r="AZ34" i="3" s="1"/>
  <c r="AJ35" i="3" a="1"/>
  <c r="AJ35" i="3" s="1"/>
  <c r="AZ35" i="3" s="1"/>
  <c r="AI38" i="3" a="1"/>
  <c r="AI38" i="3" s="1"/>
  <c r="AY38" i="3" s="1"/>
  <c r="AK42" i="3" a="1"/>
  <c r="AK42" i="3" s="1"/>
  <c r="BA42" i="3" s="1"/>
  <c r="AK43" i="3" a="1"/>
  <c r="AK43" i="3" s="1"/>
  <c r="BA43" i="3" s="1"/>
  <c r="AI49" i="3" a="1"/>
  <c r="AI49" i="3" s="1"/>
  <c r="AY49" i="3" s="1"/>
  <c r="AK50" i="3" a="1"/>
  <c r="AK50" i="3" s="1"/>
  <c r="BA50" i="3" s="1"/>
  <c r="AI62" i="3" a="1"/>
  <c r="AI62" i="3" s="1"/>
  <c r="AY62" i="3" s="1"/>
  <c r="AK63" i="3" a="1"/>
  <c r="AK63" i="3" s="1"/>
  <c r="BA63" i="3" s="1"/>
  <c r="AI65" i="3" a="1"/>
  <c r="AI65" i="3" s="1"/>
  <c r="AY65" i="3" s="1"/>
  <c r="AK66" i="3" a="1"/>
  <c r="AK66" i="3" s="1"/>
  <c r="BA66" i="3" s="1"/>
  <c r="AJ71" i="3" a="1"/>
  <c r="AJ71" i="3" s="1"/>
  <c r="AZ71" i="3" s="1"/>
  <c r="AI74" i="3" a="1"/>
  <c r="AI74" i="3" s="1"/>
  <c r="AY74" i="3" s="1"/>
  <c r="AJ75" i="3" a="1"/>
  <c r="AJ75" i="3" s="1"/>
  <c r="AZ75" i="3" s="1"/>
  <c r="AI85" i="3" a="1"/>
  <c r="AI85" i="3" s="1"/>
  <c r="AY85" i="3" s="1"/>
  <c r="AJ86" i="3" a="1"/>
  <c r="AJ86" i="3" s="1"/>
  <c r="AZ86" i="3" s="1"/>
  <c r="AJ89" i="3" a="1"/>
  <c r="AJ89" i="3" s="1"/>
  <c r="AZ89" i="3" s="1"/>
  <c r="AJ93" i="3" a="1"/>
  <c r="AJ93" i="3" s="1"/>
  <c r="AZ93" i="3" s="1"/>
  <c r="AK94" i="3" a="1"/>
  <c r="AK94" i="3" s="1"/>
  <c r="BA94" i="3" s="1"/>
  <c r="AI100" i="3" a="1"/>
  <c r="AI100" i="3" s="1"/>
  <c r="AY100" i="3" s="1"/>
  <c r="AI103" i="3" a="1"/>
  <c r="AI103" i="3" s="1"/>
  <c r="AK104" i="3" a="1"/>
  <c r="AK104" i="3" s="1"/>
  <c r="BA104" i="3" s="1"/>
  <c r="AJ108" i="3" a="1"/>
  <c r="AJ108" i="3" s="1"/>
  <c r="AZ108" i="3" s="1"/>
  <c r="AJ111" i="3" a="1"/>
  <c r="AJ111" i="3" s="1"/>
  <c r="AZ111" i="3" s="1"/>
  <c r="AI114" i="3" a="1"/>
  <c r="AI114" i="3" s="1"/>
  <c r="AY114" i="3" s="1"/>
  <c r="AK115" i="3" a="1"/>
  <c r="AK115" i="3" s="1"/>
  <c r="BA115" i="3" s="1"/>
  <c r="AI121" i="3" a="1"/>
  <c r="AI121" i="3" s="1"/>
  <c r="AY121" i="3" s="1"/>
  <c r="AK122" i="3" a="1"/>
  <c r="AK122" i="3" s="1"/>
  <c r="BA122" i="3" s="1"/>
  <c r="AK125" i="3" a="1"/>
  <c r="AK125" i="3" s="1"/>
  <c r="BA125" i="3" s="1"/>
  <c r="AK126" i="3" a="1"/>
  <c r="AK126" i="3" s="1"/>
  <c r="BA126" i="3" s="1"/>
  <c r="AI131" i="3" a="1"/>
  <c r="AI131" i="3" s="1"/>
  <c r="AY131" i="3" s="1"/>
  <c r="AK138" i="3" a="1"/>
  <c r="AK138" i="3" s="1"/>
  <c r="BA138" i="3" s="1"/>
  <c r="AI142" i="3" a="1"/>
  <c r="AI142" i="3" s="1"/>
  <c r="AY142" i="3" s="1"/>
  <c r="BA156" i="3"/>
  <c r="BA67" i="3"/>
  <c r="AV159" i="3"/>
  <c r="AI7" i="3" a="1"/>
  <c r="AI7" i="3" s="1"/>
  <c r="AY7" i="3" s="1"/>
  <c r="AJ9" i="3" a="1"/>
  <c r="AJ9" i="3" s="1"/>
  <c r="AZ9" i="3" s="1"/>
  <c r="AJ13" i="3" a="1"/>
  <c r="AJ13" i="3" s="1"/>
  <c r="AZ13" i="3" s="1"/>
  <c r="AK14" i="3" a="1"/>
  <c r="AK14" i="3" s="1"/>
  <c r="BA14" i="3" s="1"/>
  <c r="AI21" i="3" a="1"/>
  <c r="AI21" i="3" s="1"/>
  <c r="AY21" i="3" s="1"/>
  <c r="AK23" i="3" a="1"/>
  <c r="AK23" i="3" s="1"/>
  <c r="BA23" i="3" s="1"/>
  <c r="AK25" i="3" a="1"/>
  <c r="AK25" i="3" s="1"/>
  <c r="BA25" i="3" s="1"/>
  <c r="AJ29" i="3" a="1"/>
  <c r="AJ29" i="3" s="1"/>
  <c r="AZ29" i="3" s="1"/>
  <c r="AI33" i="3" a="1"/>
  <c r="AI33" i="3" s="1"/>
  <c r="AY33" i="3" s="1"/>
  <c r="AK34" i="3" a="1"/>
  <c r="AK34" i="3" s="1"/>
  <c r="BA34" i="3" s="1"/>
  <c r="AK35" i="3" a="1"/>
  <c r="AK35" i="3" s="1"/>
  <c r="BA35" i="3" s="1"/>
  <c r="AI45" i="3" a="1"/>
  <c r="AI45" i="3" s="1"/>
  <c r="AY45" i="3" s="1"/>
  <c r="AJ46" i="3" a="1"/>
  <c r="AJ46" i="3" s="1"/>
  <c r="AZ46" i="3" s="1"/>
  <c r="AI53" i="3" a="1"/>
  <c r="AI53" i="3" s="1"/>
  <c r="AY53" i="3" s="1"/>
  <c r="AJ54" i="3" a="1"/>
  <c r="AJ54" i="3" s="1"/>
  <c r="AZ54" i="3" s="1"/>
  <c r="AJ57" i="3" a="1"/>
  <c r="AJ57" i="3" s="1"/>
  <c r="AZ57" i="3" s="1"/>
  <c r="AJ74" i="3" a="1"/>
  <c r="AJ74" i="3" s="1"/>
  <c r="AZ74" i="3" s="1"/>
  <c r="AK75" i="3" a="1"/>
  <c r="AK75" i="3" s="1"/>
  <c r="BA75" i="3" s="1"/>
  <c r="AI77" i="3" a="1"/>
  <c r="AI77" i="3" s="1"/>
  <c r="AY77" i="3" s="1"/>
  <c r="AJ78" i="3" a="1"/>
  <c r="AJ78" i="3" s="1"/>
  <c r="AZ78" i="3" s="1"/>
  <c r="AJ81" i="3" a="1"/>
  <c r="AJ81" i="3" s="1"/>
  <c r="AZ81" i="3" s="1"/>
  <c r="AJ85" i="3" a="1"/>
  <c r="AJ85" i="3" s="1"/>
  <c r="AZ85" i="3" s="1"/>
  <c r="AK86" i="3" a="1"/>
  <c r="AK86" i="3" s="1"/>
  <c r="BA86" i="3" s="1"/>
  <c r="AI88" i="3" a="1"/>
  <c r="AI88" i="3" s="1"/>
  <c r="AY88" i="3" s="1"/>
  <c r="AK93" i="3" a="1"/>
  <c r="AK93" i="3" s="1"/>
  <c r="BA93" i="3" s="1"/>
  <c r="AJ100" i="3" a="1"/>
  <c r="AJ100" i="3" s="1"/>
  <c r="AZ100" i="3" s="1"/>
  <c r="AJ103" i="3" a="1"/>
  <c r="AJ103" i="3" s="1"/>
  <c r="AI106" i="3" a="1"/>
  <c r="AI106" i="3" s="1"/>
  <c r="AY106" i="3" s="1"/>
  <c r="AJ114" i="3" a="1"/>
  <c r="AJ114" i="3" s="1"/>
  <c r="AZ114" i="3" s="1"/>
  <c r="AI117" i="3" a="1"/>
  <c r="AI117" i="3" s="1"/>
  <c r="AY117" i="3" s="1"/>
  <c r="AJ118" i="3" a="1"/>
  <c r="AJ118" i="3" s="1"/>
  <c r="AZ118" i="3" s="1"/>
  <c r="AI124" i="3" a="1"/>
  <c r="AI124" i="3" s="1"/>
  <c r="AY124" i="3" s="1"/>
  <c r="AK132" i="3" a="1"/>
  <c r="AK132" i="3" s="1"/>
  <c r="BA132" i="3" s="1"/>
  <c r="AI136" i="3" a="1"/>
  <c r="AI136" i="3" s="1"/>
  <c r="AY136" i="3" s="1"/>
  <c r="AI141" i="3" a="1"/>
  <c r="AI141" i="3" s="1"/>
  <c r="AY141" i="3" s="1"/>
  <c r="AJ142" i="3" a="1"/>
  <c r="AJ142" i="3" s="1"/>
  <c r="AZ142" i="3" s="1"/>
  <c r="AI146" i="3" a="1"/>
  <c r="AI146" i="3" s="1"/>
  <c r="AY146" i="3" s="1"/>
  <c r="AJ147" i="3" a="1"/>
  <c r="AJ147" i="3" s="1"/>
  <c r="AZ147" i="3" s="1"/>
  <c r="BA96" i="3"/>
  <c r="BA6" i="3"/>
  <c r="AV83" i="3"/>
  <c r="AV160" i="3"/>
  <c r="AK9" i="3" a="1"/>
  <c r="AK9" i="3" s="1"/>
  <c r="BA9" i="3" s="1"/>
  <c r="AI11" i="3" a="1"/>
  <c r="AI11" i="3" s="1"/>
  <c r="AY11" i="3" s="1"/>
  <c r="AK13" i="3" a="1"/>
  <c r="AK13" i="3" s="1"/>
  <c r="BA13" i="3" s="1"/>
  <c r="AJ17" i="3" a="1"/>
  <c r="AJ17" i="3" s="1"/>
  <c r="AZ17" i="3" s="1"/>
  <c r="AJ21" i="3" a="1"/>
  <c r="AJ21" i="3" s="1"/>
  <c r="AZ21" i="3" s="1"/>
  <c r="AK29" i="3" a="1"/>
  <c r="AK29" i="3" s="1"/>
  <c r="BA29" i="3" s="1"/>
  <c r="AI37" i="3" a="1"/>
  <c r="AI37" i="3" s="1"/>
  <c r="AY37" i="3" s="1"/>
  <c r="AJ38" i="3" a="1"/>
  <c r="AJ38" i="3" s="1"/>
  <c r="AZ38" i="3" s="1"/>
  <c r="AJ45" i="3" a="1"/>
  <c r="AJ45" i="3" s="1"/>
  <c r="AZ45" i="3" s="1"/>
  <c r="AJ49" i="3" a="1"/>
  <c r="AJ49" i="3" s="1"/>
  <c r="AZ49" i="3" s="1"/>
  <c r="AJ53" i="3" a="1"/>
  <c r="AJ53" i="3" s="1"/>
  <c r="AZ53" i="3" s="1"/>
  <c r="AK54" i="3" a="1"/>
  <c r="AK54" i="3" s="1"/>
  <c r="BA54" i="3" s="1"/>
  <c r="AI56" i="3" a="1"/>
  <c r="AI56" i="3" s="1"/>
  <c r="AY56" i="3" s="1"/>
  <c r="AI61" i="3" a="1"/>
  <c r="AI61" i="3" s="1"/>
  <c r="AY61" i="3" s="1"/>
  <c r="AJ62" i="3" a="1"/>
  <c r="AJ62" i="3" s="1"/>
  <c r="AZ62" i="3" s="1"/>
  <c r="AJ65" i="3" a="1"/>
  <c r="AJ65" i="3" s="1"/>
  <c r="AZ65" i="3" s="1"/>
  <c r="AI70" i="3" a="1"/>
  <c r="AI70" i="3" s="1"/>
  <c r="AY70" i="3" s="1"/>
  <c r="AK71" i="3" a="1"/>
  <c r="AK71" i="3" s="1"/>
  <c r="BA71" i="3" s="1"/>
  <c r="AI73" i="3" a="1"/>
  <c r="AI73" i="3" s="1"/>
  <c r="AY73" i="3" s="1"/>
  <c r="AK74" i="3" a="1"/>
  <c r="AK74" i="3" s="1"/>
  <c r="BA74" i="3" s="1"/>
  <c r="AJ77" i="3" a="1"/>
  <c r="AJ77" i="3" s="1"/>
  <c r="AZ77" i="3" s="1"/>
  <c r="AK78" i="3" a="1"/>
  <c r="AK78" i="3" s="1"/>
  <c r="BA78" i="3" s="1"/>
  <c r="AI80" i="3" a="1"/>
  <c r="AI80" i="3" s="1"/>
  <c r="AY80" i="3" s="1"/>
  <c r="AK85" i="3" a="1"/>
  <c r="AK85" i="3" s="1"/>
  <c r="BA85" i="3" s="1"/>
  <c r="AJ88" i="3" a="1"/>
  <c r="AJ88" i="3" s="1"/>
  <c r="AZ88" i="3" s="1"/>
  <c r="AK89" i="3" a="1"/>
  <c r="AK89" i="3" s="1"/>
  <c r="BA89" i="3" s="1"/>
  <c r="AI92" i="3" a="1"/>
  <c r="AI92" i="3" s="1"/>
  <c r="AY92" i="3" s="1"/>
  <c r="AI99" i="3" a="1"/>
  <c r="AI99" i="3" s="1"/>
  <c r="AY99" i="3" s="1"/>
  <c r="AJ106" i="3" a="1"/>
  <c r="AJ106" i="3" s="1"/>
  <c r="AZ106" i="3" s="1"/>
  <c r="AK108" i="3" a="1"/>
  <c r="AK108" i="3" s="1"/>
  <c r="BA108" i="3" s="1"/>
  <c r="AI110" i="3" a="1"/>
  <c r="AI110" i="3" s="1"/>
  <c r="AY110" i="3" s="1"/>
  <c r="AK111" i="3" a="1"/>
  <c r="AK111" i="3" s="1"/>
  <c r="BA111" i="3" s="1"/>
  <c r="AI113" i="3" a="1"/>
  <c r="AI113" i="3" s="1"/>
  <c r="AY113" i="3" s="1"/>
  <c r="AK114" i="3" a="1"/>
  <c r="AK114" i="3" s="1"/>
  <c r="BA114" i="3" s="1"/>
  <c r="AJ117" i="3" a="1"/>
  <c r="AJ117" i="3" s="1"/>
  <c r="AZ117" i="3" s="1"/>
  <c r="AK118" i="3" a="1"/>
  <c r="AK118" i="3" s="1"/>
  <c r="BA118" i="3" s="1"/>
  <c r="AJ121" i="3" a="1"/>
  <c r="AJ121" i="3" s="1"/>
  <c r="AZ121" i="3" s="1"/>
  <c r="AJ124" i="3" a="1"/>
  <c r="AJ124" i="3" s="1"/>
  <c r="AZ124" i="3" s="1"/>
  <c r="AI127" i="3" a="1"/>
  <c r="AI127" i="3" s="1"/>
  <c r="AY127" i="3" s="1"/>
  <c r="AJ131" i="3" a="1"/>
  <c r="AJ131" i="3" s="1"/>
  <c r="AZ131" i="3" s="1"/>
  <c r="BA151" i="3"/>
  <c r="BA95" i="3"/>
  <c r="BA83" i="3"/>
  <c r="AV95" i="3"/>
  <c r="AV137" i="3"/>
  <c r="AJ7" i="3" a="1"/>
  <c r="AJ7" i="3" s="1"/>
  <c r="AZ7" i="3" s="1"/>
  <c r="AI16" i="3" a="1"/>
  <c r="AI16" i="3" s="1"/>
  <c r="AY16" i="3" s="1"/>
  <c r="AK21" i="3" a="1"/>
  <c r="AK21" i="3" s="1"/>
  <c r="BA21" i="3" s="1"/>
  <c r="AI26" i="3" a="1"/>
  <c r="AI26" i="3" s="1"/>
  <c r="AY26" i="3" s="1"/>
  <c r="AI32" i="3" a="1"/>
  <c r="AI32" i="3" s="1"/>
  <c r="AY32" i="3" s="1"/>
  <c r="AJ33" i="3" a="1"/>
  <c r="AJ33" i="3" s="1"/>
  <c r="AZ33" i="3" s="1"/>
  <c r="AJ37" i="3" a="1"/>
  <c r="AJ37" i="3" s="1"/>
  <c r="AZ37" i="3" s="1"/>
  <c r="AK45" i="3" a="1"/>
  <c r="AK45" i="3" s="1"/>
  <c r="BA45" i="3" s="1"/>
  <c r="AK46" i="3" a="1"/>
  <c r="AK46" i="3" s="1"/>
  <c r="BA46" i="3" s="1"/>
  <c r="AI48" i="3" a="1"/>
  <c r="AI48" i="3" s="1"/>
  <c r="AY48" i="3" s="1"/>
  <c r="AK53" i="3" a="1"/>
  <c r="AK53" i="3" s="1"/>
  <c r="BA53" i="3" s="1"/>
  <c r="AJ56" i="3" a="1"/>
  <c r="AJ56" i="3" s="1"/>
  <c r="AZ56" i="3" s="1"/>
  <c r="AK57" i="3" a="1"/>
  <c r="AK57" i="3" s="1"/>
  <c r="BA57" i="3" s="1"/>
  <c r="AJ61" i="3" a="1"/>
  <c r="AJ61" i="3" s="1"/>
  <c r="AZ61" i="3" s="1"/>
  <c r="AK62" i="3" a="1"/>
  <c r="AK62" i="3" s="1"/>
  <c r="BA62" i="3" s="1"/>
  <c r="AI64" i="3" a="1"/>
  <c r="AI64" i="3" s="1"/>
  <c r="AY64" i="3" s="1"/>
  <c r="AK77" i="3" a="1"/>
  <c r="AK77" i="3" s="1"/>
  <c r="BA77" i="3" s="1"/>
  <c r="AJ80" i="3" a="1"/>
  <c r="AJ80" i="3" s="1"/>
  <c r="AZ80" i="3" s="1"/>
  <c r="AK81" i="3" a="1"/>
  <c r="AK81" i="3" s="1"/>
  <c r="BA81" i="3" s="1"/>
  <c r="AI84" i="3" a="1"/>
  <c r="AI84" i="3" s="1"/>
  <c r="AY84" i="3" s="1"/>
  <c r="AI87" i="3" a="1"/>
  <c r="AI87" i="3" s="1"/>
  <c r="AY87" i="3" s="1"/>
  <c r="AK88" i="3" a="1"/>
  <c r="AK88" i="3" s="1"/>
  <c r="BA88" i="3" s="1"/>
  <c r="AJ92" i="3" a="1"/>
  <c r="AJ92" i="3" s="1"/>
  <c r="AZ92" i="3" s="1"/>
  <c r="AK100" i="3" a="1"/>
  <c r="AK100" i="3" s="1"/>
  <c r="BA100" i="3" s="1"/>
  <c r="AI102" i="3" a="1"/>
  <c r="AI102" i="3" s="1"/>
  <c r="AY102" i="3" s="1"/>
  <c r="AK103" i="3" a="1"/>
  <c r="AK103" i="3" s="1"/>
  <c r="AI105" i="3" a="1"/>
  <c r="AI105" i="3" s="1"/>
  <c r="AY105" i="3" s="1"/>
  <c r="AK106" i="3" a="1"/>
  <c r="AK106" i="3" s="1"/>
  <c r="BA106" i="3" s="1"/>
  <c r="AI116" i="3" a="1"/>
  <c r="AI116" i="3" s="1"/>
  <c r="AY116" i="3" s="1"/>
  <c r="AK117" i="3" a="1"/>
  <c r="AK117" i="3" s="1"/>
  <c r="BA117" i="3" s="1"/>
  <c r="AI120" i="3" a="1"/>
  <c r="AI120" i="3" s="1"/>
  <c r="AY120" i="3" s="1"/>
  <c r="AI123" i="3" a="1"/>
  <c r="AI123" i="3" s="1"/>
  <c r="AY123" i="3" s="1"/>
  <c r="AJ127" i="3" a="1"/>
  <c r="AJ127" i="3" s="1"/>
  <c r="AZ127" i="3" s="1"/>
  <c r="AK131" i="3" a="1"/>
  <c r="AK131" i="3" s="1"/>
  <c r="BA131" i="3" s="1"/>
  <c r="AJ135" i="3" a="1"/>
  <c r="AJ135" i="3" s="1"/>
  <c r="AZ135" i="3" s="1"/>
  <c r="AJ136" i="3" a="1"/>
  <c r="AJ136" i="3" s="1"/>
  <c r="AZ136" i="3" s="1"/>
  <c r="AI139" i="3" a="1"/>
  <c r="AI139" i="3" s="1"/>
  <c r="AY139" i="3" s="1"/>
  <c r="AJ141" i="3" a="1"/>
  <c r="AJ141" i="3" s="1"/>
  <c r="AZ141" i="3" s="1"/>
  <c r="AK142" i="3" a="1"/>
  <c r="AK142" i="3" s="1"/>
  <c r="BA142" i="3" s="1"/>
  <c r="AK146" i="3" a="1"/>
  <c r="AK146" i="3" s="1"/>
  <c r="BA146" i="3" s="1"/>
  <c r="AK147" i="3" a="1"/>
  <c r="AK147" i="3" s="1"/>
  <c r="BA147" i="3" s="1"/>
  <c r="BA15" i="3"/>
  <c r="AV28" i="3"/>
  <c r="AV96" i="3"/>
  <c r="AF146" i="3" a="1"/>
  <c r="AF146" i="3" s="1"/>
  <c r="AV146" i="3" s="1"/>
  <c r="AJ11" i="3" a="1"/>
  <c r="AJ11" i="3" s="1"/>
  <c r="AZ11" i="3" s="1"/>
  <c r="AJ16" i="3" a="1"/>
  <c r="AJ16" i="3" s="1"/>
  <c r="AZ16" i="3" s="1"/>
  <c r="AK17" i="3" a="1"/>
  <c r="AK17" i="3" s="1"/>
  <c r="BA17" i="3" s="1"/>
  <c r="AI20" i="3" a="1"/>
  <c r="AI20" i="3" s="1"/>
  <c r="AY20" i="3" s="1"/>
  <c r="AJ26" i="3" a="1"/>
  <c r="AJ26" i="3" s="1"/>
  <c r="AZ26" i="3" s="1"/>
  <c r="AI36" i="3" a="1"/>
  <c r="AI36" i="3" s="1"/>
  <c r="AY36" i="3" s="1"/>
  <c r="AK37" i="3" a="1"/>
  <c r="AK37" i="3" s="1"/>
  <c r="BA37" i="3" s="1"/>
  <c r="AK38" i="3" a="1"/>
  <c r="AK38" i="3" s="1"/>
  <c r="BA38" i="3" s="1"/>
  <c r="AJ48" i="3" a="1"/>
  <c r="AJ48" i="3" s="1"/>
  <c r="AZ48" i="3" s="1"/>
  <c r="AK49" i="3" a="1"/>
  <c r="AK49" i="3" s="1"/>
  <c r="BA49" i="3" s="1"/>
  <c r="AI55" i="3" a="1"/>
  <c r="AI55" i="3" s="1"/>
  <c r="AY55" i="3" s="1"/>
  <c r="AK56" i="3" a="1"/>
  <c r="AK56" i="3" s="1"/>
  <c r="BA56" i="3" s="1"/>
  <c r="AK61" i="3" a="1"/>
  <c r="AK61" i="3" s="1"/>
  <c r="BA61" i="3" s="1"/>
  <c r="AJ64" i="3" a="1"/>
  <c r="AJ64" i="3" s="1"/>
  <c r="AZ64" i="3" s="1"/>
  <c r="AK65" i="3" a="1"/>
  <c r="AK65" i="3" s="1"/>
  <c r="BA65" i="3" s="1"/>
  <c r="AI68" i="3" a="1"/>
  <c r="AI68" i="3" s="1"/>
  <c r="AY68" i="3" s="1"/>
  <c r="AJ70" i="3" a="1"/>
  <c r="AJ70" i="3" s="1"/>
  <c r="AZ70" i="3" s="1"/>
  <c r="AJ73" i="3" a="1"/>
  <c r="AJ73" i="3" s="1"/>
  <c r="AZ73" i="3" s="1"/>
  <c r="AI76" i="3" a="1"/>
  <c r="AI76" i="3" s="1"/>
  <c r="AY76" i="3" s="1"/>
  <c r="AI79" i="3" a="1"/>
  <c r="AI79" i="3" s="1"/>
  <c r="AY79" i="3" s="1"/>
  <c r="AK80" i="3" a="1"/>
  <c r="AK80" i="3" s="1"/>
  <c r="BA80" i="3" s="1"/>
  <c r="AJ84" i="3" a="1"/>
  <c r="AJ84" i="3" s="1"/>
  <c r="AZ84" i="3" s="1"/>
  <c r="AJ87" i="3" a="1"/>
  <c r="AJ87" i="3" s="1"/>
  <c r="AZ87" i="3" s="1"/>
  <c r="AI91" i="3" a="1"/>
  <c r="AI91" i="3" s="1"/>
  <c r="AY91" i="3" s="1"/>
  <c r="AJ99" i="3" a="1"/>
  <c r="AJ99" i="3" s="1"/>
  <c r="AZ99" i="3" s="1"/>
  <c r="AI109" i="3" a="1"/>
  <c r="AI109" i="3" s="1"/>
  <c r="AY109" i="3" s="1"/>
  <c r="AJ110" i="3" a="1"/>
  <c r="AJ110" i="3" s="1"/>
  <c r="AZ110" i="3" s="1"/>
  <c r="AJ113" i="3" a="1"/>
  <c r="AJ113" i="3" s="1"/>
  <c r="AZ113" i="3" s="1"/>
  <c r="AJ116" i="3" a="1"/>
  <c r="AJ116" i="3" s="1"/>
  <c r="AZ116" i="3" s="1"/>
  <c r="AI119" i="3" a="1"/>
  <c r="AI119" i="3" s="1"/>
  <c r="AY119" i="3" s="1"/>
  <c r="AJ120" i="3" a="1"/>
  <c r="AJ120" i="3" s="1"/>
  <c r="AZ120" i="3" s="1"/>
  <c r="AK121" i="3" a="1"/>
  <c r="AK121" i="3" s="1"/>
  <c r="BA121" i="3" s="1"/>
  <c r="AK124" i="3" a="1"/>
  <c r="AK124" i="3" s="1"/>
  <c r="BA124" i="3" s="1"/>
  <c r="BA137" i="3"/>
  <c r="BA19" i="3"/>
  <c r="AV97" i="3"/>
  <c r="AF145" i="3" a="1"/>
  <c r="AF145" i="3" s="1"/>
  <c r="AV145" i="3" s="1"/>
  <c r="AV24" i="3"/>
  <c r="AK7" i="3" a="1"/>
  <c r="AK7" i="3" s="1"/>
  <c r="BA7" i="3" s="1"/>
  <c r="AI10" i="3" a="1"/>
  <c r="AI10" i="3" s="1"/>
  <c r="AY10" i="3" s="1"/>
  <c r="AK11" i="3" a="1"/>
  <c r="AK11" i="3" s="1"/>
  <c r="BA11" i="3" s="1"/>
  <c r="AK16" i="3" a="1"/>
  <c r="AK16" i="3" s="1"/>
  <c r="BA16" i="3" s="1"/>
  <c r="AJ20" i="3" a="1"/>
  <c r="AJ20" i="3" s="1"/>
  <c r="AZ20" i="3" s="1"/>
  <c r="AI25" i="3" a="1"/>
  <c r="AI25" i="3" s="1"/>
  <c r="AY25" i="3" s="1"/>
  <c r="AK26" i="3" a="1"/>
  <c r="AK26" i="3" s="1"/>
  <c r="BA26" i="3" s="1"/>
  <c r="AI31" i="3" a="1"/>
  <c r="AI31" i="3" s="1"/>
  <c r="AY31" i="3" s="1"/>
  <c r="AJ32" i="3" a="1"/>
  <c r="AJ32" i="3" s="1"/>
  <c r="AZ32" i="3" s="1"/>
  <c r="AK33" i="3" a="1"/>
  <c r="AK33" i="3" s="1"/>
  <c r="BA33" i="3" s="1"/>
  <c r="AJ36" i="3" a="1"/>
  <c r="AJ36" i="3" s="1"/>
  <c r="AZ36" i="3" s="1"/>
  <c r="AI43" i="3" a="1"/>
  <c r="AI43" i="3" s="1"/>
  <c r="AY43" i="3" s="1"/>
  <c r="AK48" i="3" a="1"/>
  <c r="AK48" i="3" s="1"/>
  <c r="BA48" i="3" s="1"/>
  <c r="AJ55" i="3" a="1"/>
  <c r="AJ55" i="3" s="1"/>
  <c r="AZ55" i="3" s="1"/>
  <c r="AI58" i="3" a="1"/>
  <c r="AI58" i="3" s="1"/>
  <c r="AY58" i="3" s="1"/>
  <c r="AI63" i="3" a="1"/>
  <c r="AI63" i="3" s="1"/>
  <c r="AY63" i="3" s="1"/>
  <c r="AK64" i="3" a="1"/>
  <c r="AK64" i="3" s="1"/>
  <c r="BA64" i="3" s="1"/>
  <c r="AJ68" i="3" a="1"/>
  <c r="AJ68" i="3" s="1"/>
  <c r="AZ68" i="3" s="1"/>
  <c r="AK70" i="3" a="1"/>
  <c r="AK70" i="3" s="1"/>
  <c r="BA70" i="3" s="1"/>
  <c r="AI72" i="3" a="1"/>
  <c r="AI72" i="3" s="1"/>
  <c r="AY72" i="3" s="1"/>
  <c r="AJ76" i="3" a="1"/>
  <c r="AJ76" i="3" s="1"/>
  <c r="AZ76" i="3" s="1"/>
  <c r="AJ79" i="3" a="1"/>
  <c r="AJ79" i="3" s="1"/>
  <c r="AZ79" i="3" s="1"/>
  <c r="AI82" i="3" a="1"/>
  <c r="AI82" i="3" s="1"/>
  <c r="AY82" i="3" s="1"/>
  <c r="AK92" i="3" a="1"/>
  <c r="AK92" i="3" s="1"/>
  <c r="BA92" i="3" s="1"/>
  <c r="AI94" i="3" a="1"/>
  <c r="AI94" i="3" s="1"/>
  <c r="AY94" i="3" s="1"/>
  <c r="AK99" i="3" a="1"/>
  <c r="AK99" i="3" s="1"/>
  <c r="BA99" i="3" s="1"/>
  <c r="AI101" i="3" a="1"/>
  <c r="AI101" i="3" s="1"/>
  <c r="AY101" i="3" s="1"/>
  <c r="AJ102" i="3" a="1"/>
  <c r="AJ102" i="3" s="1"/>
  <c r="AZ102" i="3" s="1"/>
  <c r="AJ105" i="3" a="1"/>
  <c r="AJ105" i="3" s="1"/>
  <c r="AZ105" i="3" s="1"/>
  <c r="AJ109" i="3" a="1"/>
  <c r="AJ109" i="3" s="1"/>
  <c r="AZ109" i="3" s="1"/>
  <c r="AK110" i="3" a="1"/>
  <c r="AK110" i="3" s="1"/>
  <c r="BA110" i="3" s="1"/>
  <c r="AI112" i="3" a="1"/>
  <c r="AI112" i="3" s="1"/>
  <c r="AY112" i="3" s="1"/>
  <c r="AI115" i="3" a="1"/>
  <c r="AI115" i="3" s="1"/>
  <c r="AY115" i="3" s="1"/>
  <c r="AJ119" i="3" a="1"/>
  <c r="AJ119" i="3" s="1"/>
  <c r="AZ119" i="3" s="1"/>
  <c r="AK120" i="3" a="1"/>
  <c r="AK120" i="3" s="1"/>
  <c r="BA120" i="3" s="1"/>
  <c r="AJ123" i="3" a="1"/>
  <c r="AJ123" i="3" s="1"/>
  <c r="AZ123" i="3" s="1"/>
  <c r="AI126" i="3" a="1"/>
  <c r="AI126" i="3" s="1"/>
  <c r="AY126" i="3" s="1"/>
  <c r="AK127" i="3" a="1"/>
  <c r="AK127" i="3" s="1"/>
  <c r="BA127" i="3" s="1"/>
  <c r="BA107" i="3"/>
  <c r="BA24" i="3"/>
  <c r="AV60" i="3"/>
  <c r="AV98" i="3"/>
  <c r="AV151" i="3"/>
  <c r="AJ10" i="3" a="1"/>
  <c r="AJ10" i="3" s="1"/>
  <c r="AZ10" i="3" s="1"/>
  <c r="AI14" i="3" a="1"/>
  <c r="AI14" i="3" s="1"/>
  <c r="AY14" i="3" s="1"/>
  <c r="AI18" i="3" a="1"/>
  <c r="AI18" i="3" s="1"/>
  <c r="AY18" i="3" s="1"/>
  <c r="AI23" i="3" a="1"/>
  <c r="AI23" i="3" s="1"/>
  <c r="AY23" i="3" s="1"/>
  <c r="AJ31" i="3" a="1"/>
  <c r="AJ31" i="3" s="1"/>
  <c r="AZ31" i="3" s="1"/>
  <c r="AK32" i="3" a="1"/>
  <c r="AK32" i="3" s="1"/>
  <c r="BA32" i="3" s="1"/>
  <c r="AI35" i="3" a="1"/>
  <c r="AI35" i="3" s="1"/>
  <c r="AY35" i="3" s="1"/>
  <c r="AI42" i="3" a="1"/>
  <c r="AI42" i="3" s="1"/>
  <c r="AY42" i="3" s="1"/>
  <c r="AI50" i="3" a="1"/>
  <c r="AI50" i="3" s="1"/>
  <c r="AY50" i="3" s="1"/>
  <c r="AJ58" i="3" a="1"/>
  <c r="AJ58" i="3" s="1"/>
  <c r="AZ58" i="3" s="1"/>
  <c r="AJ63" i="3" a="1"/>
  <c r="AJ63" i="3" s="1"/>
  <c r="AZ63" i="3" s="1"/>
  <c r="AI66" i="3" a="1"/>
  <c r="AI66" i="3" s="1"/>
  <c r="AY66" i="3" s="1"/>
  <c r="AJ72" i="3" a="1"/>
  <c r="AJ72" i="3" s="1"/>
  <c r="AZ72" i="3" s="1"/>
  <c r="AK73" i="3" a="1"/>
  <c r="AK73" i="3" s="1"/>
  <c r="BA73" i="3" s="1"/>
  <c r="AI75" i="3" a="1"/>
  <c r="AI75" i="3" s="1"/>
  <c r="AY75" i="3" s="1"/>
  <c r="AJ82" i="3" a="1"/>
  <c r="AJ82" i="3" s="1"/>
  <c r="AZ82" i="3" s="1"/>
  <c r="AK84" i="3" a="1"/>
  <c r="AK84" i="3" s="1"/>
  <c r="BA84" i="3" s="1"/>
  <c r="AI86" i="3" a="1"/>
  <c r="AI86" i="3" s="1"/>
  <c r="AY86" i="3" s="1"/>
  <c r="AK87" i="3" a="1"/>
  <c r="AK87" i="3" s="1"/>
  <c r="BA87" i="3" s="1"/>
  <c r="AI89" i="3" a="1"/>
  <c r="AI89" i="3" s="1"/>
  <c r="AY89" i="3" s="1"/>
  <c r="AJ91" i="3" a="1"/>
  <c r="AJ91" i="3" s="1"/>
  <c r="AZ91" i="3" s="1"/>
  <c r="AJ101" i="3" a="1"/>
  <c r="AJ101" i="3" s="1"/>
  <c r="AZ101" i="3" s="1"/>
  <c r="AK102" i="3" a="1"/>
  <c r="AK102" i="3" s="1"/>
  <c r="BA102" i="3" s="1"/>
  <c r="AI104" i="3" a="1"/>
  <c r="AI104" i="3" s="1"/>
  <c r="AY104" i="3" s="1"/>
  <c r="AK109" i="3" a="1"/>
  <c r="AK109" i="3" s="1"/>
  <c r="BA109" i="3" s="1"/>
  <c r="AJ112" i="3" a="1"/>
  <c r="AJ112" i="3" s="1"/>
  <c r="AZ112" i="3" s="1"/>
  <c r="AK113" i="3" a="1"/>
  <c r="AK113" i="3" s="1"/>
  <c r="BA113" i="3" s="1"/>
  <c r="AK116" i="3" a="1"/>
  <c r="AK116" i="3" s="1"/>
  <c r="BA116" i="3" s="1"/>
  <c r="AI122" i="3" a="1"/>
  <c r="AI122" i="3" s="1"/>
  <c r="AY122" i="3" s="1"/>
  <c r="AK123" i="3" a="1"/>
  <c r="AK123" i="3" s="1"/>
  <c r="BA123" i="3" s="1"/>
  <c r="AI125" i="3" a="1"/>
  <c r="AI125" i="3" s="1"/>
  <c r="AY125" i="3" s="1"/>
  <c r="AI132" i="3" a="1"/>
  <c r="AI132" i="3" s="1"/>
  <c r="AY132" i="3" s="1"/>
  <c r="AJ133" i="3" a="1"/>
  <c r="AJ133" i="3" s="1"/>
  <c r="AZ133" i="3" s="1"/>
  <c r="AJ134" i="3" a="1"/>
  <c r="AJ134" i="3" s="1"/>
  <c r="AZ134" i="3" s="1"/>
  <c r="AI138" i="3" a="1"/>
  <c r="AI138" i="3" s="1"/>
  <c r="AY138" i="3" s="1"/>
  <c r="AK139" i="3" a="1"/>
  <c r="AK139" i="3" s="1"/>
  <c r="BA139" i="3" s="1"/>
  <c r="AJ143" i="3" a="1"/>
  <c r="AJ143" i="3" s="1"/>
  <c r="AZ143" i="3" s="1"/>
  <c r="AK145" i="3" a="1"/>
  <c r="AK145" i="3" s="1"/>
  <c r="BA145" i="3" s="1"/>
  <c r="AI9" i="3" a="1"/>
  <c r="AI9" i="3" s="1"/>
  <c r="AY9" i="3" s="1"/>
  <c r="AJ25" i="3" a="1"/>
  <c r="AJ25" i="3" s="1"/>
  <c r="AZ25" i="3" s="1"/>
  <c r="AJ42" i="3" a="1"/>
  <c r="AJ42" i="3" s="1"/>
  <c r="AZ42" i="3" s="1"/>
  <c r="AI54" i="3" a="1"/>
  <c r="AI54" i="3" s="1"/>
  <c r="AY54" i="3" s="1"/>
  <c r="AK68" i="3" a="1"/>
  <c r="AK68" i="3" s="1"/>
  <c r="BA68" i="3" s="1"/>
  <c r="AI81" i="3" a="1"/>
  <c r="AI81" i="3" s="1"/>
  <c r="AY81" i="3" s="1"/>
  <c r="AJ94" i="3" a="1"/>
  <c r="AJ94" i="3" s="1"/>
  <c r="AZ94" i="3" s="1"/>
  <c r="AI111" i="3" a="1"/>
  <c r="AI111" i="3" s="1"/>
  <c r="AY111" i="3" s="1"/>
  <c r="AJ122" i="3" a="1"/>
  <c r="AJ122" i="3" s="1"/>
  <c r="AZ122" i="3" s="1"/>
  <c r="AJ132" i="3" a="1"/>
  <c r="AJ132" i="3" s="1"/>
  <c r="AZ132" i="3" s="1"/>
  <c r="AK134" i="3" a="1"/>
  <c r="AK134" i="3" s="1"/>
  <c r="BA134" i="3" s="1"/>
  <c r="AJ138" i="3" a="1"/>
  <c r="AJ138" i="3" s="1"/>
  <c r="AZ138" i="3" s="1"/>
  <c r="AJ145" i="3" a="1"/>
  <c r="AJ145" i="3" s="1"/>
  <c r="AZ145" i="3" s="1"/>
  <c r="AI147" i="3" a="1"/>
  <c r="AI147" i="3" s="1"/>
  <c r="AY147" i="3" s="1"/>
  <c r="AK148" i="3" a="1"/>
  <c r="AK148" i="3" s="1"/>
  <c r="BA148" i="3" s="1"/>
  <c r="AI152" i="3" a="1"/>
  <c r="AI152" i="3" s="1"/>
  <c r="AY152" i="3" s="1"/>
  <c r="AI157" i="3" a="1"/>
  <c r="AI157" i="3" s="1"/>
  <c r="AY157" i="3" s="1"/>
  <c r="AJ158" i="3" a="1"/>
  <c r="AJ158" i="3" s="1"/>
  <c r="AZ158" i="3" s="1"/>
  <c r="AJ161" i="3" a="1"/>
  <c r="AJ161" i="3" s="1"/>
  <c r="AZ161" i="3" s="1"/>
  <c r="AF23" i="3" a="1"/>
  <c r="AF23" i="3" s="1"/>
  <c r="AV23" i="3" s="1"/>
  <c r="AF33" i="3" a="1"/>
  <c r="AF33" i="3" s="1"/>
  <c r="AV33" i="3" s="1"/>
  <c r="AF42" i="3" a="1"/>
  <c r="AF42" i="3" s="1"/>
  <c r="AV42" i="3" s="1"/>
  <c r="AF49" i="3" a="1"/>
  <c r="AF49" i="3" s="1"/>
  <c r="AV49" i="3" s="1"/>
  <c r="AF56" i="3" a="1"/>
  <c r="AF56" i="3" s="1"/>
  <c r="AV56" i="3" s="1"/>
  <c r="AF64" i="3" a="1"/>
  <c r="AF64" i="3" s="1"/>
  <c r="AV64" i="3" s="1"/>
  <c r="AF73" i="3" a="1"/>
  <c r="AF73" i="3" s="1"/>
  <c r="AV73" i="3" s="1"/>
  <c r="AF79" i="3" a="1"/>
  <c r="AF79" i="3" s="1"/>
  <c r="AV79" i="3" s="1"/>
  <c r="AF86" i="3" a="1"/>
  <c r="AF86" i="3" s="1"/>
  <c r="AV86" i="3" s="1"/>
  <c r="AF104" i="3" a="1"/>
  <c r="AF104" i="3" s="1"/>
  <c r="AV104" i="3" s="1"/>
  <c r="AF111" i="3" a="1"/>
  <c r="AF111" i="3" s="1"/>
  <c r="AV111" i="3" s="1"/>
  <c r="AF124" i="3" a="1"/>
  <c r="AF124" i="3" s="1"/>
  <c r="AV124" i="3" s="1"/>
  <c r="AF152" i="3" a="1"/>
  <c r="AF152" i="3" s="1"/>
  <c r="AV152" i="3" s="1"/>
  <c r="AF16" i="3" a="1"/>
  <c r="AF16" i="3" s="1"/>
  <c r="AV16" i="3" s="1"/>
  <c r="AV6" i="3"/>
  <c r="AE16" i="3" a="1"/>
  <c r="AE16" i="3" s="1"/>
  <c r="AU16" i="3" s="1"/>
  <c r="AE25" i="3" a="1"/>
  <c r="AE25" i="3" s="1"/>
  <c r="AU25" i="3" s="1"/>
  <c r="AE35" i="3" a="1"/>
  <c r="AE35" i="3" s="1"/>
  <c r="AU35" i="3" s="1"/>
  <c r="AE58" i="3" a="1"/>
  <c r="AE58" i="3" s="1"/>
  <c r="AU58" i="3" s="1"/>
  <c r="AE68" i="3" a="1"/>
  <c r="AE68" i="3" s="1"/>
  <c r="AU68" i="3" s="1"/>
  <c r="AE75" i="3" a="1"/>
  <c r="AE75" i="3" s="1"/>
  <c r="AU75" i="3" s="1"/>
  <c r="AE81" i="3" a="1"/>
  <c r="AE81" i="3" s="1"/>
  <c r="AU81" i="3" s="1"/>
  <c r="AE100" i="3" a="1"/>
  <c r="AE100" i="3" s="1"/>
  <c r="AU100" i="3" s="1"/>
  <c r="AE106" i="3" a="1"/>
  <c r="AE106" i="3" s="1"/>
  <c r="AU106" i="3" s="1"/>
  <c r="AE113" i="3" a="1"/>
  <c r="AE113" i="3" s="1"/>
  <c r="AU113" i="3" s="1"/>
  <c r="AE120" i="3" a="1"/>
  <c r="AE120" i="3" s="1"/>
  <c r="AU120" i="3" s="1"/>
  <c r="AE126" i="3" a="1"/>
  <c r="AE126" i="3" s="1"/>
  <c r="AU126" i="3" s="1"/>
  <c r="AE136" i="3" a="1"/>
  <c r="AE136" i="3" s="1"/>
  <c r="AU136" i="3" s="1"/>
  <c r="AE143" i="3" a="1"/>
  <c r="AE143" i="3" s="1"/>
  <c r="AU143" i="3" s="1"/>
  <c r="AE149" i="3" a="1"/>
  <c r="AE149" i="3" s="1"/>
  <c r="AU149" i="3" s="1"/>
  <c r="AE158" i="3" a="1"/>
  <c r="AE158" i="3" s="1"/>
  <c r="AU158" i="3" s="1"/>
  <c r="AE5" i="3" a="1"/>
  <c r="AE5" i="3" s="1"/>
  <c r="AU5" i="3" s="1"/>
  <c r="AT129" i="3"/>
  <c r="AT83" i="3"/>
  <c r="AT19" i="3"/>
  <c r="AD13" i="3" a="1"/>
  <c r="AD13" i="3" s="1"/>
  <c r="AT13" i="3" s="1"/>
  <c r="AD25" i="3" a="1"/>
  <c r="AD25" i="3" s="1"/>
  <c r="AT25" i="3" s="1"/>
  <c r="AD36" i="3" a="1"/>
  <c r="AD36" i="3" s="1"/>
  <c r="AT36" i="3" s="1"/>
  <c r="AD56" i="3" a="1"/>
  <c r="AD56" i="3" s="1"/>
  <c r="AT56" i="3" s="1"/>
  <c r="AD66" i="3" a="1"/>
  <c r="AD66" i="3" s="1"/>
  <c r="AT66" i="3" s="1"/>
  <c r="AD76" i="3" a="1"/>
  <c r="AD76" i="3" s="1"/>
  <c r="AT76" i="3" s="1"/>
  <c r="AD85" i="3" a="1"/>
  <c r="AD85" i="3" s="1"/>
  <c r="AT85" i="3" s="1"/>
  <c r="AD94" i="3" a="1"/>
  <c r="AD94" i="3" s="1"/>
  <c r="AT94" i="3" s="1"/>
  <c r="AD106" i="3" a="1"/>
  <c r="AD106" i="3" s="1"/>
  <c r="AT106" i="3" s="1"/>
  <c r="AD115" i="3" a="1"/>
  <c r="AD115" i="3" s="1"/>
  <c r="AT115" i="3" s="1"/>
  <c r="AD123" i="3" a="1"/>
  <c r="AD123" i="3" s="1"/>
  <c r="AT123" i="3" s="1"/>
  <c r="AD134" i="3" a="1"/>
  <c r="AD134" i="3" s="1"/>
  <c r="AT134" i="3" s="1"/>
  <c r="AD143" i="3" a="1"/>
  <c r="AD143" i="3" s="1"/>
  <c r="AT143" i="3" s="1"/>
  <c r="AD152" i="3" a="1"/>
  <c r="AD152" i="3" s="1"/>
  <c r="AT152" i="3" s="1"/>
  <c r="AJ148" i="3" a="1"/>
  <c r="AJ148" i="3" s="1"/>
  <c r="AZ148" i="3" s="1"/>
  <c r="AF32" i="3" a="1"/>
  <c r="AF32" i="3" s="1"/>
  <c r="AV32" i="3" s="1"/>
  <c r="AF117" i="3" a="1"/>
  <c r="AF117" i="3" s="1"/>
  <c r="AV117" i="3" s="1"/>
  <c r="AF14" i="3" a="1"/>
  <c r="AF14" i="3" s="1"/>
  <c r="AV14" i="3" s="1"/>
  <c r="AE34" i="3" a="1"/>
  <c r="AE34" i="3" s="1"/>
  <c r="AU34" i="3" s="1"/>
  <c r="AE88" i="3" a="1"/>
  <c r="AE88" i="3" s="1"/>
  <c r="AU88" i="3" s="1"/>
  <c r="AE11" i="3" a="1"/>
  <c r="AE11" i="3" s="1"/>
  <c r="AU11" i="3" s="1"/>
  <c r="AD35" i="3" a="1"/>
  <c r="AD35" i="3" s="1"/>
  <c r="AT35" i="3" s="1"/>
  <c r="AD105" i="3" a="1"/>
  <c r="AD105" i="3" s="1"/>
  <c r="AT105" i="3" s="1"/>
  <c r="AD5" i="3" a="1"/>
  <c r="AD5" i="3" s="1"/>
  <c r="AT5" i="3" s="1"/>
  <c r="BA130" i="3"/>
  <c r="AK10" i="3" a="1"/>
  <c r="AK10" i="3" s="1"/>
  <c r="BA10" i="3" s="1"/>
  <c r="AJ43" i="3" a="1"/>
  <c r="AJ43" i="3" s="1"/>
  <c r="AZ43" i="3" s="1"/>
  <c r="AK55" i="3" a="1"/>
  <c r="AK55" i="3" s="1"/>
  <c r="BA55" i="3" s="1"/>
  <c r="AI71" i="3" a="1"/>
  <c r="AI71" i="3" s="1"/>
  <c r="AY71" i="3" s="1"/>
  <c r="AK82" i="3" a="1"/>
  <c r="AK82" i="3" s="1"/>
  <c r="BA82" i="3" s="1"/>
  <c r="AK112" i="3" a="1"/>
  <c r="AK112" i="3" s="1"/>
  <c r="BA112" i="3" s="1"/>
  <c r="AI135" i="3" a="1"/>
  <c r="AI135" i="3" s="1"/>
  <c r="AY135" i="3" s="1"/>
  <c r="AK143" i="3" a="1"/>
  <c r="AK143" i="3" s="1"/>
  <c r="BA143" i="3" s="1"/>
  <c r="AI150" i="3" a="1"/>
  <c r="AI150" i="3" s="1"/>
  <c r="AY150" i="3" s="1"/>
  <c r="AK153" i="3" a="1"/>
  <c r="AK153" i="3" s="1"/>
  <c r="BA153" i="3" s="1"/>
  <c r="AF25" i="3" a="1"/>
  <c r="AF25" i="3" s="1"/>
  <c r="AV25" i="3" s="1"/>
  <c r="AF43" i="3" a="1"/>
  <c r="AF43" i="3" s="1"/>
  <c r="AV43" i="3" s="1"/>
  <c r="AF57" i="3" a="1"/>
  <c r="AF57" i="3" s="1"/>
  <c r="AV57" i="3" s="1"/>
  <c r="AF65" i="3" a="1"/>
  <c r="AF65" i="3" s="1"/>
  <c r="AV65" i="3" s="1"/>
  <c r="AF80" i="3" a="1"/>
  <c r="AF80" i="3" s="1"/>
  <c r="AV80" i="3" s="1"/>
  <c r="AF87" i="3" a="1"/>
  <c r="AF87" i="3" s="1"/>
  <c r="AV87" i="3" s="1"/>
  <c r="AF94" i="3" a="1"/>
  <c r="AF94" i="3" s="1"/>
  <c r="AV94" i="3" s="1"/>
  <c r="AF105" i="3" a="1"/>
  <c r="AF105" i="3" s="1"/>
  <c r="AV105" i="3" s="1"/>
  <c r="AF112" i="3" a="1"/>
  <c r="AF112" i="3" s="1"/>
  <c r="AV112" i="3" s="1"/>
  <c r="AF118" i="3" a="1"/>
  <c r="AF118" i="3" s="1"/>
  <c r="AV118" i="3" s="1"/>
  <c r="AF125" i="3" a="1"/>
  <c r="AF125" i="3" s="1"/>
  <c r="AV125" i="3" s="1"/>
  <c r="AF134" i="3" a="1"/>
  <c r="AF134" i="3" s="1"/>
  <c r="AV134" i="3" s="1"/>
  <c r="AF142" i="3" a="1"/>
  <c r="AF142" i="3" s="1"/>
  <c r="AV142" i="3" s="1"/>
  <c r="AF153" i="3" a="1"/>
  <c r="AF153" i="3" s="1"/>
  <c r="AV153" i="3" s="1"/>
  <c r="AF7" i="3" a="1"/>
  <c r="AF7" i="3" s="1"/>
  <c r="AV7" i="3" s="1"/>
  <c r="AE26" i="3" a="1"/>
  <c r="AE26" i="3" s="1"/>
  <c r="AU26" i="3" s="1"/>
  <c r="AE36" i="3" a="1"/>
  <c r="AE36" i="3" s="1"/>
  <c r="AU36" i="3" s="1"/>
  <c r="AE45" i="3" a="1"/>
  <c r="AE45" i="3" s="1"/>
  <c r="AU45" i="3" s="1"/>
  <c r="AE61" i="3" a="1"/>
  <c r="AE61" i="3" s="1"/>
  <c r="AU61" i="3" s="1"/>
  <c r="AE76" i="3" a="1"/>
  <c r="AE76" i="3" s="1"/>
  <c r="AU76" i="3" s="1"/>
  <c r="AE82" i="3" a="1"/>
  <c r="AE82" i="3" s="1"/>
  <c r="AU82" i="3" s="1"/>
  <c r="AE89" i="3" a="1"/>
  <c r="AE89" i="3" s="1"/>
  <c r="AU89" i="3" s="1"/>
  <c r="AE108" i="3" a="1"/>
  <c r="AE108" i="3" s="1"/>
  <c r="AU108" i="3" s="1"/>
  <c r="AE114" i="3" a="1"/>
  <c r="AE114" i="3" s="1"/>
  <c r="AU114" i="3" s="1"/>
  <c r="AE127" i="3" a="1"/>
  <c r="AE127" i="3" s="1"/>
  <c r="AU127" i="3" s="1"/>
  <c r="AE144" i="3" a="1"/>
  <c r="AE144" i="3" s="1"/>
  <c r="AU144" i="3" s="1"/>
  <c r="AE150" i="3" a="1"/>
  <c r="AE150" i="3" s="1"/>
  <c r="AU150" i="3" s="1"/>
  <c r="AE161" i="3" a="1"/>
  <c r="AE161" i="3" s="1"/>
  <c r="AU161" i="3" s="1"/>
  <c r="AT162" i="3"/>
  <c r="AT69" i="3"/>
  <c r="AT15" i="3"/>
  <c r="AD14" i="3" a="1"/>
  <c r="AD14" i="3" s="1"/>
  <c r="AT14" i="3" s="1"/>
  <c r="AD26" i="3" a="1"/>
  <c r="AD26" i="3" s="1"/>
  <c r="AT26" i="3" s="1"/>
  <c r="AD37" i="3" a="1"/>
  <c r="AD37" i="3" s="1"/>
  <c r="AT37" i="3" s="1"/>
  <c r="AD48" i="3" a="1"/>
  <c r="AD48" i="3" s="1"/>
  <c r="AT48" i="3" s="1"/>
  <c r="AD57" i="3" a="1"/>
  <c r="AD57" i="3" s="1"/>
  <c r="AT57" i="3" s="1"/>
  <c r="AD68" i="3" a="1"/>
  <c r="AD68" i="3" s="1"/>
  <c r="AT68" i="3" s="1"/>
  <c r="AD77" i="3" a="1"/>
  <c r="AD77" i="3" s="1"/>
  <c r="AT77" i="3" s="1"/>
  <c r="AD86" i="3" a="1"/>
  <c r="AD86" i="3" s="1"/>
  <c r="AT86" i="3" s="1"/>
  <c r="AD99" i="3" a="1"/>
  <c r="AD99" i="3" s="1"/>
  <c r="AT99" i="3" s="1"/>
  <c r="AD108" i="3" a="1"/>
  <c r="AD108" i="3" s="1"/>
  <c r="AT108" i="3" s="1"/>
  <c r="AD116" i="3" a="1"/>
  <c r="AD116" i="3" s="1"/>
  <c r="AT116" i="3" s="1"/>
  <c r="AD124" i="3" a="1"/>
  <c r="AD124" i="3" s="1"/>
  <c r="AT124" i="3" s="1"/>
  <c r="AD135" i="3" a="1"/>
  <c r="AD135" i="3" s="1"/>
  <c r="AT135" i="3" s="1"/>
  <c r="AD144" i="3" a="1"/>
  <c r="AD144" i="3" s="1"/>
  <c r="AT144" i="3" s="1"/>
  <c r="AD153" i="3" a="1"/>
  <c r="AD153" i="3" s="1"/>
  <c r="AT153" i="3" s="1"/>
  <c r="AJ66" i="3" a="1"/>
  <c r="AJ66" i="3" s="1"/>
  <c r="AZ66" i="3" s="1"/>
  <c r="AI158" i="3" a="1"/>
  <c r="AI158" i="3" s="1"/>
  <c r="AY158" i="3" s="1"/>
  <c r="AF72" i="3" a="1"/>
  <c r="AF72" i="3" s="1"/>
  <c r="AV72" i="3" s="1"/>
  <c r="AF141" i="3" a="1"/>
  <c r="AF141" i="3" s="1"/>
  <c r="AV141" i="3" s="1"/>
  <c r="AE50" i="3" a="1"/>
  <c r="AE50" i="3" s="1"/>
  <c r="AU50" i="3" s="1"/>
  <c r="AE99" i="3" a="1"/>
  <c r="AE99" i="3" s="1"/>
  <c r="AU99" i="3" s="1"/>
  <c r="AT130" i="3"/>
  <c r="AD55" i="3" a="1"/>
  <c r="AD55" i="3" s="1"/>
  <c r="AT55" i="3" s="1"/>
  <c r="AD114" i="3" a="1"/>
  <c r="AD114" i="3" s="1"/>
  <c r="AT114" i="3" s="1"/>
  <c r="AV107" i="3"/>
  <c r="AI57" i="3" a="1"/>
  <c r="AI57" i="3" s="1"/>
  <c r="AY57" i="3" s="1"/>
  <c r="AK72" i="3" a="1"/>
  <c r="AK72" i="3" s="1"/>
  <c r="BA72" i="3" s="1"/>
  <c r="AK101" i="3" a="1"/>
  <c r="AK101" i="3" s="1"/>
  <c r="BA101" i="3" s="1"/>
  <c r="AJ125" i="3" a="1"/>
  <c r="AJ125" i="3" s="1"/>
  <c r="AZ125" i="3" s="1"/>
  <c r="AI133" i="3" a="1"/>
  <c r="AI133" i="3" s="1"/>
  <c r="AY133" i="3" s="1"/>
  <c r="AK141" i="3" a="1"/>
  <c r="AK141" i="3" s="1"/>
  <c r="BA141" i="3" s="1"/>
  <c r="AI149" i="3" a="1"/>
  <c r="AI149" i="3" s="1"/>
  <c r="AY149" i="3" s="1"/>
  <c r="AJ150" i="3" a="1"/>
  <c r="AJ150" i="3" s="1"/>
  <c r="AZ150" i="3" s="1"/>
  <c r="AJ152" i="3" a="1"/>
  <c r="AJ152" i="3" s="1"/>
  <c r="AZ152" i="3" s="1"/>
  <c r="AI155" i="3" a="1"/>
  <c r="AI155" i="3" s="1"/>
  <c r="AY155" i="3" s="1"/>
  <c r="AJ157" i="3" a="1"/>
  <c r="AJ157" i="3" s="1"/>
  <c r="AZ157" i="3" s="1"/>
  <c r="AK158" i="3" a="1"/>
  <c r="AK158" i="3" s="1"/>
  <c r="BA158" i="3" s="1"/>
  <c r="AK161" i="3" a="1"/>
  <c r="AK161" i="3" s="1"/>
  <c r="BA161" i="3" s="1"/>
  <c r="AF34" i="3" a="1"/>
  <c r="AF34" i="3" s="1"/>
  <c r="AV34" i="3" s="1"/>
  <c r="AF50" i="3" a="1"/>
  <c r="AF50" i="3" s="1"/>
  <c r="AV50" i="3" s="1"/>
  <c r="AF74" i="3" a="1"/>
  <c r="AF74" i="3" s="1"/>
  <c r="AV74" i="3" s="1"/>
  <c r="AF81" i="3" a="1"/>
  <c r="AF81" i="3" s="1"/>
  <c r="AV81" i="3" s="1"/>
  <c r="AF88" i="3" a="1"/>
  <c r="AF88" i="3" s="1"/>
  <c r="AV88" i="3" s="1"/>
  <c r="AF99" i="3" a="1"/>
  <c r="AF99" i="3" s="1"/>
  <c r="AV99" i="3" s="1"/>
  <c r="AF113" i="3" a="1"/>
  <c r="AF113" i="3" s="1"/>
  <c r="AV113" i="3" s="1"/>
  <c r="AF119" i="3" a="1"/>
  <c r="AF119" i="3" s="1"/>
  <c r="AV119" i="3" s="1"/>
  <c r="AF135" i="3" a="1"/>
  <c r="AF135" i="3" s="1"/>
  <c r="AV135" i="3" s="1"/>
  <c r="AF143" i="3" a="1"/>
  <c r="AF143" i="3" s="1"/>
  <c r="AV143" i="3" s="1"/>
  <c r="AF154" i="3" a="1"/>
  <c r="AF154" i="3" s="1"/>
  <c r="AV154" i="3" s="1"/>
  <c r="AF17" i="3" a="1"/>
  <c r="AF17" i="3" s="1"/>
  <c r="AV17" i="3" s="1"/>
  <c r="AF9" i="3" a="1"/>
  <c r="AF9" i="3" s="1"/>
  <c r="AV9" i="3" s="1"/>
  <c r="AE17" i="3" a="1"/>
  <c r="AE17" i="3" s="1"/>
  <c r="AU17" i="3" s="1"/>
  <c r="AE29" i="3" a="1"/>
  <c r="AE29" i="3" s="1"/>
  <c r="AU29" i="3" s="1"/>
  <c r="AE46" i="3" a="1"/>
  <c r="AE46" i="3" s="1"/>
  <c r="AU46" i="3" s="1"/>
  <c r="AE53" i="3" a="1"/>
  <c r="AE53" i="3" s="1"/>
  <c r="AU53" i="3" s="1"/>
  <c r="AE62" i="3" a="1"/>
  <c r="AE62" i="3" s="1"/>
  <c r="AU62" i="3" s="1"/>
  <c r="AE70" i="3" a="1"/>
  <c r="AE70" i="3" s="1"/>
  <c r="AU70" i="3" s="1"/>
  <c r="AE84" i="3" a="1"/>
  <c r="AE84" i="3" s="1"/>
  <c r="AU84" i="3" s="1"/>
  <c r="AE91" i="3" a="1"/>
  <c r="AE91" i="3" s="1"/>
  <c r="AU91" i="3" s="1"/>
  <c r="AE101" i="3" a="1"/>
  <c r="AE101" i="3" s="1"/>
  <c r="AU101" i="3" s="1"/>
  <c r="AE115" i="3" a="1"/>
  <c r="AE115" i="3" s="1"/>
  <c r="AU115" i="3" s="1"/>
  <c r="AE121" i="3" a="1"/>
  <c r="AE121" i="3" s="1"/>
  <c r="AU121" i="3" s="1"/>
  <c r="AE131" i="3" a="1"/>
  <c r="AE131" i="3" s="1"/>
  <c r="AU131" i="3" s="1"/>
  <c r="AE138" i="3" a="1"/>
  <c r="AE138" i="3" s="1"/>
  <c r="AU138" i="3" s="1"/>
  <c r="AE152" i="3" a="1"/>
  <c r="AE152" i="3" s="1"/>
  <c r="AU152" i="3" s="1"/>
  <c r="AT160" i="3"/>
  <c r="AT107" i="3"/>
  <c r="AT67" i="3"/>
  <c r="AT8" i="3"/>
  <c r="AD16" i="3" a="1"/>
  <c r="AD16" i="3" s="1"/>
  <c r="AT16" i="3" s="1"/>
  <c r="AD29" i="3" a="1"/>
  <c r="AD29" i="3" s="1"/>
  <c r="AT29" i="3" s="1"/>
  <c r="AD38" i="3" a="1"/>
  <c r="AD38" i="3" s="1"/>
  <c r="AT38" i="3" s="1"/>
  <c r="AD49" i="3" a="1"/>
  <c r="AD49" i="3" s="1"/>
  <c r="AT49" i="3" s="1"/>
  <c r="AD58" i="3" a="1"/>
  <c r="AD58" i="3" s="1"/>
  <c r="AT58" i="3" s="1"/>
  <c r="AD70" i="3" a="1"/>
  <c r="AD70" i="3" s="1"/>
  <c r="AT70" i="3" s="1"/>
  <c r="AD78" i="3" a="1"/>
  <c r="AD78" i="3" s="1"/>
  <c r="AT78" i="3" s="1"/>
  <c r="AD87" i="3" a="1"/>
  <c r="AD87" i="3" s="1"/>
  <c r="AT87" i="3" s="1"/>
  <c r="AD100" i="3" a="1"/>
  <c r="AD100" i="3" s="1"/>
  <c r="AT100" i="3" s="1"/>
  <c r="AD109" i="3" a="1"/>
  <c r="AD109" i="3" s="1"/>
  <c r="AT109" i="3" s="1"/>
  <c r="AD117" i="3" a="1"/>
  <c r="AD117" i="3" s="1"/>
  <c r="AT117" i="3" s="1"/>
  <c r="AD125" i="3" a="1"/>
  <c r="AD125" i="3" s="1"/>
  <c r="AT125" i="3" s="1"/>
  <c r="AD136" i="3" a="1"/>
  <c r="AD136" i="3" s="1"/>
  <c r="AT136" i="3" s="1"/>
  <c r="AD145" i="3" a="1"/>
  <c r="AD145" i="3" s="1"/>
  <c r="AT145" i="3" s="1"/>
  <c r="AD154" i="3" a="1"/>
  <c r="AD154" i="3" s="1"/>
  <c r="AT154" i="3" s="1"/>
  <c r="AJ23" i="3" a="1"/>
  <c r="AJ23" i="3" s="1"/>
  <c r="AZ23" i="3" s="1"/>
  <c r="AF38" i="3" a="1"/>
  <c r="AF38" i="3" s="1"/>
  <c r="AV38" i="3" s="1"/>
  <c r="AF93" i="3" a="1"/>
  <c r="AF93" i="3" s="1"/>
  <c r="AV93" i="3" s="1"/>
  <c r="AF133" i="3" a="1"/>
  <c r="AF133" i="3" s="1"/>
  <c r="AV133" i="3" s="1"/>
  <c r="AE23" i="3" a="1"/>
  <c r="AE23" i="3" s="1"/>
  <c r="AU23" i="3" s="1"/>
  <c r="AE105" i="3" a="1"/>
  <c r="AE105" i="3" s="1"/>
  <c r="AU105" i="3" s="1"/>
  <c r="AE157" i="3" a="1"/>
  <c r="AE157" i="3" s="1"/>
  <c r="AU157" i="3" s="1"/>
  <c r="AD23" i="3" a="1"/>
  <c r="AD23" i="3" s="1"/>
  <c r="AT23" i="3" s="1"/>
  <c r="AD93" i="3" a="1"/>
  <c r="AD93" i="3" s="1"/>
  <c r="AT93" i="3" s="1"/>
  <c r="AV156" i="3"/>
  <c r="AI46" i="3" a="1"/>
  <c r="AI46" i="3" s="1"/>
  <c r="AY46" i="3" s="1"/>
  <c r="AK58" i="3" a="1"/>
  <c r="AK58" i="3" s="1"/>
  <c r="BA58" i="3" s="1"/>
  <c r="AJ115" i="3" a="1"/>
  <c r="AJ115" i="3" s="1"/>
  <c r="AZ115" i="3" s="1"/>
  <c r="AJ126" i="3" a="1"/>
  <c r="AJ126" i="3" s="1"/>
  <c r="AZ126" i="3" s="1"/>
  <c r="AK135" i="3" a="1"/>
  <c r="AK135" i="3" s="1"/>
  <c r="BA135" i="3" s="1"/>
  <c r="AJ139" i="3" a="1"/>
  <c r="AJ139" i="3" s="1"/>
  <c r="AZ139" i="3" s="1"/>
  <c r="AK152" i="3" a="1"/>
  <c r="AK152" i="3" s="1"/>
  <c r="BA152" i="3" s="1"/>
  <c r="AK157" i="3" a="1"/>
  <c r="AK157" i="3" s="1"/>
  <c r="BA157" i="3" s="1"/>
  <c r="AF26" i="3" a="1"/>
  <c r="AF26" i="3" s="1"/>
  <c r="AV26" i="3" s="1"/>
  <c r="AF35" i="3" a="1"/>
  <c r="AF35" i="3" s="1"/>
  <c r="AV35" i="3" s="1"/>
  <c r="AF45" i="3" a="1"/>
  <c r="AF45" i="3" s="1"/>
  <c r="AV45" i="3" s="1"/>
  <c r="AF58" i="3" a="1"/>
  <c r="AF58" i="3" s="1"/>
  <c r="AV58" i="3" s="1"/>
  <c r="AF66" i="3" a="1"/>
  <c r="AF66" i="3" s="1"/>
  <c r="AV66" i="3" s="1"/>
  <c r="AF75" i="3" a="1"/>
  <c r="AF75" i="3" s="1"/>
  <c r="AV75" i="3" s="1"/>
  <c r="AF89" i="3" a="1"/>
  <c r="AF89" i="3" s="1"/>
  <c r="AV89" i="3" s="1"/>
  <c r="AF100" i="3" a="1"/>
  <c r="AF100" i="3" s="1"/>
  <c r="AV100" i="3" s="1"/>
  <c r="AF106" i="3" a="1"/>
  <c r="AF106" i="3" s="1"/>
  <c r="AV106" i="3" s="1"/>
  <c r="AF120" i="3" a="1"/>
  <c r="AF120" i="3" s="1"/>
  <c r="AV120" i="3" s="1"/>
  <c r="AF126" i="3" a="1"/>
  <c r="AF126" i="3" s="1"/>
  <c r="AV126" i="3" s="1"/>
  <c r="AF136" i="3" a="1"/>
  <c r="AF136" i="3" s="1"/>
  <c r="AV136" i="3" s="1"/>
  <c r="AF144" i="3" a="1"/>
  <c r="AF144" i="3" s="1"/>
  <c r="AV144" i="3" s="1"/>
  <c r="AF155" i="3" a="1"/>
  <c r="AF155" i="3" s="1"/>
  <c r="AV155" i="3" s="1"/>
  <c r="AF18" i="3" a="1"/>
  <c r="AF18" i="3" s="1"/>
  <c r="AV18" i="3" s="1"/>
  <c r="AF10" i="3" a="1"/>
  <c r="AF10" i="3" s="1"/>
  <c r="AV10" i="3" s="1"/>
  <c r="AE18" i="3" a="1"/>
  <c r="AE18" i="3" s="1"/>
  <c r="AU18" i="3" s="1"/>
  <c r="AE31" i="3" a="1"/>
  <c r="AE31" i="3" s="1"/>
  <c r="AU31" i="3" s="1"/>
  <c r="AE37" i="3" a="1"/>
  <c r="AE37" i="3" s="1"/>
  <c r="AU37" i="3" s="1"/>
  <c r="AE54" i="3" a="1"/>
  <c r="AE54" i="3" s="1"/>
  <c r="AU54" i="3" s="1"/>
  <c r="AE63" i="3" a="1"/>
  <c r="AE63" i="3" s="1"/>
  <c r="AU63" i="3" s="1"/>
  <c r="AE71" i="3" a="1"/>
  <c r="AE71" i="3" s="1"/>
  <c r="AU71" i="3" s="1"/>
  <c r="AE77" i="3" a="1"/>
  <c r="AE77" i="3" s="1"/>
  <c r="AU77" i="3" s="1"/>
  <c r="AE92" i="3" a="1"/>
  <c r="AE92" i="3" s="1"/>
  <c r="AU92" i="3" s="1"/>
  <c r="AE102" i="3" a="1"/>
  <c r="AE102" i="3" s="1"/>
  <c r="AU102" i="3" s="1"/>
  <c r="AE109" i="3" a="1"/>
  <c r="AE109" i="3" s="1"/>
  <c r="AU109" i="3" s="1"/>
  <c r="AE116" i="3" a="1"/>
  <c r="AE116" i="3" s="1"/>
  <c r="AU116" i="3" s="1"/>
  <c r="AE122" i="3" a="1"/>
  <c r="AE122" i="3" s="1"/>
  <c r="AU122" i="3" s="1"/>
  <c r="AE132" i="3" a="1"/>
  <c r="AE132" i="3" s="1"/>
  <c r="AU132" i="3" s="1"/>
  <c r="AE139" i="3" a="1"/>
  <c r="AE139" i="3" s="1"/>
  <c r="AU139" i="3" s="1"/>
  <c r="AE145" i="3" a="1"/>
  <c r="AE145" i="3" s="1"/>
  <c r="AU145" i="3" s="1"/>
  <c r="AT159" i="3"/>
  <c r="AT98" i="3"/>
  <c r="AT60" i="3"/>
  <c r="AD17" i="3" a="1"/>
  <c r="AD17" i="3" s="1"/>
  <c r="AT17" i="3" s="1"/>
  <c r="AD31" i="3" a="1"/>
  <c r="AD31" i="3" s="1"/>
  <c r="AT31" i="3" s="1"/>
  <c r="AD42" i="3" a="1"/>
  <c r="AD42" i="3" s="1"/>
  <c r="AT42" i="3" s="1"/>
  <c r="AD50" i="3" a="1"/>
  <c r="AD50" i="3" s="1"/>
  <c r="AT50" i="3" s="1"/>
  <c r="AD61" i="3" a="1"/>
  <c r="AD61" i="3" s="1"/>
  <c r="AT61" i="3" s="1"/>
  <c r="AD71" i="3" a="1"/>
  <c r="AD71" i="3" s="1"/>
  <c r="AT71" i="3" s="1"/>
  <c r="AD79" i="3" a="1"/>
  <c r="AD79" i="3" s="1"/>
  <c r="AT79" i="3" s="1"/>
  <c r="AD88" i="3" a="1"/>
  <c r="AD88" i="3" s="1"/>
  <c r="AT88" i="3" s="1"/>
  <c r="AD101" i="3" a="1"/>
  <c r="AD101" i="3" s="1"/>
  <c r="AT101" i="3" s="1"/>
  <c r="AD110" i="3" a="1"/>
  <c r="AD110" i="3" s="1"/>
  <c r="AT110" i="3" s="1"/>
  <c r="AD118" i="3" a="1"/>
  <c r="AD118" i="3" s="1"/>
  <c r="AT118" i="3" s="1"/>
  <c r="AD126" i="3" a="1"/>
  <c r="AD126" i="3" s="1"/>
  <c r="AT126" i="3" s="1"/>
  <c r="AD138" i="3" a="1"/>
  <c r="AD138" i="3" s="1"/>
  <c r="AT138" i="3" s="1"/>
  <c r="AD146" i="3" a="1"/>
  <c r="AD146" i="3" s="1"/>
  <c r="AT146" i="3" s="1"/>
  <c r="AD155" i="3" a="1"/>
  <c r="AD155" i="3" s="1"/>
  <c r="AT155" i="3" s="1"/>
  <c r="AF78" i="3" a="1"/>
  <c r="AF78" i="3" s="1"/>
  <c r="AV78" i="3" s="1"/>
  <c r="AF150" i="3" a="1"/>
  <c r="AF150" i="3" s="1"/>
  <c r="AV150" i="3" s="1"/>
  <c r="AE135" i="3" a="1"/>
  <c r="AE135" i="3" s="1"/>
  <c r="AU135" i="3" s="1"/>
  <c r="AD11" i="3" a="1"/>
  <c r="AD11" i="3" s="1"/>
  <c r="AT11" i="3" s="1"/>
  <c r="AD84" i="3" a="1"/>
  <c r="AD84" i="3" s="1"/>
  <c r="AT84" i="3" s="1"/>
  <c r="AD142" i="3" a="1"/>
  <c r="AD142" i="3" s="1"/>
  <c r="AT142" i="3" s="1"/>
  <c r="BA69" i="3"/>
  <c r="AI34" i="3" a="1"/>
  <c r="AI34" i="3" s="1"/>
  <c r="AY34" i="3" s="1"/>
  <c r="AJ104" i="3" a="1"/>
  <c r="AJ104" i="3" s="1"/>
  <c r="AZ104" i="3" s="1"/>
  <c r="AK133" i="3" a="1"/>
  <c r="AK133" i="3" s="1"/>
  <c r="BA133" i="3" s="1"/>
  <c r="AI144" i="3" a="1"/>
  <c r="AI144" i="3" s="1"/>
  <c r="AY144" i="3" s="1"/>
  <c r="AJ146" i="3" a="1"/>
  <c r="AJ146" i="3" s="1"/>
  <c r="AZ146" i="3" s="1"/>
  <c r="AJ149" i="3" a="1"/>
  <c r="AJ149" i="3" s="1"/>
  <c r="AZ149" i="3" s="1"/>
  <c r="AK150" i="3" a="1"/>
  <c r="AK150" i="3" s="1"/>
  <c r="BA150" i="3" s="1"/>
  <c r="AI154" i="3" a="1"/>
  <c r="AI154" i="3" s="1"/>
  <c r="AY154" i="3" s="1"/>
  <c r="AJ155" i="3" a="1"/>
  <c r="AJ155" i="3" s="1"/>
  <c r="AZ155" i="3" s="1"/>
  <c r="AK5" i="3" a="1"/>
  <c r="AK5" i="3" s="1"/>
  <c r="AF29" i="3" a="1"/>
  <c r="AF29" i="3" s="1"/>
  <c r="AV29" i="3" s="1"/>
  <c r="AF36" i="3" a="1"/>
  <c r="AF36" i="3" s="1"/>
  <c r="AV36" i="3" s="1"/>
  <c r="AF53" i="3" a="1"/>
  <c r="AF53" i="3" s="1"/>
  <c r="AV53" i="3" s="1"/>
  <c r="AF61" i="3" a="1"/>
  <c r="AF61" i="3" s="1"/>
  <c r="AV61" i="3" s="1"/>
  <c r="AF68" i="3" a="1"/>
  <c r="AF68" i="3" s="1"/>
  <c r="AV68" i="3" s="1"/>
  <c r="AF76" i="3" a="1"/>
  <c r="AF76" i="3" s="1"/>
  <c r="AV76" i="3" s="1"/>
  <c r="AF82" i="3" a="1"/>
  <c r="AF82" i="3" s="1"/>
  <c r="AV82" i="3" s="1"/>
  <c r="AF101" i="3" a="1"/>
  <c r="AF101" i="3" s="1"/>
  <c r="AV101" i="3" s="1"/>
  <c r="AF108" i="3" a="1"/>
  <c r="AF108" i="3" s="1"/>
  <c r="AV108" i="3" s="1"/>
  <c r="AF114" i="3" a="1"/>
  <c r="AF114" i="3" s="1"/>
  <c r="AV114" i="3" s="1"/>
  <c r="AF121" i="3" a="1"/>
  <c r="AF121" i="3" s="1"/>
  <c r="AV121" i="3" s="1"/>
  <c r="AF127" i="3" a="1"/>
  <c r="AF127" i="3" s="1"/>
  <c r="AV127" i="3" s="1"/>
  <c r="AF138" i="3" a="1"/>
  <c r="AF138" i="3" s="1"/>
  <c r="AV138" i="3" s="1"/>
  <c r="AF147" i="3" a="1"/>
  <c r="AF147" i="3" s="1"/>
  <c r="AV147" i="3" s="1"/>
  <c r="AF157" i="3" a="1"/>
  <c r="AF157" i="3" s="1"/>
  <c r="AV157" i="3" s="1"/>
  <c r="AF20" i="3" a="1"/>
  <c r="AF20" i="3" s="1"/>
  <c r="AV20" i="3" s="1"/>
  <c r="AF11" i="3" a="1"/>
  <c r="AF11" i="3" s="1"/>
  <c r="AV11" i="3" s="1"/>
  <c r="AE20" i="3" a="1"/>
  <c r="AE20" i="3" s="1"/>
  <c r="AU20" i="3" s="1"/>
  <c r="AE32" i="3" a="1"/>
  <c r="AE32" i="3" s="1"/>
  <c r="AU32" i="3" s="1"/>
  <c r="AE38" i="3" a="1"/>
  <c r="AE38" i="3" s="1"/>
  <c r="AU38" i="3" s="1"/>
  <c r="AE48" i="3" a="1"/>
  <c r="AE48" i="3" s="1"/>
  <c r="AU48" i="3" s="1"/>
  <c r="AE55" i="3" a="1"/>
  <c r="AE55" i="3" s="1"/>
  <c r="AU55" i="3" s="1"/>
  <c r="AE64" i="3" a="1"/>
  <c r="AE64" i="3" s="1"/>
  <c r="AU64" i="3" s="1"/>
  <c r="AE72" i="3" a="1"/>
  <c r="AE72" i="3" s="1"/>
  <c r="AU72" i="3" s="1"/>
  <c r="AE78" i="3" a="1"/>
  <c r="AE78" i="3" s="1"/>
  <c r="AU78" i="3" s="1"/>
  <c r="AE85" i="3" a="1"/>
  <c r="AE85" i="3" s="1"/>
  <c r="AU85" i="3" s="1"/>
  <c r="AE103" i="3" a="1"/>
  <c r="AE103" i="3" s="1"/>
  <c r="AE110" i="3" a="1"/>
  <c r="AE110" i="3" s="1"/>
  <c r="AU110" i="3" s="1"/>
  <c r="AE123" i="3" a="1"/>
  <c r="AE123" i="3" s="1"/>
  <c r="AU123" i="3" s="1"/>
  <c r="AE140" i="3" a="1"/>
  <c r="AE140" i="3" s="1"/>
  <c r="AU140" i="3" s="1"/>
  <c r="AE146" i="3" a="1"/>
  <c r="AE146" i="3" s="1"/>
  <c r="AU146" i="3" s="1"/>
  <c r="AE153" i="3" a="1"/>
  <c r="AE153" i="3" s="1"/>
  <c r="AU153" i="3" s="1"/>
  <c r="AE7" i="3" a="1"/>
  <c r="AE7" i="3" s="1"/>
  <c r="AU7" i="3" s="1"/>
  <c r="AT156" i="3"/>
  <c r="AT97" i="3"/>
  <c r="AT59" i="3"/>
  <c r="AD7" i="3" a="1"/>
  <c r="AD7" i="3" s="1"/>
  <c r="AT7" i="3" s="1"/>
  <c r="AD18" i="3" a="1"/>
  <c r="AD18" i="3" s="1"/>
  <c r="AT18" i="3" s="1"/>
  <c r="AD32" i="3" a="1"/>
  <c r="AD32" i="3" s="1"/>
  <c r="AT32" i="3" s="1"/>
  <c r="AD43" i="3" a="1"/>
  <c r="AD43" i="3" s="1"/>
  <c r="AT43" i="3" s="1"/>
  <c r="AD62" i="3" a="1"/>
  <c r="AD62" i="3" s="1"/>
  <c r="AT62" i="3" s="1"/>
  <c r="AD72" i="3" a="1"/>
  <c r="AD72" i="3" s="1"/>
  <c r="AT72" i="3" s="1"/>
  <c r="AD80" i="3" a="1"/>
  <c r="AD80" i="3" s="1"/>
  <c r="AT80" i="3" s="1"/>
  <c r="AD89" i="3" a="1"/>
  <c r="AD89" i="3" s="1"/>
  <c r="AT89" i="3" s="1"/>
  <c r="AD102" i="3" a="1"/>
  <c r="AD102" i="3" s="1"/>
  <c r="AT102" i="3" s="1"/>
  <c r="AD111" i="3" a="1"/>
  <c r="AD111" i="3" s="1"/>
  <c r="AT111" i="3" s="1"/>
  <c r="AD119" i="3" a="1"/>
  <c r="AD119" i="3" s="1"/>
  <c r="AT119" i="3" s="1"/>
  <c r="AD127" i="3" a="1"/>
  <c r="AD127" i="3" s="1"/>
  <c r="AT127" i="3" s="1"/>
  <c r="AD139" i="3" a="1"/>
  <c r="AD139" i="3" s="1"/>
  <c r="AT139" i="3" s="1"/>
  <c r="AD147" i="3" a="1"/>
  <c r="AD147" i="3" s="1"/>
  <c r="AT147" i="3" s="1"/>
  <c r="AD157" i="3" a="1"/>
  <c r="AD157" i="3" s="1"/>
  <c r="AT157" i="3" s="1"/>
  <c r="AK79" i="3" a="1"/>
  <c r="AK79" i="3" s="1"/>
  <c r="BA79" i="3" s="1"/>
  <c r="AF103" i="3" a="1"/>
  <c r="AF103" i="3" s="1"/>
  <c r="AE57" i="3" a="1"/>
  <c r="AE57" i="3" s="1"/>
  <c r="AU57" i="3" s="1"/>
  <c r="AE142" i="3" a="1"/>
  <c r="AE142" i="3" s="1"/>
  <c r="AU142" i="3" s="1"/>
  <c r="AD46" i="3" a="1"/>
  <c r="AD46" i="3" s="1"/>
  <c r="AT46" i="3" s="1"/>
  <c r="AD150" i="3" a="1"/>
  <c r="AD150" i="3" s="1"/>
  <c r="AT150" i="3" s="1"/>
  <c r="AJ18" i="3" a="1"/>
  <c r="AJ18" i="3" s="1"/>
  <c r="AZ18" i="3" s="1"/>
  <c r="AK76" i="3" a="1"/>
  <c r="AK76" i="3" s="1"/>
  <c r="BA76" i="3" s="1"/>
  <c r="AK105" i="3" a="1"/>
  <c r="AK105" i="3" s="1"/>
  <c r="BA105" i="3" s="1"/>
  <c r="AI118" i="3" a="1"/>
  <c r="AI118" i="3" s="1"/>
  <c r="AY118" i="3" s="1"/>
  <c r="AI140" i="3" a="1"/>
  <c r="AI140" i="3" s="1"/>
  <c r="AY140" i="3" s="1"/>
  <c r="AJ144" i="3" a="1"/>
  <c r="AJ144" i="3" s="1"/>
  <c r="AZ144" i="3" s="1"/>
  <c r="AK149" i="3" a="1"/>
  <c r="AK149" i="3" s="1"/>
  <c r="BA149" i="3" s="1"/>
  <c r="AI153" i="3" a="1"/>
  <c r="AI153" i="3" s="1"/>
  <c r="AY153" i="3" s="1"/>
  <c r="AJ154" i="3" a="1"/>
  <c r="AJ154" i="3" s="1"/>
  <c r="AZ154" i="3" s="1"/>
  <c r="AJ5" i="3" a="1"/>
  <c r="AJ5" i="3" s="1"/>
  <c r="AZ5" i="3" s="1"/>
  <c r="AF37" i="3" a="1"/>
  <c r="AF37" i="3" s="1"/>
  <c r="AV37" i="3" s="1"/>
  <c r="AF46" i="3" a="1"/>
  <c r="AF46" i="3" s="1"/>
  <c r="AV46" i="3" s="1"/>
  <c r="AF70" i="3" a="1"/>
  <c r="AF70" i="3" s="1"/>
  <c r="AV70" i="3" s="1"/>
  <c r="AF77" i="3" a="1"/>
  <c r="AF77" i="3" s="1"/>
  <c r="AV77" i="3" s="1"/>
  <c r="AF84" i="3" a="1"/>
  <c r="AF84" i="3" s="1"/>
  <c r="AV84" i="3" s="1"/>
  <c r="AF91" i="3" a="1"/>
  <c r="AF91" i="3" s="1"/>
  <c r="AV91" i="3" s="1"/>
  <c r="AF109" i="3" a="1"/>
  <c r="AF109" i="3" s="1"/>
  <c r="AV109" i="3" s="1"/>
  <c r="AF115" i="3" a="1"/>
  <c r="AF115" i="3" s="1"/>
  <c r="AV115" i="3" s="1"/>
  <c r="AF131" i="3" a="1"/>
  <c r="AF131" i="3" s="1"/>
  <c r="AV131" i="3" s="1"/>
  <c r="AF139" i="3" a="1"/>
  <c r="AF139" i="3" s="1"/>
  <c r="AV139" i="3" s="1"/>
  <c r="AF148" i="3" a="1"/>
  <c r="AF148" i="3" s="1"/>
  <c r="AV148" i="3" s="1"/>
  <c r="AF161" i="3" a="1"/>
  <c r="AF161" i="3" s="1"/>
  <c r="AV161" i="3" s="1"/>
  <c r="AF5" i="3" a="1"/>
  <c r="AF5" i="3" s="1"/>
  <c r="AE42" i="3" a="1"/>
  <c r="AE42" i="3" s="1"/>
  <c r="AU42" i="3" s="1"/>
  <c r="AE56" i="3" a="1"/>
  <c r="AE56" i="3" s="1"/>
  <c r="AU56" i="3" s="1"/>
  <c r="AE79" i="3" a="1"/>
  <c r="AE79" i="3" s="1"/>
  <c r="AU79" i="3" s="1"/>
  <c r="AE86" i="3" a="1"/>
  <c r="AE86" i="3" s="1"/>
  <c r="AU86" i="3" s="1"/>
  <c r="AE93" i="3" a="1"/>
  <c r="AE93" i="3" s="1"/>
  <c r="AU93" i="3" s="1"/>
  <c r="AE104" i="3" a="1"/>
  <c r="AE104" i="3" s="1"/>
  <c r="AU104" i="3" s="1"/>
  <c r="AE111" i="3" a="1"/>
  <c r="AE111" i="3" s="1"/>
  <c r="AU111" i="3" s="1"/>
  <c r="AE117" i="3" a="1"/>
  <c r="AE117" i="3" s="1"/>
  <c r="AU117" i="3" s="1"/>
  <c r="AE124" i="3" a="1"/>
  <c r="AE124" i="3" s="1"/>
  <c r="AU124" i="3" s="1"/>
  <c r="AE133" i="3" a="1"/>
  <c r="AE133" i="3" s="1"/>
  <c r="AU133" i="3" s="1"/>
  <c r="AE147" i="3" a="1"/>
  <c r="AE147" i="3" s="1"/>
  <c r="AU147" i="3" s="1"/>
  <c r="AE154" i="3" a="1"/>
  <c r="AE154" i="3" s="1"/>
  <c r="AU154" i="3" s="1"/>
  <c r="AE9" i="3" a="1"/>
  <c r="AE9" i="3" s="1"/>
  <c r="AU9" i="3" s="1"/>
  <c r="AT96" i="3"/>
  <c r="AT51" i="3"/>
  <c r="AD9" i="3" a="1"/>
  <c r="AD9" i="3" s="1"/>
  <c r="AT9" i="3" s="1"/>
  <c r="AD20" i="3" a="1"/>
  <c r="AD20" i="3" s="1"/>
  <c r="AT20" i="3" s="1"/>
  <c r="AD33" i="3" a="1"/>
  <c r="AD33" i="3" s="1"/>
  <c r="AT33" i="3" s="1"/>
  <c r="AD53" i="3" a="1"/>
  <c r="AD53" i="3" s="1"/>
  <c r="AT53" i="3" s="1"/>
  <c r="AD63" i="3" a="1"/>
  <c r="AD63" i="3" s="1"/>
  <c r="AT63" i="3" s="1"/>
  <c r="AD73" i="3" a="1"/>
  <c r="AD73" i="3" s="1"/>
  <c r="AT73" i="3" s="1"/>
  <c r="AD81" i="3" a="1"/>
  <c r="AD81" i="3" s="1"/>
  <c r="AT81" i="3" s="1"/>
  <c r="AD91" i="3" a="1"/>
  <c r="AD91" i="3" s="1"/>
  <c r="AT91" i="3" s="1"/>
  <c r="AD103" i="3" a="1"/>
  <c r="AD103" i="3" s="1"/>
  <c r="AD112" i="3" a="1"/>
  <c r="AD112" i="3" s="1"/>
  <c r="AT112" i="3" s="1"/>
  <c r="AD120" i="3" a="1"/>
  <c r="AD120" i="3" s="1"/>
  <c r="AT120" i="3" s="1"/>
  <c r="AD131" i="3" a="1"/>
  <c r="AD131" i="3" s="1"/>
  <c r="AT131" i="3" s="1"/>
  <c r="AD140" i="3" a="1"/>
  <c r="AD140" i="3" s="1"/>
  <c r="AT140" i="3" s="1"/>
  <c r="AD148" i="3" a="1"/>
  <c r="AD148" i="3" s="1"/>
  <c r="AT148" i="3" s="1"/>
  <c r="AD158" i="3" a="1"/>
  <c r="AD158" i="3" s="1"/>
  <c r="AT158" i="3" s="1"/>
  <c r="AV15" i="3"/>
  <c r="AI93" i="3" a="1"/>
  <c r="AI93" i="3" s="1"/>
  <c r="AY93" i="3" s="1"/>
  <c r="AK140" i="3" a="1"/>
  <c r="AK140" i="3" s="1"/>
  <c r="BA140" i="3" s="1"/>
  <c r="AI145" i="3" a="1"/>
  <c r="AI145" i="3" s="1"/>
  <c r="AY145" i="3" s="1"/>
  <c r="AJ153" i="3" a="1"/>
  <c r="AJ153" i="3" s="1"/>
  <c r="AZ153" i="3" s="1"/>
  <c r="AF55" i="3" a="1"/>
  <c r="AF55" i="3" s="1"/>
  <c r="AV55" i="3" s="1"/>
  <c r="AF110" i="3" a="1"/>
  <c r="AF110" i="3" s="1"/>
  <c r="AV110" i="3" s="1"/>
  <c r="AV8" i="3"/>
  <c r="AE66" i="3" a="1"/>
  <c r="AE66" i="3" s="1"/>
  <c r="AU66" i="3" s="1"/>
  <c r="AE125" i="3" a="1"/>
  <c r="AE125" i="3" s="1"/>
  <c r="AU125" i="3" s="1"/>
  <c r="AT24" i="3"/>
  <c r="AD75" i="3" a="1"/>
  <c r="AD75" i="3" s="1"/>
  <c r="AT75" i="3" s="1"/>
  <c r="AD133" i="3" a="1"/>
  <c r="AD133" i="3" s="1"/>
  <c r="AT133" i="3" s="1"/>
  <c r="BA51" i="3"/>
  <c r="AK20" i="3" a="1"/>
  <c r="AK20" i="3" s="1"/>
  <c r="BA20" i="3" s="1"/>
  <c r="AK36" i="3" a="1"/>
  <c r="AK36" i="3" s="1"/>
  <c r="BA36" i="3" s="1"/>
  <c r="AJ50" i="3" a="1"/>
  <c r="AJ50" i="3" s="1"/>
  <c r="AZ50" i="3" s="1"/>
  <c r="AI78" i="3" a="1"/>
  <c r="AI78" i="3" s="1"/>
  <c r="AY78" i="3" s="1"/>
  <c r="AK91" i="3" a="1"/>
  <c r="AK91" i="3" s="1"/>
  <c r="BA91" i="3" s="1"/>
  <c r="AI108" i="3" a="1"/>
  <c r="AI108" i="3" s="1"/>
  <c r="AY108" i="3" s="1"/>
  <c r="AK119" i="3" a="1"/>
  <c r="AK119" i="3" s="1"/>
  <c r="BA119" i="3" s="1"/>
  <c r="AI134" i="3" a="1"/>
  <c r="AI134" i="3" s="1"/>
  <c r="AY134" i="3" s="1"/>
  <c r="AK136" i="3" a="1"/>
  <c r="AK136" i="3" s="1"/>
  <c r="BA136" i="3" s="1"/>
  <c r="AJ140" i="3" a="1"/>
  <c r="AJ140" i="3" s="1"/>
  <c r="AZ140" i="3" s="1"/>
  <c r="AK144" i="3" a="1"/>
  <c r="AK144" i="3" s="1"/>
  <c r="BA144" i="3" s="1"/>
  <c r="AI148" i="3" a="1"/>
  <c r="AI148" i="3" s="1"/>
  <c r="AY148" i="3" s="1"/>
  <c r="AK154" i="3" a="1"/>
  <c r="AK154" i="3" s="1"/>
  <c r="BA154" i="3" s="1"/>
  <c r="AK155" i="3" a="1"/>
  <c r="AK155" i="3" s="1"/>
  <c r="BA155" i="3" s="1"/>
  <c r="AI161" i="3" a="1"/>
  <c r="AI161" i="3" s="1"/>
  <c r="AY161" i="3" s="1"/>
  <c r="AI5" i="3" a="1"/>
  <c r="AI5" i="3" s="1"/>
  <c r="AF31" i="3" a="1"/>
  <c r="AF31" i="3" s="1"/>
  <c r="AV31" i="3" s="1"/>
  <c r="AF54" i="3" a="1"/>
  <c r="AF54" i="3" s="1"/>
  <c r="AV54" i="3" s="1"/>
  <c r="AF62" i="3" a="1"/>
  <c r="AF62" i="3" s="1"/>
  <c r="AV62" i="3" s="1"/>
  <c r="AF71" i="3" a="1"/>
  <c r="AF71" i="3" s="1"/>
  <c r="AV71" i="3" s="1"/>
  <c r="AF85" i="3" a="1"/>
  <c r="AF85" i="3" s="1"/>
  <c r="AV85" i="3" s="1"/>
  <c r="AF92" i="3" a="1"/>
  <c r="AF92" i="3" s="1"/>
  <c r="AV92" i="3" s="1"/>
  <c r="AF102" i="3" a="1"/>
  <c r="AF102" i="3" s="1"/>
  <c r="AV102" i="3" s="1"/>
  <c r="AF116" i="3" a="1"/>
  <c r="AF116" i="3" s="1"/>
  <c r="AV116" i="3" s="1"/>
  <c r="AF122" i="3" a="1"/>
  <c r="AF122" i="3" s="1"/>
  <c r="AV122" i="3" s="1"/>
  <c r="AF132" i="3" a="1"/>
  <c r="AF132" i="3" s="1"/>
  <c r="AV132" i="3" s="1"/>
  <c r="AF140" i="3" a="1"/>
  <c r="AF140" i="3" s="1"/>
  <c r="AV140" i="3" s="1"/>
  <c r="AF149" i="3" a="1"/>
  <c r="AF149" i="3" s="1"/>
  <c r="AV149" i="3" s="1"/>
  <c r="AF13" i="3" a="1"/>
  <c r="AF13" i="3" s="1"/>
  <c r="AV13" i="3" s="1"/>
  <c r="AF21" i="3" a="1"/>
  <c r="AF21" i="3" s="1"/>
  <c r="AV21" i="3" s="1"/>
  <c r="AE13" i="3" a="1"/>
  <c r="AE13" i="3" s="1"/>
  <c r="AU13" i="3" s="1"/>
  <c r="AE21" i="3" a="1"/>
  <c r="AE21" i="3" s="1"/>
  <c r="AU21" i="3" s="1"/>
  <c r="AE33" i="3" a="1"/>
  <c r="AE33" i="3" s="1"/>
  <c r="AU33" i="3" s="1"/>
  <c r="AE43" i="3" a="1"/>
  <c r="AE43" i="3" s="1"/>
  <c r="AU43" i="3" s="1"/>
  <c r="AE49" i="3" a="1"/>
  <c r="AE49" i="3" s="1"/>
  <c r="AU49" i="3" s="1"/>
  <c r="AE65" i="3" a="1"/>
  <c r="AE65" i="3" s="1"/>
  <c r="AU65" i="3" s="1"/>
  <c r="AE73" i="3" a="1"/>
  <c r="AE73" i="3" s="1"/>
  <c r="AU73" i="3" s="1"/>
  <c r="AE80" i="3" a="1"/>
  <c r="AE80" i="3" s="1"/>
  <c r="AU80" i="3" s="1"/>
  <c r="AE87" i="3" a="1"/>
  <c r="AE87" i="3" s="1"/>
  <c r="AU87" i="3" s="1"/>
  <c r="AE94" i="3" a="1"/>
  <c r="AE94" i="3" s="1"/>
  <c r="AU94" i="3" s="1"/>
  <c r="AE112" i="3" a="1"/>
  <c r="AE112" i="3" s="1"/>
  <c r="AU112" i="3" s="1"/>
  <c r="AE118" i="3" a="1"/>
  <c r="AE118" i="3" s="1"/>
  <c r="AU118" i="3" s="1"/>
  <c r="AE134" i="3" a="1"/>
  <c r="AE134" i="3" s="1"/>
  <c r="AU134" i="3" s="1"/>
  <c r="AE141" i="3" a="1"/>
  <c r="AE141" i="3" s="1"/>
  <c r="AU141" i="3" s="1"/>
  <c r="AE148" i="3" a="1"/>
  <c r="AE148" i="3" s="1"/>
  <c r="AU148" i="3" s="1"/>
  <c r="AE155" i="3" a="1"/>
  <c r="AE155" i="3" s="1"/>
  <c r="AU155" i="3" s="1"/>
  <c r="AE10" i="3" a="1"/>
  <c r="AE10" i="3" s="1"/>
  <c r="AU10" i="3" s="1"/>
  <c r="AT137" i="3"/>
  <c r="AT95" i="3"/>
  <c r="AT28" i="3"/>
  <c r="AD10" i="3" a="1"/>
  <c r="AD10" i="3" s="1"/>
  <c r="AT10" i="3" s="1"/>
  <c r="AD21" i="3" a="1"/>
  <c r="AD21" i="3" s="1"/>
  <c r="AT21" i="3" s="1"/>
  <c r="AD34" i="3" a="1"/>
  <c r="AD34" i="3" s="1"/>
  <c r="AT34" i="3" s="1"/>
  <c r="AD45" i="3" a="1"/>
  <c r="AD45" i="3" s="1"/>
  <c r="AT45" i="3" s="1"/>
  <c r="AD54" i="3" a="1"/>
  <c r="AD54" i="3" s="1"/>
  <c r="AT54" i="3" s="1"/>
  <c r="AD64" i="3" a="1"/>
  <c r="AD64" i="3" s="1"/>
  <c r="AT64" i="3" s="1"/>
  <c r="AD74" i="3" a="1"/>
  <c r="AD74" i="3" s="1"/>
  <c r="AT74" i="3" s="1"/>
  <c r="AD82" i="3" a="1"/>
  <c r="AD82" i="3" s="1"/>
  <c r="AT82" i="3" s="1"/>
  <c r="AD92" i="3" a="1"/>
  <c r="AD92" i="3" s="1"/>
  <c r="AT92" i="3" s="1"/>
  <c r="AD104" i="3" a="1"/>
  <c r="AD104" i="3" s="1"/>
  <c r="AT104" i="3" s="1"/>
  <c r="AD113" i="3" a="1"/>
  <c r="AD113" i="3" s="1"/>
  <c r="AT113" i="3" s="1"/>
  <c r="AD121" i="3" a="1"/>
  <c r="AD121" i="3" s="1"/>
  <c r="AT121" i="3" s="1"/>
  <c r="AD132" i="3" a="1"/>
  <c r="AD132" i="3" s="1"/>
  <c r="AT132" i="3" s="1"/>
  <c r="AD141" i="3" a="1"/>
  <c r="AD141" i="3" s="1"/>
  <c r="AT141" i="3" s="1"/>
  <c r="AD149" i="3" a="1"/>
  <c r="AD149" i="3" s="1"/>
  <c r="AT149" i="3" s="1"/>
  <c r="AD161" i="3" a="1"/>
  <c r="AD161" i="3" s="1"/>
  <c r="AT161" i="3" s="1"/>
  <c r="AI143" i="3" a="1"/>
  <c r="AI143" i="3" s="1"/>
  <c r="AY143" i="3" s="1"/>
  <c r="AF48" i="3" a="1"/>
  <c r="AF48" i="3" s="1"/>
  <c r="AV48" i="3" s="1"/>
  <c r="AF63" i="3" a="1"/>
  <c r="AF63" i="3" s="1"/>
  <c r="AV63" i="3" s="1"/>
  <c r="AF123" i="3" a="1"/>
  <c r="AF123" i="3" s="1"/>
  <c r="AV123" i="3" s="1"/>
  <c r="AE14" i="3" a="1"/>
  <c r="AE14" i="3" s="1"/>
  <c r="AU14" i="3" s="1"/>
  <c r="AE74" i="3" a="1"/>
  <c r="AE74" i="3" s="1"/>
  <c r="AU74" i="3" s="1"/>
  <c r="AE119" i="3" a="1"/>
  <c r="AE119" i="3" s="1"/>
  <c r="AU119" i="3" s="1"/>
  <c r="AD65" i="3" a="1"/>
  <c r="AD65" i="3" s="1"/>
  <c r="AT65" i="3" s="1"/>
  <c r="AD122" i="3" a="1"/>
  <c r="AD122" i="3" s="1"/>
  <c r="AT122" i="3" s="1"/>
  <c r="AV5" i="3"/>
  <c r="D1" i="7"/>
  <c r="AG162" i="3" l="1" a="1"/>
  <c r="AG162" i="3" s="1"/>
  <c r="AG151" i="3" a="1"/>
  <c r="AG151" i="3" s="1"/>
  <c r="AG137" i="3" a="1"/>
  <c r="AG137" i="3" s="1"/>
  <c r="AG98" i="3" a="1"/>
  <c r="AG98" i="3" s="1"/>
  <c r="AB69" i="3"/>
  <c r="AG28" i="3" a="1"/>
  <c r="AG28" i="3" s="1"/>
  <c r="AB97" i="3"/>
  <c r="AG97" i="3" a="1"/>
  <c r="AG97" i="3" s="1"/>
  <c r="AH28" i="3" a="1"/>
  <c r="AH28" i="3" s="1"/>
  <c r="AG156" i="3" a="1"/>
  <c r="AG156" i="3" s="1"/>
  <c r="AG130" i="3" a="1"/>
  <c r="AG130" i="3" s="1"/>
  <c r="AG107" i="3" a="1"/>
  <c r="AG107" i="3" s="1"/>
  <c r="AG6" i="3" a="1"/>
  <c r="AG6" i="3" s="1"/>
  <c r="AB96" i="3"/>
  <c r="AG159" i="3" a="1"/>
  <c r="AG159" i="3" s="1"/>
  <c r="AG129" i="3" a="1"/>
  <c r="AG129" i="3" s="1"/>
  <c r="AG128" i="3" a="1"/>
  <c r="AG128" i="3" s="1"/>
  <c r="AJ60" i="3" a="1"/>
  <c r="AJ60" i="3" s="1"/>
  <c r="AZ60" i="3" s="1"/>
  <c r="AB59" i="3"/>
  <c r="AB51" i="3"/>
  <c r="AB15" i="3"/>
  <c r="AB95" i="3"/>
  <c r="AG96" i="3" a="1"/>
  <c r="AG96" i="3" s="1"/>
  <c r="AB98" i="3"/>
  <c r="AB90" i="3"/>
  <c r="AG67" i="3" a="1"/>
  <c r="AG67" i="3" s="1"/>
  <c r="AB60" i="3"/>
  <c r="AB19" i="3"/>
  <c r="AB83" i="3"/>
  <c r="AB162" i="3"/>
  <c r="AG69" i="3" a="1"/>
  <c r="AG69" i="3" s="1"/>
  <c r="AI60" i="3" a="1"/>
  <c r="AI60" i="3" s="1"/>
  <c r="AY60" i="3" s="1"/>
  <c r="AJ28" i="3" a="1"/>
  <c r="AJ28" i="3" s="1"/>
  <c r="AZ28" i="3" s="1"/>
  <c r="AB24" i="3"/>
  <c r="AB8" i="3"/>
  <c r="AB67" i="3"/>
  <c r="AG160" i="3" a="1"/>
  <c r="AG160" i="3" s="1"/>
  <c r="AG8" i="3" a="1"/>
  <c r="AG8" i="3" s="1"/>
  <c r="AB160" i="3"/>
  <c r="AB159" i="3"/>
  <c r="AB107" i="3"/>
  <c r="AG83" i="3" a="1"/>
  <c r="AG83" i="3" s="1"/>
  <c r="AH60" i="3" a="1"/>
  <c r="AH60" i="3" s="1"/>
  <c r="AG59" i="3" a="1"/>
  <c r="AG59" i="3" s="1"/>
  <c r="AG51" i="3" a="1"/>
  <c r="AG51" i="3" s="1"/>
  <c r="AI28" i="3" a="1"/>
  <c r="AI28" i="3" s="1"/>
  <c r="AB28" i="3"/>
  <c r="AG15" i="3" a="1"/>
  <c r="AG15" i="3" s="1"/>
  <c r="AG19" i="3" a="1"/>
  <c r="AG19" i="3" s="1"/>
  <c r="AB156" i="3"/>
  <c r="AB151" i="3"/>
  <c r="AB137" i="3"/>
  <c r="AG95" i="3" a="1"/>
  <c r="AG95" i="3" s="1"/>
  <c r="AG90" i="3" a="1"/>
  <c r="AG90" i="3" s="1"/>
  <c r="AG60" i="3" a="1"/>
  <c r="AG60" i="3" s="1"/>
  <c r="AB6" i="3"/>
  <c r="AB130" i="3"/>
  <c r="AB129" i="3"/>
  <c r="AB128" i="3"/>
  <c r="AG24" i="3" a="1"/>
  <c r="AG24" i="3" s="1"/>
  <c r="AG7" i="3" a="1"/>
  <c r="AG7" i="3" s="1"/>
  <c r="AG11" i="3" a="1"/>
  <c r="AG11" i="3" s="1"/>
  <c r="AG21" i="3" a="1"/>
  <c r="AG21" i="3" s="1"/>
  <c r="AG45" i="3" a="1"/>
  <c r="AG45" i="3" s="1"/>
  <c r="AG53" i="3" a="1"/>
  <c r="AG53" i="3" s="1"/>
  <c r="AG70" i="3" a="1"/>
  <c r="AG70" i="3" s="1"/>
  <c r="AG73" i="3" a="1"/>
  <c r="AG73" i="3" s="1"/>
  <c r="AG77" i="3" a="1"/>
  <c r="AG77" i="3" s="1"/>
  <c r="AG88" i="3" a="1"/>
  <c r="AG88" i="3" s="1"/>
  <c r="AG92" i="3" a="1"/>
  <c r="AG92" i="3" s="1"/>
  <c r="AG106" i="3" a="1"/>
  <c r="AG106" i="3" s="1"/>
  <c r="AG110" i="3" a="1"/>
  <c r="AG110" i="3" s="1"/>
  <c r="AG113" i="3" a="1"/>
  <c r="AG113" i="3" s="1"/>
  <c r="AG135" i="3" a="1"/>
  <c r="AG135" i="3" s="1"/>
  <c r="AG140" i="3" a="1"/>
  <c r="AG140" i="3" s="1"/>
  <c r="AG37" i="3" a="1"/>
  <c r="AG37" i="3" s="1"/>
  <c r="AG56" i="3" a="1"/>
  <c r="AG56" i="3" s="1"/>
  <c r="AG61" i="3" a="1"/>
  <c r="AG61" i="3" s="1"/>
  <c r="AG80" i="3" a="1"/>
  <c r="AG80" i="3" s="1"/>
  <c r="AG84" i="3" a="1"/>
  <c r="AG84" i="3" s="1"/>
  <c r="AG99" i="3" a="1"/>
  <c r="AG99" i="3" s="1"/>
  <c r="AG102" i="3" a="1"/>
  <c r="AG102" i="3" s="1"/>
  <c r="AG105" i="3" a="1"/>
  <c r="AG105" i="3" s="1"/>
  <c r="AG116" i="3" a="1"/>
  <c r="AG116" i="3" s="1"/>
  <c r="AG120" i="3" a="1"/>
  <c r="AG120" i="3" s="1"/>
  <c r="AG127" i="3" a="1"/>
  <c r="AG127" i="3" s="1"/>
  <c r="AG134" i="3" a="1"/>
  <c r="AG134" i="3" s="1"/>
  <c r="AG145" i="3" a="1"/>
  <c r="AG145" i="3" s="1"/>
  <c r="AX28" i="3"/>
  <c r="AG16" i="3" a="1"/>
  <c r="AG16" i="3" s="1"/>
  <c r="AG20" i="3" a="1"/>
  <c r="AG20" i="3" s="1"/>
  <c r="AG26" i="3" a="1"/>
  <c r="AG26" i="3" s="1"/>
  <c r="AG32" i="3" a="1"/>
  <c r="AG32" i="3" s="1"/>
  <c r="AG36" i="3" a="1"/>
  <c r="AG36" i="3" s="1"/>
  <c r="AG43" i="3" a="1"/>
  <c r="AG43" i="3" s="1"/>
  <c r="AG48" i="3" a="1"/>
  <c r="AG48" i="3" s="1"/>
  <c r="AG64" i="3" a="1"/>
  <c r="AG64" i="3" s="1"/>
  <c r="AG68" i="3" a="1"/>
  <c r="AG68" i="3" s="1"/>
  <c r="AG76" i="3" a="1"/>
  <c r="AG76" i="3" s="1"/>
  <c r="AG87" i="3" a="1"/>
  <c r="AG87" i="3" s="1"/>
  <c r="AG123" i="3" a="1"/>
  <c r="AG123" i="3" s="1"/>
  <c r="AG126" i="3" a="1"/>
  <c r="AG126" i="3" s="1"/>
  <c r="AY28" i="3"/>
  <c r="AG10" i="3" a="1"/>
  <c r="AG10" i="3" s="1"/>
  <c r="AG25" i="3" a="1"/>
  <c r="AG25" i="3" s="1"/>
  <c r="AG35" i="3" a="1"/>
  <c r="AG35" i="3" s="1"/>
  <c r="AG55" i="3" a="1"/>
  <c r="AG55" i="3" s="1"/>
  <c r="AG79" i="3" a="1"/>
  <c r="AG79" i="3" s="1"/>
  <c r="AG91" i="3" a="1"/>
  <c r="AG91" i="3" s="1"/>
  <c r="AG94" i="3" a="1"/>
  <c r="AG94" i="3" s="1"/>
  <c r="AG109" i="3" a="1"/>
  <c r="AG109" i="3" s="1"/>
  <c r="AG119" i="3" a="1"/>
  <c r="AG119" i="3" s="1"/>
  <c r="AG149" i="3" a="1"/>
  <c r="AG149" i="3" s="1"/>
  <c r="AG14" i="3" a="1"/>
  <c r="AG14" i="3" s="1"/>
  <c r="AG31" i="3" a="1"/>
  <c r="AG31" i="3" s="1"/>
  <c r="AG58" i="3" a="1"/>
  <c r="AG58" i="3" s="1"/>
  <c r="AG63" i="3" a="1"/>
  <c r="AG63" i="3" s="1"/>
  <c r="AG72" i="3" a="1"/>
  <c r="AG72" i="3" s="1"/>
  <c r="AG75" i="3" a="1"/>
  <c r="AG75" i="3" s="1"/>
  <c r="AG82" i="3" a="1"/>
  <c r="AG82" i="3" s="1"/>
  <c r="AG86" i="3" a="1"/>
  <c r="AG86" i="3" s="1"/>
  <c r="AG89" i="3" a="1"/>
  <c r="AG89" i="3" s="1"/>
  <c r="AG101" i="3" a="1"/>
  <c r="AG101" i="3" s="1"/>
  <c r="AG112" i="3" a="1"/>
  <c r="AG112" i="3" s="1"/>
  <c r="AH112" i="3" s="1"/>
  <c r="AX112" i="3" s="1"/>
  <c r="AG115" i="3" a="1"/>
  <c r="AG115" i="3" s="1"/>
  <c r="AW60" i="3"/>
  <c r="AW28" i="3"/>
  <c r="AG18" i="3" a="1"/>
  <c r="AG18" i="3" s="1"/>
  <c r="AG23" i="3" a="1"/>
  <c r="AG23" i="3" s="1"/>
  <c r="AG42" i="3" a="1"/>
  <c r="AG42" i="3" s="1"/>
  <c r="AG46" i="3" a="1"/>
  <c r="AG46" i="3" s="1"/>
  <c r="AG50" i="3" a="1"/>
  <c r="AG50" i="3" s="1"/>
  <c r="AG54" i="3" a="1"/>
  <c r="AG54" i="3" s="1"/>
  <c r="AG57" i="3" a="1"/>
  <c r="AG57" i="3" s="1"/>
  <c r="AG66" i="3" a="1"/>
  <c r="AG66" i="3" s="1"/>
  <c r="AG78" i="3" a="1"/>
  <c r="AG78" i="3" s="1"/>
  <c r="AG81" i="3" a="1"/>
  <c r="AG81" i="3" s="1"/>
  <c r="AG104" i="3" a="1"/>
  <c r="AG104" i="3" s="1"/>
  <c r="AG108" i="3" a="1"/>
  <c r="AG108" i="3" s="1"/>
  <c r="AG118" i="3" a="1"/>
  <c r="AG118" i="3" s="1"/>
  <c r="AG122" i="3" a="1"/>
  <c r="AG122" i="3" s="1"/>
  <c r="AG125" i="3" a="1"/>
  <c r="AG125" i="3" s="1"/>
  <c r="AG9" i="3" a="1"/>
  <c r="AG9" i="3" s="1"/>
  <c r="AG17" i="3" a="1"/>
  <c r="AG17" i="3" s="1"/>
  <c r="AG34" i="3" a="1"/>
  <c r="AG34" i="3" s="1"/>
  <c r="AG38" i="3" a="1"/>
  <c r="AG38" i="3" s="1"/>
  <c r="AG49" i="3" a="1"/>
  <c r="AG49" i="3" s="1"/>
  <c r="AG62" i="3" a="1"/>
  <c r="AG62" i="3" s="1"/>
  <c r="AG65" i="3" a="1"/>
  <c r="AG65" i="3" s="1"/>
  <c r="AG71" i="3" a="1"/>
  <c r="AG71" i="3" s="1"/>
  <c r="AG93" i="3" a="1"/>
  <c r="AG93" i="3" s="1"/>
  <c r="AG100" i="3" a="1"/>
  <c r="AG100" i="3" s="1"/>
  <c r="AG111" i="3" a="1"/>
  <c r="AG111" i="3" s="1"/>
  <c r="AG121" i="3" a="1"/>
  <c r="AG121" i="3" s="1"/>
  <c r="AG142" i="3" a="1"/>
  <c r="AG142" i="3" s="1"/>
  <c r="AG141" i="3" a="1"/>
  <c r="AG141" i="3" s="1"/>
  <c r="AG29" i="3" a="1"/>
  <c r="AG29" i="3" s="1"/>
  <c r="AG124" i="3" a="1"/>
  <c r="AG124" i="3" s="1"/>
  <c r="AG133" i="3" a="1"/>
  <c r="AG133" i="3" s="1"/>
  <c r="AG139" i="3" a="1"/>
  <c r="AG139" i="3" s="1"/>
  <c r="AG13" i="3" a="1"/>
  <c r="AG13" i="3" s="1"/>
  <c r="AG85" i="3" a="1"/>
  <c r="AG85" i="3" s="1"/>
  <c r="AG114" i="3" a="1"/>
  <c r="AG114" i="3" s="1"/>
  <c r="AG144" i="3" a="1"/>
  <c r="AG144" i="3" s="1"/>
  <c r="AG33" i="3" a="1"/>
  <c r="AG33" i="3" s="1"/>
  <c r="AG74" i="3" a="1"/>
  <c r="AG74" i="3" s="1"/>
  <c r="AG103" i="3" a="1"/>
  <c r="AG103" i="3" s="1"/>
  <c r="AH103" i="3" s="1"/>
  <c r="AG146" i="3" a="1"/>
  <c r="AG146" i="3" s="1"/>
  <c r="AG148" i="3" a="1"/>
  <c r="AG148" i="3" s="1"/>
  <c r="AG154" i="3" a="1"/>
  <c r="AG154" i="3" s="1"/>
  <c r="AG157" i="3" a="1"/>
  <c r="AG157" i="3" s="1"/>
  <c r="AG117" i="3" a="1"/>
  <c r="AG117" i="3" s="1"/>
  <c r="AG136" i="3" a="1"/>
  <c r="AG136" i="3" s="1"/>
  <c r="AG153" i="3" a="1"/>
  <c r="AG153" i="3" s="1"/>
  <c r="AG161" i="3" a="1"/>
  <c r="AG161" i="3" s="1"/>
  <c r="AX60" i="3"/>
  <c r="AG131" i="3" a="1"/>
  <c r="AG131" i="3" s="1"/>
  <c r="AG147" i="3" a="1"/>
  <c r="AG147" i="3" s="1"/>
  <c r="AG152" i="3" a="1"/>
  <c r="AG152" i="3" s="1"/>
  <c r="AG158" i="3" a="1"/>
  <c r="AG158" i="3" s="1"/>
  <c r="AG5" i="3" a="1"/>
  <c r="AG5" i="3" s="1"/>
  <c r="AH5" i="3" s="1"/>
  <c r="AX5" i="3" s="1"/>
  <c r="AG132" i="3" a="1"/>
  <c r="AG132" i="3" s="1"/>
  <c r="AG143" i="3" a="1"/>
  <c r="AG143" i="3" s="1"/>
  <c r="AG138" i="3" a="1"/>
  <c r="AG138" i="3" s="1"/>
  <c r="AG150" i="3" a="1"/>
  <c r="AG150" i="3" s="1"/>
  <c r="AG155" i="3" a="1"/>
  <c r="AG155" i="3" s="1"/>
  <c r="AB79" i="3"/>
  <c r="AC79" i="3" s="1"/>
  <c r="AS79" i="3" s="1"/>
  <c r="AB71" i="3"/>
  <c r="AC71" i="3" s="1"/>
  <c r="AS71" i="3" s="1"/>
  <c r="AC160" i="3"/>
  <c r="AS160" i="3" s="1"/>
  <c r="AB106" i="3"/>
  <c r="AC106" i="3" s="1"/>
  <c r="AS106" i="3" s="1"/>
  <c r="AY5" i="3"/>
  <c r="BA5" i="3"/>
  <c r="AB20" i="3"/>
  <c r="AC20" i="3" s="1"/>
  <c r="AS20" i="3" s="1"/>
  <c r="AB102" i="3"/>
  <c r="AB109" i="3"/>
  <c r="AB38" i="3"/>
  <c r="AC38" i="3" s="1"/>
  <c r="AS38" i="3" s="1"/>
  <c r="AB77" i="3"/>
  <c r="AB157" i="3"/>
  <c r="AB122" i="3"/>
  <c r="AC83" i="3"/>
  <c r="AS83" i="3" s="1"/>
  <c r="AC19" i="3"/>
  <c r="AS19" i="3" s="1"/>
  <c r="P112" i="3"/>
  <c r="AB65" i="3"/>
  <c r="AC65" i="3" s="1"/>
  <c r="AS65" i="3" s="1"/>
  <c r="AB16" i="3"/>
  <c r="AC16" i="3" s="1"/>
  <c r="AS16" i="3" s="1"/>
  <c r="AB13" i="3"/>
  <c r="AC13" i="3" s="1"/>
  <c r="AS13" i="3" s="1"/>
  <c r="AB85" i="3"/>
  <c r="AC85" i="3" s="1"/>
  <c r="AS85" i="3" s="1"/>
  <c r="AB119" i="3"/>
  <c r="AC119" i="3" s="1"/>
  <c r="AS119" i="3" s="1"/>
  <c r="AB89" i="3"/>
  <c r="AB88" i="3"/>
  <c r="AB57" i="3"/>
  <c r="AC57" i="3" s="1"/>
  <c r="AS57" i="3" s="1"/>
  <c r="AB11" i="3"/>
  <c r="AB153" i="3"/>
  <c r="AC153" i="3" s="1"/>
  <c r="AS153" i="3" s="1"/>
  <c r="AB114" i="3"/>
  <c r="AC114" i="3" s="1"/>
  <c r="AS114" i="3" s="1"/>
  <c r="AB87" i="3"/>
  <c r="AC87" i="3" s="1"/>
  <c r="AS87" i="3" s="1"/>
  <c r="AB21" i="3"/>
  <c r="AC21" i="3" s="1"/>
  <c r="AS21" i="3" s="1"/>
  <c r="AB53" i="3"/>
  <c r="AB131" i="3"/>
  <c r="AC131" i="3" s="1"/>
  <c r="AS131" i="3" s="1"/>
  <c r="AB17" i="3"/>
  <c r="AC17" i="3" s="1"/>
  <c r="AS17" i="3" s="1"/>
  <c r="AB101" i="3"/>
  <c r="AB36" i="3"/>
  <c r="AC36" i="3" s="1"/>
  <c r="AS36" i="3" s="1"/>
  <c r="AB70" i="3"/>
  <c r="AC70" i="3" s="1"/>
  <c r="AS70" i="3" s="1"/>
  <c r="AB54" i="3"/>
  <c r="AB5" i="3"/>
  <c r="AC5" i="3" s="1"/>
  <c r="AC162" i="3"/>
  <c r="AS162" i="3" s="1"/>
  <c r="AB80" i="3"/>
  <c r="AC80" i="3" s="1"/>
  <c r="AS80" i="3" s="1"/>
  <c r="AB148" i="3"/>
  <c r="AB126" i="3"/>
  <c r="AC126" i="3" s="1"/>
  <c r="AS126" i="3" s="1"/>
  <c r="AB147" i="3"/>
  <c r="AC147" i="3" s="1"/>
  <c r="AS147" i="3" s="1"/>
  <c r="AB14" i="3"/>
  <c r="AC14" i="3" s="1"/>
  <c r="AS14" i="3" s="1"/>
  <c r="AB150" i="3"/>
  <c r="AC150" i="3" s="1"/>
  <c r="AS150" i="3" s="1"/>
  <c r="AB110" i="3"/>
  <c r="AC110" i="3" s="1"/>
  <c r="AS110" i="3" s="1"/>
  <c r="AB29" i="3"/>
  <c r="AB37" i="3"/>
  <c r="AC37" i="3" s="1"/>
  <c r="AS37" i="3" s="1"/>
  <c r="AB133" i="3"/>
  <c r="AC133" i="3" s="1"/>
  <c r="AS133" i="3" s="1"/>
  <c r="AB48" i="3"/>
  <c r="AB78" i="3"/>
  <c r="AB113" i="3"/>
  <c r="AB46" i="3"/>
  <c r="AB136" i="3"/>
  <c r="AC136" i="3" s="1"/>
  <c r="AS136" i="3" s="1"/>
  <c r="AB42" i="3"/>
  <c r="AB91" i="3"/>
  <c r="AC91" i="3" s="1"/>
  <c r="AS91" i="3" s="1"/>
  <c r="AB144" i="3"/>
  <c r="AC144" i="3" s="1"/>
  <c r="AS144" i="3" s="1"/>
  <c r="AB139" i="3"/>
  <c r="AB63" i="3"/>
  <c r="AC63" i="3" s="1"/>
  <c r="AS63" i="3" s="1"/>
  <c r="AB74" i="3"/>
  <c r="AC74" i="3" s="1"/>
  <c r="AS74" i="3" s="1"/>
  <c r="AB112" i="3"/>
  <c r="AB149" i="3"/>
  <c r="AC149" i="3" s="1"/>
  <c r="AS149" i="3" s="1"/>
  <c r="AB58" i="3"/>
  <c r="AC58" i="3" s="1"/>
  <c r="AS58" i="3" s="1"/>
  <c r="AB127" i="3"/>
  <c r="AC127" i="3" s="1"/>
  <c r="AS127" i="3" s="1"/>
  <c r="AB35" i="3"/>
  <c r="AC35" i="3" s="1"/>
  <c r="AS35" i="3" s="1"/>
  <c r="AB121" i="3"/>
  <c r="AC121" i="3" s="1"/>
  <c r="AS121" i="3" s="1"/>
  <c r="AC51" i="3"/>
  <c r="AS51" i="3" s="1"/>
  <c r="AB45" i="3"/>
  <c r="AC45" i="3" s="1"/>
  <c r="AS45" i="3" s="1"/>
  <c r="AB99" i="3"/>
  <c r="AB103" i="3"/>
  <c r="AC103" i="3" s="1"/>
  <c r="AB154" i="3"/>
  <c r="AR154" i="3" s="1"/>
  <c r="AB84" i="3"/>
  <c r="AC84" i="3" s="1"/>
  <c r="AS84" i="3" s="1"/>
  <c r="AB104" i="3"/>
  <c r="AB145" i="3"/>
  <c r="AB123" i="3"/>
  <c r="AB26" i="3"/>
  <c r="AC26" i="3" s="1"/>
  <c r="AS26" i="3" s="1"/>
  <c r="AB75" i="3"/>
  <c r="AB135" i="3"/>
  <c r="AC135" i="3" s="1"/>
  <c r="AS135" i="3" s="1"/>
  <c r="AB142" i="3"/>
  <c r="AB134" i="3"/>
  <c r="AC134" i="3" s="1"/>
  <c r="AS134" i="3" s="1"/>
  <c r="AB43" i="3"/>
  <c r="AB66" i="3"/>
  <c r="AC66" i="3" s="1"/>
  <c r="AS66" i="3" s="1"/>
  <c r="AB108" i="3"/>
  <c r="AC108" i="3" s="1"/>
  <c r="AS108" i="3" s="1"/>
  <c r="AB7" i="3"/>
  <c r="AB50" i="3"/>
  <c r="AC50" i="3" s="1"/>
  <c r="AS50" i="3" s="1"/>
  <c r="AB31" i="3"/>
  <c r="AB117" i="3"/>
  <c r="AC117" i="3" s="1"/>
  <c r="AS117" i="3" s="1"/>
  <c r="AB55" i="3"/>
  <c r="AC55" i="3" s="1"/>
  <c r="AS55" i="3" s="1"/>
  <c r="AB25" i="3"/>
  <c r="AC25" i="3" s="1"/>
  <c r="AS25" i="3" s="1"/>
  <c r="AB76" i="3"/>
  <c r="AB23" i="3"/>
  <c r="AC23" i="3" s="1"/>
  <c r="AS23" i="3" s="1"/>
  <c r="AB68" i="3"/>
  <c r="AC68" i="3" s="1"/>
  <c r="AS68" i="3" s="1"/>
  <c r="AB34" i="3"/>
  <c r="AB86" i="3"/>
  <c r="AC86" i="3" s="1"/>
  <c r="AS86" i="3" s="1"/>
  <c r="AB141" i="3"/>
  <c r="AR141" i="3" s="1"/>
  <c r="AB56" i="3"/>
  <c r="AB82" i="3"/>
  <c r="AB120" i="3"/>
  <c r="AB161" i="3"/>
  <c r="AC161" i="3" s="1"/>
  <c r="AS161" i="3" s="1"/>
  <c r="AB32" i="3"/>
  <c r="AC32" i="3" s="1"/>
  <c r="AS32" i="3" s="1"/>
  <c r="AB100" i="3"/>
  <c r="AC100" i="3" s="1"/>
  <c r="AS100" i="3" s="1"/>
  <c r="AB64" i="3"/>
  <c r="AB33" i="3"/>
  <c r="AC33" i="3" s="1"/>
  <c r="AS33" i="3" s="1"/>
  <c r="AB140" i="3"/>
  <c r="AC140" i="3" s="1"/>
  <c r="AS140" i="3" s="1"/>
  <c r="AR6" i="3"/>
  <c r="AB62" i="3"/>
  <c r="AB115" i="3"/>
  <c r="AC8" i="3"/>
  <c r="AS8" i="3" s="1"/>
  <c r="AB158" i="3"/>
  <c r="AB10" i="3"/>
  <c r="AB81" i="3"/>
  <c r="AB111" i="3"/>
  <c r="AC60" i="3"/>
  <c r="AS60" i="3" s="1"/>
  <c r="AB49" i="3"/>
  <c r="AC49" i="3" s="1"/>
  <c r="AS49" i="3" s="1"/>
  <c r="AB72" i="3"/>
  <c r="AB138" i="3"/>
  <c r="AB92" i="3"/>
  <c r="AC92" i="3" s="1"/>
  <c r="AS92" i="3" s="1"/>
  <c r="AB9" i="3"/>
  <c r="AB118" i="3"/>
  <c r="AB146" i="3"/>
  <c r="AC129" i="3"/>
  <c r="AS129" i="3" s="1"/>
  <c r="AB18" i="3"/>
  <c r="AC18" i="3" s="1"/>
  <c r="AS18" i="3" s="1"/>
  <c r="AB93" i="3"/>
  <c r="AB125" i="3"/>
  <c r="AB155" i="3"/>
  <c r="AC155" i="3" s="1"/>
  <c r="AS155" i="3" s="1"/>
  <c r="AB105" i="3"/>
  <c r="AR105" i="3" s="1"/>
  <c r="AB73" i="3"/>
  <c r="AB132" i="3"/>
  <c r="AB94" i="3"/>
  <c r="AB143" i="3"/>
  <c r="AB152" i="3"/>
  <c r="AC15" i="3"/>
  <c r="AS15" i="3" s="1"/>
  <c r="AB61" i="3"/>
  <c r="AB124" i="3"/>
  <c r="AC124" i="3" s="1"/>
  <c r="AS124" i="3" s="1"/>
  <c r="AB116" i="3"/>
  <c r="AC116" i="3" s="1"/>
  <c r="AS116" i="3" s="1"/>
  <c r="AR102" i="3"/>
  <c r="AR106" i="3"/>
  <c r="AR145" i="3"/>
  <c r="AR119" i="3"/>
  <c r="AR7" i="3"/>
  <c r="AR95" i="3"/>
  <c r="AR80" i="3"/>
  <c r="AR87" i="3"/>
  <c r="AR79" i="3"/>
  <c r="AR85" i="3"/>
  <c r="AR71" i="3"/>
  <c r="AR36" i="3"/>
  <c r="AR83" i="3"/>
  <c r="AR149" i="3"/>
  <c r="AR147" i="3"/>
  <c r="AR65" i="3"/>
  <c r="AR38" i="3"/>
  <c r="AR126" i="3"/>
  <c r="U112" i="3"/>
  <c r="AW112" i="3" s="1"/>
  <c r="AR8" i="3"/>
  <c r="AR128" i="3"/>
  <c r="AR86" i="3"/>
  <c r="AR63" i="3"/>
  <c r="AR114" i="3"/>
  <c r="AR150" i="3"/>
  <c r="AR136" i="3"/>
  <c r="AR37" i="3"/>
  <c r="AR108" i="3"/>
  <c r="AR160" i="3"/>
  <c r="AR161" i="3"/>
  <c r="AR137" i="3"/>
  <c r="AR91" i="3"/>
  <c r="AR26" i="3"/>
  <c r="AR70" i="3"/>
  <c r="AR13" i="3"/>
  <c r="AR14" i="3"/>
  <c r="AR68" i="3" l="1"/>
  <c r="AR32" i="3"/>
  <c r="AR57" i="3"/>
  <c r="AR131" i="3"/>
  <c r="AR33" i="3"/>
  <c r="AR133" i="3"/>
  <c r="AR25" i="3"/>
  <c r="AR127" i="3"/>
  <c r="AR144" i="3"/>
  <c r="AR134" i="3"/>
  <c r="AR58" i="3"/>
  <c r="AR66" i="3"/>
  <c r="AR31" i="3"/>
  <c r="AC31" i="3"/>
  <c r="AR155" i="3"/>
  <c r="AR76" i="3"/>
  <c r="AC76" i="3"/>
  <c r="AS76" i="3" s="1"/>
  <c r="AR75" i="3"/>
  <c r="AC75" i="3"/>
  <c r="AS75" i="3" s="1"/>
  <c r="AC154" i="3"/>
  <c r="AS154" i="3" s="1"/>
  <c r="AC6" i="3"/>
  <c r="AS6" i="3" s="1"/>
  <c r="AR5" i="3"/>
  <c r="AR53" i="3"/>
  <c r="AC53" i="3"/>
  <c r="AR88" i="3"/>
  <c r="AC88" i="3"/>
  <c r="AS88" i="3" s="1"/>
  <c r="AC102" i="3"/>
  <c r="AS102" i="3" s="1"/>
  <c r="AH136" i="3"/>
  <c r="AW136" i="3"/>
  <c r="AH33" i="3"/>
  <c r="AW33" i="3"/>
  <c r="AH133" i="3"/>
  <c r="AW133" i="3"/>
  <c r="AH100" i="3"/>
  <c r="AX100" i="3" s="1"/>
  <c r="AW100" i="3"/>
  <c r="AH17" i="3"/>
  <c r="AX17" i="3" s="1"/>
  <c r="AW17" i="3"/>
  <c r="AH125" i="3"/>
  <c r="AX125" i="3" s="1"/>
  <c r="AW125" i="3"/>
  <c r="AH57" i="3"/>
  <c r="AW57" i="3"/>
  <c r="AH82" i="3"/>
  <c r="AX82" i="3" s="1"/>
  <c r="AW82" i="3"/>
  <c r="AH94" i="3"/>
  <c r="AX94" i="3" s="1"/>
  <c r="AW94" i="3"/>
  <c r="AH48" i="3"/>
  <c r="AX48" i="3" s="1"/>
  <c r="AW48" i="3"/>
  <c r="AH102" i="3"/>
  <c r="AX102" i="3" s="1"/>
  <c r="AW102" i="3"/>
  <c r="AH15" i="3"/>
  <c r="AW15" i="3"/>
  <c r="AH106" i="3"/>
  <c r="AW106" i="3"/>
  <c r="AH21" i="3"/>
  <c r="AX21" i="3" s="1"/>
  <c r="AW21" i="3"/>
  <c r="AR138" i="3"/>
  <c r="AC138" i="3"/>
  <c r="AS138" i="3" s="1"/>
  <c r="AR93" i="3"/>
  <c r="AC93" i="3"/>
  <c r="AS93" i="3" s="1"/>
  <c r="AR72" i="3"/>
  <c r="AC72" i="3"/>
  <c r="AS72" i="3" s="1"/>
  <c r="AR158" i="3"/>
  <c r="AC158" i="3"/>
  <c r="AS158" i="3" s="1"/>
  <c r="AR56" i="3"/>
  <c r="AC56" i="3"/>
  <c r="AS56" i="3" s="1"/>
  <c r="AC7" i="3"/>
  <c r="AS7" i="3" s="1"/>
  <c r="AR98" i="3"/>
  <c r="AC98" i="3"/>
  <c r="AR54" i="3"/>
  <c r="AC54" i="3"/>
  <c r="AR89" i="3"/>
  <c r="AC89" i="3"/>
  <c r="AH158" i="3"/>
  <c r="AX158" i="3" s="1"/>
  <c r="AW158" i="3"/>
  <c r="AH117" i="3"/>
  <c r="AX117" i="3" s="1"/>
  <c r="AW117" i="3"/>
  <c r="AH95" i="3"/>
  <c r="AW95" i="3"/>
  <c r="AH124" i="3"/>
  <c r="AX124" i="3" s="1"/>
  <c r="AW124" i="3"/>
  <c r="AH93" i="3"/>
  <c r="AX93" i="3" s="1"/>
  <c r="AW93" i="3"/>
  <c r="AH9" i="3"/>
  <c r="AX9" i="3" s="1"/>
  <c r="AW9" i="3"/>
  <c r="AH122" i="3"/>
  <c r="AX122" i="3" s="1"/>
  <c r="AW122" i="3"/>
  <c r="AH54" i="3"/>
  <c r="AX54" i="3" s="1"/>
  <c r="AW54" i="3"/>
  <c r="AH97" i="3"/>
  <c r="AW97" i="3"/>
  <c r="AH75" i="3"/>
  <c r="AX75" i="3" s="1"/>
  <c r="AW75" i="3"/>
  <c r="AH67" i="3"/>
  <c r="AW67" i="3"/>
  <c r="AH91" i="3"/>
  <c r="AW91" i="3"/>
  <c r="AH126" i="3"/>
  <c r="AW126" i="3"/>
  <c r="AH43" i="3"/>
  <c r="AX43" i="3" s="1"/>
  <c r="AW43" i="3"/>
  <c r="AH156" i="3"/>
  <c r="AW156" i="3"/>
  <c r="AH99" i="3"/>
  <c r="AX99" i="3" s="1"/>
  <c r="AW99" i="3"/>
  <c r="AH92" i="3"/>
  <c r="AX92" i="3" s="1"/>
  <c r="AW92" i="3"/>
  <c r="AH11" i="3"/>
  <c r="AX11" i="3" s="1"/>
  <c r="AW11" i="3"/>
  <c r="AC42" i="3"/>
  <c r="AS42" i="3" s="1"/>
  <c r="AR82" i="3"/>
  <c r="AC82" i="3"/>
  <c r="AS82" i="3" s="1"/>
  <c r="AR59" i="3"/>
  <c r="AC59" i="3"/>
  <c r="AS59" i="3" s="1"/>
  <c r="AC128" i="3"/>
  <c r="AS128" i="3" s="1"/>
  <c r="AR64" i="3"/>
  <c r="AC64" i="3"/>
  <c r="AR24" i="3"/>
  <c r="AC24" i="3"/>
  <c r="AR151" i="3"/>
  <c r="AC151" i="3"/>
  <c r="AR156" i="3"/>
  <c r="AC156" i="3"/>
  <c r="AR69" i="3"/>
  <c r="AC69" i="3"/>
  <c r="AC137" i="3"/>
  <c r="AS137" i="3" s="1"/>
  <c r="AR122" i="3"/>
  <c r="AC122" i="3"/>
  <c r="AR130" i="3"/>
  <c r="AC130" i="3"/>
  <c r="AH155" i="3"/>
  <c r="AX155" i="3" s="1"/>
  <c r="AW155" i="3"/>
  <c r="AH152" i="3"/>
  <c r="AX152" i="3" s="1"/>
  <c r="AW152" i="3"/>
  <c r="AH157" i="3"/>
  <c r="AX157" i="3" s="1"/>
  <c r="AW157" i="3"/>
  <c r="AH144" i="3"/>
  <c r="AW144" i="3"/>
  <c r="AH29" i="3"/>
  <c r="AX29" i="3" s="1"/>
  <c r="AW29" i="3"/>
  <c r="AH71" i="3"/>
  <c r="AW71" i="3"/>
  <c r="AH19" i="3"/>
  <c r="AW19" i="3"/>
  <c r="AH118" i="3"/>
  <c r="AX118" i="3" s="1"/>
  <c r="AW118" i="3"/>
  <c r="AH50" i="3"/>
  <c r="AX50" i="3" s="1"/>
  <c r="AW50" i="3"/>
  <c r="AH128" i="3"/>
  <c r="AW128" i="3"/>
  <c r="AH72" i="3"/>
  <c r="AX72" i="3" s="1"/>
  <c r="AW72" i="3"/>
  <c r="AH98" i="3"/>
  <c r="AW98" i="3"/>
  <c r="AH79" i="3"/>
  <c r="AW79" i="3"/>
  <c r="AH123" i="3"/>
  <c r="AX123" i="3" s="1"/>
  <c r="AW123" i="3"/>
  <c r="AH36" i="3"/>
  <c r="AW36" i="3"/>
  <c r="AH145" i="3"/>
  <c r="AX145" i="3" s="1"/>
  <c r="AW145" i="3"/>
  <c r="AH84" i="3"/>
  <c r="AX84" i="3" s="1"/>
  <c r="AW84" i="3"/>
  <c r="AH90" i="3"/>
  <c r="AW90" i="3"/>
  <c r="AH88" i="3"/>
  <c r="AX88" i="3" s="1"/>
  <c r="AW88" i="3"/>
  <c r="AH7" i="3"/>
  <c r="AX7" i="3" s="1"/>
  <c r="AW7" i="3"/>
  <c r="AR10" i="3"/>
  <c r="AC10" i="3"/>
  <c r="AS10" i="3" s="1"/>
  <c r="AC94" i="3"/>
  <c r="AS94" i="3" s="1"/>
  <c r="AR92" i="3"/>
  <c r="AR84" i="3"/>
  <c r="AR132" i="3"/>
  <c r="AC132" i="3"/>
  <c r="AS132" i="3" s="1"/>
  <c r="AC141" i="3"/>
  <c r="AS141" i="3" s="1"/>
  <c r="AR107" i="3"/>
  <c r="AC107" i="3"/>
  <c r="AR139" i="3"/>
  <c r="AC139" i="3"/>
  <c r="AR157" i="3"/>
  <c r="AC157" i="3"/>
  <c r="AW5" i="3"/>
  <c r="AH150" i="3"/>
  <c r="AW150" i="3"/>
  <c r="AH147" i="3"/>
  <c r="AW147" i="3"/>
  <c r="AH154" i="3"/>
  <c r="AX154" i="3" s="1"/>
  <c r="AW154" i="3"/>
  <c r="AH114" i="3"/>
  <c r="AW114" i="3"/>
  <c r="AH141" i="3"/>
  <c r="AX141" i="3" s="1"/>
  <c r="AW141" i="3"/>
  <c r="AH65" i="3"/>
  <c r="AW65" i="3"/>
  <c r="AH59" i="3"/>
  <c r="AW59" i="3"/>
  <c r="AH108" i="3"/>
  <c r="AW108" i="3"/>
  <c r="AH46" i="3"/>
  <c r="AX46" i="3" s="1"/>
  <c r="AW46" i="3"/>
  <c r="AH115" i="3"/>
  <c r="AX115" i="3" s="1"/>
  <c r="AW115" i="3"/>
  <c r="AH63" i="3"/>
  <c r="AW63" i="3"/>
  <c r="AH129" i="3"/>
  <c r="AW129" i="3"/>
  <c r="AH55" i="3"/>
  <c r="AX55" i="3" s="1"/>
  <c r="AW55" i="3"/>
  <c r="AH87" i="3"/>
  <c r="AW87" i="3"/>
  <c r="AH32" i="3"/>
  <c r="AW32" i="3"/>
  <c r="AH134" i="3"/>
  <c r="AW134" i="3"/>
  <c r="AH80" i="3"/>
  <c r="AW80" i="3"/>
  <c r="AH130" i="3"/>
  <c r="AW130" i="3"/>
  <c r="AH77" i="3"/>
  <c r="AX77" i="3" s="1"/>
  <c r="AW77" i="3"/>
  <c r="AH51" i="3"/>
  <c r="AW51" i="3"/>
  <c r="AR152" i="3"/>
  <c r="AC152" i="3"/>
  <c r="AS152" i="3" s="1"/>
  <c r="AC125" i="3"/>
  <c r="AS125" i="3" s="1"/>
  <c r="AR110" i="3"/>
  <c r="AC73" i="3"/>
  <c r="AS73" i="3" s="1"/>
  <c r="AC146" i="3"/>
  <c r="AS146" i="3" s="1"/>
  <c r="AR159" i="3"/>
  <c r="AC159" i="3"/>
  <c r="AS159" i="3" s="1"/>
  <c r="AR115" i="3"/>
  <c r="AC115" i="3"/>
  <c r="AR43" i="3"/>
  <c r="AC43" i="3"/>
  <c r="AS43" i="3" s="1"/>
  <c r="AR123" i="3"/>
  <c r="AC123" i="3"/>
  <c r="AR99" i="3"/>
  <c r="AC99" i="3"/>
  <c r="AR67" i="3"/>
  <c r="AC67" i="3"/>
  <c r="AR46" i="3"/>
  <c r="AC46" i="3"/>
  <c r="AR148" i="3"/>
  <c r="AC148" i="3"/>
  <c r="AR101" i="3"/>
  <c r="AC101" i="3"/>
  <c r="AR77" i="3"/>
  <c r="AC77" i="3"/>
  <c r="AH138" i="3"/>
  <c r="AX138" i="3" s="1"/>
  <c r="AW138" i="3"/>
  <c r="AH131" i="3"/>
  <c r="AW131" i="3"/>
  <c r="AH148" i="3"/>
  <c r="AX148" i="3" s="1"/>
  <c r="AW148" i="3"/>
  <c r="AH85" i="3"/>
  <c r="AW85" i="3"/>
  <c r="AH160" i="3"/>
  <c r="AW160" i="3"/>
  <c r="AH62" i="3"/>
  <c r="AX62" i="3" s="1"/>
  <c r="AW62" i="3"/>
  <c r="AH83" i="3"/>
  <c r="AW83" i="3"/>
  <c r="AH104" i="3"/>
  <c r="AX104" i="3" s="1"/>
  <c r="AW104" i="3"/>
  <c r="AH42" i="3"/>
  <c r="AX42" i="3" s="1"/>
  <c r="AW42" i="3"/>
  <c r="AH58" i="3"/>
  <c r="AW58" i="3"/>
  <c r="AH151" i="3"/>
  <c r="AW151" i="3"/>
  <c r="AH35" i="3"/>
  <c r="AX35" i="3" s="1"/>
  <c r="AW35" i="3"/>
  <c r="AH76" i="3"/>
  <c r="AX76" i="3" s="1"/>
  <c r="AW76" i="3"/>
  <c r="AH26" i="3"/>
  <c r="AW26" i="3"/>
  <c r="AH127" i="3"/>
  <c r="AW127" i="3"/>
  <c r="AH61" i="3"/>
  <c r="AX61" i="3" s="1"/>
  <c r="AW61" i="3"/>
  <c r="AH140" i="3"/>
  <c r="AX140" i="3" s="1"/>
  <c r="AW140" i="3"/>
  <c r="AH73" i="3"/>
  <c r="AX73" i="3" s="1"/>
  <c r="AW73" i="3"/>
  <c r="AC120" i="3"/>
  <c r="AS120" i="3" s="1"/>
  <c r="AR48" i="3"/>
  <c r="AC48" i="3"/>
  <c r="AS48" i="3" s="1"/>
  <c r="AC105" i="3"/>
  <c r="AS105" i="3" s="1"/>
  <c r="AC118" i="3"/>
  <c r="AS118" i="3" s="1"/>
  <c r="AR111" i="3"/>
  <c r="AC111" i="3"/>
  <c r="AR62" i="3"/>
  <c r="AC62" i="3"/>
  <c r="AS62" i="3" s="1"/>
  <c r="AR96" i="3"/>
  <c r="AC96" i="3"/>
  <c r="AC34" i="3"/>
  <c r="AS34" i="3" s="1"/>
  <c r="AC145" i="3"/>
  <c r="AS145" i="3" s="1"/>
  <c r="AR113" i="3"/>
  <c r="AC113" i="3"/>
  <c r="AS113" i="3" s="1"/>
  <c r="AH24" i="3"/>
  <c r="AW24" i="3"/>
  <c r="AH146" i="3"/>
  <c r="AX146" i="3" s="1"/>
  <c r="AW146" i="3"/>
  <c r="AH13" i="3"/>
  <c r="AW13" i="3"/>
  <c r="AH142" i="3"/>
  <c r="AX142" i="3" s="1"/>
  <c r="AW142" i="3"/>
  <c r="AH49" i="3"/>
  <c r="AX49" i="3" s="1"/>
  <c r="AW49" i="3"/>
  <c r="AH96" i="3"/>
  <c r="AW96" i="3"/>
  <c r="AH81" i="3"/>
  <c r="AX81" i="3" s="1"/>
  <c r="AW81" i="3"/>
  <c r="AH23" i="3"/>
  <c r="AX23" i="3" s="1"/>
  <c r="AW23" i="3"/>
  <c r="AH101" i="3"/>
  <c r="AX101" i="3" s="1"/>
  <c r="AW101" i="3"/>
  <c r="AH149" i="3"/>
  <c r="AW149" i="3"/>
  <c r="AH25" i="3"/>
  <c r="AW25" i="3"/>
  <c r="AH68" i="3"/>
  <c r="AW68" i="3"/>
  <c r="AH20" i="3"/>
  <c r="AX20" i="3" s="1"/>
  <c r="AW20" i="3"/>
  <c r="AH120" i="3"/>
  <c r="AX120" i="3" s="1"/>
  <c r="AW120" i="3"/>
  <c r="AH56" i="3"/>
  <c r="AX56" i="3" s="1"/>
  <c r="AW56" i="3"/>
  <c r="AH135" i="3"/>
  <c r="AX135" i="3" s="1"/>
  <c r="AW135" i="3"/>
  <c r="AH70" i="3"/>
  <c r="AW70" i="3"/>
  <c r="AH69" i="3"/>
  <c r="AW69" i="3"/>
  <c r="AC143" i="3"/>
  <c r="AS143" i="3" s="1"/>
  <c r="AR135" i="3"/>
  <c r="AR162" i="3"/>
  <c r="AC61" i="3"/>
  <c r="AS61" i="3" s="1"/>
  <c r="AR42" i="3"/>
  <c r="AR118" i="3"/>
  <c r="AC9" i="3"/>
  <c r="AS9" i="3" s="1"/>
  <c r="AR81" i="3"/>
  <c r="AC81" i="3"/>
  <c r="AS81" i="3" s="1"/>
  <c r="AC142" i="3"/>
  <c r="AS142" i="3" s="1"/>
  <c r="AR104" i="3"/>
  <c r="AC104" i="3"/>
  <c r="AS104" i="3" s="1"/>
  <c r="AC112" i="3"/>
  <c r="AS112" i="3" s="1"/>
  <c r="AR28" i="3"/>
  <c r="AC28" i="3"/>
  <c r="AR78" i="3"/>
  <c r="AC78" i="3"/>
  <c r="AS78" i="3" s="1"/>
  <c r="AR29" i="3"/>
  <c r="AC29" i="3"/>
  <c r="AS29" i="3" s="1"/>
  <c r="AR90" i="3"/>
  <c r="AC90" i="3"/>
  <c r="AR11" i="3"/>
  <c r="AC11" i="3"/>
  <c r="AR97" i="3"/>
  <c r="AC97" i="3"/>
  <c r="AH143" i="3"/>
  <c r="AX143" i="3" s="1"/>
  <c r="AW143" i="3"/>
  <c r="AH161" i="3"/>
  <c r="AW161" i="3"/>
  <c r="AH107" i="3"/>
  <c r="AW107" i="3"/>
  <c r="AH121" i="3"/>
  <c r="AX121" i="3" s="1"/>
  <c r="AW121" i="3"/>
  <c r="AH38" i="3"/>
  <c r="AW38" i="3"/>
  <c r="AH137" i="3"/>
  <c r="AW137" i="3"/>
  <c r="AH78" i="3"/>
  <c r="AX78" i="3" s="1"/>
  <c r="AW78" i="3"/>
  <c r="AH18" i="3"/>
  <c r="AX18" i="3" s="1"/>
  <c r="AW18" i="3"/>
  <c r="AH89" i="3"/>
  <c r="AX89" i="3" s="1"/>
  <c r="AW89" i="3"/>
  <c r="AH31" i="3"/>
  <c r="AX31" i="3" s="1"/>
  <c r="AW31" i="3"/>
  <c r="AH119" i="3"/>
  <c r="AW119" i="3"/>
  <c r="AH10" i="3"/>
  <c r="AX10" i="3" s="1"/>
  <c r="AW10" i="3"/>
  <c r="AH64" i="3"/>
  <c r="AX64" i="3" s="1"/>
  <c r="AW64" i="3"/>
  <c r="AH16" i="3"/>
  <c r="AX16" i="3" s="1"/>
  <c r="AW16" i="3"/>
  <c r="AH116" i="3"/>
  <c r="AX116" i="3" s="1"/>
  <c r="AW116" i="3"/>
  <c r="AH113" i="3"/>
  <c r="AX113" i="3" s="1"/>
  <c r="AW113" i="3"/>
  <c r="AH53" i="3"/>
  <c r="AX53" i="3" s="1"/>
  <c r="AW53" i="3"/>
  <c r="AH159" i="3"/>
  <c r="AW159" i="3"/>
  <c r="AR109" i="3"/>
  <c r="AC109" i="3"/>
  <c r="AH132" i="3"/>
  <c r="AX132" i="3" s="1"/>
  <c r="AW132" i="3"/>
  <c r="AH153" i="3"/>
  <c r="AX153" i="3" s="1"/>
  <c r="AW153" i="3"/>
  <c r="AH74" i="3"/>
  <c r="AX74" i="3" s="1"/>
  <c r="AW74" i="3"/>
  <c r="AH139" i="3"/>
  <c r="AX139" i="3" s="1"/>
  <c r="AW139" i="3"/>
  <c r="AH111" i="3"/>
  <c r="AX111" i="3" s="1"/>
  <c r="AW111" i="3"/>
  <c r="AH34" i="3"/>
  <c r="AX34" i="3" s="1"/>
  <c r="AW34" i="3"/>
  <c r="AH162" i="3"/>
  <c r="AW162" i="3"/>
  <c r="AH66" i="3"/>
  <c r="AW66" i="3"/>
  <c r="AH86" i="3"/>
  <c r="AW86" i="3"/>
  <c r="AH14" i="3"/>
  <c r="AW14" i="3"/>
  <c r="AH109" i="3"/>
  <c r="AX109" i="3" s="1"/>
  <c r="AW109" i="3"/>
  <c r="AH6" i="3"/>
  <c r="AX6" i="3" s="1"/>
  <c r="AW6" i="3"/>
  <c r="AH8" i="3"/>
  <c r="AW8" i="3"/>
  <c r="AH105" i="3"/>
  <c r="AX105" i="3" s="1"/>
  <c r="AW105" i="3"/>
  <c r="AH37" i="3"/>
  <c r="AW37" i="3"/>
  <c r="AH110" i="3"/>
  <c r="AX110" i="3" s="1"/>
  <c r="AW110" i="3"/>
  <c r="AH45" i="3"/>
  <c r="AX45" i="3" s="1"/>
  <c r="AW45" i="3"/>
  <c r="AC95" i="3"/>
  <c r="AS95" i="3" s="1"/>
  <c r="AR112" i="3"/>
  <c r="AR142" i="3"/>
  <c r="AR146" i="3"/>
  <c r="AR73" i="3"/>
  <c r="AR120" i="3"/>
  <c r="AR153" i="3"/>
  <c r="AR61" i="3"/>
  <c r="AL81" i="3"/>
  <c r="BD81" i="3" s="1"/>
  <c r="AR34" i="3"/>
  <c r="AR129" i="3"/>
  <c r="AR143" i="3"/>
  <c r="AR100" i="3"/>
  <c r="AR94" i="3"/>
  <c r="AR125" i="3"/>
  <c r="AR9" i="3"/>
  <c r="AR55" i="3"/>
  <c r="AL55" i="3"/>
  <c r="BD55" i="3" s="1"/>
  <c r="AL45" i="3"/>
  <c r="BD45" i="3" s="1"/>
  <c r="AR45" i="3"/>
  <c r="AR140" i="3"/>
  <c r="AL117" i="3"/>
  <c r="BD117" i="3" s="1"/>
  <c r="AR117" i="3"/>
  <c r="AR51" i="3"/>
  <c r="AR121" i="3"/>
  <c r="AL121" i="3"/>
  <c r="BD121" i="3" s="1"/>
  <c r="AR74" i="3"/>
  <c r="AR116" i="3"/>
  <c r="AR49" i="3"/>
  <c r="AR50" i="3"/>
  <c r="BC50" i="3" s="1"/>
  <c r="AL50" i="3"/>
  <c r="BD50" i="3" s="1"/>
  <c r="AR35" i="3"/>
  <c r="AR124" i="3"/>
  <c r="AR60" i="3"/>
  <c r="BC60" i="3" s="1"/>
  <c r="AL60" i="3"/>
  <c r="BD60" i="3" s="1"/>
  <c r="Z112" i="3"/>
  <c r="AR16" i="3"/>
  <c r="AR15" i="3"/>
  <c r="BC100" i="3" l="1"/>
  <c r="BC6" i="3"/>
  <c r="AL10" i="3"/>
  <c r="BD10" i="3" s="1"/>
  <c r="AL35" i="3"/>
  <c r="BD35" i="3" s="1"/>
  <c r="BC45" i="3"/>
  <c r="AL100" i="3"/>
  <c r="BD100" i="3" s="1"/>
  <c r="AL72" i="3"/>
  <c r="BD72" i="3" s="1"/>
  <c r="BC121" i="3"/>
  <c r="BC154" i="3"/>
  <c r="AL124" i="3"/>
  <c r="BD124" i="3" s="1"/>
  <c r="AL74" i="3"/>
  <c r="BD74" i="3" s="1"/>
  <c r="AL113" i="3"/>
  <c r="BD113" i="3" s="1"/>
  <c r="AL104" i="3"/>
  <c r="BD104" i="3" s="1"/>
  <c r="BC116" i="3"/>
  <c r="BC124" i="3"/>
  <c r="AL88" i="3"/>
  <c r="BD88" i="3" s="1"/>
  <c r="AL16" i="3"/>
  <c r="BD16" i="3" s="1"/>
  <c r="AL153" i="3"/>
  <c r="BD153" i="3" s="1"/>
  <c r="AL116" i="3"/>
  <c r="BD116" i="3" s="1"/>
  <c r="BC94" i="3"/>
  <c r="AL56" i="3"/>
  <c r="BD56" i="3" s="1"/>
  <c r="BC135" i="3"/>
  <c r="AL62" i="3"/>
  <c r="BD62" i="3" s="1"/>
  <c r="BC73" i="3"/>
  <c r="BC142" i="3"/>
  <c r="BC49" i="3"/>
  <c r="AL93" i="3"/>
  <c r="BD93" i="3" s="1"/>
  <c r="AL49" i="3"/>
  <c r="BD49" i="3" s="1"/>
  <c r="BC117" i="3"/>
  <c r="BC9" i="3"/>
  <c r="AL43" i="3"/>
  <c r="BD43" i="3" s="1"/>
  <c r="BC153" i="3"/>
  <c r="AL29" i="3"/>
  <c r="BD29" i="3" s="1"/>
  <c r="AL132" i="3"/>
  <c r="BD132" i="3" s="1"/>
  <c r="AL61" i="3"/>
  <c r="BD61" i="3" s="1"/>
  <c r="BC102" i="3"/>
  <c r="AL73" i="3"/>
  <c r="BD73" i="3" s="1"/>
  <c r="BC92" i="3"/>
  <c r="AL125" i="3"/>
  <c r="BD125" i="3" s="1"/>
  <c r="BC143" i="3"/>
  <c r="AL82" i="3"/>
  <c r="BD82" i="3" s="1"/>
  <c r="AL142" i="3"/>
  <c r="BD142" i="3" s="1"/>
  <c r="BC145" i="3"/>
  <c r="AL138" i="3"/>
  <c r="BD138" i="3" s="1"/>
  <c r="BC140" i="3"/>
  <c r="AL140" i="3"/>
  <c r="BD140" i="3" s="1"/>
  <c r="AL78" i="3"/>
  <c r="BD78" i="3" s="1"/>
  <c r="AL143" i="3"/>
  <c r="BD143" i="3" s="1"/>
  <c r="BC42" i="3"/>
  <c r="BC81" i="3"/>
  <c r="BC7" i="3"/>
  <c r="AL34" i="3"/>
  <c r="BD34" i="3" s="1"/>
  <c r="AL118" i="3"/>
  <c r="BD118" i="3" s="1"/>
  <c r="BC43" i="3"/>
  <c r="BC110" i="3"/>
  <c r="BC105" i="3"/>
  <c r="BC141" i="3"/>
  <c r="AS115" i="3"/>
  <c r="BC115" i="3" s="1"/>
  <c r="AL115" i="3"/>
  <c r="BD115" i="3" s="1"/>
  <c r="AI98" i="3"/>
  <c r="AX98" i="3"/>
  <c r="AX144" i="3"/>
  <c r="BC144" i="3" s="1"/>
  <c r="AL144" i="3"/>
  <c r="BD144" i="3" s="1"/>
  <c r="BC55" i="3"/>
  <c r="BC112" i="3"/>
  <c r="AS109" i="3"/>
  <c r="BC109" i="3" s="1"/>
  <c r="AL109" i="3"/>
  <c r="BD109" i="3" s="1"/>
  <c r="AS11" i="3"/>
  <c r="BC11" i="3" s="1"/>
  <c r="AL11" i="3"/>
  <c r="BD11" i="3" s="1"/>
  <c r="AS28" i="3"/>
  <c r="BC28" i="3" s="1"/>
  <c r="AL28" i="3"/>
  <c r="BD28" i="3" s="1"/>
  <c r="AX25" i="3"/>
  <c r="BC25" i="3" s="1"/>
  <c r="AL25" i="3"/>
  <c r="BD25" i="3" s="1"/>
  <c r="AX13" i="3"/>
  <c r="BC13" i="3" s="1"/>
  <c r="AL13" i="3"/>
  <c r="BD13" i="3" s="1"/>
  <c r="AL145" i="3"/>
  <c r="BD145" i="3" s="1"/>
  <c r="AS46" i="3"/>
  <c r="BC46" i="3" s="1"/>
  <c r="AL46" i="3"/>
  <c r="BD46" i="3" s="1"/>
  <c r="BC10" i="3"/>
  <c r="AX79" i="3"/>
  <c r="BC79" i="3" s="1"/>
  <c r="AL79" i="3"/>
  <c r="BD79" i="3" s="1"/>
  <c r="AL42" i="3"/>
  <c r="BD42" i="3" s="1"/>
  <c r="AS89" i="3"/>
  <c r="BC89" i="3" s="1"/>
  <c r="AL89" i="3"/>
  <c r="BD89" i="3" s="1"/>
  <c r="AS54" i="3"/>
  <c r="BC54" i="3" s="1"/>
  <c r="AL54" i="3"/>
  <c r="BD54" i="3" s="1"/>
  <c r="AX66" i="3"/>
  <c r="BC66" i="3" s="1"/>
  <c r="AL66" i="3"/>
  <c r="BD66" i="3" s="1"/>
  <c r="AX119" i="3"/>
  <c r="BC119" i="3" s="1"/>
  <c r="AL119" i="3"/>
  <c r="BD119" i="3" s="1"/>
  <c r="AI107" i="3"/>
  <c r="AX107" i="3"/>
  <c r="AI160" i="3"/>
  <c r="AX160" i="3"/>
  <c r="AI130" i="3"/>
  <c r="AX130" i="3"/>
  <c r="AX87" i="3"/>
  <c r="BC87" i="3" s="1"/>
  <c r="AL87" i="3"/>
  <c r="BD87" i="3" s="1"/>
  <c r="AX65" i="3"/>
  <c r="BC65" i="3" s="1"/>
  <c r="AL65" i="3"/>
  <c r="BD65" i="3" s="1"/>
  <c r="AX147" i="3"/>
  <c r="BC147" i="3" s="1"/>
  <c r="AL147" i="3"/>
  <c r="BD147" i="3" s="1"/>
  <c r="AL76" i="3"/>
  <c r="BD76" i="3" s="1"/>
  <c r="AS130" i="3"/>
  <c r="AS156" i="3"/>
  <c r="AL155" i="3"/>
  <c r="BD155" i="3" s="1"/>
  <c r="AX91" i="3"/>
  <c r="BC91" i="3" s="1"/>
  <c r="AL91" i="3"/>
  <c r="BD91" i="3" s="1"/>
  <c r="BC56" i="3"/>
  <c r="BC138" i="3"/>
  <c r="AX57" i="3"/>
  <c r="BC57" i="3" s="1"/>
  <c r="AL57" i="3"/>
  <c r="BD57" i="3" s="1"/>
  <c r="AX133" i="3"/>
  <c r="BC133" i="3" s="1"/>
  <c r="AL133" i="3"/>
  <c r="BD133" i="3" s="1"/>
  <c r="BC88" i="3"/>
  <c r="AL154" i="3"/>
  <c r="BD154" i="3" s="1"/>
  <c r="AX149" i="3"/>
  <c r="BC149" i="3" s="1"/>
  <c r="AL149" i="3"/>
  <c r="BD149" i="3" s="1"/>
  <c r="AS67" i="3"/>
  <c r="AS107" i="3"/>
  <c r="BC125" i="3"/>
  <c r="BC120" i="3"/>
  <c r="AX37" i="3"/>
  <c r="BC37" i="3" s="1"/>
  <c r="AL37" i="3"/>
  <c r="BD37" i="3" s="1"/>
  <c r="AI162" i="3"/>
  <c r="AX162" i="3"/>
  <c r="AI159" i="3"/>
  <c r="AX159" i="3"/>
  <c r="AI137" i="3"/>
  <c r="AX137" i="3"/>
  <c r="AX161" i="3"/>
  <c r="BC161" i="3" s="1"/>
  <c r="AL161" i="3"/>
  <c r="BD161" i="3" s="1"/>
  <c r="AL112" i="3"/>
  <c r="BD112" i="3" s="1"/>
  <c r="AS96" i="3"/>
  <c r="BC48" i="3"/>
  <c r="AX85" i="3"/>
  <c r="BC85" i="3" s="1"/>
  <c r="AL85" i="3"/>
  <c r="BD85" i="3" s="1"/>
  <c r="BC152" i="3"/>
  <c r="AX80" i="3"/>
  <c r="BC80" i="3" s="1"/>
  <c r="AL80" i="3"/>
  <c r="BD80" i="3" s="1"/>
  <c r="AX150" i="3"/>
  <c r="BC150" i="3" s="1"/>
  <c r="AL150" i="3"/>
  <c r="BD150" i="3" s="1"/>
  <c r="AL110" i="3"/>
  <c r="BD110" i="3" s="1"/>
  <c r="AL75" i="3"/>
  <c r="BD75" i="3" s="1"/>
  <c r="AS122" i="3"/>
  <c r="BC122" i="3" s="1"/>
  <c r="AL122" i="3"/>
  <c r="BD122" i="3" s="1"/>
  <c r="AS151" i="3"/>
  <c r="AI156" i="3"/>
  <c r="AX156" i="3"/>
  <c r="AI67" i="3"/>
  <c r="AX67" i="3"/>
  <c r="AI95" i="3"/>
  <c r="AX95" i="3"/>
  <c r="BC158" i="3"/>
  <c r="AX33" i="3"/>
  <c r="BC33" i="3" s="1"/>
  <c r="AL33" i="3"/>
  <c r="BD33" i="3" s="1"/>
  <c r="BC75" i="3"/>
  <c r="AS77" i="3"/>
  <c r="BC77" i="3" s="1"/>
  <c r="AL77" i="3"/>
  <c r="BD77" i="3" s="1"/>
  <c r="BC35" i="3"/>
  <c r="BC74" i="3"/>
  <c r="AL152" i="3"/>
  <c r="BD152" i="3" s="1"/>
  <c r="AL9" i="3"/>
  <c r="BD9" i="3" s="1"/>
  <c r="AX70" i="3"/>
  <c r="BC70" i="3" s="1"/>
  <c r="AL70" i="3"/>
  <c r="BD70" i="3" s="1"/>
  <c r="AI24" i="3"/>
  <c r="AX24" i="3"/>
  <c r="AL105" i="3"/>
  <c r="BD105" i="3" s="1"/>
  <c r="AS101" i="3"/>
  <c r="BC101" i="3" s="1"/>
  <c r="AL101" i="3"/>
  <c r="BD101" i="3" s="1"/>
  <c r="AS99" i="3"/>
  <c r="BC99" i="3" s="1"/>
  <c r="AL99" i="3"/>
  <c r="BD99" i="3" s="1"/>
  <c r="BC84" i="3"/>
  <c r="AX36" i="3"/>
  <c r="BC36" i="3" s="1"/>
  <c r="AL36" i="3"/>
  <c r="BD36" i="3" s="1"/>
  <c r="AI19" i="3"/>
  <c r="AX19" i="3"/>
  <c r="AS98" i="3"/>
  <c r="AS5" i="3"/>
  <c r="BC5" i="3" s="1"/>
  <c r="AL5" i="3"/>
  <c r="BD5" i="3" s="1"/>
  <c r="AS90" i="3"/>
  <c r="AI69" i="3"/>
  <c r="AX69" i="3"/>
  <c r="AI96" i="3"/>
  <c r="AX96" i="3"/>
  <c r="AS53" i="3"/>
  <c r="BC53" i="3" s="1"/>
  <c r="AL53" i="3"/>
  <c r="BD53" i="3" s="1"/>
  <c r="BC16" i="3"/>
  <c r="BC146" i="3"/>
  <c r="AX14" i="3"/>
  <c r="BC14" i="3" s="1"/>
  <c r="AL14" i="3"/>
  <c r="BD14" i="3" s="1"/>
  <c r="AX38" i="3"/>
  <c r="BC38" i="3" s="1"/>
  <c r="AL38" i="3"/>
  <c r="BD38" i="3" s="1"/>
  <c r="BC29" i="3"/>
  <c r="BC104" i="3"/>
  <c r="BC118" i="3"/>
  <c r="AL48" i="3"/>
  <c r="BD48" i="3" s="1"/>
  <c r="AL120" i="3"/>
  <c r="BD120" i="3" s="1"/>
  <c r="AX127" i="3"/>
  <c r="BC127" i="3" s="1"/>
  <c r="AL127" i="3"/>
  <c r="BD127" i="3" s="1"/>
  <c r="AI151" i="3"/>
  <c r="AX151" i="3"/>
  <c r="AI83" i="3"/>
  <c r="AX83" i="3"/>
  <c r="AL135" i="3"/>
  <c r="BD135" i="3" s="1"/>
  <c r="AI51" i="3"/>
  <c r="AX51" i="3"/>
  <c r="AX134" i="3"/>
  <c r="BC134" i="3" s="1"/>
  <c r="AL134" i="3"/>
  <c r="BD134" i="3" s="1"/>
  <c r="AI129" i="3"/>
  <c r="AX129" i="3"/>
  <c r="AX108" i="3"/>
  <c r="BC108" i="3" s="1"/>
  <c r="AL108" i="3"/>
  <c r="BD108" i="3" s="1"/>
  <c r="AX114" i="3"/>
  <c r="BC114" i="3" s="1"/>
  <c r="AL114" i="3"/>
  <c r="BD114" i="3" s="1"/>
  <c r="AS157" i="3"/>
  <c r="BC157" i="3" s="1"/>
  <c r="AL157" i="3"/>
  <c r="BD157" i="3" s="1"/>
  <c r="AL141" i="3"/>
  <c r="BD141" i="3" s="1"/>
  <c r="AS24" i="3"/>
  <c r="BC72" i="3"/>
  <c r="AX106" i="3"/>
  <c r="BC106" i="3" s="1"/>
  <c r="AL106" i="3"/>
  <c r="BD106" i="3" s="1"/>
  <c r="AX136" i="3"/>
  <c r="BC136" i="3" s="1"/>
  <c r="AL136" i="3"/>
  <c r="BD136" i="3" s="1"/>
  <c r="BC76" i="3"/>
  <c r="AS31" i="3"/>
  <c r="BC31" i="3" s="1"/>
  <c r="AL31" i="3"/>
  <c r="BD31" i="3" s="1"/>
  <c r="BC34" i="3"/>
  <c r="BC61" i="3"/>
  <c r="AS97" i="3"/>
  <c r="AX68" i="3"/>
  <c r="BC68" i="3" s="1"/>
  <c r="AL68" i="3"/>
  <c r="BD68" i="3" s="1"/>
  <c r="BC113" i="3"/>
  <c r="BC62" i="3"/>
  <c r="AS148" i="3"/>
  <c r="BC148" i="3" s="1"/>
  <c r="AL148" i="3"/>
  <c r="BD148" i="3" s="1"/>
  <c r="AS123" i="3"/>
  <c r="BC123" i="3" s="1"/>
  <c r="AL123" i="3"/>
  <c r="BD123" i="3" s="1"/>
  <c r="AL94" i="3"/>
  <c r="BD94" i="3" s="1"/>
  <c r="AI90" i="3"/>
  <c r="AX90" i="3"/>
  <c r="AI128" i="3"/>
  <c r="AX128" i="3"/>
  <c r="AX71" i="3"/>
  <c r="BC71" i="3" s="1"/>
  <c r="AL71" i="3"/>
  <c r="BD71" i="3" s="1"/>
  <c r="BC82" i="3"/>
  <c r="AL92" i="3"/>
  <c r="BD92" i="3" s="1"/>
  <c r="AL158" i="3"/>
  <c r="BD158" i="3" s="1"/>
  <c r="AX8" i="3"/>
  <c r="BC8" i="3" s="1"/>
  <c r="AL8" i="3"/>
  <c r="BD8" i="3" s="1"/>
  <c r="AX86" i="3"/>
  <c r="BC86" i="3" s="1"/>
  <c r="AL86" i="3"/>
  <c r="BD86" i="3" s="1"/>
  <c r="BC78" i="3"/>
  <c r="AS111" i="3"/>
  <c r="BC111" i="3" s="1"/>
  <c r="AL111" i="3"/>
  <c r="BD111" i="3" s="1"/>
  <c r="AX26" i="3"/>
  <c r="BC26" i="3" s="1"/>
  <c r="AL26" i="3"/>
  <c r="BD26" i="3" s="1"/>
  <c r="AX58" i="3"/>
  <c r="BC58" i="3" s="1"/>
  <c r="AL58" i="3"/>
  <c r="BD58" i="3" s="1"/>
  <c r="AX131" i="3"/>
  <c r="BC131" i="3" s="1"/>
  <c r="AL131" i="3"/>
  <c r="BD131" i="3" s="1"/>
  <c r="AL146" i="3"/>
  <c r="BD146" i="3" s="1"/>
  <c r="AX32" i="3"/>
  <c r="BC32" i="3" s="1"/>
  <c r="AL32" i="3"/>
  <c r="BD32" i="3" s="1"/>
  <c r="AX63" i="3"/>
  <c r="BC63" i="3" s="1"/>
  <c r="AL63" i="3"/>
  <c r="BD63" i="3" s="1"/>
  <c r="AI59" i="3"/>
  <c r="AX59" i="3"/>
  <c r="AS139" i="3"/>
  <c r="BC139" i="3" s="1"/>
  <c r="AL139" i="3"/>
  <c r="BD139" i="3" s="1"/>
  <c r="BC132" i="3"/>
  <c r="AL84" i="3"/>
  <c r="BD84" i="3" s="1"/>
  <c r="AS69" i="3"/>
  <c r="AS64" i="3"/>
  <c r="BC64" i="3" s="1"/>
  <c r="AL64" i="3"/>
  <c r="BD64" i="3" s="1"/>
  <c r="AX126" i="3"/>
  <c r="BC126" i="3" s="1"/>
  <c r="AL126" i="3"/>
  <c r="BD126" i="3" s="1"/>
  <c r="AI97" i="3"/>
  <c r="AX97" i="3"/>
  <c r="AL7" i="3"/>
  <c r="BD7" i="3" s="1"/>
  <c r="BC93" i="3"/>
  <c r="AI15" i="3"/>
  <c r="AX15" i="3"/>
  <c r="AL102" i="3"/>
  <c r="BD102" i="3" s="1"/>
  <c r="AL6" i="3"/>
  <c r="BD6" i="3" s="1"/>
  <c r="BC155" i="3"/>
  <c r="AR17" i="3"/>
  <c r="BC17" i="3" s="1"/>
  <c r="AL17" i="3"/>
  <c r="BD17" i="3" s="1"/>
  <c r="AR18" i="3"/>
  <c r="BC18" i="3" s="1"/>
  <c r="AL18" i="3"/>
  <c r="BD18" i="3" s="1"/>
  <c r="AJ15" i="3" l="1"/>
  <c r="AY15" i="3"/>
  <c r="AJ59" i="3"/>
  <c r="AY59" i="3"/>
  <c r="AJ90" i="3"/>
  <c r="AY90" i="3"/>
  <c r="AJ83" i="3"/>
  <c r="AY83" i="3"/>
  <c r="AJ24" i="3"/>
  <c r="AY24" i="3"/>
  <c r="AJ130" i="3"/>
  <c r="AY130" i="3"/>
  <c r="AJ107" i="3"/>
  <c r="AY107" i="3"/>
  <c r="AJ51" i="3"/>
  <c r="AY51" i="3"/>
  <c r="AJ137" i="3"/>
  <c r="AY137" i="3"/>
  <c r="AJ151" i="3"/>
  <c r="AY151" i="3"/>
  <c r="AJ19" i="3"/>
  <c r="AY19" i="3"/>
  <c r="AJ159" i="3"/>
  <c r="AY159" i="3"/>
  <c r="AJ97" i="3"/>
  <c r="AY97" i="3"/>
  <c r="AJ96" i="3"/>
  <c r="AY96" i="3"/>
  <c r="AJ67" i="3"/>
  <c r="AZ67" i="3" s="1"/>
  <c r="AY67" i="3"/>
  <c r="BC67" i="3" s="1"/>
  <c r="AL67" i="3"/>
  <c r="BD67" i="3" s="1"/>
  <c r="AJ160" i="3"/>
  <c r="AY160" i="3"/>
  <c r="AJ95" i="3"/>
  <c r="AZ95" i="3" s="1"/>
  <c r="AY95" i="3"/>
  <c r="BC95" i="3" s="1"/>
  <c r="AJ162" i="3"/>
  <c r="AY162" i="3"/>
  <c r="AJ98" i="3"/>
  <c r="AY98" i="3"/>
  <c r="AJ129" i="3"/>
  <c r="AY129" i="3"/>
  <c r="AL95" i="3"/>
  <c r="BD95" i="3" s="1"/>
  <c r="AJ156" i="3"/>
  <c r="AY156" i="3"/>
  <c r="AJ128" i="3"/>
  <c r="AY128" i="3"/>
  <c r="AJ69" i="3"/>
  <c r="AY69" i="3"/>
  <c r="AR19" i="3"/>
  <c r="AL20" i="3"/>
  <c r="BD20" i="3" s="1"/>
  <c r="AR20" i="3"/>
  <c r="BC20" i="3" s="1"/>
  <c r="AL160" i="3" l="1"/>
  <c r="BD160" i="3" s="1"/>
  <c r="AZ160" i="3"/>
  <c r="BC160" i="3" s="1"/>
  <c r="AL96" i="3"/>
  <c r="BD96" i="3" s="1"/>
  <c r="AZ96" i="3"/>
  <c r="BC96" i="3" s="1"/>
  <c r="AL83" i="3"/>
  <c r="BD83" i="3" s="1"/>
  <c r="AZ83" i="3"/>
  <c r="BC83" i="3" s="1"/>
  <c r="BC107" i="3"/>
  <c r="AL19" i="3"/>
  <c r="BD19" i="3" s="1"/>
  <c r="AZ19" i="3"/>
  <c r="BC19" i="3" s="1"/>
  <c r="AL107" i="3"/>
  <c r="BD107" i="3" s="1"/>
  <c r="AZ107" i="3"/>
  <c r="AL90" i="3"/>
  <c r="BD90" i="3" s="1"/>
  <c r="AZ90" i="3"/>
  <c r="BC90" i="3" s="1"/>
  <c r="AL151" i="3"/>
  <c r="BD151" i="3" s="1"/>
  <c r="AZ151" i="3"/>
  <c r="BC151" i="3" s="1"/>
  <c r="AL59" i="3"/>
  <c r="BD59" i="3" s="1"/>
  <c r="AZ59" i="3"/>
  <c r="BC59" i="3" s="1"/>
  <c r="AL129" i="3"/>
  <c r="BD129" i="3" s="1"/>
  <c r="AZ129" i="3"/>
  <c r="AL69" i="3"/>
  <c r="BD69" i="3" s="1"/>
  <c r="AZ69" i="3"/>
  <c r="BC69" i="3" s="1"/>
  <c r="AL159" i="3"/>
  <c r="BD159" i="3" s="1"/>
  <c r="AZ159" i="3"/>
  <c r="BC159" i="3" s="1"/>
  <c r="AL51" i="3"/>
  <c r="BD51" i="3" s="1"/>
  <c r="AZ51" i="3"/>
  <c r="BC51" i="3" s="1"/>
  <c r="AL98" i="3"/>
  <c r="BD98" i="3" s="1"/>
  <c r="AZ98" i="3"/>
  <c r="BC98" i="3" s="1"/>
  <c r="AL128" i="3"/>
  <c r="BD128" i="3" s="1"/>
  <c r="AZ128" i="3"/>
  <c r="BC128" i="3" s="1"/>
  <c r="AL162" i="3"/>
  <c r="BD162" i="3" s="1"/>
  <c r="AZ162" i="3"/>
  <c r="BC162" i="3" s="1"/>
  <c r="AL156" i="3"/>
  <c r="BD156" i="3" s="1"/>
  <c r="AZ156" i="3"/>
  <c r="BC156" i="3" s="1"/>
  <c r="AL130" i="3"/>
  <c r="BD130" i="3" s="1"/>
  <c r="AZ130" i="3"/>
  <c r="BC130" i="3" s="1"/>
  <c r="BC24" i="3"/>
  <c r="BC129" i="3"/>
  <c r="AL97" i="3"/>
  <c r="BD97" i="3" s="1"/>
  <c r="AZ97" i="3"/>
  <c r="BC97" i="3" s="1"/>
  <c r="AL137" i="3"/>
  <c r="BD137" i="3" s="1"/>
  <c r="AZ137" i="3"/>
  <c r="BC137" i="3" s="1"/>
  <c r="AL24" i="3"/>
  <c r="BD24" i="3" s="1"/>
  <c r="AZ24" i="3"/>
  <c r="AL15" i="3"/>
  <c r="BD15" i="3" s="1"/>
  <c r="AZ15" i="3"/>
  <c r="BC15" i="3" s="1"/>
  <c r="AR21" i="3"/>
  <c r="BC21" i="3" s="1"/>
  <c r="AL21" i="3"/>
  <c r="BD21" i="3" s="1"/>
  <c r="AR23" i="3" l="1"/>
  <c r="BC23" i="3" s="1"/>
  <c r="AL23" i="3"/>
  <c r="BD2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378B3-CE37-4D48-A652-FB13845508BE}" keepAlive="1" name="Query - Chipotle_Menu_Pt_1" description="Connection to the 'Chipotle_Menu_Pt_1' query in the workbook." type="5" refreshedVersion="8" background="1" saveData="1">
    <dbPr connection="Provider=Microsoft.Mashup.OleDb.1;Data Source=$Workbook$;Location=Chipotle_Menu_Pt_1;Extended Properties=&quot;&quot;" command="SELECT * FROM [Chipotle_Menu_Pt_1]"/>
  </connection>
  <connection id="2" xr16:uid="{19D9FBAD-B16C-481B-9B41-6E27DF35715C}" keepAlive="1" name="Query - Chipotle_Menu_Pt_1 (2)" description="Connection to the 'Chipotle_Menu_Pt_1 (2)' query in the workbook." type="5" refreshedVersion="8" background="1" saveData="1">
    <dbPr connection="Provider=Microsoft.Mashup.OleDb.1;Data Source=$Workbook$;Location=&quot;Chipotle_Menu_Pt_1 (2)&quot;;Extended Properties=&quot;&quot;" command="SELECT * FROM [Chipotle_Menu_Pt_1 (2)]"/>
  </connection>
  <connection id="3" xr16:uid="{66EB4501-D68D-46DE-B51E-E241B4DADEB2}" keepAlive="1" name="Query - Chipotle_Menu_Pt_1 (3)" description="Connection to the 'Chipotle_Menu_Pt_1 (3)' query in the workbook." type="5" refreshedVersion="8" background="1" saveData="1">
    <dbPr connection="Provider=Microsoft.Mashup.OleDb.1;Data Source=$Workbook$;Location=&quot;Chipotle_Menu_Pt_1 (3)&quot;;Extended Properties=&quot;&quot;" command="SELECT * FROM [Chipotle_Menu_Pt_1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<sst xmlns="http://schemas.openxmlformats.org/spreadsheetml/2006/main" count="36105" uniqueCount="1232">
  <si>
    <t>Site ID Name</t>
  </si>
  <si>
    <t>Site</t>
  </si>
  <si>
    <t>001 - St. George</t>
  </si>
  <si>
    <t>St. George</t>
  </si>
  <si>
    <t>002 - Provo</t>
  </si>
  <si>
    <t>Provo</t>
  </si>
  <si>
    <t>003 - Fort Union</t>
  </si>
  <si>
    <t>004 - Skyline</t>
  </si>
  <si>
    <t>005 - Draper</t>
  </si>
  <si>
    <t>Draper</t>
  </si>
  <si>
    <t>006 - South Jordan</t>
  </si>
  <si>
    <t>South Jordan</t>
  </si>
  <si>
    <t>007 - American Fork</t>
  </si>
  <si>
    <t>American Fork</t>
  </si>
  <si>
    <t>008 - Layton</t>
  </si>
  <si>
    <t>Layton</t>
  </si>
  <si>
    <t>009 - Bountiful</t>
  </si>
  <si>
    <t>010 - Logan</t>
  </si>
  <si>
    <t>Logan</t>
  </si>
  <si>
    <t>011 - 4th South</t>
  </si>
  <si>
    <t>012 - Taylorsville</t>
  </si>
  <si>
    <t>Taylorsville</t>
  </si>
  <si>
    <t>013 - Ogden</t>
  </si>
  <si>
    <t>014 - Gilbert</t>
  </si>
  <si>
    <t>Gilbert</t>
  </si>
  <si>
    <t>016 - Sahara</t>
  </si>
  <si>
    <t>017 - Eastern</t>
  </si>
  <si>
    <t>018 - Orem</t>
  </si>
  <si>
    <t>Orem</t>
  </si>
  <si>
    <t>019 - Sandy</t>
  </si>
  <si>
    <t>Sandy</t>
  </si>
  <si>
    <t>020 - Park City</t>
  </si>
  <si>
    <t>021 - Hunter</t>
  </si>
  <si>
    <t>022 - Shadow Mountain</t>
  </si>
  <si>
    <t>023 - Centennial</t>
  </si>
  <si>
    <t>Centennial</t>
  </si>
  <si>
    <t>024 - Twin Falls</t>
  </si>
  <si>
    <t>Twin Falls</t>
  </si>
  <si>
    <t>025 - Idaho Falls</t>
  </si>
  <si>
    <t>026 - Vernal</t>
  </si>
  <si>
    <t>Vernal</t>
  </si>
  <si>
    <t>027 - Cedar City</t>
  </si>
  <si>
    <t>Cedar City</t>
  </si>
  <si>
    <t>028 - Lake Forest</t>
  </si>
  <si>
    <t>Lake Forest</t>
  </si>
  <si>
    <t>029 - Maryland Parkway</t>
  </si>
  <si>
    <t>030 - Manhattan Beach</t>
  </si>
  <si>
    <t>Manhattan Beach</t>
  </si>
  <si>
    <t>031 - Colorado Blvd</t>
  </si>
  <si>
    <t>032 - Tustin</t>
  </si>
  <si>
    <t>Tustin</t>
  </si>
  <si>
    <t>033 - Costa Mesa</t>
  </si>
  <si>
    <t>Costa Mesa</t>
  </si>
  <si>
    <t>035 - Boise</t>
  </si>
  <si>
    <t>Boise</t>
  </si>
  <si>
    <t>036 - Lakewood</t>
  </si>
  <si>
    <t>Lakewood</t>
  </si>
  <si>
    <t>037 - Redlands</t>
  </si>
  <si>
    <t>Redlands</t>
  </si>
  <si>
    <t>038 - Blue Diamond</t>
  </si>
  <si>
    <t>039 - Grand Junction</t>
  </si>
  <si>
    <t>Grand Junction</t>
  </si>
  <si>
    <t>040 - Tooele</t>
  </si>
  <si>
    <t>Tooele</t>
  </si>
  <si>
    <t>041 - Olney</t>
  </si>
  <si>
    <t>Olney</t>
  </si>
  <si>
    <t>042 - Spanish Fork</t>
  </si>
  <si>
    <t>Spanish Fork</t>
  </si>
  <si>
    <t>043 - Manassas</t>
  </si>
  <si>
    <t>Manassas</t>
  </si>
  <si>
    <t>044 - Pocatello</t>
  </si>
  <si>
    <t>Pocatello</t>
  </si>
  <si>
    <t>045 - Great Falls</t>
  </si>
  <si>
    <t>Great Falls</t>
  </si>
  <si>
    <t>046 - Falls Church</t>
  </si>
  <si>
    <t>Falls Church</t>
  </si>
  <si>
    <t>047 - Rock Springs</t>
  </si>
  <si>
    <t>Rock Springs</t>
  </si>
  <si>
    <t>048 - Coeur d'Alene</t>
  </si>
  <si>
    <t>Coeur d'Alene</t>
  </si>
  <si>
    <t>049 - Billings</t>
  </si>
  <si>
    <t>Billings</t>
  </si>
  <si>
    <t>050 - Fort Collins</t>
  </si>
  <si>
    <t>Fort Collins</t>
  </si>
  <si>
    <t>052 - SLC Airport</t>
  </si>
  <si>
    <t>054 - Burke</t>
  </si>
  <si>
    <t>Burke</t>
  </si>
  <si>
    <t>055 - Camelback</t>
  </si>
  <si>
    <t>056 - Henderson</t>
  </si>
  <si>
    <t>Henderson</t>
  </si>
  <si>
    <t>057 - Missoula</t>
  </si>
  <si>
    <t>Missoula</t>
  </si>
  <si>
    <t>058 - Frederick</t>
  </si>
  <si>
    <t>Frederick</t>
  </si>
  <si>
    <t>060 - Denver West</t>
  </si>
  <si>
    <t>061 - South Glenn</t>
  </si>
  <si>
    <t>062 - Herriman</t>
  </si>
  <si>
    <t>Herriman</t>
  </si>
  <si>
    <t>064 - Germantown</t>
  </si>
  <si>
    <t>Germantown</t>
  </si>
  <si>
    <t>065 - Flagstaff</t>
  </si>
  <si>
    <t>Flagstaff</t>
  </si>
  <si>
    <t>067 - Valencia</t>
  </si>
  <si>
    <t>Valencia</t>
  </si>
  <si>
    <t>068 - Heber City</t>
  </si>
  <si>
    <t>Heber City</t>
  </si>
  <si>
    <t>069 - Spokane Valley</t>
  </si>
  <si>
    <t>Spokane Valley</t>
  </si>
  <si>
    <t>070 - Avondale</t>
  </si>
  <si>
    <t>Avondale</t>
  </si>
  <si>
    <t>071 - Lynnwood</t>
  </si>
  <si>
    <t>Lynnwood</t>
  </si>
  <si>
    <t>072 - Valley Fair</t>
  </si>
  <si>
    <t>073 - SanTan</t>
  </si>
  <si>
    <t>074 - Northglenn</t>
  </si>
  <si>
    <t>Northglenn</t>
  </si>
  <si>
    <t>075 - Chandler</t>
  </si>
  <si>
    <t>Chandler</t>
  </si>
  <si>
    <t>076 - Lake Mead</t>
  </si>
  <si>
    <t>077 - North Ogden</t>
  </si>
  <si>
    <t>North Ogden</t>
  </si>
  <si>
    <t>078 - Horizon</t>
  </si>
  <si>
    <t>079 - Saratoga Springs</t>
  </si>
  <si>
    <t>Saratoga Springs</t>
  </si>
  <si>
    <t>080 - Jordan Landing</t>
  </si>
  <si>
    <t>083 - Longmont</t>
  </si>
  <si>
    <t>Longmont</t>
  </si>
  <si>
    <t>084 - Scottsdale</t>
  </si>
  <si>
    <t>Scottsdale</t>
  </si>
  <si>
    <t>086 - Happy Valley</t>
  </si>
  <si>
    <t>088 - Kent</t>
  </si>
  <si>
    <t>Kent</t>
  </si>
  <si>
    <t>089 - Castle Rock</t>
  </si>
  <si>
    <t>Castle Rock</t>
  </si>
  <si>
    <t>090 - Rexburg</t>
  </si>
  <si>
    <t>Rexburg</t>
  </si>
  <si>
    <t>091 - Irvine</t>
  </si>
  <si>
    <t>Irvine</t>
  </si>
  <si>
    <t>092 - Rhodes Ranch</t>
  </si>
  <si>
    <t>093 - San Dimas</t>
  </si>
  <si>
    <t>San Dimas</t>
  </si>
  <si>
    <t>094 - Palmdale</t>
  </si>
  <si>
    <t>Palmdale</t>
  </si>
  <si>
    <t>095 - Federal Way</t>
  </si>
  <si>
    <t>Federal Way</t>
  </si>
  <si>
    <t>Tempe</t>
  </si>
  <si>
    <t>097 - Queen Creek</t>
  </si>
  <si>
    <t>Queen Creek</t>
  </si>
  <si>
    <t>098 - Fresno</t>
  </si>
  <si>
    <t>Fresno</t>
  </si>
  <si>
    <t>099 - Ocotillo</t>
  </si>
  <si>
    <t>100 - Lehi</t>
  </si>
  <si>
    <t>Lehi</t>
  </si>
  <si>
    <t>102 - 9th &amp; Bell</t>
  </si>
  <si>
    <t>104 - Rural &amp; Baseline</t>
  </si>
  <si>
    <t>106 - Issaquah</t>
  </si>
  <si>
    <t>Issaquah</t>
  </si>
  <si>
    <t>107 - Signal Butte</t>
  </si>
  <si>
    <t>110 - Rancho Cucamonga</t>
  </si>
  <si>
    <t>Rancho Cucamonga</t>
  </si>
  <si>
    <t>111 - Town Square</t>
  </si>
  <si>
    <t>112 - Lake Pleasant</t>
  </si>
  <si>
    <t>113 - Arrowhead</t>
  </si>
  <si>
    <t>114 - Rancho &amp; Sahara</t>
  </si>
  <si>
    <t>117 - Santa Clara</t>
  </si>
  <si>
    <t>Santa Clara</t>
  </si>
  <si>
    <t>119 - Red Mountain</t>
  </si>
  <si>
    <t>120 - Bakersfield</t>
  </si>
  <si>
    <t>Bakersfield</t>
  </si>
  <si>
    <t>121 - Craig Road</t>
  </si>
  <si>
    <t>123 - Moreno Valley</t>
  </si>
  <si>
    <t>Moreno Valley</t>
  </si>
  <si>
    <t>124 - Menifee</t>
  </si>
  <si>
    <t>Menifee</t>
  </si>
  <si>
    <t>125 - Farmington</t>
  </si>
  <si>
    <t>Farmington</t>
  </si>
  <si>
    <t>126 - Mesquite</t>
  </si>
  <si>
    <t>Mesquite</t>
  </si>
  <si>
    <t>128 - Rockville</t>
  </si>
  <si>
    <t>Rockville</t>
  </si>
  <si>
    <t>129 - Broadway</t>
  </si>
  <si>
    <t>130 - Yorba Linda</t>
  </si>
  <si>
    <t>Yorba Linda</t>
  </si>
  <si>
    <t>131 - Temecula</t>
  </si>
  <si>
    <t>Temecula</t>
  </si>
  <si>
    <t>132 - Sugar House</t>
  </si>
  <si>
    <t>133 - Springville</t>
  </si>
  <si>
    <t>Springville</t>
  </si>
  <si>
    <t>134 - West Point</t>
  </si>
  <si>
    <t>135 - Surprise</t>
  </si>
  <si>
    <t>Surprise</t>
  </si>
  <si>
    <t>136 - Magna</t>
  </si>
  <si>
    <t>Magna</t>
  </si>
  <si>
    <t>137 - Huntington Beach</t>
  </si>
  <si>
    <t>Huntington Beach</t>
  </si>
  <si>
    <t>138 - Eagle</t>
  </si>
  <si>
    <t>Eagle</t>
  </si>
  <si>
    <t>139 - Herndon</t>
  </si>
  <si>
    <t>Herndon</t>
  </si>
  <si>
    <t>140 - Eastvale</t>
  </si>
  <si>
    <t>Eastvale</t>
  </si>
  <si>
    <t>141 - Severna Park</t>
  </si>
  <si>
    <t>Severna Park</t>
  </si>
  <si>
    <t>142 - Fontana</t>
  </si>
  <si>
    <t>Fontana</t>
  </si>
  <si>
    <t>143 - Aliso Viejo</t>
  </si>
  <si>
    <t>Aliso Viejo</t>
  </si>
  <si>
    <t>144 - The District</t>
  </si>
  <si>
    <t>145 - St. Rose</t>
  </si>
  <si>
    <t>146 - Skye Canyon</t>
  </si>
  <si>
    <t>147 - San Clemente</t>
  </si>
  <si>
    <t>San Clemente</t>
  </si>
  <si>
    <t>148 - South Provo</t>
  </si>
  <si>
    <t>South Provo</t>
  </si>
  <si>
    <t>149 - Thousand Oaks</t>
  </si>
  <si>
    <t>Thousand Oaks</t>
  </si>
  <si>
    <t>150 - Goodyear</t>
  </si>
  <si>
    <t>Goodyear</t>
  </si>
  <si>
    <t>151 - Ashburn</t>
  </si>
  <si>
    <t>Ashburn</t>
  </si>
  <si>
    <t>152 - Payson</t>
  </si>
  <si>
    <t>Payson</t>
  </si>
  <si>
    <t>153 - Buckeye</t>
  </si>
  <si>
    <t>Buckeye</t>
  </si>
  <si>
    <t>154 - Brigham City</t>
  </si>
  <si>
    <t>Brigham City</t>
  </si>
  <si>
    <t>155 - Murray</t>
  </si>
  <si>
    <t>Murray</t>
  </si>
  <si>
    <t>156 - Alma School</t>
  </si>
  <si>
    <t>157 - Johnson Ranch</t>
  </si>
  <si>
    <t>158 - Power &amp; Ray</t>
  </si>
  <si>
    <t>159 - Woods Cross</t>
  </si>
  <si>
    <t>Woods Cross</t>
  </si>
  <si>
    <t>160 - West Hills</t>
  </si>
  <si>
    <t>161 - 90th &amp; 101</t>
  </si>
  <si>
    <t>162 - Midvale</t>
  </si>
  <si>
    <t>Midvale</t>
  </si>
  <si>
    <t>163 - Higley &amp; Baseline</t>
  </si>
  <si>
    <t>164 - The Village</t>
  </si>
  <si>
    <t>165 - Flamingo Rd.</t>
  </si>
  <si>
    <t>166 - Arapahoe</t>
  </si>
  <si>
    <t>167 - South Ogden</t>
  </si>
  <si>
    <t>South Ogden</t>
  </si>
  <si>
    <t>168 - Highlands Ranch</t>
  </si>
  <si>
    <t>Highlands Ranch</t>
  </si>
  <si>
    <t>169 - Kuna</t>
  </si>
  <si>
    <t>Kuna</t>
  </si>
  <si>
    <t>170 - City Creek</t>
  </si>
  <si>
    <t>171 - Chinden &amp; 10 Mile</t>
  </si>
  <si>
    <t>172 - Verrado</t>
  </si>
  <si>
    <t>174 - Greenway &amp; Cotton</t>
  </si>
  <si>
    <t>175 - Lone Peak</t>
  </si>
  <si>
    <t>176 - Cadence</t>
  </si>
  <si>
    <t>178 - Vineyard</t>
  </si>
  <si>
    <t>Vineyard</t>
  </si>
  <si>
    <t>180 - State and 21st</t>
  </si>
  <si>
    <t>181 - Pleasant Grove</t>
  </si>
  <si>
    <t>Pleasant Grove</t>
  </si>
  <si>
    <t>182 - Highland Drive</t>
  </si>
  <si>
    <t>183 - South Scottsdale</t>
  </si>
  <si>
    <t>185 - Star</t>
  </si>
  <si>
    <t>Star</t>
  </si>
  <si>
    <t>Address 1</t>
  </si>
  <si>
    <t>City</t>
  </si>
  <si>
    <t>State</t>
  </si>
  <si>
    <t>ZIP</t>
  </si>
  <si>
    <t>15 S River Road, Bldg 100</t>
  </si>
  <si>
    <t>UT</t>
  </si>
  <si>
    <t>84790-2106</t>
  </si>
  <si>
    <t>2244 N University Pkwy</t>
  </si>
  <si>
    <t>84604-1510</t>
  </si>
  <si>
    <t>6973 S 1300 E</t>
  </si>
  <si>
    <t>Cottonwood Heights</t>
  </si>
  <si>
    <t>84047-1817</t>
  </si>
  <si>
    <t>3025 E 3300 S</t>
  </si>
  <si>
    <t>Salt Lake City</t>
  </si>
  <si>
    <t>84109-2137</t>
  </si>
  <si>
    <t>62 E 12300 S</t>
  </si>
  <si>
    <t>84020-8193</t>
  </si>
  <si>
    <t>1664 W. Towne Centre Drive</t>
  </si>
  <si>
    <t>84095-8697</t>
  </si>
  <si>
    <t>821 W. State Road</t>
  </si>
  <si>
    <t>84003-9742</t>
  </si>
  <si>
    <t>2065 N Harris Blvd</t>
  </si>
  <si>
    <t>84041-1641</t>
  </si>
  <si>
    <t>234 S 500 W</t>
  </si>
  <si>
    <t>West Bountiful</t>
  </si>
  <si>
    <t>84010-8700</t>
  </si>
  <si>
    <t>1460 N Main Street</t>
  </si>
  <si>
    <t>84341-2224</t>
  </si>
  <si>
    <t>532 E 400 S</t>
  </si>
  <si>
    <t>84102-2750</t>
  </si>
  <si>
    <t>1855 W 5400 S</t>
  </si>
  <si>
    <t>84129-1425</t>
  </si>
  <si>
    <t>4194 S. Riverdale Rd.</t>
  </si>
  <si>
    <t>Riverdale</t>
  </si>
  <si>
    <t>84405</t>
  </si>
  <si>
    <t>1939 E Baseline Road</t>
  </si>
  <si>
    <t>AZ</t>
  </si>
  <si>
    <t>85233-1548</t>
  </si>
  <si>
    <t>9002 W Sahara Ave</t>
  </si>
  <si>
    <t>Las Vegas</t>
  </si>
  <si>
    <t>NV</t>
  </si>
  <si>
    <t>89117-5773</t>
  </si>
  <si>
    <t>9595 S Eastern Ave</t>
  </si>
  <si>
    <t>89123-7992</t>
  </si>
  <si>
    <t>40 W Center St</t>
  </si>
  <si>
    <t>84057-4606</t>
  </si>
  <si>
    <t>9320 S Village Shop Drive</t>
  </si>
  <si>
    <t>84094-7719</t>
  </si>
  <si>
    <t>1456 West Newpark Boulevard</t>
  </si>
  <si>
    <t>Snyderville</t>
  </si>
  <si>
    <t>84098-7980</t>
  </si>
  <si>
    <t>5567 W High Market Drive, Suite K-100</t>
  </si>
  <si>
    <t>West Valley City</t>
  </si>
  <si>
    <t>84120-1342</t>
  </si>
  <si>
    <t>6575 N Decatur</t>
  </si>
  <si>
    <t>89131-2991</t>
  </si>
  <si>
    <t>5765 Centennial Center Blvd</t>
  </si>
  <si>
    <t>89149-7127</t>
  </si>
  <si>
    <t>835 Blue Lake Blvd North</t>
  </si>
  <si>
    <t>ID</t>
  </si>
  <si>
    <t>83301-4041</t>
  </si>
  <si>
    <t>2537 South 25 East</t>
  </si>
  <si>
    <t>Ammon</t>
  </si>
  <si>
    <t>83406-5704</t>
  </si>
  <si>
    <t>1205 W Highway 40</t>
  </si>
  <si>
    <t>84078-2923</t>
  </si>
  <si>
    <t>1243 South Sage Drive</t>
  </si>
  <si>
    <t>84720-1905</t>
  </si>
  <si>
    <t>24312 Rockfield Blvd</t>
  </si>
  <si>
    <t>CA</t>
  </si>
  <si>
    <t>92630-4742</t>
  </si>
  <si>
    <t>4680 S. Maryland Parkway</t>
  </si>
  <si>
    <t>89119-6300</t>
  </si>
  <si>
    <t>1800 Rosecrans Ave</t>
  </si>
  <si>
    <t>90266-3780</t>
  </si>
  <si>
    <t>610 S Colorado Blvd</t>
  </si>
  <si>
    <t>Glendale</t>
  </si>
  <si>
    <t>CO</t>
  </si>
  <si>
    <t>80246-1503</t>
  </si>
  <si>
    <t>1140 Irvine Blvd</t>
  </si>
  <si>
    <t>92780-3531</t>
  </si>
  <si>
    <t>253 E. 17th Street</t>
  </si>
  <si>
    <t>92627-3870</t>
  </si>
  <si>
    <t>8233 W. Franklin Road</t>
  </si>
  <si>
    <t>83709-0624</t>
  </si>
  <si>
    <t>5021 Lakewood Blvd</t>
  </si>
  <si>
    <t>90712-2412</t>
  </si>
  <si>
    <t>27510 W Lugonia Ave</t>
  </si>
  <si>
    <t>92374-2051</t>
  </si>
  <si>
    <t>4830 Blue Diamond Road</t>
  </si>
  <si>
    <t>89139-7668</t>
  </si>
  <si>
    <t>2412 Patterson Rd.</t>
  </si>
  <si>
    <t>81505-1259</t>
  </si>
  <si>
    <t>1205 North Main Street</t>
  </si>
  <si>
    <t>84074-9841</t>
  </si>
  <si>
    <t>3140 Olney Sandy Spring Road</t>
  </si>
  <si>
    <t>MD</t>
  </si>
  <si>
    <t>20832-1408</t>
  </si>
  <si>
    <t>782 North 800 East</t>
  </si>
  <si>
    <t>84660-1320</t>
  </si>
  <si>
    <t>7803 Sudley Road</t>
  </si>
  <si>
    <t>VA</t>
  </si>
  <si>
    <t>20109-2805</t>
  </si>
  <si>
    <t>285 E Alameda Road</t>
  </si>
  <si>
    <t>83201-3657</t>
  </si>
  <si>
    <t>900 10th Ave S</t>
  </si>
  <si>
    <t>MT</t>
  </si>
  <si>
    <t>59405-4411</t>
  </si>
  <si>
    <t>6108-A Arlington Blvd.</t>
  </si>
  <si>
    <t>22044-2901</t>
  </si>
  <si>
    <t>1453 Dewar Dr</t>
  </si>
  <si>
    <t>WY</t>
  </si>
  <si>
    <t>82901-5812</t>
  </si>
  <si>
    <t>560 W. Kathleen Ave.</t>
  </si>
  <si>
    <t>83815-8392</t>
  </si>
  <si>
    <t>2816 King Ave W</t>
  </si>
  <si>
    <t>59102-6432</t>
  </si>
  <si>
    <t>4414 S College Ave.</t>
  </si>
  <si>
    <t>80525-3023</t>
  </si>
  <si>
    <t>776 N. Terminal Dr./PO Box 22052</t>
  </si>
  <si>
    <t>84122-7003</t>
  </si>
  <si>
    <t>6003 Burke Centre Pkwy</t>
  </si>
  <si>
    <t>22015-3755</t>
  </si>
  <si>
    <t>2131 E Camelback Road</t>
  </si>
  <si>
    <t>Phoenix</t>
  </si>
  <si>
    <t>85016-4712</t>
  </si>
  <si>
    <t>509 N Stephanie St</t>
  </si>
  <si>
    <t>89014-6648</t>
  </si>
  <si>
    <t xml:space="preserve">2230 N Reserve St, </t>
  </si>
  <si>
    <t>59808-1364</t>
  </si>
  <si>
    <t>5100 Buckeystown Pike</t>
  </si>
  <si>
    <t>21704-8337</t>
  </si>
  <si>
    <t>14600 West Colfax Avenue</t>
  </si>
  <si>
    <t>80401-3200</t>
  </si>
  <si>
    <t>6907 S University Blvd.</t>
  </si>
  <si>
    <t>80122</t>
  </si>
  <si>
    <t>5506 W 13400 S</t>
  </si>
  <si>
    <t>84096-6919</t>
  </si>
  <si>
    <t>20680 Seneca Meadows Pkwy</t>
  </si>
  <si>
    <t>20876-7022</t>
  </si>
  <si>
    <t>2710 South Woodlands Village Blvd</t>
  </si>
  <si>
    <t>86001</t>
  </si>
  <si>
    <t>24230 Valencia Blvd.</t>
  </si>
  <si>
    <t>91355</t>
  </si>
  <si>
    <t>75 West 1000 South</t>
  </si>
  <si>
    <t>84032</t>
  </si>
  <si>
    <t>13920 E. Indiana Avenue</t>
  </si>
  <si>
    <t>WA</t>
  </si>
  <si>
    <t>99216</t>
  </si>
  <si>
    <t>10120 W. McDowell Road</t>
  </si>
  <si>
    <t>85392</t>
  </si>
  <si>
    <t xml:space="preserve">3000 184th St, SW </t>
  </si>
  <si>
    <t>98037</t>
  </si>
  <si>
    <t>3567 South 2700 West</t>
  </si>
  <si>
    <t>84119</t>
  </si>
  <si>
    <t>2904 S Santan Village Pkwy</t>
  </si>
  <si>
    <t>85295</t>
  </si>
  <si>
    <t>100 E. 120th Ave</t>
  </si>
  <si>
    <t>80233</t>
  </si>
  <si>
    <t>3400 W. Chandler Blvd</t>
  </si>
  <si>
    <t>85226</t>
  </si>
  <si>
    <t>7664 W. Lake Mead Blvd</t>
  </si>
  <si>
    <t>89128</t>
  </si>
  <si>
    <t>2629 N 400 E</t>
  </si>
  <si>
    <t>84414</t>
  </si>
  <si>
    <t>65 East Horizon Ridge Pkwy</t>
  </si>
  <si>
    <t>89002</t>
  </si>
  <si>
    <t>1513 N Redwood Rd</t>
  </si>
  <si>
    <t>84045</t>
  </si>
  <si>
    <t>7677 S Jordan Landing Blvd</t>
  </si>
  <si>
    <t>West Jordan</t>
  </si>
  <si>
    <t>84084</t>
  </si>
  <si>
    <t>48 Ken Pratt Blvd</t>
  </si>
  <si>
    <t>80501</t>
  </si>
  <si>
    <t>15768 N Frank Lloyd Wright Blvd</t>
  </si>
  <si>
    <t>85260</t>
  </si>
  <si>
    <t>2501 West Happy Valley Rd</t>
  </si>
  <si>
    <t>85085-3703</t>
  </si>
  <si>
    <t>12998 SE Kent Kangley Rd</t>
  </si>
  <si>
    <t>98030</t>
  </si>
  <si>
    <t>832 New Memphis Court</t>
  </si>
  <si>
    <t>80108</t>
  </si>
  <si>
    <t>76 West 2nd South</t>
  </si>
  <si>
    <t>83440-2674</t>
  </si>
  <si>
    <t>3851-B Alton Parkway</t>
  </si>
  <si>
    <t>92606</t>
  </si>
  <si>
    <t>7040 S Durango Drive</t>
  </si>
  <si>
    <t>89113</t>
  </si>
  <si>
    <t>1042 W Gladstone St</t>
  </si>
  <si>
    <t>91773</t>
  </si>
  <si>
    <t>39332 10th St W</t>
  </si>
  <si>
    <t>93551</t>
  </si>
  <si>
    <t>1700 S 320th St</t>
  </si>
  <si>
    <t>98003</t>
  </si>
  <si>
    <t>21293 S. Ellsworth Loop Road</t>
  </si>
  <si>
    <t>85142</t>
  </si>
  <si>
    <t>242 East River Park Circle</t>
  </si>
  <si>
    <t>93720</t>
  </si>
  <si>
    <t>4095 South Gilbert Road</t>
  </si>
  <si>
    <t>85249</t>
  </si>
  <si>
    <t>1851 W. Traverse Parkway</t>
  </si>
  <si>
    <t>84043</t>
  </si>
  <si>
    <t>950 E. Bell Road</t>
  </si>
  <si>
    <t>85022</t>
  </si>
  <si>
    <t>5150 S. Rural Road</t>
  </si>
  <si>
    <t>85282</t>
  </si>
  <si>
    <t>730 NW Gilman Blvd.</t>
  </si>
  <si>
    <t>98027</t>
  </si>
  <si>
    <t>2748 S. Signal Butte Road</t>
  </si>
  <si>
    <t>Mesa</t>
  </si>
  <si>
    <t>85209</t>
  </si>
  <si>
    <t>10895 Foothill Blvd.</t>
  </si>
  <si>
    <t>91730</t>
  </si>
  <si>
    <t>6605 S Las Vegas Blvd</t>
  </si>
  <si>
    <t>89119</t>
  </si>
  <si>
    <t>25225 No. Lake Pleasant Parkway</t>
  </si>
  <si>
    <t>Peoria</t>
  </si>
  <si>
    <t>85383</t>
  </si>
  <si>
    <t>16955 N 75th Ave</t>
  </si>
  <si>
    <t>85382</t>
  </si>
  <si>
    <t>2600 W. Sahara Avenue</t>
  </si>
  <si>
    <t>89102</t>
  </si>
  <si>
    <t>33540 W. Pioneer Parkway</t>
  </si>
  <si>
    <t>84765</t>
  </si>
  <si>
    <t>2119 N. Power Road</t>
  </si>
  <si>
    <t>85215</t>
  </si>
  <si>
    <t>200 Coffee Road</t>
  </si>
  <si>
    <t>93309</t>
  </si>
  <si>
    <t>1475-1716 East Craig Road North</t>
  </si>
  <si>
    <t>89081</t>
  </si>
  <si>
    <t>12560 Day Street</t>
  </si>
  <si>
    <t>92553</t>
  </si>
  <si>
    <t>29881 Antelope Road</t>
  </si>
  <si>
    <t>92584</t>
  </si>
  <si>
    <t>426 N. Cabela's Drive</t>
  </si>
  <si>
    <t>84025</t>
  </si>
  <si>
    <t>330 N. Sandhill Blvd.</t>
  </si>
  <si>
    <t>89027</t>
  </si>
  <si>
    <t>10062 Darnestown Road</t>
  </si>
  <si>
    <t>20850</t>
  </si>
  <si>
    <t>980 Broadway Ave</t>
  </si>
  <si>
    <t>83706</t>
  </si>
  <si>
    <t>18361-18405 Yorba Linda Blvd</t>
  </si>
  <si>
    <t>92886</t>
  </si>
  <si>
    <t>40705 Winchester Rd</t>
  </si>
  <si>
    <t>92591</t>
  </si>
  <si>
    <t>1235 East 2100 South</t>
  </si>
  <si>
    <t>84106</t>
  </si>
  <si>
    <t>1129 West 400 South</t>
  </si>
  <si>
    <t>84663</t>
  </si>
  <si>
    <t>185 North 2000 West</t>
  </si>
  <si>
    <t>Clinton</t>
  </si>
  <si>
    <t>84015</t>
  </si>
  <si>
    <t>13916-13936 West Waddel Road</t>
  </si>
  <si>
    <t>85379</t>
  </si>
  <si>
    <t>3585 South 8400 West</t>
  </si>
  <si>
    <t>84044</t>
  </si>
  <si>
    <t>7151 Warner Avenue</t>
  </si>
  <si>
    <t>92647</t>
  </si>
  <si>
    <t>384-398 South Eagle Road</t>
  </si>
  <si>
    <t>83616</t>
  </si>
  <si>
    <t>330-340 Elden Street</t>
  </si>
  <si>
    <t>20170</t>
  </si>
  <si>
    <t>Cantu-Galleano Ranch Road</t>
  </si>
  <si>
    <t>91752</t>
  </si>
  <si>
    <t>566 Ritchie Highway</t>
  </si>
  <si>
    <t>21146</t>
  </si>
  <si>
    <t>6597-6637 Sierra Avenue</t>
  </si>
  <si>
    <t>92335</t>
  </si>
  <si>
    <t>26811 Aliso Creek Road</t>
  </si>
  <si>
    <t>92656</t>
  </si>
  <si>
    <t>3776 West 11400 South</t>
  </si>
  <si>
    <t>84095</t>
  </si>
  <si>
    <t>3455 St. Rose Parkway</t>
  </si>
  <si>
    <t>89052</t>
  </si>
  <si>
    <t>9670 W Skye Canyon Park Dr</t>
  </si>
  <si>
    <t>89143</t>
  </si>
  <si>
    <t>640 Camino de los Mares</t>
  </si>
  <si>
    <t>92672</t>
  </si>
  <si>
    <t>1188 South University Avenue</t>
  </si>
  <si>
    <t>84601</t>
  </si>
  <si>
    <t>595 North Moorpark Road</t>
  </si>
  <si>
    <t>91360</t>
  </si>
  <si>
    <t>13837 W McDowell Rd</t>
  </si>
  <si>
    <t>85395</t>
  </si>
  <si>
    <t>44170 Ashbrook Marketplace Plaza</t>
  </si>
  <si>
    <t>20148</t>
  </si>
  <si>
    <t>791 S 930 W</t>
  </si>
  <si>
    <t>84651</t>
  </si>
  <si>
    <t>1177 S Watson Rd</t>
  </si>
  <si>
    <t>85326</t>
  </si>
  <si>
    <t>1128 S 450 W</t>
  </si>
  <si>
    <t>84302</t>
  </si>
  <si>
    <t>5892 South State Street</t>
  </si>
  <si>
    <t>84107</t>
  </si>
  <si>
    <t>1010 N. Alma School Rd.</t>
  </si>
  <si>
    <t>85224</t>
  </si>
  <si>
    <t>611 East Hunt Highway</t>
  </si>
  <si>
    <t>San Tan</t>
  </si>
  <si>
    <t>85143</t>
  </si>
  <si>
    <t>5415 South Power Road</t>
  </si>
  <si>
    <t>85212</t>
  </si>
  <si>
    <t>2440 S. Highway 89</t>
  </si>
  <si>
    <t>84087</t>
  </si>
  <si>
    <t>22815 Victory Blvd.</t>
  </si>
  <si>
    <t>Los Angeles</t>
  </si>
  <si>
    <t>91307</t>
  </si>
  <si>
    <t>8930 North 90th</t>
  </si>
  <si>
    <t>85258</t>
  </si>
  <si>
    <t>758 West Blue Vista Lane</t>
  </si>
  <si>
    <t>84120</t>
  </si>
  <si>
    <t>1515 N. Higley Rd</t>
  </si>
  <si>
    <t>85234</t>
  </si>
  <si>
    <t>3243 E. Village Drive</t>
  </si>
  <si>
    <t>Meridian</t>
  </si>
  <si>
    <t>83646</t>
  </si>
  <si>
    <t>4415 W. Flamingo Rd.</t>
  </si>
  <si>
    <t>89103</t>
  </si>
  <si>
    <t>9351 E Arapahoe Rd</t>
  </si>
  <si>
    <t>Greenwood Village</t>
  </si>
  <si>
    <t>80112</t>
  </si>
  <si>
    <t>5693 South Harrison Blvd.</t>
  </si>
  <si>
    <t>84403</t>
  </si>
  <si>
    <t>9215 S Broadway</t>
  </si>
  <si>
    <t>80129</t>
  </si>
  <si>
    <t>1378 N. Meridian Road</t>
  </si>
  <si>
    <t>83634</t>
  </si>
  <si>
    <t>51 South Main Street</t>
  </si>
  <si>
    <t>84101</t>
  </si>
  <si>
    <t>6330 N Ten Mile Rd</t>
  </si>
  <si>
    <t>19550 W. Indian School Road</t>
  </si>
  <si>
    <t>85340</t>
  </si>
  <si>
    <t>17063 W Greenway Rd</t>
  </si>
  <si>
    <t>85388</t>
  </si>
  <si>
    <t>9920 North 4800 West</t>
  </si>
  <si>
    <t>Cedar Hills</t>
  </si>
  <si>
    <t>84062</t>
  </si>
  <si>
    <t>830 E Lake Mead Pkwy</t>
  </si>
  <si>
    <t>89015</t>
  </si>
  <si>
    <t>554 N Mill Road</t>
  </si>
  <si>
    <t>84059</t>
  </si>
  <si>
    <t>2185 S State St</t>
  </si>
  <si>
    <t>84115</t>
  </si>
  <si>
    <t>875 S North Country Blvd</t>
  </si>
  <si>
    <t>84003</t>
  </si>
  <si>
    <t>4760 S Highland Drive</t>
  </si>
  <si>
    <t>Millcreek</t>
  </si>
  <si>
    <t>84117</t>
  </si>
  <si>
    <t>2712 N Scottsdale Rd</t>
  </si>
  <si>
    <t>85251</t>
  </si>
  <si>
    <t>11735 W State St.</t>
  </si>
  <si>
    <t>83669</t>
  </si>
  <si>
    <t>N/A</t>
  </si>
  <si>
    <t>Café Rio Cost</t>
  </si>
  <si>
    <t>Base Burrito - Chicken</t>
  </si>
  <si>
    <t>Base Tacos - Chicken</t>
  </si>
  <si>
    <t>Base Salad - Chicken</t>
  </si>
  <si>
    <t>Base Quesadilla - Chicken</t>
  </si>
  <si>
    <t>Base Burrito - Steak</t>
  </si>
  <si>
    <t>Base Tacos - Steak</t>
  </si>
  <si>
    <t>Base Salad - Steak</t>
  </si>
  <si>
    <t>Base Quesadilla - Steak</t>
  </si>
  <si>
    <t>Chipotle Cost</t>
  </si>
  <si>
    <t>Other Competitor 1</t>
  </si>
  <si>
    <t>Other Competitor Name</t>
  </si>
  <si>
    <t>Other Competitor Distance</t>
  </si>
  <si>
    <t>Other Competitor 2</t>
  </si>
  <si>
    <t>Nearest Chipotle Address</t>
  </si>
  <si>
    <t>Base Bowl - Chicken</t>
  </si>
  <si>
    <t>Base Bowl - Steak</t>
  </si>
  <si>
    <t>Chipotle, Durango Mexican Grill</t>
  </si>
  <si>
    <t>Chipotle Mexican Grill, 715 E University Pkwy, Orem, UT 84097</t>
  </si>
  <si>
    <t>Chipotle Mexican Grill, 6924 Park Centre Dr, Cottonwood Heights, UT 84121</t>
  </si>
  <si>
    <t>Chipotle</t>
  </si>
  <si>
    <t>Beto's</t>
  </si>
  <si>
    <t>Chipotle Mexican Grill, 1011 E 2100 S, Salt Lake City, UT 84106</t>
  </si>
  <si>
    <t>Racherito's, Costa Vida, Maize Tacos</t>
  </si>
  <si>
    <t>Chipotle Mexican Grill, 10387 S State St, Sandy, UT 84070</t>
  </si>
  <si>
    <t>Chipotle Mexican Grill, 3582 W 11400 S, South Jordan, UT 84095</t>
  </si>
  <si>
    <t>El Mexiquense Grill, El Pollo Loco, Costa Vida, The Smoked Taco</t>
  </si>
  <si>
    <t>Moe's, Chipotle, Costa Vida</t>
  </si>
  <si>
    <t>Chipotle, Beto's</t>
  </si>
  <si>
    <t>Costa Vida, Rancherito's</t>
  </si>
  <si>
    <t>Chipotle Mexican Grill, 731 S Main St, Logan, UT 84321</t>
  </si>
  <si>
    <t>Chipotle Mexican Grill, 734 E 400 S, Salt Lake City, UT 84102</t>
  </si>
  <si>
    <t>Senor Pollo</t>
  </si>
  <si>
    <t>Chipotle Mexican Grill, 5141 S State St, Murray, UT 84107</t>
  </si>
  <si>
    <t>Costa Vida, Pollo Loco, Chipotle</t>
  </si>
  <si>
    <t>Chipotle Mexican Grill, 849 W Riverdale Rd, Riverdale, UT 84405</t>
  </si>
  <si>
    <t>Rancheritos</t>
  </si>
  <si>
    <t>El Pollo Loco, Don Pollo 2</t>
  </si>
  <si>
    <t>N/A (Over 15 miles away)</t>
  </si>
  <si>
    <t>Chipotle Mexican Grill, 1351 S Providence Center Dr, Cedar City, UT 84720</t>
  </si>
  <si>
    <t>Chipotle, Costa Vida</t>
  </si>
  <si>
    <t>Costa Vida</t>
  </si>
  <si>
    <t>N/A (No Airport Chipotle)</t>
  </si>
  <si>
    <t>Costa Vida, Beto's</t>
  </si>
  <si>
    <t>Beto's, Los Tapatios Taco Grill</t>
  </si>
  <si>
    <t>Chipotle Mexican Grill, 1269 Washington Blvd, Ogden, UT 84404</t>
  </si>
  <si>
    <t>Chipotle Mexican Grill, 1687 W Sunset Blvd, St. George, UT 84770</t>
  </si>
  <si>
    <t>Chipotle, El Pollo Loco, Costa Vida</t>
  </si>
  <si>
    <t>Beto's, El Mexiqunse Grill, The Smoked taco</t>
  </si>
  <si>
    <t>Chipotle Mexican Grill, 370 W Parrish Ln, Centerville, UT 84014</t>
  </si>
  <si>
    <t>Los Tapatios Grill, Los Aribertos</t>
  </si>
  <si>
    <t>Chipotle, Senor Pollo</t>
  </si>
  <si>
    <t>Mezquite Mexican Grill</t>
  </si>
  <si>
    <t>Chipotle Mexican Grill, 1284 N University Ave, Provo, UT 84604</t>
  </si>
  <si>
    <t>Costa Vida, Don Chuy's Taco Shop</t>
  </si>
  <si>
    <t>Costa Vida, Sweeto Burrito</t>
  </si>
  <si>
    <t>Chipotle Mexican Grill, 135 N 500 W Ste A, West Bountiful, UT 84010</t>
  </si>
  <si>
    <t>Chiptole about to open across the street</t>
  </si>
  <si>
    <t>Rancherito's, Real Taqueria</t>
  </si>
  <si>
    <t xml:space="preserve">Chipotle, El Pollo Loco </t>
  </si>
  <si>
    <t>Chipotle, El Pollo Loco, Panchanga, Tocaya Modern Mexican</t>
  </si>
  <si>
    <t>Chipotle, El Pollo Loco, Jalepons Mexican Food, Tacos El Bandido Express</t>
  </si>
  <si>
    <t>Chipotle Mexican Grill, 13348 Newport Ave, Tustin, CA 92780</t>
  </si>
  <si>
    <t>que vida tacos just opened up in June</t>
  </si>
  <si>
    <t>Que Vida, Chipotle, Los Promos Cantina, Rubios</t>
  </si>
  <si>
    <t>Chipotle Mexican Grill, 468 E 17th St, Costa Mesa, CA 92627</t>
  </si>
  <si>
    <t>Rubio's, Chipotle</t>
  </si>
  <si>
    <t>Chipotle Mexican Grill, 5310 Lakewood Blvd, Lakewood, CA 90712</t>
  </si>
  <si>
    <t>Chipotle, Jose's Mexican Food</t>
  </si>
  <si>
    <t>Chipotle, Rubio's, Sharky's</t>
  </si>
  <si>
    <t>Chipotle Mexican Grill, 24405 Town Center Dr, Valencia, CA 91355</t>
  </si>
  <si>
    <t>Chipotle Mexican Grill, 3966 Barranca Pkwy, Irvine, CA 92606</t>
  </si>
  <si>
    <t>Chipotle, El Pollo Loco</t>
  </si>
  <si>
    <t>Cafe Rio Mexican Grill, 1042 W Gladstone St, San Dimas, CA 91773</t>
  </si>
  <si>
    <t>Chipotle, Rubio's, Sharky's, Chronic Tacos</t>
  </si>
  <si>
    <t>Chipotle Mexican Grill, 1125 W Rancho Vista Blvd ste b, Palmdale, CA 93551</t>
  </si>
  <si>
    <t>Chipotle, Rubio's</t>
  </si>
  <si>
    <t>Chipotle Mexican Grill, 80 E Nees Ave, Fresno, CA 93720</t>
  </si>
  <si>
    <t>Chipotle, Rubio's, El Pollo Loco</t>
  </si>
  <si>
    <t>Chipotle Mexican Grill, 10811 Foothill Blvd, Rancho Cucamonga, CA 91730</t>
  </si>
  <si>
    <t xml:space="preserve">El Pollo Loco </t>
  </si>
  <si>
    <t>Chipotle Mexican Grill, 10510 Stockdale Hwy, Bakersfield, CA 93311</t>
  </si>
  <si>
    <t>Chipotle, Rubio's El Pollo Loco, Michi Tacos, Chronic Tacos</t>
  </si>
  <si>
    <t>Chipotle Mexican Grill, 30024 Haun Rd Ste 130, Menifee, CA 92584</t>
  </si>
  <si>
    <t>El Pollo Loco</t>
  </si>
  <si>
    <t>Chipotle, Rebel Tacos, El Pollo Loco, Primo's</t>
  </si>
  <si>
    <t>Chipotle Mexican Grill, 16241 Beach Blvd, Huntington Beach, CA 92647</t>
  </si>
  <si>
    <t>Rubios and chipotle 1 intersection down</t>
  </si>
  <si>
    <t>lots of competition witin 2 miles</t>
  </si>
  <si>
    <t>Chipotle, El Pollo Loco, Rubio's</t>
  </si>
  <si>
    <t>Chipotle Mexican Grill, 26661 Aliso Creek Rd Ste A, Aliso Viejo, CA 92656</t>
  </si>
  <si>
    <t>lots of competition witin 3 miles (10 min drive)</t>
  </si>
  <si>
    <t>Chipotle, El Pollo Loco, Sharky's</t>
  </si>
  <si>
    <t>Chipotle Mexican Grill, 162 W Hillcrest Dr Ste 300, Thousand Oaks, CA 91360</t>
  </si>
  <si>
    <t>Chipotle Mexican Grill, 6443 Canoga Ave, Woodland Hills, CA 91367</t>
  </si>
  <si>
    <t>Chipotle Mexican Grill, 1546 N Cooper Rd, Gilbert, AZ 85233</t>
  </si>
  <si>
    <t>Chipotle, Tocaya Modern Mexican</t>
  </si>
  <si>
    <t>Qdoba &amp; chipotle within 2 miles</t>
  </si>
  <si>
    <t>Chipotle Mexican Grill, 1111 S Plaza Way, Flagstaff, AZ 86001</t>
  </si>
  <si>
    <t>Chipotle, El Pollo Loco, Leo's</t>
  </si>
  <si>
    <t>Chipotle, Fuzzy's, Costa Vida, Someburro's</t>
  </si>
  <si>
    <t>Chipotle, Rubios, Somburro's, Espo's, Adalberto's</t>
  </si>
  <si>
    <t>Chipotle Mexican Grill, 15035 N Thompson Peak Pkwy Ste E101, Scottsdale, AZ 85260</t>
  </si>
  <si>
    <t>El Pollo Loco, Rubio's, Senor Taco, Caliente Mexican Grill</t>
  </si>
  <si>
    <t>Chipotle, Mesquite Fresh Street Mex</t>
  </si>
  <si>
    <t>Chipotle, Someburros, Torchy's</t>
  </si>
  <si>
    <t>Chipotle Mexican Grill, 21172 S Ellsworth Loop Rd Ste 114, Queen Creek, AZ 85142</t>
  </si>
  <si>
    <t>Chipotle, Joe's Tacos, El Pollo Loco, City Tacos</t>
  </si>
  <si>
    <t>Chipotle Mexican Grill, 425 E Bell Rd Ste 140, Phoenix, AZ 85022</t>
  </si>
  <si>
    <t xml:space="preserve">Chipotle, Someburros </t>
  </si>
  <si>
    <t>Chipotle Mexican Grill, 1955 S Signal Butte Rd Ste 101, Mesa, AZ 85209</t>
  </si>
  <si>
    <t>Someburro's</t>
  </si>
  <si>
    <t>More options within 2 miles</t>
  </si>
  <si>
    <t>Chipotle Mexican Grill, 2849 N Power Rd Ste 101, Mesa, AZ 85215</t>
  </si>
  <si>
    <t>Senor Taco</t>
  </si>
  <si>
    <t>Chipotle Mexican Grill, 16810 W Waddell Rd, Surprise, AZ 85388</t>
  </si>
  <si>
    <t>Chipotle Mexican Grill, 1560 N Litchfield Rd, Goodyear, AZ 85395</t>
  </si>
  <si>
    <t>Chipotle Mexican Grill, 944 S Watson Rd, Buckeye, AZ 85326</t>
  </si>
  <si>
    <t>10+ local mexican restuants within 2 miles</t>
  </si>
  <si>
    <t>Chipotle Mexican Grill, 1371 W Hunt Hwy, San Tan Valley, AZ 85143</t>
  </si>
  <si>
    <t>Chipotle, Rubio's, Los Favoritos</t>
  </si>
  <si>
    <t>Chipotle Mexican Grill, 9301 E Shea Blvd Ste 102, Scottsdale, AZ 85260</t>
  </si>
  <si>
    <t>Tacos Chilango</t>
  </si>
  <si>
    <t>Chipotle Mexican Grill, 655 S Cotton Ln, Goodyear, AZ 85338</t>
  </si>
  <si>
    <t>Chipotle and mesquite fresh within 2 miles (4 min)</t>
  </si>
  <si>
    <t>Chipotle Mexican Grill, 2805 N Scottsdale Rd Ste 105, Scottsdale, AZ 85257</t>
  </si>
  <si>
    <t>Qdoba</t>
  </si>
  <si>
    <t>Chipotle Mexican Grill, 140 Steele St, Denver, CO 80206</t>
  </si>
  <si>
    <t>Qdoba, Chipotle</t>
  </si>
  <si>
    <t>Chipotle Mexican Grill, 14255 W Colfax Ave Ste A, Lakewood, CO 80401</t>
  </si>
  <si>
    <t>Chipotle Mexican Grill, 7515 S University Blvd, Littleton, CO 80122</t>
  </si>
  <si>
    <t>Qdoba, Chipotle, Fuzzy's</t>
  </si>
  <si>
    <t>Chipotle, Torchy's</t>
  </si>
  <si>
    <t>Torchy's 1.2 miles away</t>
  </si>
  <si>
    <t>Chipotle Mexican Grill, 2209 W Wildcat Reserve Pkwy Unit E1a, Highlands Ranch, CO 80129</t>
  </si>
  <si>
    <t>Chipotle, El Pollo Loco, Bubbakoo's, Rubio's</t>
  </si>
  <si>
    <t>Chipotle Mexican Grill, 9240 W Sahara Ave STE 150, Las Vegas, NV 89117</t>
  </si>
  <si>
    <t>Chipotle Mexican Grill, 6211 N Decatur Blvd Ste 110, Las Vegas, NV 89130</t>
  </si>
  <si>
    <t>Chipotle Mexican Grill, 4530 S Maryland Pkwy, Las Vegas, NV 89119</t>
  </si>
  <si>
    <t>Chipotle, Sharky's, El Pollo Loco</t>
  </si>
  <si>
    <t>Chipotle Mexican Grill, 3815 Blue Diamond Rd, Las Vegas, NV 89139</t>
  </si>
  <si>
    <t>Chipotle Mexican Grill, 1311 W Sunset Rd Ste 100, Henderson, NV 89014</t>
  </si>
  <si>
    <t>Chipotle Mexican Grill, 246 E Lake Mead Pkwy, Henderson, NV 89015</t>
  </si>
  <si>
    <t>Chipotle Mexican Grill, 8620 W Sunset Rd, Las Vegas, NV 89148</t>
  </si>
  <si>
    <t>Chipotle Mexican Grill, 7370 Las Vegas Blvd S, Las Vegas, NV 89123</t>
  </si>
  <si>
    <t>Chipotle Mexican Grill, 2540 S Decatur Blvd Ste 100, Las Vegas, NV 89102</t>
  </si>
  <si>
    <t>El Pollo Loco, Chipotle</t>
  </si>
  <si>
    <t>Chipotle Mexican Grill, 145 Falcon Ridge Pkwy, Mesquite, NV 89027</t>
  </si>
  <si>
    <t>Chipotle Mexican Grill, 3588 St Rose Pkwy, Henderson, NV 89052</t>
  </si>
  <si>
    <t>Chipotle Mexican Grill, 365 Hughes Center Dr Ste 140, Las Vegas, NV 89169</t>
  </si>
  <si>
    <t>there's a chipotle closer, but right on strip so prices aren't a great comparison</t>
  </si>
  <si>
    <t>Chipotle Mexican Grill, 205 N Milwaukee St, Boise, ID 83704</t>
  </si>
  <si>
    <t>Sweeto Burrito</t>
  </si>
  <si>
    <t>Chipotle Mexican Grill, 305 S 6th St, Boise, ID 83702</t>
  </si>
  <si>
    <t>Chipotle Mexican Grill, 1323 W Chinden Blvd, Meridian, ID 83646</t>
  </si>
  <si>
    <t>Chipotle Mexican Grill, 2126 N Eagle Rd STE 100, Meridian, ID 83646</t>
  </si>
  <si>
    <t>Chiptole, Costa Vida, Metztli, Sweeto Burrito</t>
  </si>
  <si>
    <t>Chipotle, California Tortilla</t>
  </si>
  <si>
    <t>California Tortilla</t>
  </si>
  <si>
    <t>Chipotle Mexican Grill, 7311 Sudley Rd, Manassas, VA 20109</t>
  </si>
  <si>
    <t>Chipotle being built 1 mile away</t>
  </si>
  <si>
    <t>Chipotle Mexican Grill, 1124 Shiloh Crossing Blvd, Billings, MT 59102</t>
  </si>
  <si>
    <t>Chipotle Mexican Grill, 5747 Burke Centre Pkwy, Burke, VA 22015</t>
  </si>
  <si>
    <t>Chipotle Mexican Grill, 5223 Buckeystown Pike, Frederick, MD 21704</t>
  </si>
  <si>
    <t>Chipotle Mexican Grill, 209 N Sullivan Rd, Spokane Valley, WA 99037</t>
  </si>
  <si>
    <t>Chipotle Mexican Grill, 3000 184th St SW #850, Lynnwood, WA 98037</t>
  </si>
  <si>
    <t>Chipotle Mexican Grill, 775 NW Gilman Blvd, Issaquah, WA 98027</t>
  </si>
  <si>
    <t>Chipotle Mexican Grill, 12152 Sunset Hills Rd, Reston, VA 20190</t>
  </si>
  <si>
    <t>Café Rio Vs. Chipotle</t>
  </si>
  <si>
    <t>avg</t>
  </si>
  <si>
    <t xml:space="preserve">Nearest Chipotle  </t>
  </si>
  <si>
    <t>Nearest Chipotle Distance (Miles)</t>
  </si>
  <si>
    <t>Notes</t>
  </si>
  <si>
    <t>Pricing Tier</t>
  </si>
  <si>
    <t># of Mexican Fast Casual 
(1 mile)</t>
  </si>
  <si>
    <t>Fast Casual Mexican Names 
(1 Mile)</t>
  </si>
  <si>
    <t>Total Mexican Restaurants 
(1 Mile)</t>
  </si>
  <si>
    <t>AVG Price Difference</t>
  </si>
  <si>
    <t>% Difference in AVG Price</t>
  </si>
  <si>
    <t>(Over 15 miles away)</t>
  </si>
  <si>
    <t>Trailing 13 Wks Net Sales (2023)</t>
  </si>
  <si>
    <t>Trailing 13 Wks Net Sales YoY Change</t>
  </si>
  <si>
    <t/>
  </si>
  <si>
    <t>Chipotle Restaurant Number</t>
  </si>
  <si>
    <t>Chipotle Mexican Grill, 3561 W 11400 S, South Jordan, UT 84095</t>
  </si>
  <si>
    <t>Chipotle Mexican Grill, 3849 W. Campus Dr., West Jordan, UT 84084</t>
  </si>
  <si>
    <t>Chipotle Mexican Grill, 1035 W Antelope Dr Unit 2, Layton, UT</t>
  </si>
  <si>
    <t>Chipotle Mexican Grill, 231 Red Cliffs Dr, St. George, UT 84790</t>
  </si>
  <si>
    <t>Address</t>
  </si>
  <si>
    <t>restaurantNumber</t>
  </si>
  <si>
    <t>restaurantName</t>
  </si>
  <si>
    <t>Item Name</t>
  </si>
  <si>
    <t>Item Type</t>
  </si>
  <si>
    <t>Item Price</t>
  </si>
  <si>
    <t>Item Delivery Price</t>
  </si>
  <si>
    <t>Protein</t>
  </si>
  <si>
    <t>734 E 400 S</t>
  </si>
  <si>
    <t>400 South</t>
  </si>
  <si>
    <t>Carnitas Burrito</t>
  </si>
  <si>
    <t>Burrito</t>
  </si>
  <si>
    <t>Carnitas</t>
  </si>
  <si>
    <t>Veggie Burrito</t>
  </si>
  <si>
    <t>Veggie</t>
  </si>
  <si>
    <t>Beef Barbacoa Burrito</t>
  </si>
  <si>
    <t>Beef Barbacoa</t>
  </si>
  <si>
    <t>Steak Burrito</t>
  </si>
  <si>
    <t>Steak</t>
  </si>
  <si>
    <t>Chicken Burrito</t>
  </si>
  <si>
    <t>Chicken</t>
  </si>
  <si>
    <t>Sofritas Burrito</t>
  </si>
  <si>
    <t>Sofritas</t>
  </si>
  <si>
    <t>Chicken al Pastor Burrito</t>
  </si>
  <si>
    <t>Chicken al Pastor</t>
  </si>
  <si>
    <t>Steak Taco</t>
  </si>
  <si>
    <t>Tacos</t>
  </si>
  <si>
    <t>Chicken Taco</t>
  </si>
  <si>
    <t>Carnitas Taco</t>
  </si>
  <si>
    <t>Veggie Taco</t>
  </si>
  <si>
    <t>Beef Barbacoa Taco</t>
  </si>
  <si>
    <t>Sofritas Taco</t>
  </si>
  <si>
    <t>Chicken al Pastor Taco</t>
  </si>
  <si>
    <t>Steak Bowl</t>
  </si>
  <si>
    <t>Bowl</t>
  </si>
  <si>
    <t>Chicken Bowl</t>
  </si>
  <si>
    <t>Carnitas Bowl</t>
  </si>
  <si>
    <t>Veggie Bowl</t>
  </si>
  <si>
    <t>Beef Barbacoa Bowl</t>
  </si>
  <si>
    <t>Chicken al Pastor Bowl</t>
  </si>
  <si>
    <t>Sofritas Bowl</t>
  </si>
  <si>
    <t>Steak Salad</t>
  </si>
  <si>
    <t>Salad</t>
  </si>
  <si>
    <t>Chicken Salad</t>
  </si>
  <si>
    <t>Carnitas Salad</t>
  </si>
  <si>
    <t>Beef Barbacoa Salad</t>
  </si>
  <si>
    <t>Veggie Salad</t>
  </si>
  <si>
    <t>Sofritas Salad</t>
  </si>
  <si>
    <t>Chicken al Pastor Salad</t>
  </si>
  <si>
    <t>Cheese Kids Build Your Own</t>
  </si>
  <si>
    <t>KidsBYO</t>
  </si>
  <si>
    <t>Cheese</t>
  </si>
  <si>
    <t>Chicken Kids Build Your Own</t>
  </si>
  <si>
    <t>Steak Kids Build Your Own</t>
  </si>
  <si>
    <t>Carnitas Kids Build Your Own</t>
  </si>
  <si>
    <t>Beef Barbacoa Kids Build Your Own</t>
  </si>
  <si>
    <t>Sofritas Kids Build Your Own</t>
  </si>
  <si>
    <t>Chicken al Pastor Kids Build Your Own</t>
  </si>
  <si>
    <t>Guacamole Kids Build Your Own</t>
  </si>
  <si>
    <t>Guacamole</t>
  </si>
  <si>
    <t>Queso Blanco Kids Build Your Own</t>
  </si>
  <si>
    <t>Queso Blanco</t>
  </si>
  <si>
    <t>Cheese Only Kids Quesadilla</t>
  </si>
  <si>
    <t>KidsQuesadilla</t>
  </si>
  <si>
    <t>Cheese Only</t>
  </si>
  <si>
    <t>Chicken Kids Quesadilla</t>
  </si>
  <si>
    <t>Steak Kids Quesadilla</t>
  </si>
  <si>
    <t>Carnitas Kids Quesadilla</t>
  </si>
  <si>
    <t>Beef Barbacoa Kids Quesadilla</t>
  </si>
  <si>
    <t>Sofritas Kids Quesadilla</t>
  </si>
  <si>
    <t>Guacamole Kids Quesadilla</t>
  </si>
  <si>
    <t>Chicken al Pastor Kids Quesadilla</t>
  </si>
  <si>
    <t>Carnitas Quesadilla</t>
  </si>
  <si>
    <t>Quesadilla</t>
  </si>
  <si>
    <t>Beef Barbacoa Quesadilla</t>
  </si>
  <si>
    <t>Sofritas Quesadilla</t>
  </si>
  <si>
    <t>Chicken al Pastor Quesadilla</t>
  </si>
  <si>
    <t>Chicken Quesadilla</t>
  </si>
  <si>
    <t>Cheese Only Quesadilla</t>
  </si>
  <si>
    <t>Steak Quesadilla</t>
  </si>
  <si>
    <t>1011 E 2100 S</t>
  </si>
  <si>
    <t>Sugarhouse</t>
  </si>
  <si>
    <t>5141 S State St</t>
  </si>
  <si>
    <t>135 N 500 W Ste A</t>
  </si>
  <si>
    <t>6924 S Park Centre Dr</t>
  </si>
  <si>
    <t>Fort Union</t>
  </si>
  <si>
    <t>3849 W. Campus Dr.</t>
  </si>
  <si>
    <t>370 W Parrish Ln</t>
  </si>
  <si>
    <t>Centerville - UT</t>
  </si>
  <si>
    <t>10387 S State St</t>
  </si>
  <si>
    <t>3561 W 11400 S</t>
  </si>
  <si>
    <t>4599 W Partridge Hill Ln Ste PD-D1</t>
  </si>
  <si>
    <t>Riverton</t>
  </si>
  <si>
    <t>3601 N Digital Dr Ste 202</t>
  </si>
  <si>
    <t>1035 W Antelope Dr Unit 2</t>
  </si>
  <si>
    <t>889 N Redwood Rd # 100</t>
  </si>
  <si>
    <t>Saratoga Springs - UT</t>
  </si>
  <si>
    <t>849 W Riverdale Rd</t>
  </si>
  <si>
    <t>Riverdale Road</t>
  </si>
  <si>
    <t>1269 Washington Blvd</t>
  </si>
  <si>
    <t>12th &amp; Washington</t>
  </si>
  <si>
    <t>715 E University Pkwy</t>
  </si>
  <si>
    <t>University Mall</t>
  </si>
  <si>
    <t>1284 N University Ave</t>
  </si>
  <si>
    <t>Cougar &amp; University</t>
  </si>
  <si>
    <t>841 E Highway 6</t>
  </si>
  <si>
    <t>731 S Main St</t>
  </si>
  <si>
    <t>South Logan</t>
  </si>
  <si>
    <t>2504 Highway 6 and 50 Ste 300</t>
  </si>
  <si>
    <t>1351 S Providence Center Dr</t>
  </si>
  <si>
    <t>231 Red Cliffs Dr</t>
  </si>
  <si>
    <t>1687 W Sunset Blvd</t>
  </si>
  <si>
    <t>Sunset St. George</t>
  </si>
  <si>
    <t>305 S 6th St</t>
  </si>
  <si>
    <t>Downtown Boise</t>
  </si>
  <si>
    <t>145 Falcon Ridge Pkwy</t>
  </si>
  <si>
    <t>Falcon Ridge &amp; I-15</t>
  </si>
  <si>
    <t>205 N Milwaukee St</t>
  </si>
  <si>
    <t>Boise Towne Square</t>
  </si>
  <si>
    <t>2126 N Eagle Rd Ste 100</t>
  </si>
  <si>
    <t>Linder Village Meridian</t>
  </si>
  <si>
    <t>2546 E Craig Rd Ste 100</t>
  </si>
  <si>
    <t>The Cannery</t>
  </si>
  <si>
    <t>6211 N Decatur Blvd Ste 110</t>
  </si>
  <si>
    <t>N Decatur and 215</t>
  </si>
  <si>
    <t>7170 N Durango Dr Ste 150</t>
  </si>
  <si>
    <t>Montecito</t>
  </si>
  <si>
    <t>1100 Ken Pratt Blvd Ste B</t>
  </si>
  <si>
    <t>2120 E Harmony Rd</t>
  </si>
  <si>
    <t>Ft Collins</t>
  </si>
  <si>
    <t>14255 W Colfax Ave Ste A</t>
  </si>
  <si>
    <t>Colorado Mills</t>
  </si>
  <si>
    <t>7175 W Lake Mead Blvd Ste 105</t>
  </si>
  <si>
    <t>Las Vegas Tech Center</t>
  </si>
  <si>
    <t>2540 S Decatur Blvd Ste 100</t>
  </si>
  <si>
    <t>Sahara Pavilion</t>
  </si>
  <si>
    <t>4530 S Maryland Pkwy</t>
  </si>
  <si>
    <t>Maryland Parkway</t>
  </si>
  <si>
    <t>365 Hughes Center Dr Ste 140</t>
  </si>
  <si>
    <t>Hughes Center</t>
  </si>
  <si>
    <t>246 E Lake Mead Pkwy</t>
  </si>
  <si>
    <t>Boulder Hwy and Lake Mead</t>
  </si>
  <si>
    <t>1311 W Sunset Rd Ste 100</t>
  </si>
  <si>
    <t>Sunset Station</t>
  </si>
  <si>
    <t>9240 W Sahara Ave Ste 150</t>
  </si>
  <si>
    <t>Ft. Apache</t>
  </si>
  <si>
    <t>951 E 120th Ave Unit A</t>
  </si>
  <si>
    <t>Thornton</t>
  </si>
  <si>
    <t>7370 Las Vegas Blvd S</t>
  </si>
  <si>
    <t>Belz</t>
  </si>
  <si>
    <t>9210 S Eastern Ave</t>
  </si>
  <si>
    <t>Eastern Beltway</t>
  </si>
  <si>
    <t>3815 Blue Diamond Rd</t>
  </si>
  <si>
    <t>Blue Diamond</t>
  </si>
  <si>
    <t>8620 W Sunset Rd</t>
  </si>
  <si>
    <t>Sunset and Durango</t>
  </si>
  <si>
    <t>2209 W Wildcat Reserve Pkwy Unit E1A</t>
  </si>
  <si>
    <t>Wildcat</t>
  </si>
  <si>
    <t>3588 Saint Rose Pkwy</t>
  </si>
  <si>
    <t>St. Rose &amp; Amigo</t>
  </si>
  <si>
    <t>140 Steele St</t>
  </si>
  <si>
    <t>Cherry Creek</t>
  </si>
  <si>
    <t>7515 S University Blvd</t>
  </si>
  <si>
    <t>Dry Creek</t>
  </si>
  <si>
    <t>6570 S Yosemite St Ste D</t>
  </si>
  <si>
    <t>Arapahoe Relo</t>
  </si>
  <si>
    <t>1124 Shiloh Crossing BLVD</t>
  </si>
  <si>
    <t>Southwest Billings</t>
  </si>
  <si>
    <t>5642 Allen Way Ste 104</t>
  </si>
  <si>
    <t>Castle Rock Shoppes</t>
  </si>
  <si>
    <t>1111 S Plaza Way</t>
  </si>
  <si>
    <t>2995 N Reserve St Ste A</t>
  </si>
  <si>
    <t>2470 W Happy Valley Rd Ste 1181</t>
  </si>
  <si>
    <t>Nortera</t>
  </si>
  <si>
    <t>9940 W Happy Valley Pkwy Ste 1040</t>
  </si>
  <si>
    <t>Happy Valley</t>
  </si>
  <si>
    <t>425 E Bell Rd Ste 140</t>
  </si>
  <si>
    <t>7th St. &amp; Bell Road</t>
  </si>
  <si>
    <t>7700 W Arrowhead Towne Ctr Ste 2067</t>
  </si>
  <si>
    <t>Arrowhead Towne Center</t>
  </si>
  <si>
    <t>15035 N Thompson Peak Pkwy Ste E101</t>
  </si>
  <si>
    <t>Thompson Peak</t>
  </si>
  <si>
    <t>16810 W Waddell Rd</t>
  </si>
  <si>
    <t>303 &amp; Waddell</t>
  </si>
  <si>
    <t>9301 E Shea Blvd Ste 102</t>
  </si>
  <si>
    <t>92nd &amp; Shea</t>
  </si>
  <si>
    <t>52 E Camelback Road</t>
  </si>
  <si>
    <t>Uptown</t>
  </si>
  <si>
    <t>2805 N Scottsdale Rd Ste 105</t>
  </si>
  <si>
    <t>Scottsdale and Thomas</t>
  </si>
  <si>
    <t>2849 N Power Rd Ste 101</t>
  </si>
  <si>
    <t>Las Sendas</t>
  </si>
  <si>
    <t>9925 W McDowell Rd Ste 101</t>
  </si>
  <si>
    <t>99th &amp; McDowell</t>
  </si>
  <si>
    <t>1560 N Litchfield Rd</t>
  </si>
  <si>
    <t>80 E Nees Ave</t>
  </si>
  <si>
    <t>Riverpark Plaza</t>
  </si>
  <si>
    <t>655 S Cotton Ln</t>
  </si>
  <si>
    <t>Canyon Trails</t>
  </si>
  <si>
    <t>944 S Watson Rd</t>
  </si>
  <si>
    <t>Sundance Town Center</t>
  </si>
  <si>
    <t>3440 E Baseline Rd Ste 104</t>
  </si>
  <si>
    <t>Dana Park</t>
  </si>
  <si>
    <t>815 E Baseline Rd Ste 118</t>
  </si>
  <si>
    <t>Rural &amp; Baseline</t>
  </si>
  <si>
    <t>1546 N Cooper Rd</t>
  </si>
  <si>
    <t>Cooper &amp; Baseline</t>
  </si>
  <si>
    <t>1955 S Signal Butte Rd Ste 101</t>
  </si>
  <si>
    <t>Signal Butte and Baseline</t>
  </si>
  <si>
    <t>4984 S Power Rd</t>
  </si>
  <si>
    <t>Power &amp; 202</t>
  </si>
  <si>
    <t>2224 E Williams Field Rd Ste 109</t>
  </si>
  <si>
    <t>SanTan</t>
  </si>
  <si>
    <t>3395 W Chandler Blvd Ste 1</t>
  </si>
  <si>
    <t>Chandler Boulevard Shops</t>
  </si>
  <si>
    <t>2895 S Alma School Rd Ste 1</t>
  </si>
  <si>
    <t>Alma School &amp; Queen Creek</t>
  </si>
  <si>
    <t>21172 S Ellsworth Loop Rd Ste 114</t>
  </si>
  <si>
    <t>Ritten House</t>
  </si>
  <si>
    <t>1371 W Hunt Hwy</t>
  </si>
  <si>
    <t>Hunt &amp; Gary</t>
  </si>
  <si>
    <t>10510 Stockdale Hwy</t>
  </si>
  <si>
    <t>River Walk Bakersfield</t>
  </si>
  <si>
    <t>209 N Sullivan Rd</t>
  </si>
  <si>
    <t>1125 W Rancho Vista Blvd Ste B</t>
  </si>
  <si>
    <t>27511 San Bernardino Ave</t>
  </si>
  <si>
    <t>Mountain Grove</t>
  </si>
  <si>
    <t>16595 Sierra Lakes Pkwy Ste 100</t>
  </si>
  <si>
    <t>Sierra Lakes</t>
  </si>
  <si>
    <t>10811 Foothill Blvd</t>
  </si>
  <si>
    <t>12625 Frederick St</t>
  </si>
  <si>
    <t>Moreno Valley 2</t>
  </si>
  <si>
    <t>12411 Limonite Ave Ste 600</t>
  </si>
  <si>
    <t>1365 E Gladstone St Ste 700</t>
  </si>
  <si>
    <t>Glendora</t>
  </si>
  <si>
    <t>30024 Haun Rd Ste 130</t>
  </si>
  <si>
    <t>24405 Town Center Dr</t>
  </si>
  <si>
    <t>Valencia Towne Center</t>
  </si>
  <si>
    <t>1474 N Kraemer Blvd Ste A3</t>
  </si>
  <si>
    <t>Placentia</t>
  </si>
  <si>
    <t>26440 Ynez Rd Ste B</t>
  </si>
  <si>
    <t>13348 Newport Ave</t>
  </si>
  <si>
    <t>6443 Canoga Ave</t>
  </si>
  <si>
    <t>Warner Center</t>
  </si>
  <si>
    <t>3966 Barranca Pkwy</t>
  </si>
  <si>
    <t>The Crossroads</t>
  </si>
  <si>
    <t>5310 Lakewood Blvd</t>
  </si>
  <si>
    <t>Lakewood Mall</t>
  </si>
  <si>
    <t>23645 El Toro Road</t>
  </si>
  <si>
    <t>The Arbor</t>
  </si>
  <si>
    <t>16241 Beach Blvd</t>
  </si>
  <si>
    <t>Beach Blvd.</t>
  </si>
  <si>
    <t>26661 Aliso Creek Rd Ste A</t>
  </si>
  <si>
    <t>5330 W Rosecrans Ave</t>
  </si>
  <si>
    <t>Hawthorne</t>
  </si>
  <si>
    <t>468 E 17th St</t>
  </si>
  <si>
    <t>162 W Hillcrest Dr Ste 300</t>
  </si>
  <si>
    <t>806 Avenida Pico Ste D</t>
  </si>
  <si>
    <t>512 Ramsay Way Ste 101</t>
  </si>
  <si>
    <t>31827 Pacific Hwy S Ste A</t>
  </si>
  <si>
    <t>775 NW Gilman Blvd</t>
  </si>
  <si>
    <t>3000 184th St SW Ste 850</t>
  </si>
  <si>
    <t>Alderwood Mall</t>
  </si>
  <si>
    <t>5223 Buckeystown Pike</t>
  </si>
  <si>
    <t>Westview</t>
  </si>
  <si>
    <t>19825 Belmont Chase Dr Ste 130</t>
  </si>
  <si>
    <t>Shops at Belmont</t>
  </si>
  <si>
    <t>7311 Sudley Rd</t>
  </si>
  <si>
    <t>12152 Sunset Hills Rd</t>
  </si>
  <si>
    <t>Reston</t>
  </si>
  <si>
    <t>20940 Frederick Rd Ste A</t>
  </si>
  <si>
    <t>Germantown East</t>
  </si>
  <si>
    <t>5747 Burke Centre Pkwy</t>
  </si>
  <si>
    <t>Burke Centre</t>
  </si>
  <si>
    <t>14925 Shady Grove Rd Unit L</t>
  </si>
  <si>
    <t>Falls Grove</t>
  </si>
  <si>
    <t>3333 Olney Sandy Springs Rd</t>
  </si>
  <si>
    <t>6299 Seven Corners Ctr</t>
  </si>
  <si>
    <t>Arlington Boulevard</t>
  </si>
  <si>
    <t>575 Ritchie Hwy</t>
  </si>
  <si>
    <t>Chipotle Mexican Grill, 2995 N Reserve St Ste A, Missoula, MT 59808</t>
  </si>
  <si>
    <t>Chipotle Mexican Grill,889 N Redwood Rd # 100, Saratoga Springs, UT 84045</t>
  </si>
  <si>
    <t>Chipotle Mexican Grill, 5330 W Rosecrans Ave, Hawthorne, CA 90250</t>
  </si>
  <si>
    <t>Chipotle Mexican Grill, 4599 W Partridge Hill Ln Ste PD-D1, Riverton, UT 84096</t>
  </si>
  <si>
    <t>Chipotle Mexican Grill, 3601 N Digital Dr Ste 202, Lehi, UT 84043</t>
  </si>
  <si>
    <t>1323 W Chinden Blvd</t>
  </si>
  <si>
    <t>Chipotle Mexican Grill, 6299 Seven Corners Ctr, Falls Church, VA 22044</t>
  </si>
  <si>
    <t>Chipotle Mexican Grill,841 E Highway 6, Spanish Fork, UT 84660</t>
  </si>
  <si>
    <t>Chipotle Mexican Grill, 2470 W Happy Valley Rd Ste 1181, Phoenix, AZ 85085</t>
  </si>
  <si>
    <t>Chipotle Mexican Grill,27511 San Bernardino Ave, Redlands, CA 92374</t>
  </si>
  <si>
    <t>Chipotle Mexican Grill, 3395 W Chandler Blvd Ste 1, Chandler, AZ 85226</t>
  </si>
  <si>
    <t>Chipotle Mexican Grill,1323 W Chinden Blvd, Meridian, ID 83646</t>
  </si>
  <si>
    <t>Chipotle Mexican Grill, 806 Avenida Pico Ste D, San Clemente, CA 92673</t>
  </si>
  <si>
    <t>Chipotle Mexican Grill, 1100 Ken Pratt Blvd Ste B, Longmont, CO 80501</t>
  </si>
  <si>
    <t>Chipotle Mexican Grill,19825 Belmont Chase Dr Ste 130, Ashburn, VA 20147</t>
  </si>
  <si>
    <t>Chipotle Mexican Grill, 26440 Ynez Rd Ste B, Temecula, CA 92591</t>
  </si>
  <si>
    <t>Chipotle Mexican Grill,2895 S Alma School Rd Ste 1, Chandler, AZ 85286</t>
  </si>
  <si>
    <t>Chipotle Mexican Grill, 12625 Frederick St, Moreno Valley, CA 92553</t>
  </si>
  <si>
    <t>Chipotle Mexican Grill, 12411 Limonite Ave Ste 600, Eastvale, CA 91752</t>
  </si>
  <si>
    <t>Chipotle Mexican Grill, 9925 W McDowell Rd Ste 101, Avondale, AZ 85392</t>
  </si>
  <si>
    <t>Chipotle Mexican Grill,575 Ritchie Hwy, Severna Park, MD 21146</t>
  </si>
  <si>
    <t>Chipotle Mexican Grill, 4984 S Power Rd, Mesa, AZ 85212</t>
  </si>
  <si>
    <t>Chipotle Mexican Grill,23645 El Toro Road, Lake Forest, CA 92630</t>
  </si>
  <si>
    <t>Chipotle Mexican Grill, 31827 Pacific Hwy S Ste A, Federal Way, WA 98003</t>
  </si>
  <si>
    <t>Chipotle Mexican Grill, 7170 N Durango Dr Ste 150, Las Vegas, NV 89149</t>
  </si>
  <si>
    <t>Chipotle Mexican Grill, 20940 Frederick Rd Ste A, Germantown, MD 20876</t>
  </si>
  <si>
    <t>Chipotle Mexican Grill, 6570 S Yosemite St Ste D, Greenwood Village, CO 80111</t>
  </si>
  <si>
    <t>Chipotle Mexican Grill, 512 Ramsay Way Ste 101, Kent, WA 98032</t>
  </si>
  <si>
    <t>Chipotle Mexican Grill,2120 E Harmony Rd, Fort Collins, CO 80528</t>
  </si>
  <si>
    <t>Chipotle Mexican Grill, 841 E Highway 6, Spanish Fork, UT 84660</t>
  </si>
  <si>
    <t>Chipotle Mexican Grill, 2504 Highway 6 and 50 Ste 300, Grand Junction, CO 81505</t>
  </si>
  <si>
    <t>Chipotle Mexican Grill,5642 Allen Way Ste 104, Castle Rock, CO 80108</t>
  </si>
  <si>
    <t>Chipotle Mexican Grill,7175 W Lake Mead Blvd Ste 105, Las Vegas, NV 89128</t>
  </si>
  <si>
    <t>Chipotle Mexican Grill,2546 E Craig Rd Ste 100, North Las Vegas, NV 89030</t>
  </si>
  <si>
    <t>Chipotle Mexican Grill, 9940 W Happy Valley Pkwy Ste 1040, Peoria, AZ 85383</t>
  </si>
  <si>
    <t>Chipotle Mexican Grill, 7700 W Arrowhead Towne Ctr Ste 2067, Glendale, AZ 85308</t>
  </si>
  <si>
    <t>Chipotle Mexican Grill, 1474 N Kraemer Blvd Ste A3, Placentia, CA 92870</t>
  </si>
  <si>
    <t>Chipotle Mexican Grill, 2224 E Williams Field Rd Ste 109, Gilbert, AZ 85295</t>
  </si>
  <si>
    <t>Chipotle Mexican Grill,14925 Shady Grove Rd Unit L, Rockville, MD 20850</t>
  </si>
  <si>
    <t>Chipotle Mexican Grill,815 E Baseline Rd Ste 118, Tempe, AZ 85283</t>
  </si>
  <si>
    <t>Chipotle Mexican Grill, 3440 E Baseline Rd Ste 104, Mesa, AZ 85204</t>
  </si>
  <si>
    <t>Chipotle Mexican Grill, 951 E 120th Ave Unit A, Thornton, CO 80233</t>
  </si>
  <si>
    <t>Chipotle Mexican Grill, 16595 Sierra Lakes Pkwy Ste 100, Fontana, CA 92336</t>
  </si>
  <si>
    <t>Chipotle Mexican Grill, 9210 S Eastern Ave, Las Vegas, NV 89123</t>
  </si>
  <si>
    <t>Chipotle Mexican Grill, 3333 Olney Sandy Springs Rd, Olney, MD 20832</t>
  </si>
  <si>
    <t>Chipotle Mexican Grill, 52 E Camelback Road, Phoenix, AZ 85012</t>
  </si>
  <si>
    <t>1104</t>
  </si>
  <si>
    <t>2532</t>
  </si>
  <si>
    <t>4198</t>
  </si>
  <si>
    <t>2980</t>
  </si>
  <si>
    <t>3733</t>
  </si>
  <si>
    <t>4230</t>
  </si>
  <si>
    <t>2536</t>
  </si>
  <si>
    <t>2533</t>
  </si>
  <si>
    <t>2511</t>
  </si>
  <si>
    <t>4504</t>
  </si>
  <si>
    <t>974</t>
  </si>
  <si>
    <t>320</t>
  </si>
  <si>
    <t>953</t>
  </si>
  <si>
    <t>2495</t>
  </si>
  <si>
    <t>3954</t>
  </si>
  <si>
    <t>4174</t>
  </si>
  <si>
    <t>204</t>
  </si>
  <si>
    <t>3971</t>
  </si>
  <si>
    <t>2591</t>
  </si>
  <si>
    <t>3421</t>
  </si>
  <si>
    <t>3494</t>
  </si>
  <si>
    <t>4049</t>
  </si>
  <si>
    <t>4058</t>
  </si>
  <si>
    <t>1385</t>
  </si>
  <si>
    <t>1119</t>
  </si>
  <si>
    <t>4282</t>
  </si>
  <si>
    <t>3070</t>
  </si>
  <si>
    <t>2808</t>
  </si>
  <si>
    <t>3994</t>
  </si>
  <si>
    <t>2647</t>
  </si>
  <si>
    <t>1207</t>
  </si>
  <si>
    <t>679</t>
  </si>
  <si>
    <t>4340</t>
  </si>
  <si>
    <t>1624</t>
  </si>
  <si>
    <t>3392</t>
  </si>
  <si>
    <t>946</t>
  </si>
  <si>
    <t>963</t>
  </si>
  <si>
    <t>1542</t>
  </si>
  <si>
    <t>2393</t>
  </si>
  <si>
    <t>1049</t>
  </si>
  <si>
    <t>48</t>
  </si>
  <si>
    <t>658</t>
  </si>
  <si>
    <t>718</t>
  </si>
  <si>
    <t>1118</t>
  </si>
  <si>
    <t>1509</t>
  </si>
  <si>
    <t>2402</t>
  </si>
  <si>
    <t>357</t>
  </si>
  <si>
    <t>916</t>
  </si>
  <si>
    <t>3588</t>
  </si>
  <si>
    <t>1096</t>
  </si>
  <si>
    <t>743</t>
  </si>
  <si>
    <t>4134</t>
  </si>
  <si>
    <t>1163</t>
  </si>
  <si>
    <t>1285</t>
  </si>
  <si>
    <t>472</t>
  </si>
  <si>
    <t>778</t>
  </si>
  <si>
    <t>1528</t>
  </si>
  <si>
    <t>4377</t>
  </si>
  <si>
    <t>1764</t>
  </si>
  <si>
    <t>1450</t>
  </si>
  <si>
    <t>1997</t>
  </si>
  <si>
    <t>3642</t>
  </si>
  <si>
    <t>1821</t>
  </si>
  <si>
    <t>542</t>
  </si>
  <si>
    <t>670</t>
  </si>
  <si>
    <t>1095</t>
  </si>
  <si>
    <t>1917</t>
  </si>
  <si>
    <t>3373</t>
  </si>
  <si>
    <t>189</t>
  </si>
  <si>
    <t>503</t>
  </si>
  <si>
    <t>326</t>
  </si>
  <si>
    <t>215</t>
  </si>
  <si>
    <t>1798</t>
  </si>
  <si>
    <t>1588</t>
  </si>
  <si>
    <t>1322</t>
  </si>
  <si>
    <t>755</t>
  </si>
  <si>
    <t>1710</t>
  </si>
  <si>
    <t>264</t>
  </si>
  <si>
    <t>1176</t>
  </si>
  <si>
    <t>1718</t>
  </si>
  <si>
    <t>2866</t>
  </si>
  <si>
    <t>1492</t>
  </si>
  <si>
    <t>45</t>
  </si>
  <si>
    <t>3372</t>
  </si>
  <si>
    <t>4654</t>
  </si>
  <si>
    <t>363</t>
  </si>
  <si>
    <t>698</t>
  </si>
  <si>
    <t>1916</t>
  </si>
  <si>
    <t>742</t>
  </si>
  <si>
    <t>923</t>
  </si>
  <si>
    <t>1229</t>
  </si>
  <si>
    <t>861</t>
  </si>
  <si>
    <t>2434</t>
  </si>
  <si>
    <t>1465</t>
  </si>
  <si>
    <t>407</t>
  </si>
  <si>
    <t>2259</t>
  </si>
  <si>
    <t>2431</t>
  </si>
  <si>
    <t>13</t>
  </si>
  <si>
    <t>2767</t>
  </si>
  <si>
    <t>1683</t>
  </si>
  <si>
    <t>1647</t>
  </si>
  <si>
    <t>4248</t>
  </si>
  <si>
    <t>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</si>
</sst>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rgb="FFADD8E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rgb="FFADD8E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ADD8E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rgb="FFADD8E6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4" fillId="3" borderId="1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4" fillId="0" borderId="2" xfId="0" applyFont="1" applyBorder="1" applyAlignment="1">
      <alignment vertical="top" wrapText="1" readingOrder="1"/>
    </xf>
    <xf numFmtId="0" fontId="0" fillId="0" borderId="2" xfId="0" applyBorder="1"/>
    <xf numFmtId="0" fontId="4" fillId="3" borderId="3" xfId="0" applyFont="1" applyFill="1" applyBorder="1" applyAlignment="1">
      <alignment vertical="top" wrapText="1" readingOrder="1"/>
    </xf>
    <xf numFmtId="0" fontId="3" fillId="5" borderId="2" xfId="0" applyFont="1" applyFill="1" applyBorder="1" applyAlignment="1">
      <alignment vertical="top" wrapText="1" readingOrder="1"/>
    </xf>
    <xf numFmtId="44" fontId="0" fillId="0" borderId="2" xfId="1" applyFont="1" applyBorder="1"/>
    <xf numFmtId="0" fontId="0" fillId="10" borderId="0" xfId="0" applyFill="1"/>
    <xf numFmtId="44" fontId="0" fillId="0" borderId="2" xfId="1" applyFont="1" applyBorder="1" applyAlignment="1">
      <alignment horizontal="right"/>
    </xf>
    <xf numFmtId="164" fontId="0" fillId="10" borderId="2" xfId="1" applyNumberFormat="1" applyFont="1" applyFill="1" applyBorder="1"/>
    <xf numFmtId="0" fontId="0" fillId="12" borderId="0" xfId="0" applyFill="1"/>
    <xf numFmtId="0" fontId="4" fillId="12" borderId="0" xfId="0" applyFont="1" applyFill="1" applyAlignment="1">
      <alignment vertical="top" wrapText="1" readingOrder="1"/>
    </xf>
    <xf numFmtId="0" fontId="3" fillId="11" borderId="11" xfId="0" applyFont="1" applyFill="1" applyBorder="1" applyAlignment="1">
      <alignment vertical="top" wrapText="1" readingOrder="1"/>
    </xf>
    <xf numFmtId="0" fontId="3" fillId="11" borderId="12" xfId="0" applyFont="1" applyFill="1" applyBorder="1" applyAlignment="1">
      <alignment vertical="top" wrapText="1" readingOrder="1"/>
    </xf>
    <xf numFmtId="0" fontId="3" fillId="11" borderId="13" xfId="0" applyFont="1" applyFill="1" applyBorder="1" applyAlignment="1">
      <alignment vertical="top" wrapText="1" readingOrder="1"/>
    </xf>
    <xf numFmtId="0" fontId="3" fillId="11" borderId="14" xfId="0" applyFont="1" applyFill="1" applyBorder="1" applyAlignment="1">
      <alignment vertical="top" wrapText="1" readingOrder="1"/>
    </xf>
    <xf numFmtId="0" fontId="3" fillId="13" borderId="14" xfId="0" applyFont="1" applyFill="1" applyBorder="1" applyAlignment="1">
      <alignment vertical="top" wrapText="1" readingOrder="1"/>
    </xf>
    <xf numFmtId="0" fontId="3" fillId="13" borderId="15" xfId="0" applyFont="1" applyFill="1" applyBorder="1" applyAlignment="1">
      <alignment vertical="top" wrapText="1" readingOrder="1"/>
    </xf>
    <xf numFmtId="0" fontId="3" fillId="5" borderId="16" xfId="0" applyFont="1" applyFill="1" applyBorder="1" applyAlignment="1">
      <alignment vertical="top" wrapText="1" readingOrder="1"/>
    </xf>
    <xf numFmtId="0" fontId="3" fillId="5" borderId="14" xfId="0" applyFont="1" applyFill="1" applyBorder="1" applyAlignment="1">
      <alignment vertical="top" wrapText="1" readingOrder="1"/>
    </xf>
    <xf numFmtId="0" fontId="3" fillId="2" borderId="14" xfId="0" applyFont="1" applyFill="1" applyBorder="1" applyAlignment="1">
      <alignment vertical="top" wrapText="1" readingOrder="1"/>
    </xf>
    <xf numFmtId="0" fontId="3" fillId="7" borderId="15" xfId="0" applyFont="1" applyFill="1" applyBorder="1" applyAlignment="1">
      <alignment vertical="top" wrapText="1" readingOrder="1"/>
    </xf>
    <xf numFmtId="44" fontId="0" fillId="0" borderId="17" xfId="1" applyFont="1" applyBorder="1" applyAlignment="1">
      <alignment horizontal="right"/>
    </xf>
    <xf numFmtId="44" fontId="0" fillId="0" borderId="18" xfId="1" applyFont="1" applyBorder="1" applyAlignment="1">
      <alignment horizontal="right"/>
    </xf>
    <xf numFmtId="44" fontId="2" fillId="9" borderId="19" xfId="1" applyFont="1" applyFill="1" applyBorder="1"/>
    <xf numFmtId="44" fontId="0" fillId="0" borderId="20" xfId="1" applyFont="1" applyBorder="1" applyAlignment="1">
      <alignment horizontal="right"/>
    </xf>
    <xf numFmtId="44" fontId="2" fillId="9" borderId="21" xfId="1" applyFont="1" applyFill="1" applyBorder="1"/>
    <xf numFmtId="44" fontId="0" fillId="0" borderId="22" xfId="1" applyFont="1" applyBorder="1" applyAlignment="1">
      <alignment horizontal="right"/>
    </xf>
    <xf numFmtId="44" fontId="0" fillId="0" borderId="23" xfId="1" applyFont="1" applyBorder="1" applyAlignment="1">
      <alignment horizontal="right"/>
    </xf>
    <xf numFmtId="44" fontId="2" fillId="9" borderId="24" xfId="1" applyFont="1" applyFill="1" applyBorder="1"/>
    <xf numFmtId="0" fontId="4" fillId="3" borderId="25" xfId="0" applyFont="1" applyFill="1" applyBorder="1" applyAlignment="1">
      <alignment vertical="top" wrapText="1" readingOrder="1"/>
    </xf>
    <xf numFmtId="0" fontId="4" fillId="3" borderId="26" xfId="0" applyFont="1" applyFill="1" applyBorder="1" applyAlignment="1">
      <alignment vertical="top" wrapText="1" readingOrder="1"/>
    </xf>
    <xf numFmtId="0" fontId="4" fillId="3" borderId="27" xfId="0" applyFont="1" applyFill="1" applyBorder="1" applyAlignment="1">
      <alignment vertical="top" wrapText="1" readingOrder="1"/>
    </xf>
    <xf numFmtId="0" fontId="4" fillId="0" borderId="18" xfId="0" applyFont="1" applyBorder="1" applyAlignment="1">
      <alignment vertical="top" wrapText="1" readingOrder="1"/>
    </xf>
    <xf numFmtId="164" fontId="0" fillId="10" borderId="18" xfId="1" applyNumberFormat="1" applyFont="1" applyFill="1" applyBorder="1"/>
    <xf numFmtId="9" fontId="0" fillId="10" borderId="19" xfId="2" applyFont="1" applyFill="1" applyBorder="1"/>
    <xf numFmtId="0" fontId="4" fillId="3" borderId="28" xfId="0" applyFont="1" applyFill="1" applyBorder="1" applyAlignment="1">
      <alignment vertical="top" wrapText="1" readingOrder="1"/>
    </xf>
    <xf numFmtId="9" fontId="0" fillId="10" borderId="21" xfId="2" applyFont="1" applyFill="1" applyBorder="1"/>
    <xf numFmtId="0" fontId="4" fillId="3" borderId="29" xfId="0" applyFont="1" applyFill="1" applyBorder="1" applyAlignment="1">
      <alignment vertical="top" wrapText="1" readingOrder="1"/>
    </xf>
    <xf numFmtId="0" fontId="4" fillId="3" borderId="30" xfId="0" applyFont="1" applyFill="1" applyBorder="1" applyAlignment="1">
      <alignment vertical="top" wrapText="1" readingOrder="1"/>
    </xf>
    <xf numFmtId="0" fontId="4" fillId="3" borderId="31" xfId="0" applyFont="1" applyFill="1" applyBorder="1" applyAlignment="1">
      <alignment vertical="top" wrapText="1" readingOrder="1"/>
    </xf>
    <xf numFmtId="0" fontId="4" fillId="0" borderId="23" xfId="0" applyFont="1" applyBorder="1" applyAlignment="1">
      <alignment vertical="top" wrapText="1" readingOrder="1"/>
    </xf>
    <xf numFmtId="164" fontId="0" fillId="10" borderId="23" xfId="1" applyNumberFormat="1" applyFont="1" applyFill="1" applyBorder="1"/>
    <xf numFmtId="9" fontId="0" fillId="10" borderId="24" xfId="2" applyFont="1" applyFill="1" applyBorder="1"/>
    <xf numFmtId="0" fontId="3" fillId="5" borderId="17" xfId="0" applyFont="1" applyFill="1" applyBorder="1" applyAlignment="1">
      <alignment vertical="top" wrapText="1" readingOrder="1"/>
    </xf>
    <xf numFmtId="0" fontId="3" fillId="5" borderId="18" xfId="0" applyFont="1" applyFill="1" applyBorder="1" applyAlignment="1">
      <alignment vertical="top" wrapText="1" readingOrder="1"/>
    </xf>
    <xf numFmtId="0" fontId="3" fillId="2" borderId="18" xfId="0" applyFont="1" applyFill="1" applyBorder="1" applyAlignment="1">
      <alignment vertical="top" wrapText="1" readingOrder="1"/>
    </xf>
    <xf numFmtId="0" fontId="3" fillId="7" borderId="19" xfId="0" applyFont="1" applyFill="1" applyBorder="1" applyAlignment="1">
      <alignment vertical="top" wrapText="1" readingOrder="1"/>
    </xf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3" fillId="2" borderId="11" xfId="0" applyFont="1" applyFill="1" applyBorder="1" applyAlignment="1">
      <alignment vertical="top" wrapText="1" readingOrder="1"/>
    </xf>
    <xf numFmtId="0" fontId="3" fillId="2" borderId="32" xfId="0" applyFont="1" applyFill="1" applyBorder="1" applyAlignment="1">
      <alignment vertical="top" wrapText="1" readingOrder="1"/>
    </xf>
    <xf numFmtId="44" fontId="0" fillId="12" borderId="0" xfId="1" applyFont="1" applyFill="1"/>
    <xf numFmtId="0" fontId="0" fillId="0" borderId="33" xfId="0" applyBorder="1"/>
    <xf numFmtId="44" fontId="0" fillId="0" borderId="20" xfId="1" applyFont="1" applyBorder="1"/>
    <xf numFmtId="44" fontId="0" fillId="0" borderId="21" xfId="1" applyFont="1" applyBorder="1"/>
    <xf numFmtId="44" fontId="0" fillId="0" borderId="22" xfId="1" applyFont="1" applyBorder="1"/>
    <xf numFmtId="44" fontId="0" fillId="0" borderId="23" xfId="1" applyFont="1" applyBorder="1"/>
    <xf numFmtId="44" fontId="0" fillId="0" borderId="24" xfId="1" applyFont="1" applyBorder="1"/>
    <xf numFmtId="44" fontId="0" fillId="0" borderId="34" xfId="1" applyFont="1" applyBorder="1"/>
    <xf numFmtId="44" fontId="0" fillId="0" borderId="10" xfId="1" applyFont="1" applyBorder="1"/>
    <xf numFmtId="44" fontId="0" fillId="0" borderId="35" xfId="1" applyFont="1" applyBorder="1"/>
    <xf numFmtId="0" fontId="3" fillId="5" borderId="11" xfId="0" applyFont="1" applyFill="1" applyBorder="1" applyAlignment="1">
      <alignment vertical="top" wrapText="1" readingOrder="1"/>
    </xf>
    <xf numFmtId="0" fontId="3" fillId="5" borderId="12" xfId="0" applyFont="1" applyFill="1" applyBorder="1" applyAlignment="1">
      <alignment vertical="top" wrapText="1" readingOrder="1"/>
    </xf>
    <xf numFmtId="0" fontId="3" fillId="2" borderId="12" xfId="0" applyFont="1" applyFill="1" applyBorder="1" applyAlignment="1">
      <alignment vertical="top" wrapText="1" readingOrder="1"/>
    </xf>
    <xf numFmtId="0" fontId="3" fillId="7" borderId="11" xfId="0" applyFont="1" applyFill="1" applyBorder="1" applyAlignment="1">
      <alignment vertical="top" wrapText="1" readingOrder="1"/>
    </xf>
    <xf numFmtId="9" fontId="0" fillId="0" borderId="21" xfId="2" applyFont="1" applyBorder="1"/>
    <xf numFmtId="9" fontId="0" fillId="0" borderId="24" xfId="2" applyFont="1" applyBorder="1"/>
    <xf numFmtId="44" fontId="0" fillId="0" borderId="36" xfId="1" applyFont="1" applyBorder="1"/>
    <xf numFmtId="9" fontId="0" fillId="0" borderId="37" xfId="2" applyFont="1" applyBorder="1"/>
    <xf numFmtId="0" fontId="2" fillId="4" borderId="0" xfId="0" applyFont="1" applyFill="1" applyAlignment="1">
      <alignment horizontal="center"/>
    </xf>
    <xf numFmtId="0" fontId="3" fillId="2" borderId="0" xfId="0" applyFont="1" applyFill="1" applyAlignment="1">
      <alignment vertical="top" wrapText="1" readingOrder="1"/>
    </xf>
    <xf numFmtId="44" fontId="0" fillId="0" borderId="20" xfId="1" applyFont="1" applyBorder="1" applyAlignment="1">
      <alignment horizontal="left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AA0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A3342DF-C70B-4E2C-A0AD-7F6AB12AE846}" autoFormatId="16" applyNumberFormats="0" applyBorderFormats="0" applyFontFormats="0" applyPatternFormats="0" applyAlignmentFormats="0" applyWidthHeightFormats="0">
  <queryTableRefresh nextId="9">
    <queryTableFields count="8">
      <queryTableField id="1" name="Address" tableColumnId="1"/>
      <queryTableField id="2" name="restaurantNumber" tableColumnId="2"/>
      <queryTableField id="3" name="restaurantName" tableColumnId="3"/>
      <queryTableField id="4" name="Item Name" tableColumnId="4"/>
      <queryTableField id="5" name="Item Type" tableColumnId="5"/>
      <queryTableField id="6" name="Item Price" tableColumnId="6"/>
      <queryTableField id="7" name="Item Delivery Price" tableColumnId="7"/>
      <queryTableField id="8" name="Protei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E387AF-2FA8-46D3-B41C-1EAB0FB02E0E}" name="Chipotle_Menu_Pt_1__3" displayName="Chipotle_Menu_Pt_1__3" ref="A1:H6956" tableType="queryTable" totalsRowShown="0">
  <autoFilter ref="A1:H6956" xr:uid="{93E387AF-2FA8-46D3-B41C-1EAB0FB02E0E}">
    <filterColumn colId="7">
      <filters>
        <filter val="Steak"/>
      </filters>
    </filterColumn>
  </autoFilter>
  <tableColumns count="8">
    <tableColumn id="1" xr3:uid="{181E4037-77C5-4074-B916-B01937194A93}" uniqueName="1" name="Address" queryTableFieldId="1" dataDxfId="4"/>
    <tableColumn id="2" xr3:uid="{32AE1C6C-B082-4F60-A460-4A4F4C8872AB}" uniqueName="2" name="restaurantNumber" queryTableFieldId="2"/>
    <tableColumn id="3" xr3:uid="{0EC1821F-D67C-4884-ABCF-D29AF47DB0CD}" uniqueName="3" name="restaurantName" queryTableFieldId="3" dataDxfId="3"/>
    <tableColumn id="4" xr3:uid="{ABCAD032-9EEE-4DAB-B871-20F7B0756C6F}" uniqueName="4" name="Item Name" queryTableFieldId="4" dataDxfId="2"/>
    <tableColumn id="5" xr3:uid="{F01EA85A-FFD2-4AA8-A117-14E411600F1A}" uniqueName="5" name="Item Type" queryTableFieldId="5" dataDxfId="1"/>
    <tableColumn id="6" xr3:uid="{53CA3990-CAE6-4395-9EEA-080B68058DCC}" uniqueName="6" name="Item Price" queryTableFieldId="6"/>
    <tableColumn id="7" xr3:uid="{1FF29A4B-3B80-4562-9D2F-0B511734CF77}" uniqueName="7" name="Item Delivery Price" queryTableFieldId="7"/>
    <tableColumn id="8" xr3:uid="{B7BEB465-BF48-401E-80B2-908BE0855DCA}" uniqueName="8" name="Protei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8C81-2288-4AE6-82D0-297DFE1564BE}">
  <dimension ref="A1:DU243"/>
  <sheetViews>
    <sheetView tabSelected="1" topLeftCell="J1" zoomScale="70" zoomScaleNormal="70" workbookViewId="0">
      <pane ySplit="3" topLeftCell="A4" activePane="bottomLeft" state="frozen"/>
      <selection pane="bottomLeft" activeCell="N18" sqref="N18"/>
    </sheetView>
  </sheetViews>
  <sheetFormatPr defaultRowHeight="15" outlineLevelCol="1" x14ac:dyDescent="0.25"/>
  <cols>
    <col min="1" max="1" width="2.140625" customWidth="1"/>
    <col min="2" max="2" width="17.5703125" customWidth="1"/>
    <col min="3" max="3" width="9.140625" customWidth="1"/>
    <col min="4" max="4" width="27.5703125" customWidth="1"/>
    <col min="5" max="5" width="12.28515625" customWidth="1"/>
    <col min="7" max="7" width="6.140625" customWidth="1"/>
    <col min="9" max="9" width="16.85546875" customWidth="1"/>
    <col min="10" max="10" width="23.85546875" customWidth="1"/>
    <col min="11" max="11" width="19" customWidth="1"/>
    <col min="12" max="12" width="15" customWidth="1"/>
    <col min="13" max="13" width="19.42578125" customWidth="1"/>
    <col min="14" max="14" width="18.42578125" customWidth="1"/>
    <col min="15" max="15" width="15" customWidth="1"/>
    <col min="16" max="19" width="12.42578125" customWidth="1" outlineLevel="1"/>
    <col min="20" max="20" width="13.42578125" customWidth="1" outlineLevel="1"/>
    <col min="21" max="24" width="12.42578125" customWidth="1" outlineLevel="1"/>
    <col min="25" max="25" width="13.42578125" customWidth="1" outlineLevel="1"/>
    <col min="26" max="26" width="11.85546875" customWidth="1" outlineLevel="1"/>
    <col min="28" max="28" width="19.140625" bestFit="1" customWidth="1" outlineLevel="1"/>
    <col min="29" max="31" width="12.42578125" customWidth="1" outlineLevel="1"/>
    <col min="32" max="32" width="9.140625" outlineLevel="1"/>
    <col min="33" max="36" width="12.42578125" customWidth="1" outlineLevel="1"/>
    <col min="37" max="37" width="9.140625" outlineLevel="1"/>
    <col min="38" max="38" width="11" bestFit="1" customWidth="1" outlineLevel="1"/>
    <col min="40" max="40" width="16" customWidth="1" outlineLevel="1"/>
    <col min="41" max="41" width="88.5703125" bestFit="1" customWidth="1" outlineLevel="1"/>
    <col min="42" max="42" width="88.5703125" customWidth="1" outlineLevel="1"/>
    <col min="43" max="43" width="16.7109375" customWidth="1"/>
    <col min="44" max="53" width="12.42578125" customWidth="1" outlineLevel="1"/>
    <col min="54" max="54" width="3.85546875" customWidth="1" outlineLevel="1"/>
    <col min="55" max="55" width="14.42578125" customWidth="1" outlineLevel="1"/>
    <col min="56" max="56" width="17.42578125" customWidth="1" outlineLevel="1"/>
    <col min="60" max="71" width="9.140625" hidden="1" customWidth="1" outlineLevel="1"/>
    <col min="72" max="72" width="9.140625" collapsed="1"/>
    <col min="73" max="84" width="9.140625" hidden="1" customWidth="1" outlineLevel="1"/>
    <col min="85" max="85" width="9.140625" collapsed="1"/>
  </cols>
  <sheetData>
    <row r="1" spans="1:125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</row>
    <row r="2" spans="1:125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81" t="s">
        <v>615</v>
      </c>
      <c r="Q2" s="82"/>
      <c r="R2" s="82"/>
      <c r="S2" s="82"/>
      <c r="T2" s="82"/>
      <c r="U2" s="82"/>
      <c r="V2" s="82"/>
      <c r="W2" s="82"/>
      <c r="X2" s="82"/>
      <c r="Y2" s="82"/>
      <c r="Z2" s="83"/>
      <c r="AA2" s="11"/>
      <c r="AB2" s="84" t="s">
        <v>624</v>
      </c>
      <c r="AC2" s="85"/>
      <c r="AD2" s="85"/>
      <c r="AE2" s="85"/>
      <c r="AF2" s="85"/>
      <c r="AG2" s="85"/>
      <c r="AH2" s="85"/>
      <c r="AI2" s="85"/>
      <c r="AJ2" s="85"/>
      <c r="AK2" s="85"/>
      <c r="AL2" s="86"/>
      <c r="AM2" s="11"/>
      <c r="AN2" s="87" t="s">
        <v>785</v>
      </c>
      <c r="AO2" s="88"/>
      <c r="AP2" s="72"/>
      <c r="AQ2" s="11"/>
      <c r="AR2" s="89" t="s">
        <v>783</v>
      </c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1"/>
      <c r="BE2" s="11"/>
      <c r="BF2" s="11"/>
      <c r="BG2" s="11"/>
      <c r="BH2" s="80" t="s">
        <v>625</v>
      </c>
      <c r="BI2" s="80"/>
      <c r="BJ2" s="80"/>
      <c r="BK2" s="80"/>
      <c r="BL2" s="80"/>
      <c r="BM2" s="80"/>
      <c r="BN2" s="80"/>
      <c r="BO2" s="80"/>
      <c r="BP2" s="80"/>
      <c r="BQ2" s="80"/>
      <c r="BR2" s="80"/>
      <c r="BS2" s="80"/>
      <c r="BT2" s="11"/>
      <c r="BU2" s="80" t="s">
        <v>628</v>
      </c>
      <c r="BV2" s="80"/>
      <c r="BW2" s="80"/>
      <c r="BX2" s="80"/>
      <c r="BY2" s="80"/>
      <c r="BZ2" s="80"/>
      <c r="CA2" s="80"/>
      <c r="CB2" s="80"/>
      <c r="CC2" s="80"/>
      <c r="CD2" s="80"/>
      <c r="CE2" s="80"/>
      <c r="CF2" s="80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</row>
    <row r="3" spans="1:125" ht="60.75" thickBot="1" x14ac:dyDescent="0.3">
      <c r="A3" s="11"/>
      <c r="B3" s="13" t="s">
        <v>0</v>
      </c>
      <c r="C3" s="14" t="s">
        <v>1</v>
      </c>
      <c r="D3" s="14" t="s">
        <v>262</v>
      </c>
      <c r="E3" s="14" t="s">
        <v>263</v>
      </c>
      <c r="F3" s="14" t="s">
        <v>264</v>
      </c>
      <c r="G3" s="14" t="s">
        <v>265</v>
      </c>
      <c r="H3" s="15" t="s">
        <v>788</v>
      </c>
      <c r="I3" s="16" t="s">
        <v>789</v>
      </c>
      <c r="J3" s="16" t="s">
        <v>790</v>
      </c>
      <c r="K3" s="16" t="s">
        <v>791</v>
      </c>
      <c r="L3" s="16" t="s">
        <v>787</v>
      </c>
      <c r="M3" s="17" t="s">
        <v>795</v>
      </c>
      <c r="N3" s="18" t="s">
        <v>796</v>
      </c>
      <c r="O3" s="12"/>
      <c r="P3" s="19" t="s">
        <v>616</v>
      </c>
      <c r="Q3" s="20" t="s">
        <v>617</v>
      </c>
      <c r="R3" s="20" t="s">
        <v>618</v>
      </c>
      <c r="S3" s="20" t="s">
        <v>630</v>
      </c>
      <c r="T3" s="20" t="s">
        <v>619</v>
      </c>
      <c r="U3" s="21" t="s">
        <v>620</v>
      </c>
      <c r="V3" s="21" t="s">
        <v>621</v>
      </c>
      <c r="W3" s="21" t="s">
        <v>622</v>
      </c>
      <c r="X3" s="21" t="s">
        <v>631</v>
      </c>
      <c r="Y3" s="21" t="s">
        <v>623</v>
      </c>
      <c r="Z3" s="22" t="s">
        <v>784</v>
      </c>
      <c r="AA3" s="11"/>
      <c r="AB3" s="45" t="s">
        <v>616</v>
      </c>
      <c r="AC3" s="46" t="s">
        <v>617</v>
      </c>
      <c r="AD3" s="46" t="s">
        <v>618</v>
      </c>
      <c r="AE3" s="46" t="s">
        <v>630</v>
      </c>
      <c r="AF3" s="46" t="s">
        <v>619</v>
      </c>
      <c r="AG3" s="47" t="s">
        <v>620</v>
      </c>
      <c r="AH3" s="47" t="s">
        <v>621</v>
      </c>
      <c r="AI3" s="47" t="s">
        <v>622</v>
      </c>
      <c r="AJ3" s="47" t="s">
        <v>631</v>
      </c>
      <c r="AK3" s="47" t="s">
        <v>623</v>
      </c>
      <c r="AL3" s="48" t="s">
        <v>784</v>
      </c>
      <c r="AM3" s="11"/>
      <c r="AN3" s="52" t="s">
        <v>786</v>
      </c>
      <c r="AO3" s="53" t="s">
        <v>629</v>
      </c>
      <c r="AP3" s="73" t="s">
        <v>798</v>
      </c>
      <c r="AQ3" s="11"/>
      <c r="AR3" s="64" t="s">
        <v>616</v>
      </c>
      <c r="AS3" s="65" t="s">
        <v>617</v>
      </c>
      <c r="AT3" s="65" t="s">
        <v>618</v>
      </c>
      <c r="AU3" s="65" t="s">
        <v>630</v>
      </c>
      <c r="AV3" s="65" t="s">
        <v>619</v>
      </c>
      <c r="AW3" s="66" t="s">
        <v>620</v>
      </c>
      <c r="AX3" s="66" t="s">
        <v>621</v>
      </c>
      <c r="AY3" s="66" t="s">
        <v>622</v>
      </c>
      <c r="AZ3" s="66" t="s">
        <v>631</v>
      </c>
      <c r="BA3" s="53" t="s">
        <v>623</v>
      </c>
      <c r="BB3" s="11"/>
      <c r="BC3" s="67" t="s">
        <v>792</v>
      </c>
      <c r="BD3" s="22" t="s">
        <v>793</v>
      </c>
      <c r="BE3" s="11"/>
      <c r="BF3" s="11"/>
      <c r="BG3" s="11"/>
      <c r="BH3" s="2" t="s">
        <v>626</v>
      </c>
      <c r="BI3" s="6" t="s">
        <v>616</v>
      </c>
      <c r="BJ3" s="6" t="s">
        <v>617</v>
      </c>
      <c r="BK3" s="6" t="s">
        <v>618</v>
      </c>
      <c r="BL3" s="6" t="s">
        <v>630</v>
      </c>
      <c r="BM3" s="6" t="s">
        <v>619</v>
      </c>
      <c r="BN3" s="2" t="s">
        <v>620</v>
      </c>
      <c r="BO3" s="2" t="s">
        <v>621</v>
      </c>
      <c r="BP3" s="2" t="s">
        <v>622</v>
      </c>
      <c r="BQ3" s="2" t="s">
        <v>631</v>
      </c>
      <c r="BR3" s="2" t="s">
        <v>623</v>
      </c>
      <c r="BS3" s="2" t="s">
        <v>627</v>
      </c>
      <c r="BT3" s="11"/>
      <c r="BU3" s="2" t="s">
        <v>626</v>
      </c>
      <c r="BV3" s="6" t="s">
        <v>616</v>
      </c>
      <c r="BW3" s="6" t="s">
        <v>617</v>
      </c>
      <c r="BX3" s="6" t="s">
        <v>618</v>
      </c>
      <c r="BY3" s="6" t="s">
        <v>630</v>
      </c>
      <c r="BZ3" s="6" t="s">
        <v>619</v>
      </c>
      <c r="CA3" s="2" t="s">
        <v>620</v>
      </c>
      <c r="CB3" s="2" t="s">
        <v>621</v>
      </c>
      <c r="CC3" s="2" t="s">
        <v>622</v>
      </c>
      <c r="CD3" s="2" t="s">
        <v>631</v>
      </c>
      <c r="CE3" s="2" t="s">
        <v>623</v>
      </c>
      <c r="CF3" s="2" t="s">
        <v>627</v>
      </c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</row>
    <row r="4" spans="1:125" ht="25.5" x14ac:dyDescent="0.25">
      <c r="A4" s="11"/>
      <c r="B4" s="31" t="s">
        <v>84</v>
      </c>
      <c r="C4" s="32">
        <v>52</v>
      </c>
      <c r="D4" s="32" t="s">
        <v>381</v>
      </c>
      <c r="E4" s="32" t="s">
        <v>275</v>
      </c>
      <c r="F4" s="32" t="s">
        <v>267</v>
      </c>
      <c r="G4" s="32" t="s">
        <v>382</v>
      </c>
      <c r="H4" s="33">
        <v>1</v>
      </c>
      <c r="I4" s="34">
        <v>1</v>
      </c>
      <c r="J4" s="34" t="s">
        <v>656</v>
      </c>
      <c r="K4" s="34">
        <v>1</v>
      </c>
      <c r="L4" s="34"/>
      <c r="M4" s="35">
        <v>110227.89692307693</v>
      </c>
      <c r="N4" s="36">
        <v>0.14063493342900379</v>
      </c>
      <c r="O4" s="12"/>
      <c r="P4" s="23">
        <v>10.69</v>
      </c>
      <c r="Q4" s="24">
        <v>10.39</v>
      </c>
      <c r="R4" s="24">
        <v>10.89</v>
      </c>
      <c r="S4" s="24"/>
      <c r="T4" s="24">
        <v>10.99</v>
      </c>
      <c r="U4" s="24">
        <f t="shared" ref="U4:W9" si="0">P4+1.79</f>
        <v>12.48</v>
      </c>
      <c r="V4" s="24">
        <f t="shared" si="0"/>
        <v>12.18</v>
      </c>
      <c r="W4" s="24">
        <f t="shared" si="0"/>
        <v>12.68</v>
      </c>
      <c r="X4" s="24"/>
      <c r="Y4" s="24">
        <f t="shared" ref="Y4:Y9" si="1">T4+1.79</f>
        <v>12.780000000000001</v>
      </c>
      <c r="Z4" s="25">
        <f t="shared" ref="Z4:Z67" si="2">AVERAGE(P4:Y4)</f>
        <v>11.635000000000002</v>
      </c>
      <c r="AA4" s="11"/>
      <c r="AB4" s="74"/>
      <c r="AC4" s="74"/>
      <c r="AD4" s="26"/>
      <c r="AE4" s="26"/>
      <c r="AF4" s="26"/>
      <c r="AG4" s="26"/>
      <c r="AH4" s="26"/>
      <c r="AI4" s="26"/>
      <c r="AJ4" s="26"/>
      <c r="AK4" s="26"/>
      <c r="AL4" s="27"/>
      <c r="AM4" s="11"/>
      <c r="AN4" s="49" t="s">
        <v>614</v>
      </c>
      <c r="AO4" s="75" t="s">
        <v>657</v>
      </c>
      <c r="AP4" s="79" t="s">
        <v>797</v>
      </c>
      <c r="AQ4" s="11"/>
      <c r="AR4" s="61"/>
      <c r="AS4" s="62"/>
      <c r="AT4" s="62"/>
      <c r="AU4" s="62"/>
      <c r="AV4" s="62"/>
      <c r="AW4" s="62"/>
      <c r="AX4" s="62"/>
      <c r="AY4" s="62"/>
      <c r="AZ4" s="62"/>
      <c r="BA4" s="63"/>
      <c r="BB4" s="54"/>
      <c r="BC4" s="70"/>
      <c r="BD4" s="71"/>
      <c r="BE4" s="11"/>
      <c r="BF4" s="11"/>
      <c r="BG4" s="11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11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</row>
    <row r="5" spans="1:125" ht="25.5" x14ac:dyDescent="0.25">
      <c r="A5" s="11"/>
      <c r="B5" s="37" t="s">
        <v>8</v>
      </c>
      <c r="C5" s="1">
        <v>5</v>
      </c>
      <c r="D5" s="1" t="s">
        <v>277</v>
      </c>
      <c r="E5" s="1" t="s">
        <v>9</v>
      </c>
      <c r="F5" s="1" t="s">
        <v>267</v>
      </c>
      <c r="G5" s="1" t="s">
        <v>278</v>
      </c>
      <c r="H5" s="5">
        <v>1</v>
      </c>
      <c r="I5" s="3">
        <v>3</v>
      </c>
      <c r="J5" s="3" t="s">
        <v>638</v>
      </c>
      <c r="K5" s="3">
        <v>6</v>
      </c>
      <c r="L5" s="3"/>
      <c r="M5" s="10">
        <v>97666.550769230787</v>
      </c>
      <c r="N5" s="38">
        <v>-2.2845771963705469E-3</v>
      </c>
      <c r="O5" s="12"/>
      <c r="P5" s="26">
        <v>10.69</v>
      </c>
      <c r="Q5" s="9">
        <v>10.39</v>
      </c>
      <c r="R5" s="9">
        <v>10.89</v>
      </c>
      <c r="S5" s="9"/>
      <c r="T5" s="9">
        <v>10.99</v>
      </c>
      <c r="U5" s="9">
        <f t="shared" si="0"/>
        <v>12.48</v>
      </c>
      <c r="V5" s="9">
        <f t="shared" si="0"/>
        <v>12.18</v>
      </c>
      <c r="W5" s="9">
        <f t="shared" si="0"/>
        <v>12.68</v>
      </c>
      <c r="X5" s="9"/>
      <c r="Y5" s="9">
        <f t="shared" si="1"/>
        <v>12.780000000000001</v>
      </c>
      <c r="Z5" s="27">
        <f t="shared" si="2"/>
        <v>11.635000000000002</v>
      </c>
      <c r="AA5" s="11"/>
      <c r="AB5" s="74">
        <f>SUMIFS(Chipotle_Menu_Pt_1__3[Item Price],Chipotle_Menu_Pt_1__3[Item Type],Data!$D$1,Chipotle_Menu_Pt_1__3[Protein],Data!$E$4,Chipotle_Menu_Pt_1__3[restaurantNumber],'Price Analysis'!$AP5)</f>
        <v>9.1</v>
      </c>
      <c r="AC5" s="74">
        <f>+AB5</f>
        <v>9.1</v>
      </c>
      <c r="AD5" s="74" cm="1">
        <f t="array" ref="AD5">SUMIFS(ItemPrice,ItemType,Salad,Protein,Chicken,RestaurantNumber,'Price Analysis'!$AP5)</f>
        <v>9.1</v>
      </c>
      <c r="AE5" s="74" cm="1">
        <f t="array" ref="AE5">SUMIFS(ItemPrice,ItemType,Bowl,Protein,Chicken,RestaurantNumber,'Price Analysis'!$AP5)</f>
        <v>9.1</v>
      </c>
      <c r="AF5" s="74" cm="1">
        <f t="array" ref="AF5">SUMIFS(ItemPrice,ItemType,Quesadilla,Protein,Chicken,RestaurantNumber,'Price Analysis'!$AP5)</f>
        <v>9.65</v>
      </c>
      <c r="AG5" s="74" cm="1">
        <f t="array" ref="AG5">SUMIFS(ItemPrice,ItemType,Burrito,Protein,Steak,RestaurantNumber,'Price Analysis'!$AP5)</f>
        <v>10.85</v>
      </c>
      <c r="AH5" s="74">
        <f>+AG5</f>
        <v>10.85</v>
      </c>
      <c r="AI5" s="74" cm="1">
        <f t="array" ref="AI5">SUMIFS(ItemPrice,ItemType,Salad,Protein,Steak,RestaurantNumber,'Price Analysis'!$AP5)</f>
        <v>10.85</v>
      </c>
      <c r="AJ5" s="74" cm="1">
        <f t="array" ref="AJ5">SUMIFS(ItemPrice,ItemType,Bowl,Protein,Steak,RestaurantNumber,'Price Analysis'!$AP5)</f>
        <v>10.85</v>
      </c>
      <c r="AK5" s="74" cm="1">
        <f t="array" ref="AK5">SUMIFS(ItemPrice,ItemType,Quesadilla,Protein,Steak,RestaurantNumber,'Price Analysis'!$AP5)</f>
        <v>11.4</v>
      </c>
      <c r="AL5" s="27">
        <f t="shared" ref="AL5:AL11" si="3">AVERAGE(AB5:AK5)</f>
        <v>10.084999999999999</v>
      </c>
      <c r="AM5" s="11"/>
      <c r="AN5" s="50">
        <v>2.8</v>
      </c>
      <c r="AO5" s="76" t="s">
        <v>639</v>
      </c>
      <c r="AP5" s="79" t="s">
        <v>1129</v>
      </c>
      <c r="AQ5" s="11"/>
      <c r="AR5" s="56">
        <f t="shared" ref="AR5:AT11" si="4">P5-AB5</f>
        <v>1.5899999999999999</v>
      </c>
      <c r="AS5" s="7">
        <f t="shared" si="4"/>
        <v>1.2900000000000009</v>
      </c>
      <c r="AT5" s="7">
        <f t="shared" si="4"/>
        <v>1.7900000000000009</v>
      </c>
      <c r="AU5" s="7">
        <f>+S5-AE5</f>
        <v>-9.1</v>
      </c>
      <c r="AV5" s="7">
        <f t="shared" ref="AV5:AZ20" si="5">T5-AF5</f>
        <v>1.3399999999999999</v>
      </c>
      <c r="AW5" s="7">
        <f t="shared" si="5"/>
        <v>1.6300000000000008</v>
      </c>
      <c r="AX5" s="7">
        <f t="shared" si="5"/>
        <v>1.33</v>
      </c>
      <c r="AY5" s="7">
        <f t="shared" si="5"/>
        <v>1.83</v>
      </c>
      <c r="AZ5" s="7">
        <f t="shared" si="5"/>
        <v>-10.85</v>
      </c>
      <c r="BA5" s="57">
        <f t="shared" ref="BA5:BA11" si="6">Y5-AK5</f>
        <v>1.3800000000000008</v>
      </c>
      <c r="BB5" s="54"/>
      <c r="BC5" s="56">
        <f>AVERAGE(AR5:BA5)</f>
        <v>-0.77699999999999958</v>
      </c>
      <c r="BD5" s="68">
        <f t="shared" ref="BD5:BD11" si="7">(Z5-AL5)/AL5</f>
        <v>0.15369360436291549</v>
      </c>
      <c r="BE5" s="11"/>
      <c r="BF5" s="11"/>
      <c r="BG5" s="11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11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</row>
    <row r="6" spans="1:125" ht="25.5" x14ac:dyDescent="0.25">
      <c r="A6" s="11"/>
      <c r="B6" s="37" t="s">
        <v>20</v>
      </c>
      <c r="C6" s="1">
        <v>12</v>
      </c>
      <c r="D6" s="1" t="s">
        <v>292</v>
      </c>
      <c r="E6" s="1" t="s">
        <v>21</v>
      </c>
      <c r="F6" s="1" t="s">
        <v>267</v>
      </c>
      <c r="G6" s="1" t="s">
        <v>293</v>
      </c>
      <c r="H6" s="5">
        <v>1</v>
      </c>
      <c r="I6" s="3">
        <v>1</v>
      </c>
      <c r="J6" s="3" t="s">
        <v>647</v>
      </c>
      <c r="K6" s="3">
        <v>3</v>
      </c>
      <c r="L6" s="3"/>
      <c r="M6" s="10">
        <v>88395.615384615361</v>
      </c>
      <c r="N6" s="38">
        <v>7.7137155543458413E-3</v>
      </c>
      <c r="O6" s="12"/>
      <c r="P6" s="26">
        <v>10.69</v>
      </c>
      <c r="Q6" s="9">
        <v>10.39</v>
      </c>
      <c r="R6" s="9">
        <v>10.89</v>
      </c>
      <c r="S6" s="9"/>
      <c r="T6" s="9">
        <v>10.99</v>
      </c>
      <c r="U6" s="9">
        <f t="shared" si="0"/>
        <v>12.48</v>
      </c>
      <c r="V6" s="9">
        <f t="shared" si="0"/>
        <v>12.18</v>
      </c>
      <c r="W6" s="9">
        <f t="shared" si="0"/>
        <v>12.68</v>
      </c>
      <c r="X6" s="9"/>
      <c r="Y6" s="9">
        <f t="shared" si="1"/>
        <v>12.780000000000001</v>
      </c>
      <c r="Z6" s="27">
        <f t="shared" si="2"/>
        <v>11.635000000000002</v>
      </c>
      <c r="AA6" s="11"/>
      <c r="AB6" s="74">
        <f>SUMIFS(Chipotle_Menu_Pt_1__3[Item Price],Chipotle_Menu_Pt_1__3[Item Type],Data!$D$1,Chipotle_Menu_Pt_1__3[Protein],Data!$E$4,Chipotle_Menu_Pt_1__3[restaurantNumber],'Price Analysis'!$AP6)</f>
        <v>9.4499999999999993</v>
      </c>
      <c r="AC6" s="74">
        <f t="shared" ref="AC6:AC69" si="8">+AB6</f>
        <v>9.4499999999999993</v>
      </c>
      <c r="AD6" s="74" cm="1">
        <f t="array" ref="AD6">SUMIFS(ItemPrice,ItemType,Salad,Protein,Chicken,RestaurantNumber,'Price Analysis'!$AP6)</f>
        <v>9.4499999999999993</v>
      </c>
      <c r="AE6" s="74" cm="1">
        <f t="array" ref="AE6">SUMIFS(ItemPrice,ItemType,Bowl,Protein,Chicken,RestaurantNumber,'Price Analysis'!$AP6)</f>
        <v>9.4499999999999993</v>
      </c>
      <c r="AF6" s="74" cm="1">
        <f t="array" ref="AF6">SUMIFS(ItemPrice,ItemType,Quesadilla,Protein,Chicken,RestaurantNumber,'Price Analysis'!$AP6)</f>
        <v>10</v>
      </c>
      <c r="AG6" s="74" cm="1">
        <f t="array" ref="AG6">SUMIFS(ItemPrice,ItemType,Burrito,Protein,Steak,RestaurantNumber,'Price Analysis'!$AP6)</f>
        <v>11.2</v>
      </c>
      <c r="AH6" s="74">
        <f t="shared" ref="AH6:AJ69" si="9">+AG6</f>
        <v>11.2</v>
      </c>
      <c r="AI6" s="74" cm="1">
        <f t="array" ref="AI6">SUMIFS(ItemPrice,ItemType,Salad,Protein,Steak,RestaurantNumber,'Price Analysis'!$AP6)</f>
        <v>11.2</v>
      </c>
      <c r="AJ6" s="74" cm="1">
        <f t="array" ref="AJ6">SUMIFS(ItemPrice,ItemType,Salad,Protein,Steak,RestaurantNumber,'Price Analysis'!$AP6)</f>
        <v>11.2</v>
      </c>
      <c r="AK6" s="74" cm="1">
        <f t="array" ref="AK6">SUMIFS(ItemPrice,ItemType,Quesadilla,Protein,Steak,RestaurantNumber,'Price Analysis'!$AP6)</f>
        <v>11.75</v>
      </c>
      <c r="AL6" s="27">
        <f t="shared" si="3"/>
        <v>10.435</v>
      </c>
      <c r="AM6" s="11"/>
      <c r="AN6" s="50">
        <v>3.2</v>
      </c>
      <c r="AO6" s="76" t="s">
        <v>648</v>
      </c>
      <c r="AP6" s="79" t="s">
        <v>1130</v>
      </c>
      <c r="AQ6" s="11"/>
      <c r="AR6" s="56">
        <f t="shared" si="4"/>
        <v>1.2400000000000002</v>
      </c>
      <c r="AS6" s="7">
        <f t="shared" si="4"/>
        <v>0.94000000000000128</v>
      </c>
      <c r="AT6" s="7">
        <f t="shared" si="4"/>
        <v>1.4400000000000013</v>
      </c>
      <c r="AU6" s="7">
        <f t="shared" ref="AU6:AU69" si="10">+S6-AE6</f>
        <v>-9.4499999999999993</v>
      </c>
      <c r="AV6" s="7">
        <f t="shared" si="5"/>
        <v>0.99000000000000021</v>
      </c>
      <c r="AW6" s="7">
        <f t="shared" si="5"/>
        <v>1.2800000000000011</v>
      </c>
      <c r="AX6" s="7">
        <f t="shared" si="5"/>
        <v>0.98000000000000043</v>
      </c>
      <c r="AY6" s="7">
        <f t="shared" si="5"/>
        <v>1.4800000000000004</v>
      </c>
      <c r="AZ6" s="7">
        <f t="shared" si="5"/>
        <v>-11.2</v>
      </c>
      <c r="BA6" s="57">
        <f t="shared" si="6"/>
        <v>1.0300000000000011</v>
      </c>
      <c r="BB6" s="54"/>
      <c r="BC6" s="56">
        <f t="shared" ref="BC6:BC11" si="11">AVERAGE(AR6:BA6)</f>
        <v>-1.1269999999999993</v>
      </c>
      <c r="BD6" s="68">
        <f t="shared" si="7"/>
        <v>0.11499760421657892</v>
      </c>
      <c r="BE6" s="11"/>
      <c r="BF6" s="11"/>
      <c r="BG6" s="11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11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</row>
    <row r="7" spans="1:125" ht="25.5" x14ac:dyDescent="0.25">
      <c r="A7" s="11"/>
      <c r="B7" s="37" t="s">
        <v>10</v>
      </c>
      <c r="C7" s="1">
        <v>6</v>
      </c>
      <c r="D7" s="1" t="s">
        <v>279</v>
      </c>
      <c r="E7" s="1" t="s">
        <v>11</v>
      </c>
      <c r="F7" s="1" t="s">
        <v>267</v>
      </c>
      <c r="G7" s="1" t="s">
        <v>280</v>
      </c>
      <c r="H7" s="5">
        <v>1</v>
      </c>
      <c r="I7" s="3">
        <v>0</v>
      </c>
      <c r="J7" s="3">
        <v>0</v>
      </c>
      <c r="K7" s="3">
        <v>1</v>
      </c>
      <c r="L7" s="3"/>
      <c r="M7" s="10">
        <v>84492.65</v>
      </c>
      <c r="N7" s="38">
        <v>2.7593649803826906E-2</v>
      </c>
      <c r="O7" s="12"/>
      <c r="P7" s="26">
        <v>10.69</v>
      </c>
      <c r="Q7" s="9">
        <v>10.39</v>
      </c>
      <c r="R7" s="9">
        <v>10.89</v>
      </c>
      <c r="S7" s="9"/>
      <c r="T7" s="9">
        <v>10.99</v>
      </c>
      <c r="U7" s="9">
        <f t="shared" si="0"/>
        <v>12.48</v>
      </c>
      <c r="V7" s="9">
        <f t="shared" si="0"/>
        <v>12.18</v>
      </c>
      <c r="W7" s="9">
        <f t="shared" si="0"/>
        <v>12.68</v>
      </c>
      <c r="X7" s="9"/>
      <c r="Y7" s="9">
        <f t="shared" si="1"/>
        <v>12.780000000000001</v>
      </c>
      <c r="Z7" s="27">
        <f t="shared" si="2"/>
        <v>11.635000000000002</v>
      </c>
      <c r="AA7" s="11"/>
      <c r="AB7" s="74">
        <f>SUMIFS(Chipotle_Menu_Pt_1__3[Item Price],Chipotle_Menu_Pt_1__3[Item Type],Data!$D$1,Chipotle_Menu_Pt_1__3[Protein],Data!$E$4,Chipotle_Menu_Pt_1__3[restaurantNumber],'Price Analysis'!$AP7)</f>
        <v>9.1</v>
      </c>
      <c r="AC7" s="74">
        <f t="shared" si="8"/>
        <v>9.1</v>
      </c>
      <c r="AD7" s="74" cm="1">
        <f t="array" ref="AD7">SUMIFS(ItemPrice,ItemType,Salad,Protein,Chicken,RestaurantNumber,'Price Analysis'!$AP7)</f>
        <v>9.1</v>
      </c>
      <c r="AE7" s="74" cm="1">
        <f t="array" ref="AE7">SUMIFS(ItemPrice,ItemType,Bowl,Protein,Chicken,RestaurantNumber,'Price Analysis'!$AP7)</f>
        <v>9.1</v>
      </c>
      <c r="AF7" s="74" cm="1">
        <f t="array" ref="AF7">SUMIFS(ItemPrice,ItemType,Quesadilla,Protein,Chicken,RestaurantNumber,'Price Analysis'!$AP7)</f>
        <v>9.65</v>
      </c>
      <c r="AG7" s="74" cm="1">
        <f t="array" ref="AG7">SUMIFS(ItemPrice,ItemType,Burrito,Protein,Steak,RestaurantNumber,'Price Analysis'!$AP7)</f>
        <v>10.85</v>
      </c>
      <c r="AH7" s="74">
        <f t="shared" si="9"/>
        <v>10.85</v>
      </c>
      <c r="AI7" s="74" cm="1">
        <f t="array" ref="AI7">SUMIFS(ItemPrice,ItemType,Salad,Protein,Steak,RestaurantNumber,'Price Analysis'!$AP7)</f>
        <v>10.85</v>
      </c>
      <c r="AJ7" s="74" cm="1">
        <f t="array" ref="AJ7">SUMIFS(ItemPrice,ItemType,Bowl,Protein,Steak,RestaurantNumber,'Price Analysis'!$AP7)</f>
        <v>10.85</v>
      </c>
      <c r="AK7" s="74" cm="1">
        <f t="array" ref="AK7">SUMIFS(ItemPrice,ItemType,Quesadilla,Protein,Steak,RestaurantNumber,'Price Analysis'!$AP7)</f>
        <v>11.4</v>
      </c>
      <c r="AL7" s="27">
        <f t="shared" si="3"/>
        <v>10.084999999999999</v>
      </c>
      <c r="AM7" s="11"/>
      <c r="AN7" s="50">
        <v>3.1</v>
      </c>
      <c r="AO7" s="76" t="s">
        <v>799</v>
      </c>
      <c r="AP7" s="79" t="s">
        <v>1131</v>
      </c>
      <c r="AQ7" s="11"/>
      <c r="AR7" s="56">
        <f t="shared" si="4"/>
        <v>1.5899999999999999</v>
      </c>
      <c r="AS7" s="7">
        <f t="shared" si="4"/>
        <v>1.2900000000000009</v>
      </c>
      <c r="AT7" s="7">
        <f t="shared" si="4"/>
        <v>1.7900000000000009</v>
      </c>
      <c r="AU7" s="7">
        <f t="shared" si="10"/>
        <v>-9.1</v>
      </c>
      <c r="AV7" s="7">
        <f t="shared" si="5"/>
        <v>1.3399999999999999</v>
      </c>
      <c r="AW7" s="7">
        <f t="shared" si="5"/>
        <v>1.6300000000000008</v>
      </c>
      <c r="AX7" s="7">
        <f t="shared" si="5"/>
        <v>1.33</v>
      </c>
      <c r="AY7" s="7">
        <f t="shared" si="5"/>
        <v>1.83</v>
      </c>
      <c r="AZ7" s="7">
        <f t="shared" si="5"/>
        <v>-10.85</v>
      </c>
      <c r="BA7" s="57">
        <f t="shared" si="6"/>
        <v>1.3800000000000008</v>
      </c>
      <c r="BB7" s="54"/>
      <c r="BC7" s="56">
        <f t="shared" si="11"/>
        <v>-0.77699999999999958</v>
      </c>
      <c r="BD7" s="68">
        <f t="shared" si="7"/>
        <v>0.15369360436291549</v>
      </c>
      <c r="BE7" s="11"/>
      <c r="BF7" s="11"/>
      <c r="BG7" s="11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11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</row>
    <row r="8" spans="1:125" ht="25.5" x14ac:dyDescent="0.25">
      <c r="A8" s="11"/>
      <c r="B8" s="37" t="s">
        <v>19</v>
      </c>
      <c r="C8" s="1">
        <v>11</v>
      </c>
      <c r="D8" s="1" t="s">
        <v>290</v>
      </c>
      <c r="E8" s="1" t="s">
        <v>275</v>
      </c>
      <c r="F8" s="1" t="s">
        <v>267</v>
      </c>
      <c r="G8" s="1" t="s">
        <v>291</v>
      </c>
      <c r="H8" s="5">
        <v>1</v>
      </c>
      <c r="I8" s="3">
        <v>2</v>
      </c>
      <c r="J8" s="3" t="s">
        <v>643</v>
      </c>
      <c r="K8" s="3">
        <v>2</v>
      </c>
      <c r="L8" s="3"/>
      <c r="M8" s="10">
        <v>83506.423076923078</v>
      </c>
      <c r="N8" s="38">
        <v>-3.366810767967171E-2</v>
      </c>
      <c r="O8" s="12"/>
      <c r="P8" s="26">
        <v>10.69</v>
      </c>
      <c r="Q8" s="9">
        <v>10.39</v>
      </c>
      <c r="R8" s="9">
        <v>10.89</v>
      </c>
      <c r="S8" s="9"/>
      <c r="T8" s="9">
        <v>10.99</v>
      </c>
      <c r="U8" s="9">
        <f t="shared" si="0"/>
        <v>12.48</v>
      </c>
      <c r="V8" s="9">
        <f t="shared" si="0"/>
        <v>12.18</v>
      </c>
      <c r="W8" s="9">
        <f t="shared" si="0"/>
        <v>12.68</v>
      </c>
      <c r="X8" s="9"/>
      <c r="Y8" s="9">
        <f t="shared" si="1"/>
        <v>12.780000000000001</v>
      </c>
      <c r="Z8" s="27">
        <f t="shared" si="2"/>
        <v>11.635000000000002</v>
      </c>
      <c r="AA8" s="11"/>
      <c r="AB8" s="74">
        <f>SUMIFS(Chipotle_Menu_Pt_1__3[Item Price],Chipotle_Menu_Pt_1__3[Item Type],Data!$D$1,Chipotle_Menu_Pt_1__3[Protein],Data!$E$4,Chipotle_Menu_Pt_1__3[restaurantNumber],'Price Analysis'!$AP8)</f>
        <v>9.4499999999999993</v>
      </c>
      <c r="AC8" s="74">
        <f t="shared" si="8"/>
        <v>9.4499999999999993</v>
      </c>
      <c r="AD8" s="74" cm="1">
        <f t="array" ref="AD8">SUMIFS(ItemPrice,ItemType,Salad,Protein,Chicken,RestaurantNumber,'Price Analysis'!$AP8)</f>
        <v>9.4499999999999993</v>
      </c>
      <c r="AE8" s="74" cm="1">
        <f t="array" ref="AE8">SUMIFS(ItemPrice,ItemType,Bowl,Protein,Chicken,RestaurantNumber,'Price Analysis'!$AP8)</f>
        <v>9.4499999999999993</v>
      </c>
      <c r="AF8" s="74" cm="1">
        <f t="array" ref="AF8">SUMIFS(ItemPrice,ItemType,Quesadilla,Protein,Chicken,RestaurantNumber,'Price Analysis'!$AP8)</f>
        <v>10</v>
      </c>
      <c r="AG8" s="74" cm="1">
        <f t="array" ref="AG8">SUMIFS(ItemPrice,ItemType,Burrito,Protein,Steak,RestaurantNumber,'Price Analysis'!$AP8)</f>
        <v>11.2</v>
      </c>
      <c r="AH8" s="74">
        <f t="shared" si="9"/>
        <v>11.2</v>
      </c>
      <c r="AI8" s="74" cm="1">
        <f t="array" ref="AI8">SUMIFS(ItemPrice,ItemType,Salad,Protein,Steak,RestaurantNumber,'Price Analysis'!$AP8)</f>
        <v>11.2</v>
      </c>
      <c r="AJ8" s="74" cm="1">
        <f t="array" ref="AJ8">SUMIFS(ItemPrice,ItemType,Salad,Protein,Steak,RestaurantNumber,'Price Analysis'!$AP8)</f>
        <v>11.2</v>
      </c>
      <c r="AK8" s="74" cm="1">
        <f t="array" ref="AK8">SUMIFS(ItemPrice,ItemType,Quesadilla,Protein,Steak,RestaurantNumber,'Price Analysis'!$AP8)</f>
        <v>11.75</v>
      </c>
      <c r="AL8" s="27">
        <f t="shared" si="3"/>
        <v>10.435</v>
      </c>
      <c r="AM8" s="11"/>
      <c r="AN8" s="50">
        <v>0.3</v>
      </c>
      <c r="AO8" s="76" t="s">
        <v>646</v>
      </c>
      <c r="AP8" s="79" t="s">
        <v>1132</v>
      </c>
      <c r="AQ8" s="11"/>
      <c r="AR8" s="56">
        <f t="shared" si="4"/>
        <v>1.2400000000000002</v>
      </c>
      <c r="AS8" s="7">
        <f t="shared" si="4"/>
        <v>0.94000000000000128</v>
      </c>
      <c r="AT8" s="7">
        <f t="shared" si="4"/>
        <v>1.4400000000000013</v>
      </c>
      <c r="AU8" s="7">
        <f t="shared" si="10"/>
        <v>-9.4499999999999993</v>
      </c>
      <c r="AV8" s="7">
        <f t="shared" si="5"/>
        <v>0.99000000000000021</v>
      </c>
      <c r="AW8" s="7">
        <f t="shared" si="5"/>
        <v>1.2800000000000011</v>
      </c>
      <c r="AX8" s="7">
        <f t="shared" si="5"/>
        <v>0.98000000000000043</v>
      </c>
      <c r="AY8" s="7">
        <f t="shared" si="5"/>
        <v>1.4800000000000004</v>
      </c>
      <c r="AZ8" s="7">
        <f t="shared" si="5"/>
        <v>-11.2</v>
      </c>
      <c r="BA8" s="57">
        <f t="shared" si="6"/>
        <v>1.0300000000000011</v>
      </c>
      <c r="BB8" s="54"/>
      <c r="BC8" s="56">
        <f t="shared" si="11"/>
        <v>-1.1269999999999993</v>
      </c>
      <c r="BD8" s="68">
        <f t="shared" si="7"/>
        <v>0.11499760421657892</v>
      </c>
      <c r="BE8" s="11"/>
      <c r="BF8" s="11"/>
      <c r="BG8" s="11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11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</row>
    <row r="9" spans="1:125" ht="25.5" x14ac:dyDescent="0.25">
      <c r="A9" s="11"/>
      <c r="B9" s="37" t="s">
        <v>6</v>
      </c>
      <c r="C9" s="1">
        <v>3</v>
      </c>
      <c r="D9" s="1" t="s">
        <v>271</v>
      </c>
      <c r="E9" s="1" t="s">
        <v>272</v>
      </c>
      <c r="F9" s="1" t="s">
        <v>267</v>
      </c>
      <c r="G9" s="1" t="s">
        <v>273</v>
      </c>
      <c r="H9" s="5">
        <v>1</v>
      </c>
      <c r="I9" s="3">
        <v>1</v>
      </c>
      <c r="J9" s="3" t="s">
        <v>635</v>
      </c>
      <c r="K9" s="3">
        <v>1</v>
      </c>
      <c r="L9" s="3"/>
      <c r="M9" s="10">
        <v>82187.929230769238</v>
      </c>
      <c r="N9" s="38">
        <v>4.3150719543372839E-3</v>
      </c>
      <c r="O9" s="12"/>
      <c r="P9" s="26">
        <v>10.69</v>
      </c>
      <c r="Q9" s="9">
        <v>10.39</v>
      </c>
      <c r="R9" s="9">
        <v>10.89</v>
      </c>
      <c r="S9" s="9"/>
      <c r="T9" s="9">
        <v>10.99</v>
      </c>
      <c r="U9" s="9">
        <f t="shared" si="0"/>
        <v>12.48</v>
      </c>
      <c r="V9" s="9">
        <f t="shared" si="0"/>
        <v>12.18</v>
      </c>
      <c r="W9" s="9">
        <f t="shared" si="0"/>
        <v>12.68</v>
      </c>
      <c r="X9" s="9"/>
      <c r="Y9" s="9">
        <f t="shared" si="1"/>
        <v>12.780000000000001</v>
      </c>
      <c r="Z9" s="27">
        <f t="shared" si="2"/>
        <v>11.635000000000002</v>
      </c>
      <c r="AA9" s="11"/>
      <c r="AB9" s="74">
        <f>SUMIFS(Chipotle_Menu_Pt_1__3[Item Price],Chipotle_Menu_Pt_1__3[Item Type],Data!$D$1,Chipotle_Menu_Pt_1__3[Protein],Data!$E$4,Chipotle_Menu_Pt_1__3[restaurantNumber],'Price Analysis'!$AP9)</f>
        <v>9.4499999999999993</v>
      </c>
      <c r="AC9" s="74">
        <f t="shared" si="8"/>
        <v>9.4499999999999993</v>
      </c>
      <c r="AD9" s="74" cm="1">
        <f t="array" ref="AD9">SUMIFS(ItemPrice,ItemType,Salad,Protein,Chicken,RestaurantNumber,'Price Analysis'!$AP9)</f>
        <v>9.4499999999999993</v>
      </c>
      <c r="AE9" s="74" cm="1">
        <f t="array" ref="AE9">SUMIFS(ItemPrice,ItemType,Bowl,Protein,Chicken,RestaurantNumber,'Price Analysis'!$AP9)</f>
        <v>9.4499999999999993</v>
      </c>
      <c r="AF9" s="74" cm="1">
        <f t="array" ref="AF9">SUMIFS(ItemPrice,ItemType,Quesadilla,Protein,Chicken,RestaurantNumber,'Price Analysis'!$AP9)</f>
        <v>10</v>
      </c>
      <c r="AG9" s="74" cm="1">
        <f t="array" ref="AG9">SUMIFS(ItemPrice,ItemType,Burrito,Protein,Steak,RestaurantNumber,'Price Analysis'!$AP9)</f>
        <v>11.2</v>
      </c>
      <c r="AH9" s="74">
        <f t="shared" si="9"/>
        <v>11.2</v>
      </c>
      <c r="AI9" s="74" cm="1">
        <f t="array" ref="AI9">SUMIFS(ItemPrice,ItemType,Salad,Protein,Steak,RestaurantNumber,'Price Analysis'!$AP9)</f>
        <v>11.2</v>
      </c>
      <c r="AJ9" s="74" cm="1">
        <f t="array" ref="AJ9">SUMIFS(ItemPrice,ItemType,Bowl,Protein,Steak,RestaurantNumber,'Price Analysis'!$AP9)</f>
        <v>11.2</v>
      </c>
      <c r="AK9" s="74" cm="1">
        <f t="array" ref="AK9">SUMIFS(ItemPrice,ItemType,Quesadilla,Protein,Steak,RestaurantNumber,'Price Analysis'!$AP9)</f>
        <v>11.75</v>
      </c>
      <c r="AL9" s="27">
        <f t="shared" si="3"/>
        <v>10.435</v>
      </c>
      <c r="AM9" s="11"/>
      <c r="AN9" s="50">
        <v>0.3</v>
      </c>
      <c r="AO9" s="76" t="s">
        <v>634</v>
      </c>
      <c r="AP9" s="79">
        <v>954</v>
      </c>
      <c r="AQ9" s="11"/>
      <c r="AR9" s="56">
        <f t="shared" si="4"/>
        <v>1.2400000000000002</v>
      </c>
      <c r="AS9" s="7">
        <f t="shared" si="4"/>
        <v>0.94000000000000128</v>
      </c>
      <c r="AT9" s="7">
        <f t="shared" si="4"/>
        <v>1.4400000000000013</v>
      </c>
      <c r="AU9" s="7">
        <f t="shared" si="10"/>
        <v>-9.4499999999999993</v>
      </c>
      <c r="AV9" s="7">
        <f t="shared" si="5"/>
        <v>0.99000000000000021</v>
      </c>
      <c r="AW9" s="7">
        <f t="shared" si="5"/>
        <v>1.2800000000000011</v>
      </c>
      <c r="AX9" s="7">
        <f t="shared" si="5"/>
        <v>0.98000000000000043</v>
      </c>
      <c r="AY9" s="7">
        <f t="shared" si="5"/>
        <v>1.4800000000000004</v>
      </c>
      <c r="AZ9" s="7">
        <f t="shared" si="5"/>
        <v>-11.2</v>
      </c>
      <c r="BA9" s="57">
        <f t="shared" si="6"/>
        <v>1.0300000000000011</v>
      </c>
      <c r="BB9" s="54"/>
      <c r="BC9" s="56">
        <f t="shared" si="11"/>
        <v>-1.1269999999999993</v>
      </c>
      <c r="BD9" s="68">
        <f t="shared" si="7"/>
        <v>0.11499760421657892</v>
      </c>
      <c r="BE9" s="11"/>
      <c r="BF9" s="11"/>
      <c r="BG9" s="11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11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</row>
    <row r="10" spans="1:125" ht="25.5" x14ac:dyDescent="0.25">
      <c r="A10" s="11"/>
      <c r="B10" s="37" t="s">
        <v>106</v>
      </c>
      <c r="C10" s="1">
        <v>69</v>
      </c>
      <c r="D10" s="1" t="s">
        <v>408</v>
      </c>
      <c r="E10" s="1" t="s">
        <v>107</v>
      </c>
      <c r="F10" s="1" t="s">
        <v>409</v>
      </c>
      <c r="G10" s="1" t="s">
        <v>410</v>
      </c>
      <c r="H10" s="5">
        <v>6</v>
      </c>
      <c r="I10" s="3">
        <v>1</v>
      </c>
      <c r="J10" s="3" t="s">
        <v>741</v>
      </c>
      <c r="K10" s="3">
        <v>4</v>
      </c>
      <c r="L10" s="3"/>
      <c r="M10" s="10">
        <v>82135.656153846139</v>
      </c>
      <c r="N10" s="38">
        <v>0.14049839303115649</v>
      </c>
      <c r="O10" s="12"/>
      <c r="P10" s="26">
        <v>12.59</v>
      </c>
      <c r="Q10" s="9">
        <v>11.89</v>
      </c>
      <c r="R10" s="9">
        <v>12.39</v>
      </c>
      <c r="S10" s="9"/>
      <c r="T10" s="9">
        <v>12.59</v>
      </c>
      <c r="U10" s="9">
        <f>P10+1.95</f>
        <v>14.54</v>
      </c>
      <c r="V10" s="9">
        <f>Q10+1.95</f>
        <v>13.84</v>
      </c>
      <c r="W10" s="9">
        <f>R10+1.95</f>
        <v>14.34</v>
      </c>
      <c r="X10" s="9"/>
      <c r="Y10" s="9">
        <f>T10+1.95</f>
        <v>14.54</v>
      </c>
      <c r="Z10" s="27">
        <f t="shared" si="2"/>
        <v>13.34</v>
      </c>
      <c r="AA10" s="11"/>
      <c r="AB10" s="74">
        <f>SUMIFS(Chipotle_Menu_Pt_1__3[Item Price],Chipotle_Menu_Pt_1__3[Item Type],Data!$D$1,Chipotle_Menu_Pt_1__3[Protein],Data!$E$4,Chipotle_Menu_Pt_1__3[restaurantNumber],'Price Analysis'!$AP10)</f>
        <v>9.35</v>
      </c>
      <c r="AC10" s="74">
        <f t="shared" si="8"/>
        <v>9.35</v>
      </c>
      <c r="AD10" s="74" cm="1">
        <f t="array" ref="AD10">SUMIFS(ItemPrice,ItemType,Salad,Protein,Chicken,RestaurantNumber,'Price Analysis'!$AP10)</f>
        <v>9.35</v>
      </c>
      <c r="AE10" s="74" cm="1">
        <f t="array" ref="AE10">SUMIFS(ItemPrice,ItemType,Bowl,Protein,Chicken,RestaurantNumber,'Price Analysis'!$AP10)</f>
        <v>9.35</v>
      </c>
      <c r="AF10" s="74" cm="1">
        <f t="array" ref="AF10">SUMIFS(ItemPrice,ItemType,Quesadilla,Protein,Chicken,RestaurantNumber,'Price Analysis'!$AP10)</f>
        <v>9.9</v>
      </c>
      <c r="AG10" s="74" cm="1">
        <f t="array" ref="AG10">SUMIFS(ItemPrice,ItemType,Burrito,Protein,Steak,RestaurantNumber,'Price Analysis'!$AP10)</f>
        <v>11.1</v>
      </c>
      <c r="AH10" s="74">
        <f t="shared" si="9"/>
        <v>11.1</v>
      </c>
      <c r="AI10" s="74" cm="1">
        <f t="array" ref="AI10">SUMIFS(ItemPrice,ItemType,Salad,Protein,Steak,RestaurantNumber,'Price Analysis'!$AP10)</f>
        <v>11.1</v>
      </c>
      <c r="AJ10" s="74" cm="1">
        <f t="array" ref="AJ10">SUMIFS(ItemPrice,ItemType,Bowl,Protein,Steak,RestaurantNumber,'Price Analysis'!$AP10)</f>
        <v>11.1</v>
      </c>
      <c r="AK10" s="74" cm="1">
        <f t="array" ref="AK10">SUMIFS(ItemPrice,ItemType,Quesadilla,Protein,Steak,RestaurantNumber,'Price Analysis'!$AP10)</f>
        <v>11.65</v>
      </c>
      <c r="AL10" s="27">
        <f t="shared" si="3"/>
        <v>10.334999999999999</v>
      </c>
      <c r="AM10" s="11"/>
      <c r="AN10" s="50">
        <v>1.9</v>
      </c>
      <c r="AO10" s="76" t="s">
        <v>779</v>
      </c>
      <c r="AP10" s="79" t="s">
        <v>1133</v>
      </c>
      <c r="AQ10" s="11"/>
      <c r="AR10" s="56">
        <f t="shared" si="4"/>
        <v>3.24</v>
      </c>
      <c r="AS10" s="7">
        <f t="shared" si="4"/>
        <v>2.5400000000000009</v>
      </c>
      <c r="AT10" s="7">
        <f t="shared" si="4"/>
        <v>3.0400000000000009</v>
      </c>
      <c r="AU10" s="7">
        <f t="shared" si="10"/>
        <v>-9.35</v>
      </c>
      <c r="AV10" s="7">
        <f t="shared" si="5"/>
        <v>2.6899999999999995</v>
      </c>
      <c r="AW10" s="7">
        <f t="shared" si="5"/>
        <v>3.4399999999999995</v>
      </c>
      <c r="AX10" s="7">
        <f t="shared" si="5"/>
        <v>2.74</v>
      </c>
      <c r="AY10" s="7">
        <f t="shared" si="5"/>
        <v>3.24</v>
      </c>
      <c r="AZ10" s="7">
        <f t="shared" si="5"/>
        <v>-11.1</v>
      </c>
      <c r="BA10" s="57">
        <f t="shared" si="6"/>
        <v>2.8899999999999988</v>
      </c>
      <c r="BB10" s="54"/>
      <c r="BC10" s="56">
        <f t="shared" si="11"/>
        <v>0.33700000000000008</v>
      </c>
      <c r="BD10" s="68">
        <f t="shared" si="7"/>
        <v>0.29075955491049843</v>
      </c>
      <c r="BE10" s="11"/>
      <c r="BF10" s="11"/>
      <c r="BG10" s="11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11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</row>
    <row r="11" spans="1:125" ht="25.5" x14ac:dyDescent="0.25">
      <c r="A11" s="11"/>
      <c r="B11" s="37" t="s">
        <v>124</v>
      </c>
      <c r="C11" s="1">
        <v>80</v>
      </c>
      <c r="D11" s="1" t="s">
        <v>431</v>
      </c>
      <c r="E11" s="1" t="s">
        <v>432</v>
      </c>
      <c r="F11" s="1" t="s">
        <v>267</v>
      </c>
      <c r="G11" s="1" t="s">
        <v>433</v>
      </c>
      <c r="H11" s="5">
        <v>1</v>
      </c>
      <c r="I11" s="3">
        <v>3</v>
      </c>
      <c r="J11" s="3" t="s">
        <v>662</v>
      </c>
      <c r="K11" s="3">
        <v>5</v>
      </c>
      <c r="L11" s="3"/>
      <c r="M11" s="10">
        <v>80414.983076923076</v>
      </c>
      <c r="N11" s="38">
        <v>-3.8447828870305518E-2</v>
      </c>
      <c r="O11" s="12"/>
      <c r="P11" s="26">
        <v>10.69</v>
      </c>
      <c r="Q11" s="9">
        <v>10.39</v>
      </c>
      <c r="R11" s="9">
        <v>10.89</v>
      </c>
      <c r="S11" s="9"/>
      <c r="T11" s="9">
        <v>10.99</v>
      </c>
      <c r="U11" s="9">
        <f t="shared" ref="U11:W28" si="12">P11+1.79</f>
        <v>12.48</v>
      </c>
      <c r="V11" s="9">
        <f t="shared" si="12"/>
        <v>12.18</v>
      </c>
      <c r="W11" s="9">
        <f t="shared" si="12"/>
        <v>12.68</v>
      </c>
      <c r="X11" s="9"/>
      <c r="Y11" s="9">
        <f t="shared" ref="Y11:Y28" si="13">T11+1.79</f>
        <v>12.780000000000001</v>
      </c>
      <c r="Z11" s="27">
        <f t="shared" si="2"/>
        <v>11.635000000000002</v>
      </c>
      <c r="AA11" s="11"/>
      <c r="AB11" s="74">
        <f>SUMIFS(Chipotle_Menu_Pt_1__3[Item Price],Chipotle_Menu_Pt_1__3[Item Type],Data!$D$1,Chipotle_Menu_Pt_1__3[Protein],Data!$E$4,Chipotle_Menu_Pt_1__3[restaurantNumber],'Price Analysis'!$AP11)</f>
        <v>9.4499999999999993</v>
      </c>
      <c r="AC11" s="74">
        <f t="shared" si="8"/>
        <v>9.4499999999999993</v>
      </c>
      <c r="AD11" s="74" cm="1">
        <f t="array" ref="AD11">SUMIFS(ItemPrice,ItemType,Salad,Protein,Chicken,RestaurantNumber,'Price Analysis'!$AP11)</f>
        <v>9.4499999999999993</v>
      </c>
      <c r="AE11" s="74" cm="1">
        <f t="array" ref="AE11">SUMIFS(ItemPrice,ItemType,Bowl,Protein,Chicken,RestaurantNumber,'Price Analysis'!$AP11)</f>
        <v>9.4499999999999993</v>
      </c>
      <c r="AF11" s="74" cm="1">
        <f t="array" ref="AF11">SUMIFS(ItemPrice,ItemType,Quesadilla,Protein,Chicken,RestaurantNumber,'Price Analysis'!$AP11)</f>
        <v>10</v>
      </c>
      <c r="AG11" s="74" cm="1">
        <f t="array" ref="AG11">SUMIFS(ItemPrice,ItemType,Burrito,Protein,Steak,RestaurantNumber,'Price Analysis'!$AP11)</f>
        <v>11.2</v>
      </c>
      <c r="AH11" s="74">
        <f t="shared" si="9"/>
        <v>11.2</v>
      </c>
      <c r="AI11" s="74" cm="1">
        <f t="array" ref="AI11">SUMIFS(ItemPrice,ItemType,Salad,Protein,Steak,RestaurantNumber,'Price Analysis'!$AP11)</f>
        <v>11.2</v>
      </c>
      <c r="AJ11" s="74" cm="1">
        <f t="array" ref="AJ11">SUMIFS(ItemPrice,ItemType,Bowl,Protein,Steak,RestaurantNumber,'Price Analysis'!$AP11)</f>
        <v>11.2</v>
      </c>
      <c r="AK11" s="74" cm="1">
        <f t="array" ref="AK11">SUMIFS(ItemPrice,ItemType,Quesadilla,Protein,Steak,RestaurantNumber,'Price Analysis'!$AP11)</f>
        <v>11.75</v>
      </c>
      <c r="AL11" s="27">
        <f t="shared" si="3"/>
        <v>10.435</v>
      </c>
      <c r="AM11" s="11"/>
      <c r="AN11" s="50">
        <v>0.4</v>
      </c>
      <c r="AO11" s="76" t="s">
        <v>800</v>
      </c>
      <c r="AP11" s="79" t="s">
        <v>1134</v>
      </c>
      <c r="AQ11" s="11"/>
      <c r="AR11" s="56">
        <f t="shared" si="4"/>
        <v>1.2400000000000002</v>
      </c>
      <c r="AS11" s="7">
        <f t="shared" si="4"/>
        <v>0.94000000000000128</v>
      </c>
      <c r="AT11" s="7">
        <f t="shared" si="4"/>
        <v>1.4400000000000013</v>
      </c>
      <c r="AU11" s="7">
        <f t="shared" si="10"/>
        <v>-9.4499999999999993</v>
      </c>
      <c r="AV11" s="7">
        <f t="shared" si="5"/>
        <v>0.99000000000000021</v>
      </c>
      <c r="AW11" s="7">
        <f t="shared" si="5"/>
        <v>1.2800000000000011</v>
      </c>
      <c r="AX11" s="7">
        <f t="shared" si="5"/>
        <v>0.98000000000000043</v>
      </c>
      <c r="AY11" s="7">
        <f t="shared" si="5"/>
        <v>1.4800000000000004</v>
      </c>
      <c r="AZ11" s="7">
        <f t="shared" si="5"/>
        <v>-11.2</v>
      </c>
      <c r="BA11" s="57">
        <f t="shared" si="6"/>
        <v>1.0300000000000011</v>
      </c>
      <c r="BB11" s="54"/>
      <c r="BC11" s="56">
        <f t="shared" si="11"/>
        <v>-1.1269999999999993</v>
      </c>
      <c r="BD11" s="68">
        <f t="shared" si="7"/>
        <v>0.11499760421657892</v>
      </c>
      <c r="BE11" s="11"/>
      <c r="BF11" s="11"/>
      <c r="BG11" s="11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11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</row>
    <row r="12" spans="1:125" ht="25.5" x14ac:dyDescent="0.25">
      <c r="A12" s="11"/>
      <c r="B12" s="37" t="s">
        <v>39</v>
      </c>
      <c r="C12" s="1">
        <v>26</v>
      </c>
      <c r="D12" s="1" t="s">
        <v>326</v>
      </c>
      <c r="E12" s="1" t="s">
        <v>40</v>
      </c>
      <c r="F12" s="1" t="s">
        <v>267</v>
      </c>
      <c r="G12" s="1" t="s">
        <v>327</v>
      </c>
      <c r="H12" s="5">
        <v>1</v>
      </c>
      <c r="I12" s="3">
        <v>1</v>
      </c>
      <c r="J12" s="3" t="s">
        <v>636</v>
      </c>
      <c r="K12" s="3">
        <v>3</v>
      </c>
      <c r="L12" s="3"/>
      <c r="M12" s="10">
        <v>77717.676923076913</v>
      </c>
      <c r="N12" s="38">
        <v>0.12807208720710297</v>
      </c>
      <c r="O12" s="12"/>
      <c r="P12" s="26">
        <v>10.69</v>
      </c>
      <c r="Q12" s="9">
        <v>10.39</v>
      </c>
      <c r="R12" s="9">
        <v>10.89</v>
      </c>
      <c r="S12" s="9"/>
      <c r="T12" s="9">
        <v>10.99</v>
      </c>
      <c r="U12" s="9">
        <f t="shared" si="12"/>
        <v>12.48</v>
      </c>
      <c r="V12" s="9">
        <f t="shared" si="12"/>
        <v>12.18</v>
      </c>
      <c r="W12" s="9">
        <f t="shared" si="12"/>
        <v>12.68</v>
      </c>
      <c r="X12" s="9"/>
      <c r="Y12" s="9">
        <f t="shared" si="13"/>
        <v>12.780000000000001</v>
      </c>
      <c r="Z12" s="27">
        <f t="shared" si="2"/>
        <v>11.635000000000002</v>
      </c>
      <c r="AA12" s="11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27"/>
      <c r="AM12" s="11"/>
      <c r="AN12" s="50" t="s">
        <v>614</v>
      </c>
      <c r="AO12" s="76" t="s">
        <v>794</v>
      </c>
      <c r="AP12" s="79" t="s">
        <v>797</v>
      </c>
      <c r="AQ12" s="11"/>
      <c r="AR12" s="56"/>
      <c r="AS12" s="7"/>
      <c r="AT12" s="7"/>
      <c r="AU12" s="7"/>
      <c r="AV12" s="7"/>
      <c r="AW12" s="7"/>
      <c r="AX12" s="7"/>
      <c r="AY12" s="7"/>
      <c r="AZ12" s="7"/>
      <c r="BA12" s="57"/>
      <c r="BB12" s="54"/>
      <c r="BC12" s="56"/>
      <c r="BD12" s="68"/>
      <c r="BE12" s="11"/>
      <c r="BF12" s="11"/>
      <c r="BG12" s="11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11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</row>
    <row r="13" spans="1:125" ht="25.5" x14ac:dyDescent="0.25">
      <c r="A13" s="11"/>
      <c r="B13" s="37" t="s">
        <v>32</v>
      </c>
      <c r="C13" s="1">
        <v>21</v>
      </c>
      <c r="D13" s="1" t="s">
        <v>313</v>
      </c>
      <c r="E13" s="1" t="s">
        <v>314</v>
      </c>
      <c r="F13" s="1" t="s">
        <v>267</v>
      </c>
      <c r="G13" s="1" t="s">
        <v>315</v>
      </c>
      <c r="H13" s="5">
        <v>1</v>
      </c>
      <c r="I13" s="3">
        <v>2</v>
      </c>
      <c r="J13" s="3" t="s">
        <v>652</v>
      </c>
      <c r="K13" s="3">
        <v>5</v>
      </c>
      <c r="L13" s="3"/>
      <c r="M13" s="10">
        <v>77612.490769230761</v>
      </c>
      <c r="N13" s="38">
        <v>5.1869734806037689E-2</v>
      </c>
      <c r="O13" s="12"/>
      <c r="P13" s="26">
        <v>10.69</v>
      </c>
      <c r="Q13" s="9">
        <v>10.39</v>
      </c>
      <c r="R13" s="9">
        <v>10.89</v>
      </c>
      <c r="S13" s="9"/>
      <c r="T13" s="9">
        <v>10.99</v>
      </c>
      <c r="U13" s="9">
        <f t="shared" si="12"/>
        <v>12.48</v>
      </c>
      <c r="V13" s="9">
        <f t="shared" si="12"/>
        <v>12.18</v>
      </c>
      <c r="W13" s="9">
        <f t="shared" si="12"/>
        <v>12.68</v>
      </c>
      <c r="X13" s="9"/>
      <c r="Y13" s="9">
        <f t="shared" si="13"/>
        <v>12.780000000000001</v>
      </c>
      <c r="Z13" s="27">
        <f t="shared" si="2"/>
        <v>11.635000000000002</v>
      </c>
      <c r="AA13" s="11"/>
      <c r="AB13" s="74">
        <f>SUMIFS(Chipotle_Menu_Pt_1__3[Item Price],Chipotle_Menu_Pt_1__3[Item Type],Data!$D$1,Chipotle_Menu_Pt_1__3[Protein],Data!$E$4,Chipotle_Menu_Pt_1__3[restaurantNumber],'Price Analysis'!$AP13)</f>
        <v>9.4499999999999993</v>
      </c>
      <c r="AC13" s="74">
        <f t="shared" si="8"/>
        <v>9.4499999999999993</v>
      </c>
      <c r="AD13" s="74" cm="1">
        <f t="array" ref="AD13">SUMIFS(ItemPrice,ItemType,Salad,Protein,Chicken,RestaurantNumber,'Price Analysis'!$AP13)</f>
        <v>9.4499999999999993</v>
      </c>
      <c r="AE13" s="74" cm="1">
        <f t="array" ref="AE13">SUMIFS(ItemPrice,ItemType,Bowl,Protein,Chicken,RestaurantNumber,'Price Analysis'!$AP13)</f>
        <v>9.4499999999999993</v>
      </c>
      <c r="AF13" s="74" cm="1">
        <f t="array" ref="AF13">SUMIFS(ItemPrice,ItemType,Quesadilla,Protein,Chicken,RestaurantNumber,'Price Analysis'!$AP13)</f>
        <v>10</v>
      </c>
      <c r="AG13" s="74" cm="1">
        <f t="array" ref="AG13">SUMIFS(ItemPrice,ItemType,Burrito,Protein,Steak,RestaurantNumber,'Price Analysis'!$AP13)</f>
        <v>11.2</v>
      </c>
      <c r="AH13" s="74">
        <f t="shared" si="9"/>
        <v>11.2</v>
      </c>
      <c r="AI13" s="74" cm="1">
        <f t="array" ref="AI13">SUMIFS(ItemPrice,ItemType,Salad,Protein,Steak,RestaurantNumber,'Price Analysis'!$AP13)</f>
        <v>11.2</v>
      </c>
      <c r="AJ13" s="74" cm="1">
        <f t="array" ref="AJ13">SUMIFS(ItemPrice,ItemType,Bowl,Protein,Steak,RestaurantNumber,'Price Analysis'!$AP13)</f>
        <v>11.2</v>
      </c>
      <c r="AK13" s="74" cm="1">
        <f t="array" ref="AK13">SUMIFS(ItemPrice,ItemType,Quesadilla,Protein,Steak,RestaurantNumber,'Price Analysis'!$AP13)</f>
        <v>11.75</v>
      </c>
      <c r="AL13" s="27">
        <f t="shared" ref="AL13:AL21" si="14">AVERAGE(AB13:AK13)</f>
        <v>10.435</v>
      </c>
      <c r="AM13" s="11"/>
      <c r="AN13" s="50">
        <v>9.6</v>
      </c>
      <c r="AO13" s="76" t="s">
        <v>800</v>
      </c>
      <c r="AP13" s="79" t="s">
        <v>1134</v>
      </c>
      <c r="AQ13" s="11"/>
      <c r="AR13" s="56">
        <f t="shared" ref="AR13:AT21" si="15">P13-AB13</f>
        <v>1.2400000000000002</v>
      </c>
      <c r="AS13" s="7">
        <f t="shared" si="15"/>
        <v>0.94000000000000128</v>
      </c>
      <c r="AT13" s="7">
        <f t="shared" si="15"/>
        <v>1.4400000000000013</v>
      </c>
      <c r="AU13" s="7">
        <f t="shared" si="10"/>
        <v>-9.4499999999999993</v>
      </c>
      <c r="AV13" s="7">
        <f t="shared" ref="AV13:AZ28" si="16">T13-AF13</f>
        <v>0.99000000000000021</v>
      </c>
      <c r="AW13" s="7">
        <f t="shared" si="16"/>
        <v>1.2800000000000011</v>
      </c>
      <c r="AX13" s="7">
        <f t="shared" si="16"/>
        <v>0.98000000000000043</v>
      </c>
      <c r="AY13" s="7">
        <f t="shared" si="16"/>
        <v>1.4800000000000004</v>
      </c>
      <c r="AZ13" s="7">
        <f t="shared" si="5"/>
        <v>-11.2</v>
      </c>
      <c r="BA13" s="57">
        <f t="shared" ref="BA13:BA21" si="17">Y13-AK13</f>
        <v>1.0300000000000011</v>
      </c>
      <c r="BB13" s="54"/>
      <c r="BC13" s="56">
        <f t="shared" ref="BC13:BC21" si="18">AVERAGE(AR13:BA13)</f>
        <v>-1.1269999999999993</v>
      </c>
      <c r="BD13" s="68">
        <f t="shared" ref="BD13:BD21" si="19">(Z13-AL13)/AL13</f>
        <v>0.11499760421657892</v>
      </c>
      <c r="BE13" s="11"/>
      <c r="BF13" s="11"/>
      <c r="BG13" s="11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11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</row>
    <row r="14" spans="1:125" ht="25.5" x14ac:dyDescent="0.25">
      <c r="A14" s="11"/>
      <c r="B14" s="37" t="s">
        <v>14</v>
      </c>
      <c r="C14" s="1">
        <v>8</v>
      </c>
      <c r="D14" s="1" t="s">
        <v>283</v>
      </c>
      <c r="E14" s="1" t="s">
        <v>15</v>
      </c>
      <c r="F14" s="1" t="s">
        <v>267</v>
      </c>
      <c r="G14" s="1" t="s">
        <v>284</v>
      </c>
      <c r="H14" s="5">
        <v>1</v>
      </c>
      <c r="I14" s="3">
        <v>3</v>
      </c>
      <c r="J14" s="3" t="s">
        <v>642</v>
      </c>
      <c r="K14" s="3">
        <v>3</v>
      </c>
      <c r="L14" s="3"/>
      <c r="M14" s="10">
        <v>76067.052307692313</v>
      </c>
      <c r="N14" s="38">
        <v>-1.0597941132323301E-2</v>
      </c>
      <c r="O14" s="12"/>
      <c r="P14" s="26">
        <v>10.69</v>
      </c>
      <c r="Q14" s="9">
        <v>10.39</v>
      </c>
      <c r="R14" s="9">
        <v>10.89</v>
      </c>
      <c r="S14" s="9"/>
      <c r="T14" s="9">
        <v>10.99</v>
      </c>
      <c r="U14" s="9">
        <f t="shared" si="12"/>
        <v>12.48</v>
      </c>
      <c r="V14" s="9">
        <f t="shared" si="12"/>
        <v>12.18</v>
      </c>
      <c r="W14" s="9">
        <f t="shared" si="12"/>
        <v>12.68</v>
      </c>
      <c r="X14" s="9"/>
      <c r="Y14" s="9">
        <f t="shared" si="13"/>
        <v>12.780000000000001</v>
      </c>
      <c r="Z14" s="27">
        <f t="shared" si="2"/>
        <v>11.635000000000002</v>
      </c>
      <c r="AA14" s="11"/>
      <c r="AB14" s="74">
        <f>SUMIFS(Chipotle_Menu_Pt_1__3[Item Price],Chipotle_Menu_Pt_1__3[Item Type],Data!$D$1,Chipotle_Menu_Pt_1__3[Protein],Data!$E$4,Chipotle_Menu_Pt_1__3[restaurantNumber],'Price Analysis'!$AP14)</f>
        <v>9.35</v>
      </c>
      <c r="AC14" s="74">
        <f t="shared" si="8"/>
        <v>9.35</v>
      </c>
      <c r="AD14" s="74" cm="1">
        <f t="array" ref="AD14">SUMIFS(ItemPrice,ItemType,Salad,Protein,Chicken,RestaurantNumber,'Price Analysis'!$AP14)</f>
        <v>9.35</v>
      </c>
      <c r="AE14" s="74" cm="1">
        <f t="array" ref="AE14">SUMIFS(ItemPrice,ItemType,Bowl,Protein,Chicken,RestaurantNumber,'Price Analysis'!$AP14)</f>
        <v>9.35</v>
      </c>
      <c r="AF14" s="74" cm="1">
        <f t="array" ref="AF14">SUMIFS(ItemPrice,ItemType,Quesadilla,Protein,Chicken,RestaurantNumber,'Price Analysis'!$AP14)</f>
        <v>9.9</v>
      </c>
      <c r="AG14" s="74" cm="1">
        <f t="array" ref="AG14">SUMIFS(ItemPrice,ItemType,Burrito,Protein,Steak,RestaurantNumber,'Price Analysis'!$AP14)</f>
        <v>11.1</v>
      </c>
      <c r="AH14" s="74">
        <f t="shared" si="9"/>
        <v>11.1</v>
      </c>
      <c r="AI14" s="74" cm="1">
        <f t="array" ref="AI14">SUMIFS(ItemPrice,ItemType,Salad,Protein,Steak,RestaurantNumber,'Price Analysis'!$AP14)</f>
        <v>11.1</v>
      </c>
      <c r="AJ14" s="74" cm="1">
        <f t="array" ref="AJ14">SUMIFS(ItemPrice,ItemType,Bowl,Protein,Steak,RestaurantNumber,'Price Analysis'!$AP14)</f>
        <v>11.1</v>
      </c>
      <c r="AK14" s="74" cm="1">
        <f t="array" ref="AK14">SUMIFS(ItemPrice,ItemType,Quesadilla,Protein,Steak,RestaurantNumber,'Price Analysis'!$AP14)</f>
        <v>11.65</v>
      </c>
      <c r="AL14" s="27">
        <f t="shared" si="14"/>
        <v>10.334999999999999</v>
      </c>
      <c r="AM14" s="11"/>
      <c r="AN14" s="50">
        <v>0.4</v>
      </c>
      <c r="AO14" s="76" t="s">
        <v>801</v>
      </c>
      <c r="AP14" s="79" t="s">
        <v>1135</v>
      </c>
      <c r="AQ14" s="11"/>
      <c r="AR14" s="56">
        <f t="shared" si="15"/>
        <v>1.3399999999999999</v>
      </c>
      <c r="AS14" s="7">
        <f t="shared" si="15"/>
        <v>1.0400000000000009</v>
      </c>
      <c r="AT14" s="7">
        <f t="shared" si="15"/>
        <v>1.5400000000000009</v>
      </c>
      <c r="AU14" s="7">
        <f t="shared" si="10"/>
        <v>-9.35</v>
      </c>
      <c r="AV14" s="7">
        <f t="shared" si="16"/>
        <v>1.0899999999999999</v>
      </c>
      <c r="AW14" s="7">
        <f t="shared" si="16"/>
        <v>1.3800000000000008</v>
      </c>
      <c r="AX14" s="7">
        <f t="shared" si="16"/>
        <v>1.08</v>
      </c>
      <c r="AY14" s="7">
        <f t="shared" si="16"/>
        <v>1.58</v>
      </c>
      <c r="AZ14" s="7">
        <f t="shared" si="5"/>
        <v>-11.1</v>
      </c>
      <c r="BA14" s="57">
        <f t="shared" si="17"/>
        <v>1.1300000000000008</v>
      </c>
      <c r="BB14" s="54"/>
      <c r="BC14" s="56">
        <f t="shared" si="18"/>
        <v>-1.0269999999999997</v>
      </c>
      <c r="BD14" s="68">
        <f t="shared" si="19"/>
        <v>0.12578616352201283</v>
      </c>
      <c r="BE14" s="11"/>
      <c r="BF14" s="11"/>
      <c r="BG14" s="11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11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</row>
    <row r="15" spans="1:125" ht="25.5" x14ac:dyDescent="0.25">
      <c r="A15" s="11"/>
      <c r="B15" s="37" t="s">
        <v>27</v>
      </c>
      <c r="C15" s="1">
        <v>18</v>
      </c>
      <c r="D15" s="1" t="s">
        <v>306</v>
      </c>
      <c r="E15" s="1" t="s">
        <v>28</v>
      </c>
      <c r="F15" s="1" t="s">
        <v>267</v>
      </c>
      <c r="G15" s="1" t="s">
        <v>307</v>
      </c>
      <c r="H15" s="5">
        <v>1</v>
      </c>
      <c r="I15" s="3">
        <v>1</v>
      </c>
      <c r="J15" s="3" t="s">
        <v>651</v>
      </c>
      <c r="K15" s="3">
        <v>3</v>
      </c>
      <c r="L15" s="3"/>
      <c r="M15" s="10">
        <v>75737.756923076915</v>
      </c>
      <c r="N15" s="38">
        <v>-0.20071731863769543</v>
      </c>
      <c r="O15" s="12"/>
      <c r="P15" s="26">
        <v>10.69</v>
      </c>
      <c r="Q15" s="9">
        <v>10.39</v>
      </c>
      <c r="R15" s="9">
        <v>10.89</v>
      </c>
      <c r="S15" s="9"/>
      <c r="T15" s="9">
        <v>10.99</v>
      </c>
      <c r="U15" s="9">
        <f t="shared" si="12"/>
        <v>12.48</v>
      </c>
      <c r="V15" s="9">
        <f t="shared" si="12"/>
        <v>12.18</v>
      </c>
      <c r="W15" s="9">
        <f t="shared" si="12"/>
        <v>12.68</v>
      </c>
      <c r="X15" s="9"/>
      <c r="Y15" s="9">
        <f t="shared" si="13"/>
        <v>12.780000000000001</v>
      </c>
      <c r="Z15" s="27">
        <f t="shared" si="2"/>
        <v>11.635000000000002</v>
      </c>
      <c r="AA15" s="11"/>
      <c r="AB15" s="74">
        <f>SUMIFS(Chipotle_Menu_Pt_1__3[Item Price],Chipotle_Menu_Pt_1__3[Item Type],Data!$D$1,Chipotle_Menu_Pt_1__3[Protein],Data!$E$4,Chipotle_Menu_Pt_1__3[restaurantNumber],'Price Analysis'!$AP15)</f>
        <v>9.1</v>
      </c>
      <c r="AC15" s="74">
        <f t="shared" si="8"/>
        <v>9.1</v>
      </c>
      <c r="AD15" s="74" cm="1">
        <f t="array" ref="AD15">SUMIFS(ItemPrice,ItemType,Salad,Protein,Chicken,RestaurantNumber,'Price Analysis'!$AP15)</f>
        <v>9.1</v>
      </c>
      <c r="AE15" s="74" cm="1">
        <f t="array" ref="AE15">SUMIFS(ItemPrice,ItemType,Bowl,Protein,Chicken,RestaurantNumber,'Price Analysis'!$AP15)</f>
        <v>9.1</v>
      </c>
      <c r="AF15" s="74" cm="1">
        <f t="array" ref="AF15">SUMIFS(ItemPrice,ItemType,Quesadilla,Protein,Chicken,RestaurantNumber,'Price Analysis'!$AP15)</f>
        <v>9.65</v>
      </c>
      <c r="AG15" s="74" cm="1">
        <f t="array" ref="AG15">SUMIFS(ItemPrice,ItemType,Burrito,Protein,Steak,RestaurantNumber,'Price Analysis'!$AP15)</f>
        <v>10.85</v>
      </c>
      <c r="AH15" s="74">
        <f t="shared" si="9"/>
        <v>10.85</v>
      </c>
      <c r="AI15" s="74">
        <f t="shared" si="9"/>
        <v>10.85</v>
      </c>
      <c r="AJ15" s="74">
        <f t="shared" si="9"/>
        <v>10.85</v>
      </c>
      <c r="AK15" s="74" cm="1">
        <f t="array" ref="AK15">SUMIFS(ItemPrice,ItemType,Quesadilla,Protein,Steak,RestaurantNumber,'Price Analysis'!$AP15)</f>
        <v>11.4</v>
      </c>
      <c r="AL15" s="27">
        <f t="shared" si="14"/>
        <v>10.084999999999999</v>
      </c>
      <c r="AM15" s="11"/>
      <c r="AN15" s="50">
        <v>2.2000000000000002</v>
      </c>
      <c r="AO15" s="76" t="s">
        <v>633</v>
      </c>
      <c r="AP15" s="79" t="s">
        <v>1136</v>
      </c>
      <c r="AQ15" s="11"/>
      <c r="AR15" s="56">
        <f t="shared" si="15"/>
        <v>1.5899999999999999</v>
      </c>
      <c r="AS15" s="7">
        <f t="shared" si="15"/>
        <v>1.2900000000000009</v>
      </c>
      <c r="AT15" s="7">
        <f t="shared" si="15"/>
        <v>1.7900000000000009</v>
      </c>
      <c r="AU15" s="7">
        <f t="shared" si="10"/>
        <v>-9.1</v>
      </c>
      <c r="AV15" s="7">
        <f t="shared" si="16"/>
        <v>1.3399999999999999</v>
      </c>
      <c r="AW15" s="7">
        <f t="shared" si="16"/>
        <v>1.6300000000000008</v>
      </c>
      <c r="AX15" s="7">
        <f t="shared" si="16"/>
        <v>1.33</v>
      </c>
      <c r="AY15" s="7">
        <f t="shared" si="16"/>
        <v>1.83</v>
      </c>
      <c r="AZ15" s="7">
        <f t="shared" si="5"/>
        <v>-10.85</v>
      </c>
      <c r="BA15" s="57">
        <f t="shared" si="17"/>
        <v>1.3800000000000008</v>
      </c>
      <c r="BB15" s="54"/>
      <c r="BC15" s="56">
        <f t="shared" si="18"/>
        <v>-0.77699999999999958</v>
      </c>
      <c r="BD15" s="68">
        <f t="shared" si="19"/>
        <v>0.15369360436291549</v>
      </c>
      <c r="BE15" s="11"/>
      <c r="BF15" s="11"/>
      <c r="BG15" s="11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11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</row>
    <row r="16" spans="1:125" ht="25.5" x14ac:dyDescent="0.25">
      <c r="A16" s="11"/>
      <c r="B16" s="37" t="s">
        <v>29</v>
      </c>
      <c r="C16" s="1">
        <v>19</v>
      </c>
      <c r="D16" s="1" t="s">
        <v>308</v>
      </c>
      <c r="E16" s="1" t="s">
        <v>30</v>
      </c>
      <c r="F16" s="1" t="s">
        <v>267</v>
      </c>
      <c r="G16" s="1" t="s">
        <v>309</v>
      </c>
      <c r="H16" s="5">
        <v>1</v>
      </c>
      <c r="I16" s="3">
        <v>1</v>
      </c>
      <c r="J16" s="3" t="s">
        <v>651</v>
      </c>
      <c r="K16" s="3">
        <v>3</v>
      </c>
      <c r="L16" s="3"/>
      <c r="M16" s="10">
        <v>75088.535384615388</v>
      </c>
      <c r="N16" s="38">
        <v>4.9727854974134164E-2</v>
      </c>
      <c r="O16" s="12"/>
      <c r="P16" s="26">
        <v>10.69</v>
      </c>
      <c r="Q16" s="9">
        <v>10.39</v>
      </c>
      <c r="R16" s="9">
        <v>10.89</v>
      </c>
      <c r="S16" s="9"/>
      <c r="T16" s="9">
        <v>10.99</v>
      </c>
      <c r="U16" s="9">
        <f t="shared" si="12"/>
        <v>12.48</v>
      </c>
      <c r="V16" s="9">
        <f t="shared" si="12"/>
        <v>12.18</v>
      </c>
      <c r="W16" s="9">
        <f t="shared" si="12"/>
        <v>12.68</v>
      </c>
      <c r="X16" s="9"/>
      <c r="Y16" s="9">
        <f t="shared" si="13"/>
        <v>12.780000000000001</v>
      </c>
      <c r="Z16" s="27">
        <f t="shared" si="2"/>
        <v>11.635000000000002</v>
      </c>
      <c r="AA16" s="11"/>
      <c r="AB16" s="74">
        <f>SUMIFS(Chipotle_Menu_Pt_1__3[Item Price],Chipotle_Menu_Pt_1__3[Item Type],Data!$D$1,Chipotle_Menu_Pt_1__3[Protein],Data!$E$4,Chipotle_Menu_Pt_1__3[restaurantNumber],'Price Analysis'!$AP16)</f>
        <v>9.1</v>
      </c>
      <c r="AC16" s="74">
        <f t="shared" si="8"/>
        <v>9.1</v>
      </c>
      <c r="AD16" s="74" cm="1">
        <f t="array" ref="AD16">SUMIFS(ItemPrice,ItemType,Salad,Protein,Chicken,RestaurantNumber,'Price Analysis'!$AP16)</f>
        <v>9.1</v>
      </c>
      <c r="AE16" s="74" cm="1">
        <f t="array" ref="AE16">SUMIFS(ItemPrice,ItemType,Bowl,Protein,Chicken,RestaurantNumber,'Price Analysis'!$AP16)</f>
        <v>9.1</v>
      </c>
      <c r="AF16" s="74" cm="1">
        <f t="array" ref="AF16">SUMIFS(ItemPrice,ItemType,Quesadilla,Protein,Chicken,RestaurantNumber,'Price Analysis'!$AP16)</f>
        <v>9.65</v>
      </c>
      <c r="AG16" s="74" cm="1">
        <f t="array" ref="AG16">SUMIFS(ItemPrice,ItemType,Burrito,Protein,Steak,RestaurantNumber,'Price Analysis'!$AP16)</f>
        <v>10.85</v>
      </c>
      <c r="AH16" s="74">
        <f t="shared" si="9"/>
        <v>10.85</v>
      </c>
      <c r="AI16" s="74" cm="1">
        <f t="array" ref="AI16">SUMIFS(ItemPrice,ItemType,Salad,Protein,Steak,RestaurantNumber,'Price Analysis'!$AP16)</f>
        <v>10.85</v>
      </c>
      <c r="AJ16" s="74" cm="1">
        <f t="array" ref="AJ16">SUMIFS(ItemPrice,ItemType,Bowl,Protein,Steak,RestaurantNumber,'Price Analysis'!$AP16)</f>
        <v>10.85</v>
      </c>
      <c r="AK16" s="74" cm="1">
        <f t="array" ref="AK16">SUMIFS(ItemPrice,ItemType,Quesadilla,Protein,Steak,RestaurantNumber,'Price Analysis'!$AP16)</f>
        <v>11.4</v>
      </c>
      <c r="AL16" s="27">
        <f t="shared" si="14"/>
        <v>10.084999999999999</v>
      </c>
      <c r="AM16" s="11"/>
      <c r="AN16" s="50">
        <v>3.1</v>
      </c>
      <c r="AO16" s="76" t="s">
        <v>639</v>
      </c>
      <c r="AP16" s="79" t="s">
        <v>1129</v>
      </c>
      <c r="AQ16" s="11"/>
      <c r="AR16" s="56">
        <f t="shared" si="15"/>
        <v>1.5899999999999999</v>
      </c>
      <c r="AS16" s="7">
        <f t="shared" si="15"/>
        <v>1.2900000000000009</v>
      </c>
      <c r="AT16" s="7">
        <f t="shared" si="15"/>
        <v>1.7900000000000009</v>
      </c>
      <c r="AU16" s="7">
        <f t="shared" si="10"/>
        <v>-9.1</v>
      </c>
      <c r="AV16" s="7">
        <f t="shared" si="16"/>
        <v>1.3399999999999999</v>
      </c>
      <c r="AW16" s="7">
        <f t="shared" si="16"/>
        <v>1.6300000000000008</v>
      </c>
      <c r="AX16" s="7">
        <f t="shared" si="16"/>
        <v>1.33</v>
      </c>
      <c r="AY16" s="7">
        <f t="shared" si="16"/>
        <v>1.83</v>
      </c>
      <c r="AZ16" s="7">
        <f t="shared" si="5"/>
        <v>-10.85</v>
      </c>
      <c r="BA16" s="57">
        <f t="shared" si="17"/>
        <v>1.3800000000000008</v>
      </c>
      <c r="BB16" s="54"/>
      <c r="BC16" s="56">
        <f t="shared" si="18"/>
        <v>-0.77699999999999958</v>
      </c>
      <c r="BD16" s="68">
        <f t="shared" si="19"/>
        <v>0.15369360436291549</v>
      </c>
      <c r="BE16" s="11"/>
      <c r="BF16" s="11"/>
      <c r="BG16" s="11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11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</row>
    <row r="17" spans="1:125" ht="25.5" x14ac:dyDescent="0.25">
      <c r="A17" s="11"/>
      <c r="B17" s="37" t="s">
        <v>2</v>
      </c>
      <c r="C17" s="1">
        <v>1</v>
      </c>
      <c r="D17" s="1" t="s">
        <v>266</v>
      </c>
      <c r="E17" s="1" t="s">
        <v>3</v>
      </c>
      <c r="F17" s="1" t="s">
        <v>267</v>
      </c>
      <c r="G17" s="1" t="s">
        <v>268</v>
      </c>
      <c r="H17" s="5">
        <v>1</v>
      </c>
      <c r="I17" s="3">
        <v>2</v>
      </c>
      <c r="J17" s="3" t="s">
        <v>632</v>
      </c>
      <c r="K17" s="3">
        <v>3</v>
      </c>
      <c r="L17" s="4"/>
      <c r="M17" s="10">
        <v>74985.703846153861</v>
      </c>
      <c r="N17" s="38">
        <v>-1.3143107043860125E-2</v>
      </c>
      <c r="O17" s="11"/>
      <c r="P17" s="26">
        <v>10.69</v>
      </c>
      <c r="Q17" s="9">
        <v>10.39</v>
      </c>
      <c r="R17" s="9">
        <v>10.89</v>
      </c>
      <c r="S17" s="9"/>
      <c r="T17" s="9">
        <v>10.99</v>
      </c>
      <c r="U17" s="9">
        <f t="shared" si="12"/>
        <v>12.48</v>
      </c>
      <c r="V17" s="9">
        <f t="shared" si="12"/>
        <v>12.18</v>
      </c>
      <c r="W17" s="9">
        <f t="shared" si="12"/>
        <v>12.68</v>
      </c>
      <c r="X17" s="9"/>
      <c r="Y17" s="9">
        <f t="shared" si="13"/>
        <v>12.780000000000001</v>
      </c>
      <c r="Z17" s="27">
        <f t="shared" si="2"/>
        <v>11.635000000000002</v>
      </c>
      <c r="AA17" s="11"/>
      <c r="AB17" s="74">
        <f>SUMIFS(Chipotle_Menu_Pt_1__3[Item Price],Chipotle_Menu_Pt_1__3[Item Type],Data!$D$1,Chipotle_Menu_Pt_1__3[Protein],Data!$E$4,Chipotle_Menu_Pt_1__3[restaurantNumber],'Price Analysis'!$AP17)</f>
        <v>9.35</v>
      </c>
      <c r="AC17" s="74">
        <f t="shared" si="8"/>
        <v>9.35</v>
      </c>
      <c r="AD17" s="74" cm="1">
        <f t="array" ref="AD17">SUMIFS(ItemPrice,ItemType,Salad,Protein,Chicken,RestaurantNumber,'Price Analysis'!$AP17)</f>
        <v>9.35</v>
      </c>
      <c r="AE17" s="74" cm="1">
        <f t="array" ref="AE17">SUMIFS(ItemPrice,ItemType,Bowl,Protein,Chicken,RestaurantNumber,'Price Analysis'!$AP17)</f>
        <v>9.35</v>
      </c>
      <c r="AF17" s="74" cm="1">
        <f t="array" ref="AF17">SUMIFS(ItemPrice,ItemType,Quesadilla,Protein,Chicken,RestaurantNumber,'Price Analysis'!$AP17)</f>
        <v>9.9</v>
      </c>
      <c r="AG17" s="74" cm="1">
        <f t="array" ref="AG17">SUMIFS(ItemPrice,ItemType,Burrito,Protein,Steak,RestaurantNumber,'Price Analysis'!$AP17)</f>
        <v>11.1</v>
      </c>
      <c r="AH17" s="74">
        <f t="shared" si="9"/>
        <v>11.1</v>
      </c>
      <c r="AI17" s="74" cm="1">
        <f t="array" ref="AI17">SUMIFS(ItemPrice,ItemType,Salad,Protein,Steak,RestaurantNumber,'Price Analysis'!$AP17)</f>
        <v>11.1</v>
      </c>
      <c r="AJ17" s="74" cm="1">
        <f t="array" ref="AJ17">SUMIFS(ItemPrice,ItemType,Bowl,Protein,Steak,RestaurantNumber,'Price Analysis'!$AP17)</f>
        <v>11.1</v>
      </c>
      <c r="AK17" s="74" cm="1">
        <f t="array" ref="AK17">SUMIFS(ItemPrice,ItemType,Quesadilla,Protein,Steak,RestaurantNumber,'Price Analysis'!$AP17)</f>
        <v>11.65</v>
      </c>
      <c r="AL17" s="27">
        <f t="shared" si="14"/>
        <v>10.334999999999999</v>
      </c>
      <c r="AM17" s="11"/>
      <c r="AN17" s="50">
        <v>0.4</v>
      </c>
      <c r="AO17" s="76" t="s">
        <v>802</v>
      </c>
      <c r="AP17" s="79" t="s">
        <v>1137</v>
      </c>
      <c r="AQ17" s="11"/>
      <c r="AR17" s="56">
        <f t="shared" si="15"/>
        <v>1.3399999999999999</v>
      </c>
      <c r="AS17" s="7">
        <f t="shared" si="15"/>
        <v>1.0400000000000009</v>
      </c>
      <c r="AT17" s="7">
        <f t="shared" si="15"/>
        <v>1.5400000000000009</v>
      </c>
      <c r="AU17" s="7">
        <f t="shared" si="10"/>
        <v>-9.35</v>
      </c>
      <c r="AV17" s="7">
        <f t="shared" si="16"/>
        <v>1.0899999999999999</v>
      </c>
      <c r="AW17" s="7">
        <f t="shared" si="16"/>
        <v>1.3800000000000008</v>
      </c>
      <c r="AX17" s="7">
        <f t="shared" si="16"/>
        <v>1.08</v>
      </c>
      <c r="AY17" s="7">
        <f t="shared" si="16"/>
        <v>1.58</v>
      </c>
      <c r="AZ17" s="7">
        <f t="shared" si="5"/>
        <v>-11.1</v>
      </c>
      <c r="BA17" s="57">
        <f t="shared" si="17"/>
        <v>1.1300000000000008</v>
      </c>
      <c r="BB17" s="54"/>
      <c r="BC17" s="56">
        <f t="shared" si="18"/>
        <v>-1.0269999999999997</v>
      </c>
      <c r="BD17" s="68">
        <f t="shared" si="19"/>
        <v>0.12578616352201283</v>
      </c>
      <c r="BE17" s="11"/>
      <c r="BF17" s="11"/>
      <c r="BG17" s="11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11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</row>
    <row r="18" spans="1:125" ht="25.5" x14ac:dyDescent="0.25">
      <c r="A18" s="11"/>
      <c r="B18" s="37" t="s">
        <v>80</v>
      </c>
      <c r="C18" s="1">
        <v>49</v>
      </c>
      <c r="D18" s="1" t="s">
        <v>377</v>
      </c>
      <c r="E18" s="1" t="s">
        <v>81</v>
      </c>
      <c r="F18" s="1" t="s">
        <v>368</v>
      </c>
      <c r="G18" s="1" t="s">
        <v>378</v>
      </c>
      <c r="H18" s="5">
        <v>5</v>
      </c>
      <c r="I18" s="3">
        <v>1</v>
      </c>
      <c r="J18" s="3" t="s">
        <v>741</v>
      </c>
      <c r="K18" s="3">
        <v>3</v>
      </c>
      <c r="L18" s="3"/>
      <c r="M18" s="10">
        <v>73464.007692307685</v>
      </c>
      <c r="N18" s="38">
        <v>0.17683022155172959</v>
      </c>
      <c r="O18" s="12"/>
      <c r="P18" s="26">
        <v>11.99</v>
      </c>
      <c r="Q18" s="9">
        <v>11.39</v>
      </c>
      <c r="R18" s="9">
        <v>11.79</v>
      </c>
      <c r="S18" s="9"/>
      <c r="T18" s="9">
        <v>11.69</v>
      </c>
      <c r="U18" s="9">
        <f t="shared" si="12"/>
        <v>13.780000000000001</v>
      </c>
      <c r="V18" s="9">
        <f t="shared" si="12"/>
        <v>13.18</v>
      </c>
      <c r="W18" s="9">
        <f t="shared" si="12"/>
        <v>13.579999999999998</v>
      </c>
      <c r="X18" s="9"/>
      <c r="Y18" s="9">
        <f t="shared" si="13"/>
        <v>13.48</v>
      </c>
      <c r="Z18" s="27">
        <f t="shared" si="2"/>
        <v>12.61</v>
      </c>
      <c r="AA18" s="11"/>
      <c r="AB18" s="74">
        <f>SUMIFS(Chipotle_Menu_Pt_1__3[Item Price],Chipotle_Menu_Pt_1__3[Item Type],Data!$D$1,Chipotle_Menu_Pt_1__3[Protein],Data!$E$4,Chipotle_Menu_Pt_1__3[restaurantNumber],'Price Analysis'!$AP18)</f>
        <v>9.1</v>
      </c>
      <c r="AC18" s="74">
        <f t="shared" si="8"/>
        <v>9.1</v>
      </c>
      <c r="AD18" s="74" cm="1">
        <f t="array" ref="AD18">SUMIFS(ItemPrice,ItemType,Salad,Protein,Chicken,RestaurantNumber,'Price Analysis'!$AP18)</f>
        <v>9.1</v>
      </c>
      <c r="AE18" s="74" cm="1">
        <f t="array" ref="AE18">SUMIFS(ItemPrice,ItemType,Bowl,Protein,Chicken,RestaurantNumber,'Price Analysis'!$AP18)</f>
        <v>9.1</v>
      </c>
      <c r="AF18" s="74" cm="1">
        <f t="array" ref="AF18">SUMIFS(ItemPrice,ItemType,Quesadilla,Protein,Chicken,RestaurantNumber,'Price Analysis'!$AP18)</f>
        <v>9.65</v>
      </c>
      <c r="AG18" s="74" cm="1">
        <f t="array" ref="AG18">SUMIFS(ItemPrice,ItemType,Burrito,Protein,Steak,RestaurantNumber,'Price Analysis'!$AP18)</f>
        <v>10.85</v>
      </c>
      <c r="AH18" s="74">
        <f t="shared" si="9"/>
        <v>10.85</v>
      </c>
      <c r="AI18" s="74" cm="1">
        <f t="array" ref="AI18">SUMIFS(ItemPrice,ItemType,Salad,Protein,Steak,RestaurantNumber,'Price Analysis'!$AP18)</f>
        <v>10.85</v>
      </c>
      <c r="AJ18" s="74" cm="1">
        <f t="array" ref="AJ18">SUMIFS(ItemPrice,ItemType,Bowl,Protein,Steak,RestaurantNumber,'Price Analysis'!$AP18)</f>
        <v>10.85</v>
      </c>
      <c r="AK18" s="74" cm="1">
        <f t="array" ref="AK18">SUMIFS(ItemPrice,ItemType,Quesadilla,Protein,Steak,RestaurantNumber,'Price Analysis'!$AP18)</f>
        <v>11.4</v>
      </c>
      <c r="AL18" s="27">
        <f t="shared" si="14"/>
        <v>10.084999999999999</v>
      </c>
      <c r="AM18" s="11"/>
      <c r="AN18" s="50">
        <v>1.9</v>
      </c>
      <c r="AO18" s="76" t="s">
        <v>776</v>
      </c>
      <c r="AP18" s="79" t="s">
        <v>1138</v>
      </c>
      <c r="AQ18" s="11"/>
      <c r="AR18" s="56">
        <f t="shared" si="15"/>
        <v>2.8900000000000006</v>
      </c>
      <c r="AS18" s="7">
        <f t="shared" si="15"/>
        <v>2.2900000000000009</v>
      </c>
      <c r="AT18" s="7">
        <f t="shared" si="15"/>
        <v>2.6899999999999995</v>
      </c>
      <c r="AU18" s="7">
        <f t="shared" si="10"/>
        <v>-9.1</v>
      </c>
      <c r="AV18" s="7">
        <f t="shared" si="16"/>
        <v>2.0399999999999991</v>
      </c>
      <c r="AW18" s="7">
        <f t="shared" si="16"/>
        <v>2.9300000000000015</v>
      </c>
      <c r="AX18" s="7">
        <f t="shared" si="16"/>
        <v>2.33</v>
      </c>
      <c r="AY18" s="7">
        <f t="shared" si="16"/>
        <v>2.7299999999999986</v>
      </c>
      <c r="AZ18" s="7">
        <f t="shared" si="5"/>
        <v>-10.85</v>
      </c>
      <c r="BA18" s="57">
        <f t="shared" si="17"/>
        <v>2.08</v>
      </c>
      <c r="BB18" s="54"/>
      <c r="BC18" s="56">
        <f t="shared" si="18"/>
        <v>3.0000000000001137E-3</v>
      </c>
      <c r="BD18" s="68">
        <f t="shared" si="19"/>
        <v>0.2503718393653942</v>
      </c>
      <c r="BE18" s="11"/>
      <c r="BF18" s="11"/>
      <c r="BG18" s="11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11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</row>
    <row r="19" spans="1:125" ht="25.5" x14ac:dyDescent="0.25">
      <c r="A19" s="11"/>
      <c r="B19" s="37" t="s">
        <v>4</v>
      </c>
      <c r="C19" s="1">
        <v>2</v>
      </c>
      <c r="D19" s="1" t="s">
        <v>269</v>
      </c>
      <c r="E19" s="1" t="s">
        <v>5</v>
      </c>
      <c r="F19" s="1" t="s">
        <v>267</v>
      </c>
      <c r="G19" s="1" t="s">
        <v>270</v>
      </c>
      <c r="H19" s="5">
        <v>1</v>
      </c>
      <c r="I19" s="4">
        <v>0</v>
      </c>
      <c r="J19" s="4"/>
      <c r="K19" s="4">
        <v>0</v>
      </c>
      <c r="L19" s="3"/>
      <c r="M19" s="10">
        <v>73422.695384615392</v>
      </c>
      <c r="N19" s="38">
        <v>-7.8967051397556866E-3</v>
      </c>
      <c r="O19" s="12"/>
      <c r="P19" s="26">
        <v>10.69</v>
      </c>
      <c r="Q19" s="9">
        <v>10.39</v>
      </c>
      <c r="R19" s="9">
        <v>10.89</v>
      </c>
      <c r="S19" s="9"/>
      <c r="T19" s="9">
        <v>10.99</v>
      </c>
      <c r="U19" s="9">
        <f t="shared" si="12"/>
        <v>12.48</v>
      </c>
      <c r="V19" s="9">
        <f t="shared" si="12"/>
        <v>12.18</v>
      </c>
      <c r="W19" s="9">
        <f t="shared" si="12"/>
        <v>12.68</v>
      </c>
      <c r="X19" s="9"/>
      <c r="Y19" s="9">
        <f t="shared" si="13"/>
        <v>12.780000000000001</v>
      </c>
      <c r="Z19" s="27">
        <f t="shared" si="2"/>
        <v>11.635000000000002</v>
      </c>
      <c r="AA19" s="11"/>
      <c r="AB19" s="74">
        <f>SUMIFS(Chipotle_Menu_Pt_1__3[Item Price],Chipotle_Menu_Pt_1__3[Item Type],Data!$D$1,Chipotle_Menu_Pt_1__3[Protein],Data!$E$4,Chipotle_Menu_Pt_1__3[restaurantNumber],'Price Analysis'!$AP19)</f>
        <v>9.1</v>
      </c>
      <c r="AC19" s="74">
        <f t="shared" si="8"/>
        <v>9.1</v>
      </c>
      <c r="AD19" s="74" cm="1">
        <f t="array" ref="AD19">SUMIFS(ItemPrice,ItemType,Salad,Protein,Chicken,RestaurantNumber,'Price Analysis'!$AP19)</f>
        <v>9.1</v>
      </c>
      <c r="AE19" s="74" cm="1">
        <f t="array" ref="AE19">SUMIFS(ItemPrice,ItemType,Bowl,Protein,Chicken,RestaurantNumber,'Price Analysis'!$AP19)</f>
        <v>9.1</v>
      </c>
      <c r="AF19" s="74" cm="1">
        <f t="array" ref="AF19">SUMIFS(ItemPrice,ItemType,Quesadilla,Protein,Chicken,RestaurantNumber,'Price Analysis'!$AP19)</f>
        <v>9.65</v>
      </c>
      <c r="AG19" s="74" cm="1">
        <f t="array" ref="AG19">SUMIFS(ItemPrice,ItemType,Burrito,Protein,Steak,RestaurantNumber,'Price Analysis'!$AP19)</f>
        <v>10.85</v>
      </c>
      <c r="AH19" s="74">
        <f t="shared" si="9"/>
        <v>10.85</v>
      </c>
      <c r="AI19" s="74">
        <f t="shared" si="9"/>
        <v>10.85</v>
      </c>
      <c r="AJ19" s="74">
        <f t="shared" si="9"/>
        <v>10.85</v>
      </c>
      <c r="AK19" s="74" cm="1">
        <f t="array" ref="AK19">SUMIFS(ItemPrice,ItemType,Quesadilla,Protein,Steak,RestaurantNumber,'Price Analysis'!$AP19)</f>
        <v>11.4</v>
      </c>
      <c r="AL19" s="27">
        <f t="shared" si="14"/>
        <v>10.084999999999999</v>
      </c>
      <c r="AM19" s="11"/>
      <c r="AN19" s="50">
        <v>1.2</v>
      </c>
      <c r="AO19" s="76" t="s">
        <v>633</v>
      </c>
      <c r="AP19" s="79" t="s">
        <v>1136</v>
      </c>
      <c r="AQ19" s="11"/>
      <c r="AR19" s="56">
        <f t="shared" si="15"/>
        <v>1.5899999999999999</v>
      </c>
      <c r="AS19" s="7">
        <f t="shared" si="15"/>
        <v>1.2900000000000009</v>
      </c>
      <c r="AT19" s="7">
        <f t="shared" si="15"/>
        <v>1.7900000000000009</v>
      </c>
      <c r="AU19" s="7">
        <f t="shared" si="10"/>
        <v>-9.1</v>
      </c>
      <c r="AV19" s="7">
        <f t="shared" si="16"/>
        <v>1.3399999999999999</v>
      </c>
      <c r="AW19" s="7">
        <f t="shared" si="16"/>
        <v>1.6300000000000008</v>
      </c>
      <c r="AX19" s="7">
        <f t="shared" si="16"/>
        <v>1.33</v>
      </c>
      <c r="AY19" s="7">
        <f t="shared" si="16"/>
        <v>1.83</v>
      </c>
      <c r="AZ19" s="7">
        <f t="shared" si="5"/>
        <v>-10.85</v>
      </c>
      <c r="BA19" s="57">
        <f t="shared" si="17"/>
        <v>1.3800000000000008</v>
      </c>
      <c r="BB19" s="54"/>
      <c r="BC19" s="56">
        <f t="shared" si="18"/>
        <v>-0.77699999999999958</v>
      </c>
      <c r="BD19" s="68">
        <f t="shared" si="19"/>
        <v>0.15369360436291549</v>
      </c>
      <c r="BE19" s="11"/>
      <c r="BF19" s="11"/>
      <c r="BG19" s="11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11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</row>
    <row r="20" spans="1:125" ht="25.5" x14ac:dyDescent="0.25">
      <c r="A20" s="11"/>
      <c r="B20" s="37" t="s">
        <v>7</v>
      </c>
      <c r="C20" s="1">
        <v>4</v>
      </c>
      <c r="D20" s="1" t="s">
        <v>274</v>
      </c>
      <c r="E20" s="1" t="s">
        <v>275</v>
      </c>
      <c r="F20" s="1" t="s">
        <v>267</v>
      </c>
      <c r="G20" s="1" t="s">
        <v>276</v>
      </c>
      <c r="H20" s="5">
        <v>1</v>
      </c>
      <c r="I20" s="3">
        <v>1</v>
      </c>
      <c r="J20" s="3" t="s">
        <v>636</v>
      </c>
      <c r="K20" s="3">
        <v>2</v>
      </c>
      <c r="L20" s="3"/>
      <c r="M20" s="10">
        <v>70638.025384615394</v>
      </c>
      <c r="N20" s="38">
        <v>4.6121459381597417E-2</v>
      </c>
      <c r="O20" s="12"/>
      <c r="P20" s="26">
        <v>10.69</v>
      </c>
      <c r="Q20" s="9">
        <v>10.39</v>
      </c>
      <c r="R20" s="9">
        <v>10.89</v>
      </c>
      <c r="S20" s="9"/>
      <c r="T20" s="9">
        <v>10.99</v>
      </c>
      <c r="U20" s="9">
        <f t="shared" si="12"/>
        <v>12.48</v>
      </c>
      <c r="V20" s="9">
        <f t="shared" si="12"/>
        <v>12.18</v>
      </c>
      <c r="W20" s="9">
        <f t="shared" si="12"/>
        <v>12.68</v>
      </c>
      <c r="X20" s="9"/>
      <c r="Y20" s="9">
        <f t="shared" si="13"/>
        <v>12.780000000000001</v>
      </c>
      <c r="Z20" s="27">
        <f t="shared" si="2"/>
        <v>11.635000000000002</v>
      </c>
      <c r="AA20" s="11"/>
      <c r="AB20" s="74">
        <f>SUMIFS(Chipotle_Menu_Pt_1__3[Item Price],Chipotle_Menu_Pt_1__3[Item Type],Data!$D$1,Chipotle_Menu_Pt_1__3[Protein],Data!$E$4,Chipotle_Menu_Pt_1__3[restaurantNumber],'Price Analysis'!$AP20)</f>
        <v>9.25</v>
      </c>
      <c r="AC20" s="74">
        <f t="shared" si="8"/>
        <v>9.25</v>
      </c>
      <c r="AD20" s="74" cm="1">
        <f t="array" ref="AD20">SUMIFS(ItemPrice,ItemType,Salad,Protein,Chicken,RestaurantNumber,'Price Analysis'!$AP20)</f>
        <v>9.25</v>
      </c>
      <c r="AE20" s="74" cm="1">
        <f t="array" ref="AE20">SUMIFS(ItemPrice,ItemType,Bowl,Protein,Chicken,RestaurantNumber,'Price Analysis'!$AP20)</f>
        <v>9.25</v>
      </c>
      <c r="AF20" s="74" cm="1">
        <f t="array" ref="AF20">SUMIFS(ItemPrice,ItemType,Quesadilla,Protein,Chicken,RestaurantNumber,'Price Analysis'!$AP20)</f>
        <v>9.8000000000000007</v>
      </c>
      <c r="AG20" s="74" cm="1">
        <f t="array" ref="AG20">SUMIFS(ItemPrice,ItemType,Burrito,Protein,Steak,RestaurantNumber,'Price Analysis'!$AP20)</f>
        <v>11</v>
      </c>
      <c r="AH20" s="74">
        <f t="shared" si="9"/>
        <v>11</v>
      </c>
      <c r="AI20" s="74" cm="1">
        <f t="array" ref="AI20">SUMIFS(ItemPrice,ItemType,Salad,Protein,Steak,RestaurantNumber,'Price Analysis'!$AP20)</f>
        <v>11</v>
      </c>
      <c r="AJ20" s="74" cm="1">
        <f t="array" ref="AJ20">SUMIFS(ItemPrice,ItemType,Bowl,Protein,Steak,RestaurantNumber,'Price Analysis'!$AP20)</f>
        <v>11</v>
      </c>
      <c r="AK20" s="74" cm="1">
        <f t="array" ref="AK20">SUMIFS(ItemPrice,ItemType,Quesadilla,Protein,Steak,RestaurantNumber,'Price Analysis'!$AP20)</f>
        <v>11.55</v>
      </c>
      <c r="AL20" s="27">
        <f t="shared" si="14"/>
        <v>10.234999999999999</v>
      </c>
      <c r="AM20" s="11"/>
      <c r="AN20" s="50">
        <v>6.4</v>
      </c>
      <c r="AO20" s="76" t="s">
        <v>637</v>
      </c>
      <c r="AP20" s="79" t="s">
        <v>1139</v>
      </c>
      <c r="AQ20" s="11"/>
      <c r="AR20" s="56">
        <f t="shared" si="15"/>
        <v>1.4399999999999995</v>
      </c>
      <c r="AS20" s="7">
        <f t="shared" si="15"/>
        <v>1.1400000000000006</v>
      </c>
      <c r="AT20" s="7">
        <f t="shared" si="15"/>
        <v>1.6400000000000006</v>
      </c>
      <c r="AU20" s="7">
        <f t="shared" si="10"/>
        <v>-9.25</v>
      </c>
      <c r="AV20" s="7">
        <f t="shared" si="16"/>
        <v>1.1899999999999995</v>
      </c>
      <c r="AW20" s="7">
        <f t="shared" si="16"/>
        <v>1.4800000000000004</v>
      </c>
      <c r="AX20" s="7">
        <f t="shared" si="16"/>
        <v>1.1799999999999997</v>
      </c>
      <c r="AY20" s="7">
        <f t="shared" si="16"/>
        <v>1.6799999999999997</v>
      </c>
      <c r="AZ20" s="7">
        <f t="shared" si="5"/>
        <v>-11</v>
      </c>
      <c r="BA20" s="57">
        <f t="shared" si="17"/>
        <v>1.2300000000000004</v>
      </c>
      <c r="BB20" s="54"/>
      <c r="BC20" s="56">
        <f t="shared" si="18"/>
        <v>-0.92699999999999994</v>
      </c>
      <c r="BD20" s="68">
        <f t="shared" si="19"/>
        <v>0.1367855398143627</v>
      </c>
      <c r="BE20" s="11"/>
      <c r="BF20" s="11"/>
      <c r="BG20" s="11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11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</row>
    <row r="21" spans="1:125" ht="25.5" x14ac:dyDescent="0.25">
      <c r="A21" s="11"/>
      <c r="B21" s="37" t="s">
        <v>88</v>
      </c>
      <c r="C21" s="1">
        <v>56</v>
      </c>
      <c r="D21" s="1" t="s">
        <v>388</v>
      </c>
      <c r="E21" s="1" t="s">
        <v>89</v>
      </c>
      <c r="F21" s="1" t="s">
        <v>302</v>
      </c>
      <c r="G21" s="1" t="s">
        <v>389</v>
      </c>
      <c r="H21" s="5">
        <v>4</v>
      </c>
      <c r="I21" s="3">
        <v>2</v>
      </c>
      <c r="J21" s="3" t="s">
        <v>691</v>
      </c>
      <c r="K21" s="3">
        <v>6</v>
      </c>
      <c r="L21" s="3"/>
      <c r="M21" s="10">
        <v>70323.088461538471</v>
      </c>
      <c r="N21" s="38">
        <v>-1.9649367605850867E-2</v>
      </c>
      <c r="O21" s="12"/>
      <c r="P21" s="26">
        <v>11.19</v>
      </c>
      <c r="Q21" s="9">
        <v>10.99</v>
      </c>
      <c r="R21" s="9">
        <v>11.59</v>
      </c>
      <c r="S21" s="9"/>
      <c r="T21" s="9">
        <v>11.49</v>
      </c>
      <c r="U21" s="9">
        <f t="shared" si="12"/>
        <v>12.98</v>
      </c>
      <c r="V21" s="9">
        <f t="shared" si="12"/>
        <v>12.780000000000001</v>
      </c>
      <c r="W21" s="9">
        <f t="shared" si="12"/>
        <v>13.379999999999999</v>
      </c>
      <c r="X21" s="9"/>
      <c r="Y21" s="9">
        <f t="shared" si="13"/>
        <v>13.280000000000001</v>
      </c>
      <c r="Z21" s="27">
        <f t="shared" si="2"/>
        <v>12.209999999999999</v>
      </c>
      <c r="AA21" s="11"/>
      <c r="AB21" s="74">
        <f>SUMIFS(Chipotle_Menu_Pt_1__3[Item Price],Chipotle_Menu_Pt_1__3[Item Type],Data!$D$1,Chipotle_Menu_Pt_1__3[Protein],Data!$E$4,Chipotle_Menu_Pt_1__3[restaurantNumber],'Price Analysis'!$AP21)</f>
        <v>8.6</v>
      </c>
      <c r="AC21" s="74">
        <f t="shared" si="8"/>
        <v>8.6</v>
      </c>
      <c r="AD21" s="74" cm="1">
        <f t="array" ref="AD21">SUMIFS(ItemPrice,ItemType,Salad,Protein,Chicken,RestaurantNumber,'Price Analysis'!$AP21)</f>
        <v>8.6</v>
      </c>
      <c r="AE21" s="74" cm="1">
        <f t="array" ref="AE21">SUMIFS(ItemPrice,ItemType,Bowl,Protein,Chicken,RestaurantNumber,'Price Analysis'!$AP21)</f>
        <v>8.6</v>
      </c>
      <c r="AF21" s="74" cm="1">
        <f t="array" ref="AF21">SUMIFS(ItemPrice,ItemType,Quesadilla,Protein,Chicken,RestaurantNumber,'Price Analysis'!$AP21)</f>
        <v>9.15</v>
      </c>
      <c r="AG21" s="74" cm="1">
        <f t="array" ref="AG21">SUMIFS(ItemPrice,ItemType,Burrito,Protein,Steak,RestaurantNumber,'Price Analysis'!$AP21)</f>
        <v>10.35</v>
      </c>
      <c r="AH21" s="74">
        <f t="shared" si="9"/>
        <v>10.35</v>
      </c>
      <c r="AI21" s="74" cm="1">
        <f t="array" ref="AI21">SUMIFS(ItemPrice,ItemType,Salad,Protein,Steak,RestaurantNumber,'Price Analysis'!$AP21)</f>
        <v>10.35</v>
      </c>
      <c r="AJ21" s="74" cm="1">
        <f t="array" ref="AJ21">SUMIFS(ItemPrice,ItemType,Bowl,Protein,Steak,RestaurantNumber,'Price Analysis'!$AP21)</f>
        <v>10.35</v>
      </c>
      <c r="AK21" s="74" cm="1">
        <f t="array" ref="AK21">SUMIFS(ItemPrice,ItemType,Quesadilla,Protein,Steak,RestaurantNumber,'Price Analysis'!$AP21)</f>
        <v>10.9</v>
      </c>
      <c r="AL21" s="27">
        <f t="shared" si="14"/>
        <v>9.5849999999999991</v>
      </c>
      <c r="AM21" s="11"/>
      <c r="AN21" s="50">
        <v>0.7</v>
      </c>
      <c r="AO21" s="76" t="s">
        <v>756</v>
      </c>
      <c r="AP21" s="79" t="s">
        <v>1140</v>
      </c>
      <c r="AQ21" s="11"/>
      <c r="AR21" s="56">
        <f t="shared" si="15"/>
        <v>2.59</v>
      </c>
      <c r="AS21" s="7">
        <f t="shared" si="15"/>
        <v>2.3900000000000006</v>
      </c>
      <c r="AT21" s="7">
        <f t="shared" si="15"/>
        <v>2.99</v>
      </c>
      <c r="AU21" s="7">
        <f t="shared" si="10"/>
        <v>-8.6</v>
      </c>
      <c r="AV21" s="7">
        <f t="shared" si="16"/>
        <v>2.34</v>
      </c>
      <c r="AW21" s="7">
        <f t="shared" si="16"/>
        <v>2.6300000000000008</v>
      </c>
      <c r="AX21" s="7">
        <f t="shared" si="16"/>
        <v>2.4300000000000015</v>
      </c>
      <c r="AY21" s="7">
        <f t="shared" si="16"/>
        <v>3.0299999999999994</v>
      </c>
      <c r="AZ21" s="7">
        <f t="shared" si="16"/>
        <v>-10.35</v>
      </c>
      <c r="BA21" s="57">
        <f t="shared" si="17"/>
        <v>2.3800000000000008</v>
      </c>
      <c r="BB21" s="54"/>
      <c r="BC21" s="56">
        <f t="shared" si="18"/>
        <v>0.18300000000000036</v>
      </c>
      <c r="BD21" s="68">
        <f t="shared" si="19"/>
        <v>0.27386541471048514</v>
      </c>
      <c r="BE21" s="11"/>
      <c r="BF21" s="11"/>
      <c r="BG21" s="11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11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</row>
    <row r="22" spans="1:125" ht="25.5" x14ac:dyDescent="0.25">
      <c r="A22" s="11"/>
      <c r="B22" s="37" t="s">
        <v>38</v>
      </c>
      <c r="C22" s="1">
        <v>25</v>
      </c>
      <c r="D22" s="1" t="s">
        <v>323</v>
      </c>
      <c r="E22" s="1" t="s">
        <v>324</v>
      </c>
      <c r="F22" s="1" t="s">
        <v>321</v>
      </c>
      <c r="G22" s="1" t="s">
        <v>325</v>
      </c>
      <c r="H22" s="5">
        <v>4</v>
      </c>
      <c r="I22" s="3">
        <v>1</v>
      </c>
      <c r="J22" s="3" t="s">
        <v>656</v>
      </c>
      <c r="K22" s="3">
        <v>5</v>
      </c>
      <c r="L22" s="3"/>
      <c r="M22" s="10">
        <v>69402.824615384612</v>
      </c>
      <c r="N22" s="38">
        <v>-5.2455043988105042E-2</v>
      </c>
      <c r="O22" s="12"/>
      <c r="P22" s="26">
        <v>11.19</v>
      </c>
      <c r="Q22" s="9">
        <v>10.99</v>
      </c>
      <c r="R22" s="9">
        <v>11.59</v>
      </c>
      <c r="S22" s="9"/>
      <c r="T22" s="9">
        <v>11.49</v>
      </c>
      <c r="U22" s="9">
        <f t="shared" si="12"/>
        <v>12.98</v>
      </c>
      <c r="V22" s="9">
        <f t="shared" si="12"/>
        <v>12.780000000000001</v>
      </c>
      <c r="W22" s="9">
        <f t="shared" si="12"/>
        <v>13.379999999999999</v>
      </c>
      <c r="X22" s="9"/>
      <c r="Y22" s="9">
        <f t="shared" si="13"/>
        <v>13.280000000000001</v>
      </c>
      <c r="Z22" s="27">
        <f t="shared" si="2"/>
        <v>12.209999999999999</v>
      </c>
      <c r="AA22" s="11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27"/>
      <c r="AM22" s="11"/>
      <c r="AN22" s="50" t="s">
        <v>614</v>
      </c>
      <c r="AO22" s="76" t="s">
        <v>794</v>
      </c>
      <c r="AP22" s="79" t="s">
        <v>797</v>
      </c>
      <c r="AQ22" s="11"/>
      <c r="AR22" s="56"/>
      <c r="AS22" s="7"/>
      <c r="AT22" s="7"/>
      <c r="AU22" s="7"/>
      <c r="AV22" s="7"/>
      <c r="AW22" s="7"/>
      <c r="AX22" s="7"/>
      <c r="AY22" s="7"/>
      <c r="AZ22" s="7"/>
      <c r="BA22" s="57"/>
      <c r="BB22" s="54"/>
      <c r="BC22" s="56"/>
      <c r="BD22" s="68"/>
      <c r="BE22" s="11"/>
      <c r="BF22" s="11"/>
      <c r="BG22" s="11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11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</row>
    <row r="23" spans="1:125" ht="20.25" customHeight="1" x14ac:dyDescent="0.25">
      <c r="A23" s="11"/>
      <c r="B23" s="37" t="s">
        <v>185</v>
      </c>
      <c r="C23" s="1">
        <v>132</v>
      </c>
      <c r="D23" s="1" t="s">
        <v>508</v>
      </c>
      <c r="E23" s="1" t="s">
        <v>275</v>
      </c>
      <c r="F23" s="1" t="s">
        <v>267</v>
      </c>
      <c r="G23" s="1" t="s">
        <v>509</v>
      </c>
      <c r="H23" s="5">
        <v>1</v>
      </c>
      <c r="I23" s="3">
        <v>2</v>
      </c>
      <c r="J23" s="3" t="s">
        <v>666</v>
      </c>
      <c r="K23" s="3">
        <v>3</v>
      </c>
      <c r="L23" s="3"/>
      <c r="M23" s="10">
        <v>67930.761538461535</v>
      </c>
      <c r="N23" s="38">
        <v>-0.21211218267593751</v>
      </c>
      <c r="O23" s="12"/>
      <c r="P23" s="26">
        <v>10.69</v>
      </c>
      <c r="Q23" s="9">
        <v>10.39</v>
      </c>
      <c r="R23" s="9">
        <v>10.89</v>
      </c>
      <c r="S23" s="9"/>
      <c r="T23" s="9">
        <v>10.99</v>
      </c>
      <c r="U23" s="9">
        <f t="shared" si="12"/>
        <v>12.48</v>
      </c>
      <c r="V23" s="9">
        <f t="shared" si="12"/>
        <v>12.18</v>
      </c>
      <c r="W23" s="9">
        <f t="shared" si="12"/>
        <v>12.68</v>
      </c>
      <c r="X23" s="9"/>
      <c r="Y23" s="9">
        <f t="shared" si="13"/>
        <v>12.780000000000001</v>
      </c>
      <c r="Z23" s="27">
        <f t="shared" si="2"/>
        <v>11.635000000000002</v>
      </c>
      <c r="AA23" s="11"/>
      <c r="AB23" s="74">
        <f>SUMIFS(Chipotle_Menu_Pt_1__3[Item Price],Chipotle_Menu_Pt_1__3[Item Type],Data!$D$1,Chipotle_Menu_Pt_1__3[Protein],Data!$E$4,Chipotle_Menu_Pt_1__3[restaurantNumber],'Price Analysis'!$AP23)</f>
        <v>9.25</v>
      </c>
      <c r="AC23" s="74">
        <f t="shared" si="8"/>
        <v>9.25</v>
      </c>
      <c r="AD23" s="74" cm="1">
        <f t="array" ref="AD23">SUMIFS(ItemPrice,ItemType,Salad,Protein,Chicken,RestaurantNumber,'Price Analysis'!$AP23)</f>
        <v>9.25</v>
      </c>
      <c r="AE23" s="74" cm="1">
        <f t="array" ref="AE23">SUMIFS(ItemPrice,ItemType,Bowl,Protein,Chicken,RestaurantNumber,'Price Analysis'!$AP23)</f>
        <v>9.25</v>
      </c>
      <c r="AF23" s="74" cm="1">
        <f t="array" ref="AF23">SUMIFS(ItemPrice,ItemType,Quesadilla,Protein,Chicken,RestaurantNumber,'Price Analysis'!$AP23)</f>
        <v>9.8000000000000007</v>
      </c>
      <c r="AG23" s="74" cm="1">
        <f t="array" ref="AG23">SUMIFS(ItemPrice,ItemType,Burrito,Protein,Steak,RestaurantNumber,'Price Analysis'!$AP23)</f>
        <v>11</v>
      </c>
      <c r="AH23" s="74">
        <f t="shared" si="9"/>
        <v>11</v>
      </c>
      <c r="AI23" s="74" cm="1">
        <f t="array" ref="AI23">SUMIFS(ItemPrice,ItemType,Salad,Protein,Steak,RestaurantNumber,'Price Analysis'!$AP23)</f>
        <v>11</v>
      </c>
      <c r="AJ23" s="74" cm="1">
        <f t="array" ref="AJ23">SUMIFS(ItemPrice,ItemType,Bowl,Protein,Steak,RestaurantNumber,'Price Analysis'!$AP23)</f>
        <v>11</v>
      </c>
      <c r="AK23" s="74" cm="1">
        <f t="array" ref="AK23">SUMIFS(ItemPrice,ItemType,Quesadilla,Protein,Steak,RestaurantNumber,'Price Analysis'!$AP23)</f>
        <v>11.55</v>
      </c>
      <c r="AL23" s="27">
        <f>AVERAGE(AB23:AK23)</f>
        <v>10.234999999999999</v>
      </c>
      <c r="AM23" s="11"/>
      <c r="AN23" s="50">
        <v>0.4</v>
      </c>
      <c r="AO23" s="76" t="s">
        <v>637</v>
      </c>
      <c r="AP23" s="79" t="s">
        <v>1139</v>
      </c>
      <c r="AQ23" s="11"/>
      <c r="AR23" s="56">
        <f t="shared" ref="AR23:AT26" si="20">P23-AB23</f>
        <v>1.4399999999999995</v>
      </c>
      <c r="AS23" s="7">
        <f t="shared" si="20"/>
        <v>1.1400000000000006</v>
      </c>
      <c r="AT23" s="7">
        <f t="shared" si="20"/>
        <v>1.6400000000000006</v>
      </c>
      <c r="AU23" s="7">
        <f t="shared" si="10"/>
        <v>-9.25</v>
      </c>
      <c r="AV23" s="7">
        <f t="shared" ref="AV23:AY26" si="21">T23-AF23</f>
        <v>1.1899999999999995</v>
      </c>
      <c r="AW23" s="7">
        <f t="shared" si="21"/>
        <v>1.4800000000000004</v>
      </c>
      <c r="AX23" s="7">
        <f t="shared" si="21"/>
        <v>1.1799999999999997</v>
      </c>
      <c r="AY23" s="7">
        <f t="shared" si="21"/>
        <v>1.6799999999999997</v>
      </c>
      <c r="AZ23" s="7">
        <f t="shared" si="16"/>
        <v>-11</v>
      </c>
      <c r="BA23" s="57">
        <f>Y23-AK23</f>
        <v>1.2300000000000004</v>
      </c>
      <c r="BB23" s="54"/>
      <c r="BC23" s="56">
        <f>AVERAGE(AR23:BA23)</f>
        <v>-0.92699999999999994</v>
      </c>
      <c r="BD23" s="68">
        <f>(Z23-AL23)/AL23</f>
        <v>0.1367855398143627</v>
      </c>
      <c r="BE23" s="11"/>
      <c r="BF23" s="11"/>
      <c r="BG23" s="11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11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</row>
    <row r="24" spans="1:125" ht="25.5" x14ac:dyDescent="0.25">
      <c r="A24" s="11"/>
      <c r="B24" s="37" t="s">
        <v>16</v>
      </c>
      <c r="C24" s="1">
        <v>9</v>
      </c>
      <c r="D24" s="1" t="s">
        <v>285</v>
      </c>
      <c r="E24" s="1" t="s">
        <v>286</v>
      </c>
      <c r="F24" s="1" t="s">
        <v>267</v>
      </c>
      <c r="G24" s="1" t="s">
        <v>287</v>
      </c>
      <c r="H24" s="5">
        <v>1</v>
      </c>
      <c r="I24" s="3">
        <v>2</v>
      </c>
      <c r="J24" s="3" t="s">
        <v>643</v>
      </c>
      <c r="K24" s="3">
        <v>4</v>
      </c>
      <c r="L24" s="3"/>
      <c r="M24" s="10">
        <v>67026.166923076933</v>
      </c>
      <c r="N24" s="38">
        <v>-1.7389311693432185E-3</v>
      </c>
      <c r="O24" s="12"/>
      <c r="P24" s="26">
        <v>10.69</v>
      </c>
      <c r="Q24" s="9">
        <v>10.39</v>
      </c>
      <c r="R24" s="9">
        <v>10.89</v>
      </c>
      <c r="S24" s="9"/>
      <c r="T24" s="9">
        <v>10.99</v>
      </c>
      <c r="U24" s="9">
        <f t="shared" si="12"/>
        <v>12.48</v>
      </c>
      <c r="V24" s="9">
        <f t="shared" si="12"/>
        <v>12.18</v>
      </c>
      <c r="W24" s="9">
        <f t="shared" si="12"/>
        <v>12.68</v>
      </c>
      <c r="X24" s="9"/>
      <c r="Y24" s="9">
        <f t="shared" si="13"/>
        <v>12.780000000000001</v>
      </c>
      <c r="Z24" s="27">
        <f t="shared" si="2"/>
        <v>11.635000000000002</v>
      </c>
      <c r="AA24" s="11"/>
      <c r="AB24" s="74">
        <f>SUMIFS(Chipotle_Menu_Pt_1__3[Item Price],Chipotle_Menu_Pt_1__3[Item Type],Data!$D$1,Chipotle_Menu_Pt_1__3[Protein],Data!$E$4,Chipotle_Menu_Pt_1__3[restaurantNumber],'Price Analysis'!$AP24)</f>
        <v>9.35</v>
      </c>
      <c r="AC24" s="74">
        <f t="shared" si="8"/>
        <v>9.35</v>
      </c>
      <c r="AD24" s="74" cm="1">
        <f t="array" ref="AD24">SUMIFS(ItemPrice,ItemType,Salad,Protein,Chicken,RestaurantNumber,'Price Analysis'!$AP24)</f>
        <v>9.35</v>
      </c>
      <c r="AE24" s="74" cm="1">
        <f t="array" ref="AE24">SUMIFS(ItemPrice,ItemType,Bowl,Protein,Chicken,RestaurantNumber,'Price Analysis'!$AP24)</f>
        <v>9.35</v>
      </c>
      <c r="AF24" s="74" cm="1">
        <f t="array" ref="AF24">SUMIFS(ItemPrice,ItemType,Quesadilla,Protein,Chicken,RestaurantNumber,'Price Analysis'!$AP24)</f>
        <v>9.9</v>
      </c>
      <c r="AG24" s="74" cm="1">
        <f t="array" ref="AG24">SUMIFS(ItemPrice,ItemType,Burrito,Protein,Steak,RestaurantNumber,'Price Analysis'!$AP24)</f>
        <v>11.1</v>
      </c>
      <c r="AH24" s="74">
        <f t="shared" si="9"/>
        <v>11.1</v>
      </c>
      <c r="AI24" s="74">
        <f t="shared" si="9"/>
        <v>11.1</v>
      </c>
      <c r="AJ24" s="74">
        <f t="shared" si="9"/>
        <v>11.1</v>
      </c>
      <c r="AK24" s="74" cm="1">
        <f t="array" ref="AK24">SUMIFS(ItemPrice,ItemType,Quesadilla,Protein,Steak,RestaurantNumber,'Price Analysis'!$AP24)</f>
        <v>11.65</v>
      </c>
      <c r="AL24" s="27">
        <f>AVERAGE(AB24:AK24)</f>
        <v>10.334999999999999</v>
      </c>
      <c r="AM24" s="11"/>
      <c r="AN24" s="50">
        <v>0.5</v>
      </c>
      <c r="AO24" s="76" t="str">
        <f>+AO97</f>
        <v>Chipotle Mexican Grill, 135 N 500 W Ste A, West Bountiful, UT 84010</v>
      </c>
      <c r="AP24" s="79" t="s">
        <v>1141</v>
      </c>
      <c r="AQ24" s="11"/>
      <c r="AR24" s="56">
        <f t="shared" si="20"/>
        <v>1.3399999999999999</v>
      </c>
      <c r="AS24" s="7">
        <f t="shared" si="20"/>
        <v>1.0400000000000009</v>
      </c>
      <c r="AT24" s="7">
        <f t="shared" si="20"/>
        <v>1.5400000000000009</v>
      </c>
      <c r="AU24" s="7">
        <f t="shared" si="10"/>
        <v>-9.35</v>
      </c>
      <c r="AV24" s="7">
        <f t="shared" si="21"/>
        <v>1.0899999999999999</v>
      </c>
      <c r="AW24" s="7">
        <f t="shared" si="21"/>
        <v>1.3800000000000008</v>
      </c>
      <c r="AX24" s="7">
        <f t="shared" si="21"/>
        <v>1.08</v>
      </c>
      <c r="AY24" s="7">
        <f t="shared" si="21"/>
        <v>1.58</v>
      </c>
      <c r="AZ24" s="7">
        <f t="shared" si="16"/>
        <v>-11.1</v>
      </c>
      <c r="BA24" s="57">
        <f>Y24-AK24</f>
        <v>1.1300000000000008</v>
      </c>
      <c r="BB24" s="54"/>
      <c r="BC24" s="56">
        <f>AVERAGE(AR24:BA24)</f>
        <v>-1.0269999999999997</v>
      </c>
      <c r="BD24" s="68">
        <f>(Z24-AL24)/AL24</f>
        <v>0.12578616352201283</v>
      </c>
      <c r="BE24" s="11"/>
      <c r="BF24" s="11"/>
      <c r="BG24" s="11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11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</row>
    <row r="25" spans="1:125" ht="25.5" x14ac:dyDescent="0.25">
      <c r="A25" s="11"/>
      <c r="B25" s="37" t="s">
        <v>90</v>
      </c>
      <c r="C25" s="1">
        <v>57</v>
      </c>
      <c r="D25" s="1" t="s">
        <v>390</v>
      </c>
      <c r="E25" s="1" t="s">
        <v>91</v>
      </c>
      <c r="F25" s="1" t="s">
        <v>368</v>
      </c>
      <c r="G25" s="1" t="s">
        <v>391</v>
      </c>
      <c r="H25" s="5">
        <v>5</v>
      </c>
      <c r="I25" s="3">
        <v>1</v>
      </c>
      <c r="J25" s="3" t="s">
        <v>635</v>
      </c>
      <c r="K25" s="3">
        <v>2</v>
      </c>
      <c r="L25" s="3"/>
      <c r="M25" s="10">
        <v>64545.239230769221</v>
      </c>
      <c r="N25" s="38">
        <v>1.0583820534535071E-2</v>
      </c>
      <c r="O25" s="12"/>
      <c r="P25" s="26">
        <v>11.99</v>
      </c>
      <c r="Q25" s="9">
        <v>11.39</v>
      </c>
      <c r="R25" s="9">
        <v>11.79</v>
      </c>
      <c r="S25" s="9"/>
      <c r="T25" s="9">
        <v>11.69</v>
      </c>
      <c r="U25" s="9">
        <f t="shared" si="12"/>
        <v>13.780000000000001</v>
      </c>
      <c r="V25" s="9">
        <f t="shared" si="12"/>
        <v>13.18</v>
      </c>
      <c r="W25" s="9">
        <f t="shared" si="12"/>
        <v>13.579999999999998</v>
      </c>
      <c r="X25" s="9"/>
      <c r="Y25" s="9">
        <f t="shared" si="13"/>
        <v>13.48</v>
      </c>
      <c r="Z25" s="27">
        <f t="shared" si="2"/>
        <v>12.61</v>
      </c>
      <c r="AA25" s="11"/>
      <c r="AB25" s="74">
        <f>SUMIFS(Chipotle_Menu_Pt_1__3[Item Price],Chipotle_Menu_Pt_1__3[Item Type],Data!$D$1,Chipotle_Menu_Pt_1__3[Protein],Data!$E$4,Chipotle_Menu_Pt_1__3[restaurantNumber],'Price Analysis'!$AP25)</f>
        <v>9.35</v>
      </c>
      <c r="AC25" s="74">
        <f t="shared" si="8"/>
        <v>9.35</v>
      </c>
      <c r="AD25" s="74" cm="1">
        <f t="array" ref="AD25">SUMIFS(ItemPrice,ItemType,Salad,Protein,Chicken,RestaurantNumber,'Price Analysis'!$AP25)</f>
        <v>9.35</v>
      </c>
      <c r="AE25" s="74" cm="1">
        <f t="array" ref="AE25">SUMIFS(ItemPrice,ItemType,Bowl,Protein,Chicken,RestaurantNumber,'Price Analysis'!$AP25)</f>
        <v>9.35</v>
      </c>
      <c r="AF25" s="74" cm="1">
        <f t="array" ref="AF25">SUMIFS(ItemPrice,ItemType,Quesadilla,Protein,Chicken,RestaurantNumber,'Price Analysis'!$AP25)</f>
        <v>9.9</v>
      </c>
      <c r="AG25" s="74" cm="1">
        <f t="array" ref="AG25">SUMIFS(ItemPrice,ItemType,Burrito,Protein,Steak,RestaurantNumber,'Price Analysis'!$AP25)</f>
        <v>11.1</v>
      </c>
      <c r="AH25" s="74">
        <f t="shared" si="9"/>
        <v>11.1</v>
      </c>
      <c r="AI25" s="74" cm="1">
        <f t="array" ref="AI25">SUMIFS(ItemPrice,ItemType,Salad,Protein,Steak,RestaurantNumber,'Price Analysis'!$AP25)</f>
        <v>11.1</v>
      </c>
      <c r="AJ25" s="74" cm="1">
        <f t="array" ref="AJ25">SUMIFS(ItemPrice,ItemType,Bowl,Protein,Steak,RestaurantNumber,'Price Analysis'!$AP25)</f>
        <v>11.1</v>
      </c>
      <c r="AK25" s="74" cm="1">
        <f t="array" ref="AK25">SUMIFS(ItemPrice,ItemType,Quesadilla,Protein,Steak,RestaurantNumber,'Price Analysis'!$AP25)</f>
        <v>11.65</v>
      </c>
      <c r="AL25" s="27">
        <f>AVERAGE(AB25:AK25)</f>
        <v>10.334999999999999</v>
      </c>
      <c r="AM25" s="11"/>
      <c r="AN25" s="50">
        <v>0.5</v>
      </c>
      <c r="AO25" s="76" t="s">
        <v>1083</v>
      </c>
      <c r="AP25" s="79" t="s">
        <v>1142</v>
      </c>
      <c r="AQ25" s="11"/>
      <c r="AR25" s="56">
        <f t="shared" si="20"/>
        <v>2.6400000000000006</v>
      </c>
      <c r="AS25" s="7">
        <f t="shared" si="20"/>
        <v>2.0400000000000009</v>
      </c>
      <c r="AT25" s="7">
        <f t="shared" si="20"/>
        <v>2.4399999999999995</v>
      </c>
      <c r="AU25" s="7">
        <f t="shared" si="10"/>
        <v>-9.35</v>
      </c>
      <c r="AV25" s="7">
        <f t="shared" si="21"/>
        <v>1.7899999999999991</v>
      </c>
      <c r="AW25" s="7">
        <f t="shared" si="21"/>
        <v>2.6800000000000015</v>
      </c>
      <c r="AX25" s="7">
        <f t="shared" si="21"/>
        <v>2.08</v>
      </c>
      <c r="AY25" s="7">
        <f t="shared" si="21"/>
        <v>2.4799999999999986</v>
      </c>
      <c r="AZ25" s="7">
        <f t="shared" si="16"/>
        <v>-11.1</v>
      </c>
      <c r="BA25" s="57">
        <f>Y25-AK25</f>
        <v>1.83</v>
      </c>
      <c r="BB25" s="54"/>
      <c r="BC25" s="56">
        <f>AVERAGE(AR25:BA25)</f>
        <v>-0.24699999999999989</v>
      </c>
      <c r="BD25" s="68">
        <f>(Z25-AL25)/AL25</f>
        <v>0.22012578616352207</v>
      </c>
      <c r="BE25" s="11"/>
      <c r="BF25" s="11"/>
      <c r="BG25" s="11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11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</row>
    <row r="26" spans="1:125" ht="25.5" x14ac:dyDescent="0.25">
      <c r="A26" s="11"/>
      <c r="B26" s="37" t="s">
        <v>122</v>
      </c>
      <c r="C26" s="1">
        <v>79</v>
      </c>
      <c r="D26" s="1" t="s">
        <v>429</v>
      </c>
      <c r="E26" s="1" t="s">
        <v>123</v>
      </c>
      <c r="F26" s="1" t="s">
        <v>267</v>
      </c>
      <c r="G26" s="1" t="s">
        <v>430</v>
      </c>
      <c r="H26" s="5">
        <v>1</v>
      </c>
      <c r="I26" s="3">
        <v>3</v>
      </c>
      <c r="J26" s="3" t="s">
        <v>663</v>
      </c>
      <c r="K26" s="3">
        <v>3</v>
      </c>
      <c r="L26" s="3"/>
      <c r="M26" s="10">
        <v>63557.578461538462</v>
      </c>
      <c r="N26" s="38">
        <v>-2.6971583444687638E-2</v>
      </c>
      <c r="O26" s="12"/>
      <c r="P26" s="26">
        <v>10.69</v>
      </c>
      <c r="Q26" s="9">
        <v>10.39</v>
      </c>
      <c r="R26" s="9">
        <v>10.89</v>
      </c>
      <c r="S26" s="9"/>
      <c r="T26" s="9">
        <v>10.99</v>
      </c>
      <c r="U26" s="9">
        <f t="shared" si="12"/>
        <v>12.48</v>
      </c>
      <c r="V26" s="9">
        <f t="shared" si="12"/>
        <v>12.18</v>
      </c>
      <c r="W26" s="9">
        <f t="shared" si="12"/>
        <v>12.68</v>
      </c>
      <c r="X26" s="9"/>
      <c r="Y26" s="9">
        <f t="shared" si="13"/>
        <v>12.780000000000001</v>
      </c>
      <c r="Z26" s="27">
        <f t="shared" si="2"/>
        <v>11.635000000000002</v>
      </c>
      <c r="AA26" s="11"/>
      <c r="AB26" s="74">
        <f>SUMIFS(Chipotle_Menu_Pt_1__3[Item Price],Chipotle_Menu_Pt_1__3[Item Type],Data!$D$1,Chipotle_Menu_Pt_1__3[Protein],Data!$E$4,Chipotle_Menu_Pt_1__3[restaurantNumber],'Price Analysis'!$AP26)</f>
        <v>9.1</v>
      </c>
      <c r="AC26" s="74">
        <f t="shared" si="8"/>
        <v>9.1</v>
      </c>
      <c r="AD26" s="74" cm="1">
        <f t="array" ref="AD26">SUMIFS(ItemPrice,ItemType,Salad,Protein,Chicken,RestaurantNumber,'Price Analysis'!$AP26)</f>
        <v>9.1</v>
      </c>
      <c r="AE26" s="74" cm="1">
        <f t="array" ref="AE26">SUMIFS(ItemPrice,ItemType,Bowl,Protein,Chicken,RestaurantNumber,'Price Analysis'!$AP26)</f>
        <v>9.1</v>
      </c>
      <c r="AF26" s="74" cm="1">
        <f t="array" ref="AF26">SUMIFS(ItemPrice,ItemType,Quesadilla,Protein,Chicken,RestaurantNumber,'Price Analysis'!$AP26)</f>
        <v>9.65</v>
      </c>
      <c r="AG26" s="74" cm="1">
        <f t="array" ref="AG26">SUMIFS(ItemPrice,ItemType,Burrito,Protein,Steak,RestaurantNumber,'Price Analysis'!$AP26)</f>
        <v>10.85</v>
      </c>
      <c r="AH26" s="74">
        <f t="shared" si="9"/>
        <v>10.85</v>
      </c>
      <c r="AI26" s="74" cm="1">
        <f t="array" ref="AI26">SUMIFS(ItemPrice,ItemType,Salad,Protein,Steak,RestaurantNumber,'Price Analysis'!$AP26)</f>
        <v>10.85</v>
      </c>
      <c r="AJ26" s="74" cm="1">
        <f t="array" ref="AJ26">SUMIFS(ItemPrice,ItemType,Bowl,Protein,Steak,RestaurantNumber,'Price Analysis'!$AP26)</f>
        <v>10.85</v>
      </c>
      <c r="AK26" s="74" cm="1">
        <f t="array" ref="AK26">SUMIFS(ItemPrice,ItemType,Quesadilla,Protein,Steak,RestaurantNumber,'Price Analysis'!$AP26)</f>
        <v>11.4</v>
      </c>
      <c r="AL26" s="27">
        <f>AVERAGE(AB26:AK26)</f>
        <v>10.084999999999999</v>
      </c>
      <c r="AM26" s="11"/>
      <c r="AN26" s="50">
        <v>1.1000000000000001</v>
      </c>
      <c r="AO26" s="76" t="s">
        <v>1084</v>
      </c>
      <c r="AP26" s="79" t="s">
        <v>1143</v>
      </c>
      <c r="AQ26" s="11"/>
      <c r="AR26" s="56">
        <f t="shared" si="20"/>
        <v>1.5899999999999999</v>
      </c>
      <c r="AS26" s="7">
        <f t="shared" si="20"/>
        <v>1.2900000000000009</v>
      </c>
      <c r="AT26" s="7">
        <f t="shared" si="20"/>
        <v>1.7900000000000009</v>
      </c>
      <c r="AU26" s="7">
        <f t="shared" si="10"/>
        <v>-9.1</v>
      </c>
      <c r="AV26" s="7">
        <f t="shared" si="21"/>
        <v>1.3399999999999999</v>
      </c>
      <c r="AW26" s="7">
        <f t="shared" si="21"/>
        <v>1.6300000000000008</v>
      </c>
      <c r="AX26" s="7">
        <f t="shared" si="21"/>
        <v>1.33</v>
      </c>
      <c r="AY26" s="7">
        <f t="shared" si="21"/>
        <v>1.83</v>
      </c>
      <c r="AZ26" s="7">
        <f t="shared" si="16"/>
        <v>-10.85</v>
      </c>
      <c r="BA26" s="57">
        <f>Y26-AK26</f>
        <v>1.3800000000000008</v>
      </c>
      <c r="BB26" s="54"/>
      <c r="BC26" s="56">
        <f>AVERAGE(AR26:BA26)</f>
        <v>-0.77699999999999958</v>
      </c>
      <c r="BD26" s="68">
        <f>(Z26-AL26)/AL26</f>
        <v>0.15369360436291549</v>
      </c>
      <c r="BE26" s="11"/>
      <c r="BF26" s="11"/>
      <c r="BG26" s="11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11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</row>
    <row r="27" spans="1:125" ht="25.5" x14ac:dyDescent="0.25">
      <c r="A27" s="11"/>
      <c r="B27" s="37" t="s">
        <v>36</v>
      </c>
      <c r="C27" s="1">
        <v>24</v>
      </c>
      <c r="D27" s="1" t="s">
        <v>320</v>
      </c>
      <c r="E27" s="1" t="s">
        <v>37</v>
      </c>
      <c r="F27" s="1" t="s">
        <v>321</v>
      </c>
      <c r="G27" s="1" t="s">
        <v>322</v>
      </c>
      <c r="H27" s="5">
        <v>4</v>
      </c>
      <c r="I27" s="3">
        <v>0</v>
      </c>
      <c r="J27" s="3"/>
      <c r="K27" s="3">
        <v>7</v>
      </c>
      <c r="L27" s="3"/>
      <c r="M27" s="10">
        <v>63216.24</v>
      </c>
      <c r="N27" s="38">
        <v>-5.240621206116341E-3</v>
      </c>
      <c r="O27" s="12"/>
      <c r="P27" s="26">
        <v>11.19</v>
      </c>
      <c r="Q27" s="9">
        <v>10.99</v>
      </c>
      <c r="R27" s="9">
        <v>11.59</v>
      </c>
      <c r="S27" s="9"/>
      <c r="T27" s="9">
        <v>11.49</v>
      </c>
      <c r="U27" s="9">
        <f t="shared" si="12"/>
        <v>12.98</v>
      </c>
      <c r="V27" s="9">
        <f t="shared" si="12"/>
        <v>12.780000000000001</v>
      </c>
      <c r="W27" s="9">
        <f t="shared" si="12"/>
        <v>13.379999999999999</v>
      </c>
      <c r="X27" s="9"/>
      <c r="Y27" s="9">
        <f t="shared" si="13"/>
        <v>13.280000000000001</v>
      </c>
      <c r="Z27" s="27">
        <f t="shared" si="2"/>
        <v>12.209999999999999</v>
      </c>
      <c r="AA27" s="11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27"/>
      <c r="AM27" s="11"/>
      <c r="AN27" s="50" t="s">
        <v>614</v>
      </c>
      <c r="AO27" s="76" t="s">
        <v>794</v>
      </c>
      <c r="AP27" s="79" t="s">
        <v>797</v>
      </c>
      <c r="AQ27" s="11"/>
      <c r="AR27" s="56"/>
      <c r="AS27" s="7"/>
      <c r="AT27" s="7"/>
      <c r="AU27" s="7"/>
      <c r="AV27" s="7"/>
      <c r="AW27" s="7"/>
      <c r="AX27" s="7"/>
      <c r="AY27" s="7"/>
      <c r="AZ27" s="7"/>
      <c r="BA27" s="57"/>
      <c r="BB27" s="54"/>
      <c r="BC27" s="56"/>
      <c r="BD27" s="68"/>
      <c r="BE27" s="11"/>
      <c r="BF27" s="11"/>
      <c r="BG27" s="11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11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</row>
    <row r="28" spans="1:125" x14ac:dyDescent="0.25">
      <c r="A28" s="11"/>
      <c r="B28" s="37" t="s">
        <v>119</v>
      </c>
      <c r="C28" s="1">
        <v>77</v>
      </c>
      <c r="D28" s="1" t="s">
        <v>425</v>
      </c>
      <c r="E28" s="1" t="s">
        <v>120</v>
      </c>
      <c r="F28" s="1" t="s">
        <v>267</v>
      </c>
      <c r="G28" s="1" t="s">
        <v>426</v>
      </c>
      <c r="H28" s="5">
        <v>1</v>
      </c>
      <c r="I28" s="3">
        <v>0</v>
      </c>
      <c r="J28" s="3"/>
      <c r="K28" s="3">
        <v>1</v>
      </c>
      <c r="L28" s="3"/>
      <c r="M28" s="10">
        <v>60930.679999999986</v>
      </c>
      <c r="N28" s="38">
        <v>0.12227639300830836</v>
      </c>
      <c r="O28" s="12"/>
      <c r="P28" s="26">
        <v>10.69</v>
      </c>
      <c r="Q28" s="9">
        <v>10.39</v>
      </c>
      <c r="R28" s="9">
        <v>10.89</v>
      </c>
      <c r="S28" s="9"/>
      <c r="T28" s="9">
        <v>10.99</v>
      </c>
      <c r="U28" s="9">
        <f t="shared" si="12"/>
        <v>12.48</v>
      </c>
      <c r="V28" s="9">
        <f t="shared" si="12"/>
        <v>12.18</v>
      </c>
      <c r="W28" s="9">
        <f t="shared" si="12"/>
        <v>12.68</v>
      </c>
      <c r="X28" s="9"/>
      <c r="Y28" s="9">
        <f t="shared" si="13"/>
        <v>12.780000000000001</v>
      </c>
      <c r="Z28" s="27">
        <f t="shared" si="2"/>
        <v>11.635000000000002</v>
      </c>
      <c r="AA28" s="11"/>
      <c r="AB28" s="74">
        <f>SUMIFS(Chipotle_Menu_Pt_1__3[Item Price],Chipotle_Menu_Pt_1__3[Item Type],Data!$D$1,Chipotle_Menu_Pt_1__3[Protein],Data!$E$4,Chipotle_Menu_Pt_1__3[restaurantNumber],'Price Analysis'!$AP28)</f>
        <v>9.35</v>
      </c>
      <c r="AC28" s="74">
        <f t="shared" si="8"/>
        <v>9.35</v>
      </c>
      <c r="AD28" s="74" cm="1">
        <f t="array" ref="AD28">SUMIFS(ItemPrice,ItemType,Salad,Protein,Chicken,RestaurantNumber,'Price Analysis'!$AP28)</f>
        <v>9.35</v>
      </c>
      <c r="AE28" s="74" cm="1">
        <f t="array" ref="AE28">SUMIFS(ItemPrice,ItemType,Bowl,Protein,Chicken,RestaurantNumber,'Price Analysis'!$AP28)</f>
        <v>9.35</v>
      </c>
      <c r="AF28" s="74" cm="1">
        <f t="array" ref="AF28">SUMIFS(ItemPrice,ItemType,Quesadilla,Protein,Chicken,RestaurantNumber,'Price Analysis'!$AP28)</f>
        <v>9.9</v>
      </c>
      <c r="AG28" s="74" cm="1">
        <f t="array" ref="AG28">SUMIFS(ItemPrice,ItemType,Burrito,Protein,Steak,RestaurantNumber,'Price Analysis'!$AP28)</f>
        <v>11.1</v>
      </c>
      <c r="AH28" s="74" cm="1">
        <f t="array" ref="AH28">SUMIFS(ItemPrice,ItemType,Burrito,Protein,Steak,RestaurantNumber,'Price Analysis'!$AP28)</f>
        <v>11.1</v>
      </c>
      <c r="AI28" s="74" cm="1">
        <f t="array" ref="AI28">SUMIFS(ItemPrice,ItemType,Burrito,Protein,Steak,RestaurantNumber,'Price Analysis'!$AP28)</f>
        <v>11.1</v>
      </c>
      <c r="AJ28" s="74" cm="1">
        <f t="array" ref="AJ28">SUMIFS(ItemPrice,ItemType,Burrito,Protein,Steak,RestaurantNumber,'Price Analysis'!$AP28)</f>
        <v>11.1</v>
      </c>
      <c r="AK28" s="74" cm="1">
        <f t="array" ref="AK28">SUMIFS(ItemPrice,ItemType,Quesadilla,Protein,Steak,RestaurantNumber,'Price Analysis'!$AP28)</f>
        <v>11.65</v>
      </c>
      <c r="AL28" s="27">
        <f>AVERAGE(AB28:AK28)</f>
        <v>10.334999999999999</v>
      </c>
      <c r="AM28" s="11"/>
      <c r="AN28" s="50">
        <v>4.5</v>
      </c>
      <c r="AO28" s="76" t="s">
        <v>660</v>
      </c>
      <c r="AP28" s="79" t="s">
        <v>1144</v>
      </c>
      <c r="AQ28" s="11"/>
      <c r="AR28" s="56">
        <f t="shared" ref="AR28:AT29" si="22">P28-AB28</f>
        <v>1.3399999999999999</v>
      </c>
      <c r="AS28" s="7">
        <f t="shared" si="22"/>
        <v>1.0400000000000009</v>
      </c>
      <c r="AT28" s="7">
        <f t="shared" si="22"/>
        <v>1.5400000000000009</v>
      </c>
      <c r="AU28" s="7">
        <f t="shared" si="10"/>
        <v>-9.35</v>
      </c>
      <c r="AV28" s="7">
        <f t="shared" ref="AV28:AZ43" si="23">T28-AF28</f>
        <v>1.0899999999999999</v>
      </c>
      <c r="AW28" s="7">
        <f t="shared" si="23"/>
        <v>1.3800000000000008</v>
      </c>
      <c r="AX28" s="7">
        <f t="shared" si="23"/>
        <v>1.08</v>
      </c>
      <c r="AY28" s="7">
        <f t="shared" si="23"/>
        <v>1.58</v>
      </c>
      <c r="AZ28" s="7">
        <f t="shared" si="16"/>
        <v>-11.1</v>
      </c>
      <c r="BA28" s="57">
        <f>Y28-AK28</f>
        <v>1.1300000000000008</v>
      </c>
      <c r="BB28" s="54"/>
      <c r="BC28" s="56">
        <f>AVERAGE(AR28:BA28)</f>
        <v>-1.0269999999999997</v>
      </c>
      <c r="BD28" s="68">
        <f>(Z28-AL28)/AL28</f>
        <v>0.12578616352201283</v>
      </c>
      <c r="BE28" s="11"/>
      <c r="BF28" s="11"/>
      <c r="BG28" s="11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11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</row>
    <row r="29" spans="1:125" ht="38.25" x14ac:dyDescent="0.25">
      <c r="A29" s="11"/>
      <c r="B29" s="37" t="s">
        <v>46</v>
      </c>
      <c r="C29" s="1">
        <v>30</v>
      </c>
      <c r="D29" s="1" t="s">
        <v>335</v>
      </c>
      <c r="E29" s="1" t="s">
        <v>47</v>
      </c>
      <c r="F29" s="1" t="s">
        <v>331</v>
      </c>
      <c r="G29" s="1" t="s">
        <v>336</v>
      </c>
      <c r="H29" s="5">
        <v>7</v>
      </c>
      <c r="I29" s="3">
        <v>4</v>
      </c>
      <c r="J29" s="3" t="s">
        <v>675</v>
      </c>
      <c r="K29" s="3">
        <v>7</v>
      </c>
      <c r="L29" s="3"/>
      <c r="M29" s="10">
        <v>60343.25307692308</v>
      </c>
      <c r="N29" s="38">
        <v>-1.4804464450156802E-2</v>
      </c>
      <c r="O29" s="12"/>
      <c r="P29" s="26">
        <v>13.19</v>
      </c>
      <c r="Q29" s="9">
        <v>12.19</v>
      </c>
      <c r="R29" s="9">
        <v>12.99</v>
      </c>
      <c r="S29" s="9"/>
      <c r="T29" s="9">
        <v>12.69</v>
      </c>
      <c r="U29" s="9">
        <f>P29+1.95</f>
        <v>15.139999999999999</v>
      </c>
      <c r="V29" s="9">
        <f>Q29+1.95</f>
        <v>14.139999999999999</v>
      </c>
      <c r="W29" s="9">
        <f>R29+1.95</f>
        <v>14.94</v>
      </c>
      <c r="X29" s="9"/>
      <c r="Y29" s="9">
        <f>T29+1.95</f>
        <v>14.639999999999999</v>
      </c>
      <c r="Z29" s="27">
        <f t="shared" si="2"/>
        <v>13.739999999999998</v>
      </c>
      <c r="AA29" s="11"/>
      <c r="AB29" s="74">
        <f>SUMIFS(Chipotle_Menu_Pt_1__3[Item Price],Chipotle_Menu_Pt_1__3[Item Type],Data!$D$1,Chipotle_Menu_Pt_1__3[Protein],Data!$E$4,Chipotle_Menu_Pt_1__3[restaurantNumber],'Price Analysis'!$AP29)</f>
        <v>9.6</v>
      </c>
      <c r="AC29" s="74">
        <f t="shared" si="8"/>
        <v>9.6</v>
      </c>
      <c r="AD29" s="74" cm="1">
        <f t="array" ref="AD29">SUMIFS(ItemPrice,ItemType,Salad,Protein,Chicken,RestaurantNumber,'Price Analysis'!$AP29)</f>
        <v>9.6</v>
      </c>
      <c r="AE29" s="74" cm="1">
        <f t="array" ref="AE29">SUMIFS(ItemPrice,ItemType,Bowl,Protein,Chicken,RestaurantNumber,'Price Analysis'!$AP29)</f>
        <v>9.6</v>
      </c>
      <c r="AF29" s="74" cm="1">
        <f t="array" ref="AF29">SUMIFS(ItemPrice,ItemType,Quesadilla,Protein,Chicken,RestaurantNumber,'Price Analysis'!$AP29)</f>
        <v>10.15</v>
      </c>
      <c r="AG29" s="74" cm="1">
        <f t="array" ref="AG29">SUMIFS(ItemPrice,ItemType,Burrito,Protein,Steak,RestaurantNumber,'Price Analysis'!$AP29)</f>
        <v>11.35</v>
      </c>
      <c r="AH29" s="74">
        <f t="shared" si="9"/>
        <v>11.35</v>
      </c>
      <c r="AI29" s="74" cm="1">
        <f t="array" ref="AI29">SUMIFS(ItemPrice,ItemType,Salad,Protein,Steak,RestaurantNumber,'Price Analysis'!$AP29)</f>
        <v>11.35</v>
      </c>
      <c r="AJ29" s="74" cm="1">
        <f t="array" ref="AJ29">SUMIFS(ItemPrice,ItemType,Bowl,Protein,Steak,RestaurantNumber,'Price Analysis'!$AP29)</f>
        <v>11.35</v>
      </c>
      <c r="AK29" s="74" cm="1">
        <f t="array" ref="AK29">SUMIFS(ItemPrice,ItemType,Quesadilla,Protein,Steak,RestaurantNumber,'Price Analysis'!$AP29)</f>
        <v>11.9</v>
      </c>
      <c r="AL29" s="27">
        <f>AVERAGE(AB29:AK29)</f>
        <v>10.584999999999999</v>
      </c>
      <c r="AM29" s="11"/>
      <c r="AN29" s="50">
        <v>0.7</v>
      </c>
      <c r="AO29" s="76" t="s">
        <v>1085</v>
      </c>
      <c r="AP29" s="79" t="s">
        <v>1145</v>
      </c>
      <c r="AQ29" s="11"/>
      <c r="AR29" s="56">
        <f t="shared" si="22"/>
        <v>3.59</v>
      </c>
      <c r="AS29" s="7">
        <f t="shared" si="22"/>
        <v>2.59</v>
      </c>
      <c r="AT29" s="7">
        <f t="shared" si="22"/>
        <v>3.3900000000000006</v>
      </c>
      <c r="AU29" s="7">
        <f t="shared" si="10"/>
        <v>-9.6</v>
      </c>
      <c r="AV29" s="7">
        <f t="shared" si="23"/>
        <v>2.5399999999999991</v>
      </c>
      <c r="AW29" s="7">
        <f t="shared" si="23"/>
        <v>3.7899999999999991</v>
      </c>
      <c r="AX29" s="7">
        <f t="shared" si="23"/>
        <v>2.7899999999999991</v>
      </c>
      <c r="AY29" s="7">
        <f t="shared" si="23"/>
        <v>3.59</v>
      </c>
      <c r="AZ29" s="7">
        <f t="shared" si="23"/>
        <v>-11.35</v>
      </c>
      <c r="BA29" s="57">
        <f>Y29-AK29</f>
        <v>2.7399999999999984</v>
      </c>
      <c r="BB29" s="54"/>
      <c r="BC29" s="56">
        <f>AVERAGE(AR29:BA29)</f>
        <v>0.4069999999999997</v>
      </c>
      <c r="BD29" s="68">
        <f>(Z29-AL29)/AL29</f>
        <v>0.298063297118564</v>
      </c>
      <c r="BE29" s="11"/>
      <c r="BF29" s="11"/>
      <c r="BG29" s="11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11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</row>
    <row r="30" spans="1:125" ht="25.5" x14ac:dyDescent="0.25">
      <c r="A30" s="11"/>
      <c r="B30" s="37" t="s">
        <v>31</v>
      </c>
      <c r="C30" s="1">
        <v>20</v>
      </c>
      <c r="D30" s="1" t="s">
        <v>310</v>
      </c>
      <c r="E30" s="1" t="s">
        <v>311</v>
      </c>
      <c r="F30" s="1" t="s">
        <v>267</v>
      </c>
      <c r="G30" s="1" t="s">
        <v>312</v>
      </c>
      <c r="H30" s="5">
        <v>4</v>
      </c>
      <c r="I30" s="3">
        <v>0</v>
      </c>
      <c r="J30" s="3"/>
      <c r="K30" s="3">
        <v>1</v>
      </c>
      <c r="L30" s="3"/>
      <c r="M30" s="10">
        <v>59575.432307692296</v>
      </c>
      <c r="N30" s="38">
        <v>-9.6175891407076983E-3</v>
      </c>
      <c r="O30" s="12"/>
      <c r="P30" s="26">
        <v>11.19</v>
      </c>
      <c r="Q30" s="9">
        <v>10.99</v>
      </c>
      <c r="R30" s="9">
        <v>11.59</v>
      </c>
      <c r="S30" s="9"/>
      <c r="T30" s="9">
        <v>11.49</v>
      </c>
      <c r="U30" s="9">
        <f t="shared" ref="U30:W37" si="24">P30+1.79</f>
        <v>12.98</v>
      </c>
      <c r="V30" s="9">
        <f t="shared" si="24"/>
        <v>12.780000000000001</v>
      </c>
      <c r="W30" s="9">
        <f t="shared" si="24"/>
        <v>13.379999999999999</v>
      </c>
      <c r="X30" s="9"/>
      <c r="Y30" s="9">
        <f t="shared" ref="Y30:Y37" si="25">T30+1.79</f>
        <v>13.280000000000001</v>
      </c>
      <c r="Z30" s="27">
        <f t="shared" si="2"/>
        <v>12.209999999999999</v>
      </c>
      <c r="AA30" s="11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27"/>
      <c r="AM30" s="11"/>
      <c r="AN30" s="50" t="s">
        <v>614</v>
      </c>
      <c r="AO30" s="76" t="s">
        <v>653</v>
      </c>
      <c r="AP30" s="79" t="s">
        <v>797</v>
      </c>
      <c r="AQ30" s="11"/>
      <c r="AR30" s="56"/>
      <c r="AS30" s="7"/>
      <c r="AT30" s="7"/>
      <c r="AU30" s="7"/>
      <c r="AV30" s="7"/>
      <c r="AW30" s="7"/>
      <c r="AX30" s="7"/>
      <c r="AY30" s="7"/>
      <c r="AZ30" s="7"/>
      <c r="BA30" s="57"/>
      <c r="BB30" s="54"/>
      <c r="BC30" s="56"/>
      <c r="BD30" s="68"/>
      <c r="BE30" s="11"/>
      <c r="BF30" s="11"/>
      <c r="BG30" s="11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11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</row>
    <row r="31" spans="1:125" ht="25.5" x14ac:dyDescent="0.25">
      <c r="A31" s="11"/>
      <c r="B31" s="37" t="s">
        <v>96</v>
      </c>
      <c r="C31" s="1">
        <v>62</v>
      </c>
      <c r="D31" s="1" t="s">
        <v>398</v>
      </c>
      <c r="E31" s="1" t="s">
        <v>97</v>
      </c>
      <c r="F31" s="1" t="s">
        <v>267</v>
      </c>
      <c r="G31" s="1" t="s">
        <v>399</v>
      </c>
      <c r="H31" s="5">
        <v>1</v>
      </c>
      <c r="I31" s="3">
        <v>2</v>
      </c>
      <c r="J31" s="3" t="s">
        <v>665</v>
      </c>
      <c r="K31" s="3">
        <v>3</v>
      </c>
      <c r="L31" s="3"/>
      <c r="M31" s="10">
        <v>58396.93384615385</v>
      </c>
      <c r="N31" s="38">
        <v>1.0920539151484745E-2</v>
      </c>
      <c r="O31" s="12"/>
      <c r="P31" s="26">
        <v>10.69</v>
      </c>
      <c r="Q31" s="9">
        <v>10.39</v>
      </c>
      <c r="R31" s="9">
        <v>10.89</v>
      </c>
      <c r="S31" s="9"/>
      <c r="T31" s="9">
        <v>10.99</v>
      </c>
      <c r="U31" s="9">
        <f t="shared" si="24"/>
        <v>12.48</v>
      </c>
      <c r="V31" s="9">
        <f t="shared" si="24"/>
        <v>12.18</v>
      </c>
      <c r="W31" s="9">
        <f t="shared" si="24"/>
        <v>12.68</v>
      </c>
      <c r="X31" s="9"/>
      <c r="Y31" s="9">
        <f t="shared" si="25"/>
        <v>12.780000000000001</v>
      </c>
      <c r="Z31" s="27">
        <f t="shared" si="2"/>
        <v>11.635000000000002</v>
      </c>
      <c r="AA31" s="11"/>
      <c r="AB31" s="74">
        <f>SUMIFS(Chipotle_Menu_Pt_1__3[Item Price],Chipotle_Menu_Pt_1__3[Item Type],Data!$D$1,Chipotle_Menu_Pt_1__3[Protein],Data!$E$4,Chipotle_Menu_Pt_1__3[restaurantNumber],'Price Analysis'!$AP31)</f>
        <v>9.25</v>
      </c>
      <c r="AC31" s="74">
        <f t="shared" si="8"/>
        <v>9.25</v>
      </c>
      <c r="AD31" s="74" cm="1">
        <f t="array" ref="AD31">SUMIFS(ItemPrice,ItemType,Salad,Protein,Chicken,RestaurantNumber,'Price Analysis'!$AP31)</f>
        <v>9.25</v>
      </c>
      <c r="AE31" s="74" cm="1">
        <f t="array" ref="AE31">SUMIFS(ItemPrice,ItemType,Bowl,Protein,Chicken,RestaurantNumber,'Price Analysis'!$AP31)</f>
        <v>9.25</v>
      </c>
      <c r="AF31" s="74" cm="1">
        <f t="array" ref="AF31">SUMIFS(ItemPrice,ItemType,Quesadilla,Protein,Chicken,RestaurantNumber,'Price Analysis'!$AP31)</f>
        <v>9.8000000000000007</v>
      </c>
      <c r="AG31" s="74" cm="1">
        <f t="array" ref="AG31">SUMIFS(ItemPrice,ItemType,Burrito,Protein,Steak,RestaurantNumber,'Price Analysis'!$AP31)</f>
        <v>11</v>
      </c>
      <c r="AH31" s="74">
        <f t="shared" si="9"/>
        <v>11</v>
      </c>
      <c r="AI31" s="74" cm="1">
        <f t="array" ref="AI31">SUMIFS(ItemPrice,ItemType,Salad,Protein,Steak,RestaurantNumber,'Price Analysis'!$AP31)</f>
        <v>11</v>
      </c>
      <c r="AJ31" s="74" cm="1">
        <f t="array" ref="AJ31">SUMIFS(ItemPrice,ItemType,Bowl,Protein,Steak,RestaurantNumber,'Price Analysis'!$AP31)</f>
        <v>11</v>
      </c>
      <c r="AK31" s="74" cm="1">
        <f t="array" ref="AK31">SUMIFS(ItemPrice,ItemType,Quesadilla,Protein,Steak,RestaurantNumber,'Price Analysis'!$AP31)</f>
        <v>11.55</v>
      </c>
      <c r="AL31" s="27">
        <f t="shared" ref="AL31:AL38" si="26">AVERAGE(AB31:AK31)</f>
        <v>10.234999999999999</v>
      </c>
      <c r="AM31" s="11"/>
      <c r="AN31" s="50">
        <v>1.3</v>
      </c>
      <c r="AO31" s="76" t="s">
        <v>1086</v>
      </c>
      <c r="AP31" s="79" t="s">
        <v>1146</v>
      </c>
      <c r="AQ31" s="11"/>
      <c r="AR31" s="56">
        <f t="shared" ref="AR31:AT38" si="27">P31-AB31</f>
        <v>1.4399999999999995</v>
      </c>
      <c r="AS31" s="7">
        <f t="shared" si="27"/>
        <v>1.1400000000000006</v>
      </c>
      <c r="AT31" s="7">
        <f t="shared" si="27"/>
        <v>1.6400000000000006</v>
      </c>
      <c r="AU31" s="7">
        <f t="shared" si="10"/>
        <v>-9.25</v>
      </c>
      <c r="AV31" s="7">
        <f t="shared" ref="AV31:AY38" si="28">T31-AF31</f>
        <v>1.1899999999999995</v>
      </c>
      <c r="AW31" s="7">
        <f t="shared" si="28"/>
        <v>1.4800000000000004</v>
      </c>
      <c r="AX31" s="7">
        <f t="shared" si="28"/>
        <v>1.1799999999999997</v>
      </c>
      <c r="AY31" s="7">
        <f t="shared" si="28"/>
        <v>1.6799999999999997</v>
      </c>
      <c r="AZ31" s="7">
        <f t="shared" si="23"/>
        <v>-11</v>
      </c>
      <c r="BA31" s="57">
        <f t="shared" ref="BA31:BA38" si="29">Y31-AK31</f>
        <v>1.2300000000000004</v>
      </c>
      <c r="BB31" s="54"/>
      <c r="BC31" s="56">
        <f t="shared" ref="BC31:BC38" si="30">AVERAGE(AR31:BA31)</f>
        <v>-0.92699999999999994</v>
      </c>
      <c r="BD31" s="68">
        <f t="shared" ref="BD31:BD38" si="31">(Z31-AL31)/AL31</f>
        <v>0.1367855398143627</v>
      </c>
      <c r="BE31" s="11"/>
      <c r="BF31" s="11"/>
      <c r="BG31" s="11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11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</row>
    <row r="32" spans="1:125" ht="25.5" x14ac:dyDescent="0.25">
      <c r="A32" s="11"/>
      <c r="B32" s="37" t="s">
        <v>112</v>
      </c>
      <c r="C32" s="1">
        <v>72</v>
      </c>
      <c r="D32" s="1" t="s">
        <v>415</v>
      </c>
      <c r="E32" s="1" t="s">
        <v>314</v>
      </c>
      <c r="F32" s="1" t="s">
        <v>267</v>
      </c>
      <c r="G32" s="1" t="s">
        <v>416</v>
      </c>
      <c r="H32" s="5">
        <v>1</v>
      </c>
      <c r="I32" s="3">
        <v>2</v>
      </c>
      <c r="J32" s="3" t="s">
        <v>659</v>
      </c>
      <c r="K32" s="3">
        <v>8</v>
      </c>
      <c r="L32" s="3"/>
      <c r="M32" s="10">
        <v>57876.958461538459</v>
      </c>
      <c r="N32" s="38">
        <v>-3.4004125303146254E-2</v>
      </c>
      <c r="O32" s="12"/>
      <c r="P32" s="26">
        <v>10.69</v>
      </c>
      <c r="Q32" s="9">
        <v>10.39</v>
      </c>
      <c r="R32" s="9">
        <v>10.89</v>
      </c>
      <c r="S32" s="9"/>
      <c r="T32" s="9">
        <v>10.99</v>
      </c>
      <c r="U32" s="9">
        <f t="shared" si="24"/>
        <v>12.48</v>
      </c>
      <c r="V32" s="9">
        <f t="shared" si="24"/>
        <v>12.18</v>
      </c>
      <c r="W32" s="9">
        <f t="shared" si="24"/>
        <v>12.68</v>
      </c>
      <c r="X32" s="9"/>
      <c r="Y32" s="9">
        <f t="shared" si="25"/>
        <v>12.780000000000001</v>
      </c>
      <c r="Z32" s="27">
        <f t="shared" si="2"/>
        <v>11.635000000000002</v>
      </c>
      <c r="AA32" s="11"/>
      <c r="AB32" s="74">
        <f>SUMIFS(Chipotle_Menu_Pt_1__3[Item Price],Chipotle_Menu_Pt_1__3[Item Type],Data!$D$1,Chipotle_Menu_Pt_1__3[Protein],Data!$E$4,Chipotle_Menu_Pt_1__3[restaurantNumber],'Price Analysis'!$AP32)</f>
        <v>9.4499999999999993</v>
      </c>
      <c r="AC32" s="74">
        <f t="shared" si="8"/>
        <v>9.4499999999999993</v>
      </c>
      <c r="AD32" s="74" cm="1">
        <f t="array" ref="AD32">SUMIFS(ItemPrice,ItemType,Salad,Protein,Chicken,RestaurantNumber,'Price Analysis'!$AP32)</f>
        <v>9.4499999999999993</v>
      </c>
      <c r="AE32" s="74" cm="1">
        <f t="array" ref="AE32">SUMIFS(ItemPrice,ItemType,Bowl,Protein,Chicken,RestaurantNumber,'Price Analysis'!$AP32)</f>
        <v>9.4499999999999993</v>
      </c>
      <c r="AF32" s="74" cm="1">
        <f t="array" ref="AF32">SUMIFS(ItemPrice,ItemType,Quesadilla,Protein,Chicken,RestaurantNumber,'Price Analysis'!$AP32)</f>
        <v>10</v>
      </c>
      <c r="AG32" s="74" cm="1">
        <f t="array" ref="AG32">SUMIFS(ItemPrice,ItemType,Burrito,Protein,Steak,RestaurantNumber,'Price Analysis'!$AP32)</f>
        <v>11.2</v>
      </c>
      <c r="AH32" s="74">
        <f t="shared" si="9"/>
        <v>11.2</v>
      </c>
      <c r="AI32" s="74" cm="1">
        <f t="array" ref="AI32">SUMIFS(ItemPrice,ItemType,Salad,Protein,Steak,RestaurantNumber,'Price Analysis'!$AP32)</f>
        <v>11.2</v>
      </c>
      <c r="AJ32" s="74" cm="1">
        <f t="array" ref="AJ32">SUMIFS(ItemPrice,ItemType,Bowl,Protein,Steak,RestaurantNumber,'Price Analysis'!$AP32)</f>
        <v>11.2</v>
      </c>
      <c r="AK32" s="74" cm="1">
        <f t="array" ref="AK32">SUMIFS(ItemPrice,ItemType,Quesadilla,Protein,Steak,RestaurantNumber,'Price Analysis'!$AP32)</f>
        <v>11.75</v>
      </c>
      <c r="AL32" s="27">
        <f t="shared" si="26"/>
        <v>10.435</v>
      </c>
      <c r="AM32" s="11"/>
      <c r="AN32" s="50">
        <v>7.1</v>
      </c>
      <c r="AO32" s="76" t="str">
        <f>+AO13</f>
        <v>Chipotle Mexican Grill, 3849 W. Campus Dr., West Jordan, UT 84084</v>
      </c>
      <c r="AP32" s="79" t="s">
        <v>1134</v>
      </c>
      <c r="AQ32" s="11"/>
      <c r="AR32" s="56">
        <f t="shared" si="27"/>
        <v>1.2400000000000002</v>
      </c>
      <c r="AS32" s="7">
        <f t="shared" si="27"/>
        <v>0.94000000000000128</v>
      </c>
      <c r="AT32" s="7">
        <f t="shared" si="27"/>
        <v>1.4400000000000013</v>
      </c>
      <c r="AU32" s="7">
        <f t="shared" si="10"/>
        <v>-9.4499999999999993</v>
      </c>
      <c r="AV32" s="7">
        <f t="shared" si="28"/>
        <v>0.99000000000000021</v>
      </c>
      <c r="AW32" s="7">
        <f t="shared" si="28"/>
        <v>1.2800000000000011</v>
      </c>
      <c r="AX32" s="7">
        <f t="shared" si="28"/>
        <v>0.98000000000000043</v>
      </c>
      <c r="AY32" s="7">
        <f t="shared" si="28"/>
        <v>1.4800000000000004</v>
      </c>
      <c r="AZ32" s="7">
        <f t="shared" si="23"/>
        <v>-11.2</v>
      </c>
      <c r="BA32" s="57">
        <f t="shared" si="29"/>
        <v>1.0300000000000011</v>
      </c>
      <c r="BB32" s="54"/>
      <c r="BC32" s="56">
        <f t="shared" si="30"/>
        <v>-1.1269999999999993</v>
      </c>
      <c r="BD32" s="68">
        <f t="shared" si="31"/>
        <v>0.11499760421657892</v>
      </c>
      <c r="BE32" s="11"/>
      <c r="BF32" s="11"/>
      <c r="BG32" s="11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11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</row>
    <row r="33" spans="1:125" ht="38.25" x14ac:dyDescent="0.25">
      <c r="A33" s="11"/>
      <c r="B33" s="37" t="s">
        <v>12</v>
      </c>
      <c r="C33" s="1">
        <v>7</v>
      </c>
      <c r="D33" s="1" t="s">
        <v>281</v>
      </c>
      <c r="E33" s="1" t="s">
        <v>13</v>
      </c>
      <c r="F33" s="1" t="s">
        <v>267</v>
      </c>
      <c r="G33" s="1" t="s">
        <v>282</v>
      </c>
      <c r="H33" s="5">
        <v>1</v>
      </c>
      <c r="I33" s="3">
        <v>4</v>
      </c>
      <c r="J33" s="3" t="s">
        <v>641</v>
      </c>
      <c r="K33" s="3">
        <v>6</v>
      </c>
      <c r="L33" s="3"/>
      <c r="M33" s="10">
        <v>57639.542307692303</v>
      </c>
      <c r="N33" s="38">
        <v>-0.22252202816407565</v>
      </c>
      <c r="O33" s="12"/>
      <c r="P33" s="26">
        <v>10.69</v>
      </c>
      <c r="Q33" s="9">
        <v>10.39</v>
      </c>
      <c r="R33" s="9">
        <v>10.89</v>
      </c>
      <c r="S33" s="9"/>
      <c r="T33" s="9">
        <v>10.99</v>
      </c>
      <c r="U33" s="9">
        <f t="shared" si="24"/>
        <v>12.48</v>
      </c>
      <c r="V33" s="9">
        <f t="shared" si="24"/>
        <v>12.18</v>
      </c>
      <c r="W33" s="9">
        <f t="shared" si="24"/>
        <v>12.68</v>
      </c>
      <c r="X33" s="9"/>
      <c r="Y33" s="9">
        <f t="shared" si="25"/>
        <v>12.780000000000001</v>
      </c>
      <c r="Z33" s="27">
        <f t="shared" si="2"/>
        <v>11.635000000000002</v>
      </c>
      <c r="AA33" s="11"/>
      <c r="AB33" s="74">
        <f>SUMIFS(Chipotle_Menu_Pt_1__3[Item Price],Chipotle_Menu_Pt_1__3[Item Type],Data!$D$1,Chipotle_Menu_Pt_1__3[Protein],Data!$E$4,Chipotle_Menu_Pt_1__3[restaurantNumber],'Price Analysis'!$AP33)</f>
        <v>9.35</v>
      </c>
      <c r="AC33" s="74">
        <f t="shared" si="8"/>
        <v>9.35</v>
      </c>
      <c r="AD33" s="74" cm="1">
        <f t="array" ref="AD33">SUMIFS(ItemPrice,ItemType,Salad,Protein,Chicken,RestaurantNumber,'Price Analysis'!$AP33)</f>
        <v>9.35</v>
      </c>
      <c r="AE33" s="74" cm="1">
        <f t="array" ref="AE33">SUMIFS(ItemPrice,ItemType,Bowl,Protein,Chicken,RestaurantNumber,'Price Analysis'!$AP33)</f>
        <v>9.35</v>
      </c>
      <c r="AF33" s="74" cm="1">
        <f t="array" ref="AF33">SUMIFS(ItemPrice,ItemType,Quesadilla,Protein,Chicken,RestaurantNumber,'Price Analysis'!$AP33)</f>
        <v>9.9</v>
      </c>
      <c r="AG33" s="74" cm="1">
        <f t="array" ref="AG33">SUMIFS(ItemPrice,ItemType,Burrito,Protein,Steak,RestaurantNumber,'Price Analysis'!$AP33)</f>
        <v>11.1</v>
      </c>
      <c r="AH33" s="74">
        <f t="shared" si="9"/>
        <v>11.1</v>
      </c>
      <c r="AI33" s="74" cm="1">
        <f t="array" ref="AI33">SUMIFS(ItemPrice,ItemType,Salad,Protein,Steak,RestaurantNumber,'Price Analysis'!$AP33)</f>
        <v>11.1</v>
      </c>
      <c r="AJ33" s="74" cm="1">
        <f t="array" ref="AJ33">SUMIFS(ItemPrice,ItemType,Bowl,Protein,Steak,RestaurantNumber,'Price Analysis'!$AP33)</f>
        <v>11.1</v>
      </c>
      <c r="AK33" s="74" cm="1">
        <f t="array" ref="AK33">SUMIFS(ItemPrice,ItemType,Quesadilla,Protein,Steak,RestaurantNumber,'Price Analysis'!$AP33)</f>
        <v>11.65</v>
      </c>
      <c r="AL33" s="27">
        <f t="shared" si="26"/>
        <v>10.334999999999999</v>
      </c>
      <c r="AM33" s="11"/>
      <c r="AN33" s="50">
        <v>5.2</v>
      </c>
      <c r="AO33" s="76" t="s">
        <v>1087</v>
      </c>
      <c r="AP33" s="79" t="s">
        <v>1147</v>
      </c>
      <c r="AQ33" s="11"/>
      <c r="AR33" s="56">
        <f t="shared" si="27"/>
        <v>1.3399999999999999</v>
      </c>
      <c r="AS33" s="7">
        <f t="shared" si="27"/>
        <v>1.0400000000000009</v>
      </c>
      <c r="AT33" s="7">
        <f t="shared" si="27"/>
        <v>1.5400000000000009</v>
      </c>
      <c r="AU33" s="7">
        <f t="shared" si="10"/>
        <v>-9.35</v>
      </c>
      <c r="AV33" s="7">
        <f t="shared" si="28"/>
        <v>1.0899999999999999</v>
      </c>
      <c r="AW33" s="7">
        <f t="shared" si="28"/>
        <v>1.3800000000000008</v>
      </c>
      <c r="AX33" s="7">
        <f t="shared" si="28"/>
        <v>1.08</v>
      </c>
      <c r="AY33" s="7">
        <f t="shared" si="28"/>
        <v>1.58</v>
      </c>
      <c r="AZ33" s="7">
        <f t="shared" si="23"/>
        <v>-11.1</v>
      </c>
      <c r="BA33" s="57">
        <f t="shared" si="29"/>
        <v>1.1300000000000008</v>
      </c>
      <c r="BB33" s="54"/>
      <c r="BC33" s="56">
        <f t="shared" si="30"/>
        <v>-1.0269999999999997</v>
      </c>
      <c r="BD33" s="68">
        <f t="shared" si="31"/>
        <v>0.12578616352201283</v>
      </c>
      <c r="BE33" s="11"/>
      <c r="BF33" s="11"/>
      <c r="BG33" s="11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11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</row>
    <row r="34" spans="1:125" x14ac:dyDescent="0.25">
      <c r="A34" s="11"/>
      <c r="B34" s="37" t="s">
        <v>207</v>
      </c>
      <c r="C34" s="1">
        <v>144</v>
      </c>
      <c r="D34" s="1" t="s">
        <v>533</v>
      </c>
      <c r="E34" s="1" t="s">
        <v>11</v>
      </c>
      <c r="F34" s="1" t="s">
        <v>267</v>
      </c>
      <c r="G34" s="1" t="s">
        <v>534</v>
      </c>
      <c r="H34" s="5">
        <v>1</v>
      </c>
      <c r="I34" s="3">
        <v>1</v>
      </c>
      <c r="J34" s="3" t="s">
        <v>635</v>
      </c>
      <c r="K34" s="3">
        <v>2</v>
      </c>
      <c r="L34" s="3"/>
      <c r="M34" s="10">
        <v>57541.955384615387</v>
      </c>
      <c r="N34" s="38">
        <v>3.2495989900704354E-2</v>
      </c>
      <c r="O34" s="12"/>
      <c r="P34" s="26">
        <v>10.69</v>
      </c>
      <c r="Q34" s="9">
        <v>10.39</v>
      </c>
      <c r="R34" s="9">
        <v>10.89</v>
      </c>
      <c r="S34" s="9"/>
      <c r="T34" s="9">
        <v>10.99</v>
      </c>
      <c r="U34" s="9">
        <f t="shared" si="24"/>
        <v>12.48</v>
      </c>
      <c r="V34" s="9">
        <f t="shared" si="24"/>
        <v>12.18</v>
      </c>
      <c r="W34" s="9">
        <f t="shared" si="24"/>
        <v>12.68</v>
      </c>
      <c r="X34" s="9"/>
      <c r="Y34" s="9">
        <f t="shared" si="25"/>
        <v>12.780000000000001</v>
      </c>
      <c r="Z34" s="27">
        <f t="shared" si="2"/>
        <v>11.635000000000002</v>
      </c>
      <c r="AA34" s="11"/>
      <c r="AB34" s="74">
        <f>SUMIFS(Chipotle_Menu_Pt_1__3[Item Price],Chipotle_Menu_Pt_1__3[Item Type],Data!$D$1,Chipotle_Menu_Pt_1__3[Protein],Data!$E$4,Chipotle_Menu_Pt_1__3[restaurantNumber],'Price Analysis'!$AP34)</f>
        <v>9.1</v>
      </c>
      <c r="AC34" s="74">
        <f t="shared" si="8"/>
        <v>9.1</v>
      </c>
      <c r="AD34" s="74" cm="1">
        <f t="array" ref="AD34">SUMIFS(ItemPrice,ItemType,Salad,Protein,Chicken,RestaurantNumber,'Price Analysis'!$AP34)</f>
        <v>9.1</v>
      </c>
      <c r="AE34" s="74" cm="1">
        <f t="array" ref="AE34">SUMIFS(ItemPrice,ItemType,Bowl,Protein,Chicken,RestaurantNumber,'Price Analysis'!$AP34)</f>
        <v>9.1</v>
      </c>
      <c r="AF34" s="74" cm="1">
        <f t="array" ref="AF34">SUMIFS(ItemPrice,ItemType,Quesadilla,Protein,Chicken,RestaurantNumber,'Price Analysis'!$AP34)</f>
        <v>9.65</v>
      </c>
      <c r="AG34" s="74" cm="1">
        <f t="array" ref="AG34">SUMIFS(ItemPrice,ItemType,Burrito,Protein,Steak,RestaurantNumber,'Price Analysis'!$AP34)</f>
        <v>10.85</v>
      </c>
      <c r="AH34" s="74">
        <f t="shared" si="9"/>
        <v>10.85</v>
      </c>
      <c r="AI34" s="74" cm="1">
        <f t="array" ref="AI34">SUMIFS(ItemPrice,ItemType,Salad,Protein,Steak,RestaurantNumber,'Price Analysis'!$AP34)</f>
        <v>10.85</v>
      </c>
      <c r="AJ34" s="74" cm="1">
        <f t="array" ref="AJ34">SUMIFS(ItemPrice,ItemType,Bowl,Protein,Steak,RestaurantNumber,'Price Analysis'!$AP34)</f>
        <v>10.85</v>
      </c>
      <c r="AK34" s="74" cm="1">
        <f t="array" ref="AK34">SUMIFS(ItemPrice,ItemType,Quesadilla,Protein,Steak,RestaurantNumber,'Price Analysis'!$AP34)</f>
        <v>11.4</v>
      </c>
      <c r="AL34" s="27">
        <f t="shared" si="26"/>
        <v>10.084999999999999</v>
      </c>
      <c r="AM34" s="11"/>
      <c r="AN34" s="50">
        <v>0.4</v>
      </c>
      <c r="AO34" s="76" t="s">
        <v>640</v>
      </c>
      <c r="AP34" s="79">
        <v>4198</v>
      </c>
      <c r="AQ34" s="11"/>
      <c r="AR34" s="56">
        <f t="shared" si="27"/>
        <v>1.5899999999999999</v>
      </c>
      <c r="AS34" s="7">
        <f t="shared" si="27"/>
        <v>1.2900000000000009</v>
      </c>
      <c r="AT34" s="7">
        <f t="shared" si="27"/>
        <v>1.7900000000000009</v>
      </c>
      <c r="AU34" s="7">
        <f t="shared" si="10"/>
        <v>-9.1</v>
      </c>
      <c r="AV34" s="7">
        <f t="shared" si="28"/>
        <v>1.3399999999999999</v>
      </c>
      <c r="AW34" s="7">
        <f t="shared" si="28"/>
        <v>1.6300000000000008</v>
      </c>
      <c r="AX34" s="7">
        <f t="shared" si="28"/>
        <v>1.33</v>
      </c>
      <c r="AY34" s="7">
        <f t="shared" si="28"/>
        <v>1.83</v>
      </c>
      <c r="AZ34" s="7">
        <f t="shared" si="23"/>
        <v>-10.85</v>
      </c>
      <c r="BA34" s="57">
        <f t="shared" si="29"/>
        <v>1.3800000000000008</v>
      </c>
      <c r="BB34" s="54"/>
      <c r="BC34" s="56">
        <f t="shared" si="30"/>
        <v>-0.77699999999999958</v>
      </c>
      <c r="BD34" s="68">
        <f t="shared" si="31"/>
        <v>0.15369360436291549</v>
      </c>
      <c r="BE34" s="11"/>
      <c r="BF34" s="11"/>
      <c r="BG34" s="11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11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</row>
    <row r="35" spans="1:125" x14ac:dyDescent="0.25">
      <c r="A35" s="11"/>
      <c r="B35" s="37" t="s">
        <v>138</v>
      </c>
      <c r="C35" s="1">
        <v>92</v>
      </c>
      <c r="D35" s="1" t="s">
        <v>448</v>
      </c>
      <c r="E35" s="1" t="s">
        <v>301</v>
      </c>
      <c r="F35" s="1" t="s">
        <v>302</v>
      </c>
      <c r="G35" s="1" t="s">
        <v>449</v>
      </c>
      <c r="H35" s="5">
        <v>4</v>
      </c>
      <c r="I35" s="3">
        <v>1</v>
      </c>
      <c r="J35" s="3" t="s">
        <v>635</v>
      </c>
      <c r="K35" s="3">
        <v>4</v>
      </c>
      <c r="L35" s="3"/>
      <c r="M35" s="10">
        <v>57283.01384615383</v>
      </c>
      <c r="N35" s="38">
        <v>1.8817944415284633E-2</v>
      </c>
      <c r="O35" s="12"/>
      <c r="P35" s="26">
        <v>11.19</v>
      </c>
      <c r="Q35" s="9">
        <v>10.99</v>
      </c>
      <c r="R35" s="9">
        <v>11.59</v>
      </c>
      <c r="S35" s="9"/>
      <c r="T35" s="9">
        <v>11.49</v>
      </c>
      <c r="U35" s="9">
        <f t="shared" si="24"/>
        <v>12.98</v>
      </c>
      <c r="V35" s="9">
        <f t="shared" si="24"/>
        <v>12.780000000000001</v>
      </c>
      <c r="W35" s="9">
        <f t="shared" si="24"/>
        <v>13.379999999999999</v>
      </c>
      <c r="X35" s="9"/>
      <c r="Y35" s="9">
        <f t="shared" si="25"/>
        <v>13.280000000000001</v>
      </c>
      <c r="Z35" s="27">
        <f t="shared" si="2"/>
        <v>12.209999999999999</v>
      </c>
      <c r="AA35" s="11"/>
      <c r="AB35" s="74">
        <f>SUMIFS(Chipotle_Menu_Pt_1__3[Item Price],Chipotle_Menu_Pt_1__3[Item Type],Data!$D$1,Chipotle_Menu_Pt_1__3[Protein],Data!$E$4,Chipotle_Menu_Pt_1__3[restaurantNumber],'Price Analysis'!$AP35)</f>
        <v>9.1</v>
      </c>
      <c r="AC35" s="74">
        <f t="shared" si="8"/>
        <v>9.1</v>
      </c>
      <c r="AD35" s="74" cm="1">
        <f t="array" ref="AD35">SUMIFS(ItemPrice,ItemType,Salad,Protein,Chicken,RestaurantNumber,'Price Analysis'!$AP35)</f>
        <v>9.1</v>
      </c>
      <c r="AE35" s="74" cm="1">
        <f t="array" ref="AE35">SUMIFS(ItemPrice,ItemType,Bowl,Protein,Chicken,RestaurantNumber,'Price Analysis'!$AP35)</f>
        <v>9.1</v>
      </c>
      <c r="AF35" s="74" cm="1">
        <f t="array" ref="AF35">SUMIFS(ItemPrice,ItemType,Quesadilla,Protein,Chicken,RestaurantNumber,'Price Analysis'!$AP35)</f>
        <v>9.65</v>
      </c>
      <c r="AG35" s="74" cm="1">
        <f t="array" ref="AG35">SUMIFS(ItemPrice,ItemType,Burrito,Protein,Steak,RestaurantNumber,'Price Analysis'!$AP35)</f>
        <v>10.85</v>
      </c>
      <c r="AH35" s="74">
        <f t="shared" si="9"/>
        <v>10.85</v>
      </c>
      <c r="AI35" s="74" cm="1">
        <f t="array" ref="AI35">SUMIFS(ItemPrice,ItemType,Salad,Protein,Steak,RestaurantNumber,'Price Analysis'!$AP35)</f>
        <v>10.85</v>
      </c>
      <c r="AJ35" s="74" cm="1">
        <f t="array" ref="AJ35">SUMIFS(ItemPrice,ItemType,Bowl,Protein,Steak,RestaurantNumber,'Price Analysis'!$AP35)</f>
        <v>10.85</v>
      </c>
      <c r="AK35" s="74" cm="1">
        <f t="array" ref="AK35">SUMIFS(ItemPrice,ItemType,Quesadilla,Protein,Steak,RestaurantNumber,'Price Analysis'!$AP35)</f>
        <v>11.4</v>
      </c>
      <c r="AL35" s="27">
        <f t="shared" si="26"/>
        <v>10.084999999999999</v>
      </c>
      <c r="AM35" s="11"/>
      <c r="AN35" s="50">
        <v>0.8</v>
      </c>
      <c r="AO35" s="76" t="s">
        <v>758</v>
      </c>
      <c r="AP35" s="79" t="s">
        <v>1148</v>
      </c>
      <c r="AQ35" s="11"/>
      <c r="AR35" s="56">
        <f t="shared" si="27"/>
        <v>2.09</v>
      </c>
      <c r="AS35" s="7">
        <f t="shared" si="27"/>
        <v>1.8900000000000006</v>
      </c>
      <c r="AT35" s="7">
        <f t="shared" si="27"/>
        <v>2.4900000000000002</v>
      </c>
      <c r="AU35" s="7">
        <f t="shared" si="10"/>
        <v>-9.1</v>
      </c>
      <c r="AV35" s="7">
        <f t="shared" si="28"/>
        <v>1.8399999999999999</v>
      </c>
      <c r="AW35" s="7">
        <f t="shared" si="28"/>
        <v>2.1300000000000008</v>
      </c>
      <c r="AX35" s="7">
        <f t="shared" si="28"/>
        <v>1.9300000000000015</v>
      </c>
      <c r="AY35" s="7">
        <f t="shared" si="28"/>
        <v>2.5299999999999994</v>
      </c>
      <c r="AZ35" s="7">
        <f t="shared" si="23"/>
        <v>-10.85</v>
      </c>
      <c r="BA35" s="57">
        <f t="shared" si="29"/>
        <v>1.8800000000000008</v>
      </c>
      <c r="BB35" s="54"/>
      <c r="BC35" s="56">
        <f t="shared" si="30"/>
        <v>-0.31699999999999962</v>
      </c>
      <c r="BD35" s="68">
        <f t="shared" si="31"/>
        <v>0.21070897372335154</v>
      </c>
      <c r="BE35" s="11"/>
      <c r="BF35" s="11"/>
      <c r="BG35" s="11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11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</row>
    <row r="36" spans="1:125" x14ac:dyDescent="0.25">
      <c r="A36" s="11"/>
      <c r="B36" s="37" t="s">
        <v>188</v>
      </c>
      <c r="C36" s="1">
        <v>134</v>
      </c>
      <c r="D36" s="1" t="s">
        <v>512</v>
      </c>
      <c r="E36" s="1" t="s">
        <v>513</v>
      </c>
      <c r="F36" s="1" t="s">
        <v>267</v>
      </c>
      <c r="G36" s="1" t="s">
        <v>514</v>
      </c>
      <c r="H36" s="5">
        <v>1</v>
      </c>
      <c r="I36" s="3">
        <v>0</v>
      </c>
      <c r="J36" s="3"/>
      <c r="K36" s="3">
        <v>0</v>
      </c>
      <c r="L36" s="3"/>
      <c r="M36" s="10">
        <v>57156.11</v>
      </c>
      <c r="N36" s="38">
        <v>2.5931185526299798E-2</v>
      </c>
      <c r="O36" s="12"/>
      <c r="P36" s="26">
        <v>10.69</v>
      </c>
      <c r="Q36" s="9">
        <v>10.39</v>
      </c>
      <c r="R36" s="9">
        <v>10.89</v>
      </c>
      <c r="S36" s="9"/>
      <c r="T36" s="9">
        <v>10.99</v>
      </c>
      <c r="U36" s="9">
        <f t="shared" si="24"/>
        <v>12.48</v>
      </c>
      <c r="V36" s="9">
        <f t="shared" si="24"/>
        <v>12.18</v>
      </c>
      <c r="W36" s="9">
        <f t="shared" si="24"/>
        <v>12.68</v>
      </c>
      <c r="X36" s="9"/>
      <c r="Y36" s="9">
        <f t="shared" si="25"/>
        <v>12.780000000000001</v>
      </c>
      <c r="Z36" s="27">
        <f t="shared" si="2"/>
        <v>11.635000000000002</v>
      </c>
      <c r="AA36" s="11"/>
      <c r="AB36" s="74">
        <f>SUMIFS(Chipotle_Menu_Pt_1__3[Item Price],Chipotle_Menu_Pt_1__3[Item Type],Data!$D$1,Chipotle_Menu_Pt_1__3[Protein],Data!$E$4,Chipotle_Menu_Pt_1__3[restaurantNumber],'Price Analysis'!$AP36)</f>
        <v>9.35</v>
      </c>
      <c r="AC36" s="74">
        <f t="shared" si="8"/>
        <v>9.35</v>
      </c>
      <c r="AD36" s="74" cm="1">
        <f t="array" ref="AD36">SUMIFS(ItemPrice,ItemType,Salad,Protein,Chicken,RestaurantNumber,'Price Analysis'!$AP36)</f>
        <v>9.35</v>
      </c>
      <c r="AE36" s="74" cm="1">
        <f t="array" ref="AE36">SUMIFS(ItemPrice,ItemType,Bowl,Protein,Chicken,RestaurantNumber,'Price Analysis'!$AP36)</f>
        <v>9.35</v>
      </c>
      <c r="AF36" s="74" cm="1">
        <f t="array" ref="AF36">SUMIFS(ItemPrice,ItemType,Quesadilla,Protein,Chicken,RestaurantNumber,'Price Analysis'!$AP36)</f>
        <v>9.9</v>
      </c>
      <c r="AG36" s="74" cm="1">
        <f t="array" ref="AG36">SUMIFS(ItemPrice,ItemType,Burrito,Protein,Steak,RestaurantNumber,'Price Analysis'!$AP36)</f>
        <v>11.1</v>
      </c>
      <c r="AH36" s="74">
        <f t="shared" si="9"/>
        <v>11.1</v>
      </c>
      <c r="AI36" s="74" cm="1">
        <f t="array" ref="AI36">SUMIFS(ItemPrice,ItemType,Salad,Protein,Steak,RestaurantNumber,'Price Analysis'!$AP36)</f>
        <v>11.1</v>
      </c>
      <c r="AJ36" s="74" cm="1">
        <f t="array" ref="AJ36">SUMIFS(ItemPrice,ItemType,Bowl,Protein,Steak,RestaurantNumber,'Price Analysis'!$AP36)</f>
        <v>11.1</v>
      </c>
      <c r="AK36" s="74" cm="1">
        <f t="array" ref="AK36">SUMIFS(ItemPrice,ItemType,Quesadilla,Protein,Steak,RestaurantNumber,'Price Analysis'!$AP36)</f>
        <v>11.65</v>
      </c>
      <c r="AL36" s="27">
        <f t="shared" si="26"/>
        <v>10.334999999999999</v>
      </c>
      <c r="AM36" s="11"/>
      <c r="AN36" s="50">
        <v>5.6</v>
      </c>
      <c r="AO36" s="76" t="str">
        <f>+AO14</f>
        <v>Chipotle Mexican Grill, 1035 W Antelope Dr Unit 2, Layton, UT</v>
      </c>
      <c r="AP36" s="79" t="s">
        <v>1135</v>
      </c>
      <c r="AQ36" s="11"/>
      <c r="AR36" s="56">
        <f t="shared" si="27"/>
        <v>1.3399999999999999</v>
      </c>
      <c r="AS36" s="7">
        <f t="shared" si="27"/>
        <v>1.0400000000000009</v>
      </c>
      <c r="AT36" s="7">
        <f t="shared" si="27"/>
        <v>1.5400000000000009</v>
      </c>
      <c r="AU36" s="7">
        <f t="shared" si="10"/>
        <v>-9.35</v>
      </c>
      <c r="AV36" s="7">
        <f t="shared" si="28"/>
        <v>1.0899999999999999</v>
      </c>
      <c r="AW36" s="7">
        <f t="shared" si="28"/>
        <v>1.3800000000000008</v>
      </c>
      <c r="AX36" s="7">
        <f t="shared" si="28"/>
        <v>1.08</v>
      </c>
      <c r="AY36" s="7">
        <f t="shared" si="28"/>
        <v>1.58</v>
      </c>
      <c r="AZ36" s="7">
        <f t="shared" si="23"/>
        <v>-11.1</v>
      </c>
      <c r="BA36" s="57">
        <f t="shared" si="29"/>
        <v>1.1300000000000008</v>
      </c>
      <c r="BB36" s="54"/>
      <c r="BC36" s="56">
        <f t="shared" si="30"/>
        <v>-1.0269999999999997</v>
      </c>
      <c r="BD36" s="68">
        <f t="shared" si="31"/>
        <v>0.12578616352201283</v>
      </c>
      <c r="BE36" s="11"/>
      <c r="BF36" s="11"/>
      <c r="BG36" s="11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11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</row>
    <row r="37" spans="1:125" ht="25.5" x14ac:dyDescent="0.25">
      <c r="A37" s="11"/>
      <c r="B37" s="37" t="s">
        <v>26</v>
      </c>
      <c r="C37" s="1">
        <v>17</v>
      </c>
      <c r="D37" s="1" t="s">
        <v>304</v>
      </c>
      <c r="E37" s="1" t="s">
        <v>301</v>
      </c>
      <c r="F37" s="1" t="s">
        <v>302</v>
      </c>
      <c r="G37" s="1" t="s">
        <v>305</v>
      </c>
      <c r="H37" s="5">
        <v>4</v>
      </c>
      <c r="I37" s="3">
        <v>2</v>
      </c>
      <c r="J37" s="3" t="s">
        <v>691</v>
      </c>
      <c r="K37" s="3">
        <v>4</v>
      </c>
      <c r="L37" s="3"/>
      <c r="M37" s="10">
        <v>56396.75153846154</v>
      </c>
      <c r="N37" s="38">
        <v>-4.9942385509195455E-2</v>
      </c>
      <c r="O37" s="12"/>
      <c r="P37" s="26">
        <v>11.19</v>
      </c>
      <c r="Q37" s="9">
        <v>10.99</v>
      </c>
      <c r="R37" s="9">
        <v>11.59</v>
      </c>
      <c r="S37" s="9"/>
      <c r="T37" s="9">
        <v>11.49</v>
      </c>
      <c r="U37" s="9">
        <f t="shared" si="24"/>
        <v>12.98</v>
      </c>
      <c r="V37" s="9">
        <f t="shared" si="24"/>
        <v>12.780000000000001</v>
      </c>
      <c r="W37" s="9">
        <f t="shared" si="24"/>
        <v>13.379999999999999</v>
      </c>
      <c r="X37" s="9"/>
      <c r="Y37" s="9">
        <f t="shared" si="25"/>
        <v>13.280000000000001</v>
      </c>
      <c r="Z37" s="27">
        <f t="shared" si="2"/>
        <v>12.209999999999999</v>
      </c>
      <c r="AA37" s="11"/>
      <c r="AB37" s="74">
        <f>SUMIFS(Chipotle_Menu_Pt_1__3[Item Price],Chipotle_Menu_Pt_1__3[Item Type],Data!$D$1,Chipotle_Menu_Pt_1__3[Protein],Data!$E$4,Chipotle_Menu_Pt_1__3[restaurantNumber],'Price Analysis'!$AP37)</f>
        <v>9.1</v>
      </c>
      <c r="AC37" s="74">
        <f t="shared" si="8"/>
        <v>9.1</v>
      </c>
      <c r="AD37" s="74" cm="1">
        <f t="array" ref="AD37">SUMIFS(ItemPrice,ItemType,Salad,Protein,Chicken,RestaurantNumber,'Price Analysis'!$AP37)</f>
        <v>9.1</v>
      </c>
      <c r="AE37" s="74" cm="1">
        <f t="array" ref="AE37">SUMIFS(ItemPrice,ItemType,Bowl,Protein,Chicken,RestaurantNumber,'Price Analysis'!$AP37)</f>
        <v>9.1</v>
      </c>
      <c r="AF37" s="74" cm="1">
        <f t="array" ref="AF37">SUMIFS(ItemPrice,ItemType,Quesadilla,Protein,Chicken,RestaurantNumber,'Price Analysis'!$AP37)</f>
        <v>9.65</v>
      </c>
      <c r="AG37" s="74" cm="1">
        <f t="array" ref="AG37">SUMIFS(ItemPrice,ItemType,Burrito,Protein,Steak,RestaurantNumber,'Price Analysis'!$AP37)</f>
        <v>10.85</v>
      </c>
      <c r="AH37" s="74">
        <f t="shared" si="9"/>
        <v>10.85</v>
      </c>
      <c r="AI37" s="74" cm="1">
        <f t="array" ref="AI37">SUMIFS(ItemPrice,ItemType,Salad,Protein,Steak,RestaurantNumber,'Price Analysis'!$AP37)</f>
        <v>10.85</v>
      </c>
      <c r="AJ37" s="74" cm="1">
        <f t="array" ref="AJ37">SUMIFS(ItemPrice,ItemType,Bowl,Protein,Steak,RestaurantNumber,'Price Analysis'!$AP37)</f>
        <v>10.85</v>
      </c>
      <c r="AK37" s="74" cm="1">
        <f t="array" ref="AK37">SUMIFS(ItemPrice,ItemType,Quesadilla,Protein,Steak,RestaurantNumber,'Price Analysis'!$AP37)</f>
        <v>11.4</v>
      </c>
      <c r="AL37" s="27">
        <f t="shared" si="26"/>
        <v>10.084999999999999</v>
      </c>
      <c r="AM37" s="11"/>
      <c r="AN37" s="50">
        <v>0.6</v>
      </c>
      <c r="AO37" s="76" t="s">
        <v>1126</v>
      </c>
      <c r="AP37" s="79" t="s">
        <v>1149</v>
      </c>
      <c r="AQ37" s="11"/>
      <c r="AR37" s="56">
        <f t="shared" si="27"/>
        <v>2.09</v>
      </c>
      <c r="AS37" s="7">
        <f t="shared" si="27"/>
        <v>1.8900000000000006</v>
      </c>
      <c r="AT37" s="7">
        <f t="shared" si="27"/>
        <v>2.4900000000000002</v>
      </c>
      <c r="AU37" s="7">
        <f t="shared" si="10"/>
        <v>-9.1</v>
      </c>
      <c r="AV37" s="7">
        <f t="shared" si="28"/>
        <v>1.8399999999999999</v>
      </c>
      <c r="AW37" s="7">
        <f t="shared" si="28"/>
        <v>2.1300000000000008</v>
      </c>
      <c r="AX37" s="7">
        <f t="shared" si="28"/>
        <v>1.9300000000000015</v>
      </c>
      <c r="AY37" s="7">
        <f t="shared" si="28"/>
        <v>2.5299999999999994</v>
      </c>
      <c r="AZ37" s="7">
        <f t="shared" si="23"/>
        <v>-10.85</v>
      </c>
      <c r="BA37" s="57">
        <f t="shared" si="29"/>
        <v>1.8800000000000008</v>
      </c>
      <c r="BB37" s="54"/>
      <c r="BC37" s="56">
        <f t="shared" si="30"/>
        <v>-0.31699999999999962</v>
      </c>
      <c r="BD37" s="68">
        <f t="shared" si="31"/>
        <v>0.21070897372335154</v>
      </c>
      <c r="BE37" s="11"/>
      <c r="BF37" s="11"/>
      <c r="BG37" s="11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11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</row>
    <row r="38" spans="1:125" ht="25.5" x14ac:dyDescent="0.25">
      <c r="A38" s="11"/>
      <c r="B38" s="37" t="s">
        <v>64</v>
      </c>
      <c r="C38" s="1">
        <v>41</v>
      </c>
      <c r="D38" s="1" t="s">
        <v>357</v>
      </c>
      <c r="E38" s="1" t="s">
        <v>65</v>
      </c>
      <c r="F38" s="1" t="s">
        <v>358</v>
      </c>
      <c r="G38" s="1" t="s">
        <v>359</v>
      </c>
      <c r="H38" s="5">
        <v>6</v>
      </c>
      <c r="I38" s="3">
        <v>2</v>
      </c>
      <c r="J38" s="3" t="s">
        <v>772</v>
      </c>
      <c r="K38" s="3">
        <v>3</v>
      </c>
      <c r="L38" s="3"/>
      <c r="M38" s="10">
        <v>55344.646923076914</v>
      </c>
      <c r="N38" s="38">
        <v>1.1664165653205286E-2</v>
      </c>
      <c r="O38" s="12"/>
      <c r="P38" s="26">
        <v>12.59</v>
      </c>
      <c r="Q38" s="9">
        <v>11.89</v>
      </c>
      <c r="R38" s="9">
        <v>12.39</v>
      </c>
      <c r="S38" s="9"/>
      <c r="T38" s="9">
        <v>12.59</v>
      </c>
      <c r="U38" s="9">
        <f>P38+1.95</f>
        <v>14.54</v>
      </c>
      <c r="V38" s="9">
        <f>Q38+1.95</f>
        <v>13.84</v>
      </c>
      <c r="W38" s="9">
        <f>R38+1.95</f>
        <v>14.34</v>
      </c>
      <c r="X38" s="9"/>
      <c r="Y38" s="9">
        <f>T38+1.95</f>
        <v>14.54</v>
      </c>
      <c r="Z38" s="27">
        <f t="shared" si="2"/>
        <v>13.34</v>
      </c>
      <c r="AA38" s="11"/>
      <c r="AB38" s="74">
        <f>SUMIFS(Chipotle_Menu_Pt_1__3[Item Price],Chipotle_Menu_Pt_1__3[Item Type],Data!$D$1,Chipotle_Menu_Pt_1__3[Protein],Data!$E$4,Chipotle_Menu_Pt_1__3[restaurantNumber],'Price Analysis'!$AP38)</f>
        <v>9.6</v>
      </c>
      <c r="AC38" s="74">
        <f t="shared" si="8"/>
        <v>9.6</v>
      </c>
      <c r="AD38" s="74" cm="1">
        <f t="array" ref="AD38">SUMIFS(ItemPrice,ItemType,Salad,Protein,Chicken,RestaurantNumber,'Price Analysis'!$AP38)</f>
        <v>9.6</v>
      </c>
      <c r="AE38" s="74" cm="1">
        <f t="array" ref="AE38">SUMIFS(ItemPrice,ItemType,Bowl,Protein,Chicken,RestaurantNumber,'Price Analysis'!$AP38)</f>
        <v>9.6</v>
      </c>
      <c r="AF38" s="74" cm="1">
        <f t="array" ref="AF38">SUMIFS(ItemPrice,ItemType,Quesadilla,Protein,Chicken,RestaurantNumber,'Price Analysis'!$AP38)</f>
        <v>10.15</v>
      </c>
      <c r="AG38" s="74" cm="1">
        <f t="array" ref="AG38">SUMIFS(ItemPrice,ItemType,Burrito,Protein,Steak,RestaurantNumber,'Price Analysis'!$AP38)</f>
        <v>11.35</v>
      </c>
      <c r="AH38" s="74">
        <f t="shared" si="9"/>
        <v>11.35</v>
      </c>
      <c r="AI38" s="74" cm="1">
        <f t="array" ref="AI38">SUMIFS(ItemPrice,ItemType,Salad,Protein,Steak,RestaurantNumber,'Price Analysis'!$AP38)</f>
        <v>11.35</v>
      </c>
      <c r="AJ38" s="74" cm="1">
        <f t="array" ref="AJ38">SUMIFS(ItemPrice,ItemType,Bowl,Protein,Steak,RestaurantNumber,'Price Analysis'!$AP38)</f>
        <v>11.35</v>
      </c>
      <c r="AK38" s="74" cm="1">
        <f t="array" ref="AK38">SUMIFS(ItemPrice,ItemType,Quesadilla,Protein,Steak,RestaurantNumber,'Price Analysis'!$AP38)</f>
        <v>11.9</v>
      </c>
      <c r="AL38" s="27">
        <f t="shared" si="26"/>
        <v>10.584999999999999</v>
      </c>
      <c r="AM38" s="11"/>
      <c r="AN38" s="50">
        <v>0.3</v>
      </c>
      <c r="AO38" s="76" t="s">
        <v>1127</v>
      </c>
      <c r="AP38" s="79">
        <v>1449</v>
      </c>
      <c r="AQ38" s="11"/>
      <c r="AR38" s="56">
        <f t="shared" si="27"/>
        <v>2.99</v>
      </c>
      <c r="AS38" s="7">
        <f t="shared" si="27"/>
        <v>2.2900000000000009</v>
      </c>
      <c r="AT38" s="7">
        <f t="shared" si="27"/>
        <v>2.7900000000000009</v>
      </c>
      <c r="AU38" s="7">
        <f t="shared" si="10"/>
        <v>-9.6</v>
      </c>
      <c r="AV38" s="7">
        <f t="shared" si="28"/>
        <v>2.4399999999999995</v>
      </c>
      <c r="AW38" s="7">
        <f t="shared" si="28"/>
        <v>3.1899999999999995</v>
      </c>
      <c r="AX38" s="7">
        <f t="shared" si="28"/>
        <v>2.4900000000000002</v>
      </c>
      <c r="AY38" s="7">
        <f t="shared" si="28"/>
        <v>2.99</v>
      </c>
      <c r="AZ38" s="7">
        <f t="shared" si="23"/>
        <v>-11.35</v>
      </c>
      <c r="BA38" s="57">
        <f t="shared" si="29"/>
        <v>2.6399999999999988</v>
      </c>
      <c r="BB38" s="54"/>
      <c r="BC38" s="56">
        <f t="shared" si="30"/>
        <v>8.7000000000000105E-2</v>
      </c>
      <c r="BD38" s="68">
        <f t="shared" si="31"/>
        <v>0.26027397260273982</v>
      </c>
      <c r="BE38" s="11"/>
      <c r="BF38" s="11"/>
      <c r="BG38" s="11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11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</row>
    <row r="39" spans="1:125" ht="25.5" x14ac:dyDescent="0.25">
      <c r="A39" s="11"/>
      <c r="B39" s="37" t="s">
        <v>72</v>
      </c>
      <c r="C39" s="1">
        <v>45</v>
      </c>
      <c r="D39" s="1" t="s">
        <v>367</v>
      </c>
      <c r="E39" s="1" t="s">
        <v>73</v>
      </c>
      <c r="F39" s="1" t="s">
        <v>368</v>
      </c>
      <c r="G39" s="1" t="s">
        <v>369</v>
      </c>
      <c r="H39" s="5">
        <v>5</v>
      </c>
      <c r="I39" s="3"/>
      <c r="J39" s="3"/>
      <c r="K39" s="3">
        <v>3</v>
      </c>
      <c r="L39" s="3" t="s">
        <v>775</v>
      </c>
      <c r="M39" s="10">
        <v>55099.17769230769</v>
      </c>
      <c r="N39" s="38">
        <v>-1.488424435185225E-2</v>
      </c>
      <c r="O39" s="12"/>
      <c r="P39" s="26">
        <v>11.99</v>
      </c>
      <c r="Q39" s="9">
        <v>11.39</v>
      </c>
      <c r="R39" s="9">
        <v>11.79</v>
      </c>
      <c r="S39" s="9"/>
      <c r="T39" s="9">
        <v>11.69</v>
      </c>
      <c r="U39" s="9">
        <f t="shared" ref="U39:W42" si="32">P39+1.79</f>
        <v>13.780000000000001</v>
      </c>
      <c r="V39" s="9">
        <f t="shared" si="32"/>
        <v>13.18</v>
      </c>
      <c r="W39" s="9">
        <f t="shared" si="32"/>
        <v>13.579999999999998</v>
      </c>
      <c r="X39" s="9"/>
      <c r="Y39" s="9">
        <f>T39+1.79</f>
        <v>13.48</v>
      </c>
      <c r="Z39" s="27">
        <f t="shared" si="2"/>
        <v>12.61</v>
      </c>
      <c r="AA39" s="11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27"/>
      <c r="AM39" s="11"/>
      <c r="AN39" s="50" t="s">
        <v>614</v>
      </c>
      <c r="AO39" s="76" t="s">
        <v>794</v>
      </c>
      <c r="AP39" s="79" t="s">
        <v>797</v>
      </c>
      <c r="AQ39" s="11"/>
      <c r="AR39" s="56"/>
      <c r="AS39" s="7"/>
      <c r="AT39" s="7"/>
      <c r="AU39" s="7"/>
      <c r="AV39" s="7"/>
      <c r="AW39" s="7"/>
      <c r="AX39" s="7"/>
      <c r="AY39" s="7"/>
      <c r="AZ39" s="7"/>
      <c r="BA39" s="57"/>
      <c r="BB39" s="54"/>
      <c r="BC39" s="56"/>
      <c r="BD39" s="68"/>
      <c r="BE39" s="11"/>
      <c r="BF39" s="11"/>
      <c r="BG39" s="11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11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</row>
    <row r="40" spans="1:125" ht="25.5" x14ac:dyDescent="0.25">
      <c r="A40" s="11"/>
      <c r="B40" s="37" t="s">
        <v>76</v>
      </c>
      <c r="C40" s="1">
        <v>47</v>
      </c>
      <c r="D40" s="1" t="s">
        <v>372</v>
      </c>
      <c r="E40" s="1" t="s">
        <v>77</v>
      </c>
      <c r="F40" s="1" t="s">
        <v>373</v>
      </c>
      <c r="G40" s="1" t="s">
        <v>374</v>
      </c>
      <c r="H40" s="5">
        <v>4</v>
      </c>
      <c r="I40" s="3">
        <v>0</v>
      </c>
      <c r="J40" s="3"/>
      <c r="K40" s="3">
        <v>1</v>
      </c>
      <c r="L40" s="3"/>
      <c r="M40" s="10">
        <v>55021.533076923071</v>
      </c>
      <c r="N40" s="38">
        <v>0.10228122212868879</v>
      </c>
      <c r="O40" s="12"/>
      <c r="P40" s="26">
        <v>11.19</v>
      </c>
      <c r="Q40" s="9">
        <v>10.99</v>
      </c>
      <c r="R40" s="9">
        <v>11.59</v>
      </c>
      <c r="S40" s="9"/>
      <c r="T40" s="9">
        <v>11.49</v>
      </c>
      <c r="U40" s="9">
        <f t="shared" si="32"/>
        <v>12.98</v>
      </c>
      <c r="V40" s="9">
        <f t="shared" si="32"/>
        <v>12.780000000000001</v>
      </c>
      <c r="W40" s="9">
        <f t="shared" si="32"/>
        <v>13.379999999999999</v>
      </c>
      <c r="X40" s="9"/>
      <c r="Y40" s="9">
        <f>T40+1.79</f>
        <v>13.280000000000001</v>
      </c>
      <c r="Z40" s="27">
        <f t="shared" si="2"/>
        <v>12.209999999999999</v>
      </c>
      <c r="AA40" s="11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27"/>
      <c r="AM40" s="11"/>
      <c r="AN40" s="50" t="s">
        <v>614</v>
      </c>
      <c r="AO40" s="76" t="s">
        <v>794</v>
      </c>
      <c r="AP40" s="79" t="s">
        <v>797</v>
      </c>
      <c r="AQ40" s="11"/>
      <c r="AR40" s="56"/>
      <c r="AS40" s="7"/>
      <c r="AT40" s="7"/>
      <c r="AU40" s="7"/>
      <c r="AV40" s="7"/>
      <c r="AW40" s="7"/>
      <c r="AX40" s="7"/>
      <c r="AY40" s="7"/>
      <c r="AZ40" s="7"/>
      <c r="BA40" s="57"/>
      <c r="BB40" s="54"/>
      <c r="BC40" s="56"/>
      <c r="BD40" s="68"/>
      <c r="BE40" s="11"/>
      <c r="BF40" s="11"/>
      <c r="BG40" s="11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11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</row>
    <row r="41" spans="1:125" ht="25.5" x14ac:dyDescent="0.25">
      <c r="A41" s="11"/>
      <c r="B41" s="37" t="s">
        <v>62</v>
      </c>
      <c r="C41" s="1">
        <v>40</v>
      </c>
      <c r="D41" s="1" t="s">
        <v>355</v>
      </c>
      <c r="E41" s="1" t="s">
        <v>63</v>
      </c>
      <c r="F41" s="1" t="s">
        <v>267</v>
      </c>
      <c r="G41" s="1" t="s">
        <v>356</v>
      </c>
      <c r="H41" s="5">
        <v>1</v>
      </c>
      <c r="I41" s="3">
        <v>1</v>
      </c>
      <c r="J41" s="3" t="s">
        <v>656</v>
      </c>
      <c r="K41" s="3">
        <v>3</v>
      </c>
      <c r="L41" s="3"/>
      <c r="M41" s="10">
        <v>54635.740769230775</v>
      </c>
      <c r="N41" s="38">
        <v>7.3604571428225976E-2</v>
      </c>
      <c r="O41" s="12"/>
      <c r="P41" s="26">
        <v>10.69</v>
      </c>
      <c r="Q41" s="9">
        <v>10.39</v>
      </c>
      <c r="R41" s="9">
        <v>10.89</v>
      </c>
      <c r="S41" s="9"/>
      <c r="T41" s="9">
        <v>10.99</v>
      </c>
      <c r="U41" s="9">
        <f t="shared" si="32"/>
        <v>12.48</v>
      </c>
      <c r="V41" s="9">
        <f t="shared" si="32"/>
        <v>12.18</v>
      </c>
      <c r="W41" s="9">
        <f t="shared" si="32"/>
        <v>12.68</v>
      </c>
      <c r="X41" s="9"/>
      <c r="Y41" s="9">
        <f>T41+1.79</f>
        <v>12.780000000000001</v>
      </c>
      <c r="Z41" s="27">
        <f t="shared" si="2"/>
        <v>11.635000000000002</v>
      </c>
      <c r="AA41" s="11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27"/>
      <c r="AM41" s="11"/>
      <c r="AN41" s="50" t="s">
        <v>614</v>
      </c>
      <c r="AO41" s="76" t="s">
        <v>794</v>
      </c>
      <c r="AP41" s="79" t="s">
        <v>797</v>
      </c>
      <c r="AQ41" s="11"/>
      <c r="AR41" s="56"/>
      <c r="AS41" s="7"/>
      <c r="AT41" s="7"/>
      <c r="AU41" s="7"/>
      <c r="AV41" s="7"/>
      <c r="AW41" s="7"/>
      <c r="AX41" s="7"/>
      <c r="AY41" s="7"/>
      <c r="AZ41" s="7"/>
      <c r="BA41" s="57"/>
      <c r="BB41" s="54"/>
      <c r="BC41" s="56"/>
      <c r="BD41" s="68"/>
      <c r="BE41" s="11"/>
      <c r="BF41" s="11"/>
      <c r="BG41" s="11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11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</row>
    <row r="42" spans="1:125" x14ac:dyDescent="0.25">
      <c r="A42" s="11"/>
      <c r="B42" s="37" t="s">
        <v>151</v>
      </c>
      <c r="C42" s="1">
        <v>100</v>
      </c>
      <c r="D42" s="1" t="s">
        <v>462</v>
      </c>
      <c r="E42" s="1" t="s">
        <v>152</v>
      </c>
      <c r="F42" s="1" t="s">
        <v>267</v>
      </c>
      <c r="G42" s="1" t="s">
        <v>463</v>
      </c>
      <c r="H42" s="5">
        <v>1</v>
      </c>
      <c r="I42" s="3">
        <v>2</v>
      </c>
      <c r="J42" s="3" t="s">
        <v>655</v>
      </c>
      <c r="K42" s="3">
        <v>3</v>
      </c>
      <c r="L42" s="3"/>
      <c r="M42" s="10">
        <v>54227.757692307692</v>
      </c>
      <c r="N42" s="38">
        <v>-0.15466465639155053</v>
      </c>
      <c r="O42" s="12"/>
      <c r="P42" s="26">
        <v>10.69</v>
      </c>
      <c r="Q42" s="9">
        <v>10.39</v>
      </c>
      <c r="R42" s="9">
        <v>10.89</v>
      </c>
      <c r="S42" s="9"/>
      <c r="T42" s="9">
        <v>10.99</v>
      </c>
      <c r="U42" s="9">
        <f t="shared" si="32"/>
        <v>12.48</v>
      </c>
      <c r="V42" s="9">
        <f t="shared" si="32"/>
        <v>12.18</v>
      </c>
      <c r="W42" s="9">
        <f t="shared" si="32"/>
        <v>12.68</v>
      </c>
      <c r="X42" s="9"/>
      <c r="Y42" s="9">
        <f>T42+1.79</f>
        <v>12.780000000000001</v>
      </c>
      <c r="Z42" s="27">
        <f t="shared" si="2"/>
        <v>11.635000000000002</v>
      </c>
      <c r="AA42" s="11"/>
      <c r="AB42" s="74">
        <f>SUMIFS(Chipotle_Menu_Pt_1__3[Item Price],Chipotle_Menu_Pt_1__3[Item Type],Data!$D$1,Chipotle_Menu_Pt_1__3[Protein],Data!$E$4,Chipotle_Menu_Pt_1__3[restaurantNumber],'Price Analysis'!$AP42)</f>
        <v>9.1</v>
      </c>
      <c r="AC42" s="74">
        <f t="shared" si="8"/>
        <v>9.1</v>
      </c>
      <c r="AD42" s="74" cm="1">
        <f t="array" ref="AD42">SUMIFS(ItemPrice,ItemType,Salad,Protein,Chicken,RestaurantNumber,'Price Analysis'!$AP42)</f>
        <v>9.1</v>
      </c>
      <c r="AE42" s="74" cm="1">
        <f t="array" ref="AE42">SUMIFS(ItemPrice,ItemType,Bowl,Protein,Chicken,RestaurantNumber,'Price Analysis'!$AP42)</f>
        <v>9.1</v>
      </c>
      <c r="AF42" s="74" cm="1">
        <f t="array" ref="AF42">SUMIFS(ItemPrice,ItemType,Quesadilla,Protein,Chicken,RestaurantNumber,'Price Analysis'!$AP42)</f>
        <v>9.65</v>
      </c>
      <c r="AG42" s="74" cm="1">
        <f t="array" ref="AG42">SUMIFS(ItemPrice,ItemType,Burrito,Protein,Steak,RestaurantNumber,'Price Analysis'!$AP42)</f>
        <v>10.85</v>
      </c>
      <c r="AH42" s="74">
        <f t="shared" si="9"/>
        <v>10.85</v>
      </c>
      <c r="AI42" s="74" cm="1">
        <f t="array" ref="AI42">SUMIFS(ItemPrice,ItemType,Salad,Protein,Steak,RestaurantNumber,'Price Analysis'!$AP42)</f>
        <v>10.85</v>
      </c>
      <c r="AJ42" s="74" cm="1">
        <f t="array" ref="AJ42">SUMIFS(ItemPrice,ItemType,Bowl,Protein,Steak,RestaurantNumber,'Price Analysis'!$AP42)</f>
        <v>10.85</v>
      </c>
      <c r="AK42" s="74" cm="1">
        <f t="array" ref="AK42">SUMIFS(ItemPrice,ItemType,Quesadilla,Protein,Steak,RestaurantNumber,'Price Analysis'!$AP42)</f>
        <v>11.4</v>
      </c>
      <c r="AL42" s="27">
        <f>AVERAGE(AB42:AK42)</f>
        <v>10.084999999999999</v>
      </c>
      <c r="AM42" s="11"/>
      <c r="AN42" s="50">
        <v>5.9</v>
      </c>
      <c r="AO42" s="76" t="str">
        <f>+AO26</f>
        <v>Chipotle Mexican Grill,889 N Redwood Rd # 100, Saratoga Springs, UT 84045</v>
      </c>
      <c r="AP42" s="79" t="s">
        <v>1143</v>
      </c>
      <c r="AQ42" s="11"/>
      <c r="AR42" s="56">
        <f t="shared" ref="AR42:AT43" si="33">P42-AB42</f>
        <v>1.5899999999999999</v>
      </c>
      <c r="AS42" s="7">
        <f t="shared" si="33"/>
        <v>1.2900000000000009</v>
      </c>
      <c r="AT42" s="7">
        <f t="shared" si="33"/>
        <v>1.7900000000000009</v>
      </c>
      <c r="AU42" s="7">
        <f t="shared" si="10"/>
        <v>-9.1</v>
      </c>
      <c r="AV42" s="7">
        <f t="shared" ref="AV42:AY43" si="34">T42-AF42</f>
        <v>1.3399999999999999</v>
      </c>
      <c r="AW42" s="7">
        <f t="shared" si="34"/>
        <v>1.6300000000000008</v>
      </c>
      <c r="AX42" s="7">
        <f t="shared" si="34"/>
        <v>1.33</v>
      </c>
      <c r="AY42" s="7">
        <f t="shared" si="34"/>
        <v>1.83</v>
      </c>
      <c r="AZ42" s="7">
        <f t="shared" si="23"/>
        <v>-10.85</v>
      </c>
      <c r="BA42" s="57">
        <f>Y42-AK42</f>
        <v>1.3800000000000008</v>
      </c>
      <c r="BB42" s="54"/>
      <c r="BC42" s="56">
        <f>AVERAGE(AR42:BA42)</f>
        <v>-0.77699999999999958</v>
      </c>
      <c r="BD42" s="68">
        <f>(Z42-AL42)/AL42</f>
        <v>0.15369360436291549</v>
      </c>
      <c r="BE42" s="11"/>
      <c r="BF42" s="11"/>
      <c r="BG42" s="11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11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</row>
    <row r="43" spans="1:125" ht="25.5" x14ac:dyDescent="0.25">
      <c r="A43" s="11"/>
      <c r="B43" s="37" t="s">
        <v>74</v>
      </c>
      <c r="C43" s="1">
        <v>46</v>
      </c>
      <c r="D43" s="1" t="s">
        <v>370</v>
      </c>
      <c r="E43" s="1" t="s">
        <v>75</v>
      </c>
      <c r="F43" s="1" t="s">
        <v>363</v>
      </c>
      <c r="G43" s="1" t="s">
        <v>371</v>
      </c>
      <c r="H43" s="5">
        <v>6</v>
      </c>
      <c r="I43" s="3">
        <v>1</v>
      </c>
      <c r="J43" s="3" t="s">
        <v>635</v>
      </c>
      <c r="K43" s="3">
        <v>3</v>
      </c>
      <c r="L43" s="3"/>
      <c r="M43" s="10">
        <v>54014.31769230769</v>
      </c>
      <c r="N43" s="38">
        <v>3.9538861400884251E-2</v>
      </c>
      <c r="O43" s="12"/>
      <c r="P43" s="26">
        <v>12.59</v>
      </c>
      <c r="Q43" s="9">
        <v>11.89</v>
      </c>
      <c r="R43" s="9">
        <v>12.39</v>
      </c>
      <c r="S43" s="9"/>
      <c r="T43" s="9">
        <v>12.59</v>
      </c>
      <c r="U43" s="9">
        <f>P43+1.95</f>
        <v>14.54</v>
      </c>
      <c r="V43" s="9">
        <f>Q43+1.95</f>
        <v>13.84</v>
      </c>
      <c r="W43" s="9">
        <f>R43+1.95</f>
        <v>14.34</v>
      </c>
      <c r="X43" s="9"/>
      <c r="Y43" s="9">
        <f>T43+1.95</f>
        <v>14.54</v>
      </c>
      <c r="Z43" s="27">
        <f t="shared" si="2"/>
        <v>13.34</v>
      </c>
      <c r="AA43" s="11"/>
      <c r="AB43" s="74">
        <f>SUMIFS(Chipotle_Menu_Pt_1__3[Item Price],Chipotle_Menu_Pt_1__3[Item Type],Data!$D$1,Chipotle_Menu_Pt_1__3[Protein],Data!$E$4,Chipotle_Menu_Pt_1__3[restaurantNumber],'Price Analysis'!$AP43)</f>
        <v>9.75</v>
      </c>
      <c r="AC43" s="74">
        <f t="shared" si="8"/>
        <v>9.75</v>
      </c>
      <c r="AD43" s="74" cm="1">
        <f t="array" ref="AD43">SUMIFS(ItemPrice,ItemType,Salad,Protein,Chicken,RestaurantNumber,'Price Analysis'!$AP43)</f>
        <v>9.75</v>
      </c>
      <c r="AE43" s="74" cm="1">
        <f t="array" ref="AE43">SUMIFS(ItemPrice,ItemType,Bowl,Protein,Chicken,RestaurantNumber,'Price Analysis'!$AP43)</f>
        <v>9.75</v>
      </c>
      <c r="AF43" s="74" cm="1">
        <f t="array" ref="AF43">SUMIFS(ItemPrice,ItemType,Quesadilla,Protein,Chicken,RestaurantNumber,'Price Analysis'!$AP43)</f>
        <v>10.3</v>
      </c>
      <c r="AG43" s="74" cm="1">
        <f t="array" ref="AG43">SUMIFS(ItemPrice,ItemType,Burrito,Protein,Steak,RestaurantNumber,'Price Analysis'!$AP43)</f>
        <v>11.5</v>
      </c>
      <c r="AH43" s="74">
        <f t="shared" si="9"/>
        <v>11.5</v>
      </c>
      <c r="AI43" s="74" cm="1">
        <f t="array" ref="AI43">SUMIFS(ItemPrice,ItemType,Salad,Protein,Steak,RestaurantNumber,'Price Analysis'!$AP43)</f>
        <v>11.5</v>
      </c>
      <c r="AJ43" s="74" cm="1">
        <f t="array" ref="AJ43">SUMIFS(ItemPrice,ItemType,Bowl,Protein,Steak,RestaurantNumber,'Price Analysis'!$AP43)</f>
        <v>11.5</v>
      </c>
      <c r="AK43" s="74" cm="1">
        <f t="array" ref="AK43">SUMIFS(ItemPrice,ItemType,Quesadilla,Protein,Steak,RestaurantNumber,'Price Analysis'!$AP43)</f>
        <v>12.05</v>
      </c>
      <c r="AL43" s="27">
        <f>AVERAGE(AB43:AK43)</f>
        <v>10.734999999999999</v>
      </c>
      <c r="AM43" s="11"/>
      <c r="AN43" s="50">
        <v>0.6</v>
      </c>
      <c r="AO43" s="76" t="s">
        <v>1089</v>
      </c>
      <c r="AP43" s="79">
        <v>722</v>
      </c>
      <c r="AQ43" s="11"/>
      <c r="AR43" s="56">
        <f t="shared" si="33"/>
        <v>2.84</v>
      </c>
      <c r="AS43" s="7">
        <f t="shared" si="33"/>
        <v>2.1400000000000006</v>
      </c>
      <c r="AT43" s="7">
        <f t="shared" si="33"/>
        <v>2.6400000000000006</v>
      </c>
      <c r="AU43" s="7">
        <f t="shared" si="10"/>
        <v>-9.75</v>
      </c>
      <c r="AV43" s="7">
        <f t="shared" si="34"/>
        <v>2.2899999999999991</v>
      </c>
      <c r="AW43" s="7">
        <f t="shared" si="34"/>
        <v>3.0399999999999991</v>
      </c>
      <c r="AX43" s="7">
        <f t="shared" si="34"/>
        <v>2.34</v>
      </c>
      <c r="AY43" s="7">
        <f t="shared" si="34"/>
        <v>2.84</v>
      </c>
      <c r="AZ43" s="7">
        <f t="shared" si="23"/>
        <v>-11.5</v>
      </c>
      <c r="BA43" s="57">
        <f>Y43-AK43</f>
        <v>2.4899999999999984</v>
      </c>
      <c r="BB43" s="54"/>
      <c r="BC43" s="56">
        <f>AVERAGE(AR43:BA43)</f>
        <v>-6.300000000000025E-2</v>
      </c>
      <c r="BD43" s="68">
        <f>(Z43-AL43)/AL43</f>
        <v>0.24266418258034472</v>
      </c>
      <c r="BE43" s="11"/>
      <c r="BF43" s="11"/>
      <c r="BG43" s="11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11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</row>
    <row r="44" spans="1:125" x14ac:dyDescent="0.25">
      <c r="A44" s="11"/>
      <c r="B44" s="37" t="s">
        <v>104</v>
      </c>
      <c r="C44" s="1">
        <v>68</v>
      </c>
      <c r="D44" s="1" t="s">
        <v>406</v>
      </c>
      <c r="E44" s="1" t="s">
        <v>105</v>
      </c>
      <c r="F44" s="1" t="s">
        <v>267</v>
      </c>
      <c r="G44" s="1" t="s">
        <v>407</v>
      </c>
      <c r="H44" s="5">
        <v>1</v>
      </c>
      <c r="I44" s="3">
        <v>2</v>
      </c>
      <c r="J44" s="3" t="s">
        <v>658</v>
      </c>
      <c r="K44" s="3">
        <v>4</v>
      </c>
      <c r="L44" s="3"/>
      <c r="M44" s="10">
        <v>53792.508461538469</v>
      </c>
      <c r="N44" s="38">
        <v>4.3223420939258649E-2</v>
      </c>
      <c r="O44" s="12"/>
      <c r="P44" s="26">
        <v>10.69</v>
      </c>
      <c r="Q44" s="9">
        <v>10.39</v>
      </c>
      <c r="R44" s="9">
        <v>10.89</v>
      </c>
      <c r="S44" s="9"/>
      <c r="T44" s="9">
        <v>10.99</v>
      </c>
      <c r="U44" s="9">
        <f t="shared" ref="U44:W46" si="35">P44+1.79</f>
        <v>12.48</v>
      </c>
      <c r="V44" s="9">
        <f t="shared" si="35"/>
        <v>12.18</v>
      </c>
      <c r="W44" s="9">
        <f t="shared" si="35"/>
        <v>12.68</v>
      </c>
      <c r="X44" s="9"/>
      <c r="Y44" s="9">
        <f>T44+1.79</f>
        <v>12.780000000000001</v>
      </c>
      <c r="Z44" s="27">
        <f t="shared" si="2"/>
        <v>11.635000000000002</v>
      </c>
      <c r="AA44" s="11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27"/>
      <c r="AM44" s="11"/>
      <c r="AN44" s="55" t="s">
        <v>614</v>
      </c>
      <c r="AO44" s="77" t="s">
        <v>653</v>
      </c>
      <c r="AP44" s="79" t="s">
        <v>797</v>
      </c>
      <c r="AQ44" s="11"/>
      <c r="AR44" s="56"/>
      <c r="AS44" s="7"/>
      <c r="AT44" s="7"/>
      <c r="AU44" s="7"/>
      <c r="AV44" s="7"/>
      <c r="AW44" s="7"/>
      <c r="AX44" s="7"/>
      <c r="AY44" s="7"/>
      <c r="AZ44" s="7"/>
      <c r="BA44" s="57"/>
      <c r="BB44" s="54"/>
      <c r="BC44" s="56"/>
      <c r="BD44" s="68"/>
      <c r="BE44" s="11"/>
      <c r="BF44" s="11"/>
      <c r="BG44" s="11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11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</row>
    <row r="45" spans="1:125" ht="25.5" x14ac:dyDescent="0.25">
      <c r="A45" s="11"/>
      <c r="B45" s="37" t="s">
        <v>66</v>
      </c>
      <c r="C45" s="1">
        <v>42</v>
      </c>
      <c r="D45" s="1" t="s">
        <v>360</v>
      </c>
      <c r="E45" s="1" t="s">
        <v>67</v>
      </c>
      <c r="F45" s="1" t="s">
        <v>267</v>
      </c>
      <c r="G45" s="1" t="s">
        <v>361</v>
      </c>
      <c r="H45" s="5">
        <v>1</v>
      </c>
      <c r="I45" s="3"/>
      <c r="J45" s="3"/>
      <c r="K45" s="3"/>
      <c r="L45" s="3"/>
      <c r="M45" s="10">
        <v>53369.558461538465</v>
      </c>
      <c r="N45" s="38">
        <v>9.8492593089359246E-3</v>
      </c>
      <c r="O45" s="12"/>
      <c r="P45" s="26">
        <v>10.69</v>
      </c>
      <c r="Q45" s="9">
        <v>10.39</v>
      </c>
      <c r="R45" s="9">
        <v>10.89</v>
      </c>
      <c r="S45" s="9"/>
      <c r="T45" s="9">
        <v>10.99</v>
      </c>
      <c r="U45" s="9">
        <f t="shared" si="35"/>
        <v>12.48</v>
      </c>
      <c r="V45" s="9">
        <f t="shared" si="35"/>
        <v>12.18</v>
      </c>
      <c r="W45" s="9">
        <f t="shared" si="35"/>
        <v>12.68</v>
      </c>
      <c r="X45" s="9"/>
      <c r="Y45" s="9">
        <f>T45+1.79</f>
        <v>12.780000000000001</v>
      </c>
      <c r="Z45" s="27">
        <f t="shared" si="2"/>
        <v>11.635000000000002</v>
      </c>
      <c r="AA45" s="11"/>
      <c r="AB45" s="74">
        <f>SUMIFS(Chipotle_Menu_Pt_1__3[Item Price],Chipotle_Menu_Pt_1__3[Item Type],Data!$D$1,Chipotle_Menu_Pt_1__3[Protein],Data!$E$4,Chipotle_Menu_Pt_1__3[restaurantNumber],'Price Analysis'!$AP45)</f>
        <v>9.1</v>
      </c>
      <c r="AC45" s="74">
        <f t="shared" si="8"/>
        <v>9.1</v>
      </c>
      <c r="AD45" s="74" cm="1">
        <f t="array" ref="AD45">SUMIFS(ItemPrice,ItemType,Salad,Protein,Chicken,RestaurantNumber,'Price Analysis'!$AP45)</f>
        <v>9.1</v>
      </c>
      <c r="AE45" s="74" cm="1">
        <f t="array" ref="AE45">SUMIFS(ItemPrice,ItemType,Bowl,Protein,Chicken,RestaurantNumber,'Price Analysis'!$AP45)</f>
        <v>9.1</v>
      </c>
      <c r="AF45" s="74" cm="1">
        <f t="array" ref="AF45">SUMIFS(ItemPrice,ItemType,Quesadilla,Protein,Chicken,RestaurantNumber,'Price Analysis'!$AP45)</f>
        <v>9.65</v>
      </c>
      <c r="AG45" s="74" cm="1">
        <f t="array" ref="AG45">SUMIFS(ItemPrice,ItemType,Burrito,Protein,Steak,RestaurantNumber,'Price Analysis'!$AP45)</f>
        <v>10.85</v>
      </c>
      <c r="AH45" s="74">
        <f t="shared" si="9"/>
        <v>10.85</v>
      </c>
      <c r="AI45" s="74" cm="1">
        <f t="array" ref="AI45">SUMIFS(ItemPrice,ItemType,Salad,Protein,Steak,RestaurantNumber,'Price Analysis'!$AP45)</f>
        <v>10.85</v>
      </c>
      <c r="AJ45" s="74" cm="1">
        <f t="array" ref="AJ45">SUMIFS(ItemPrice,ItemType,Bowl,Protein,Steak,RestaurantNumber,'Price Analysis'!$AP45)</f>
        <v>10.85</v>
      </c>
      <c r="AK45" s="74" cm="1">
        <f t="array" ref="AK45">SUMIFS(ItemPrice,ItemType,Quesadilla,Protein,Steak,RestaurantNumber,'Price Analysis'!$AP45)</f>
        <v>11.4</v>
      </c>
      <c r="AL45" s="27">
        <f>AVERAGE(AB45:AK45)</f>
        <v>10.084999999999999</v>
      </c>
      <c r="AM45" s="11"/>
      <c r="AN45" s="50">
        <v>0.2</v>
      </c>
      <c r="AO45" s="76" t="s">
        <v>1090</v>
      </c>
      <c r="AP45" s="79" t="s">
        <v>1150</v>
      </c>
      <c r="AQ45" s="11"/>
      <c r="AR45" s="56">
        <f t="shared" ref="AR45:AT46" si="36">P45-AB45</f>
        <v>1.5899999999999999</v>
      </c>
      <c r="AS45" s="7">
        <f t="shared" si="36"/>
        <v>1.2900000000000009</v>
      </c>
      <c r="AT45" s="7">
        <f t="shared" si="36"/>
        <v>1.7900000000000009</v>
      </c>
      <c r="AU45" s="7">
        <f t="shared" si="10"/>
        <v>-9.1</v>
      </c>
      <c r="AV45" s="7">
        <f t="shared" ref="AV45:AY46" si="37">T45-AF45</f>
        <v>1.3399999999999999</v>
      </c>
      <c r="AW45" s="7">
        <f t="shared" si="37"/>
        <v>1.6300000000000008</v>
      </c>
      <c r="AX45" s="7">
        <f t="shared" si="37"/>
        <v>1.33</v>
      </c>
      <c r="AY45" s="7">
        <f t="shared" si="37"/>
        <v>1.83</v>
      </c>
      <c r="AZ45" s="7">
        <f t="shared" ref="AZ45:AZ107" si="38">X45-AJ45</f>
        <v>-10.85</v>
      </c>
      <c r="BA45" s="57">
        <f>Y45-AK45</f>
        <v>1.3800000000000008</v>
      </c>
      <c r="BB45" s="54"/>
      <c r="BC45" s="56">
        <f>AVERAGE(AR45:BA45)</f>
        <v>-0.77699999999999958</v>
      </c>
      <c r="BD45" s="68">
        <f>(Z45-AL45)/AL45</f>
        <v>0.15369360436291549</v>
      </c>
      <c r="BE45" s="11"/>
      <c r="BF45" s="11"/>
      <c r="BG45" s="11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11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</row>
    <row r="46" spans="1:125" x14ac:dyDescent="0.25">
      <c r="A46" s="11"/>
      <c r="B46" s="37" t="s">
        <v>212</v>
      </c>
      <c r="C46" s="1">
        <v>148</v>
      </c>
      <c r="D46" s="1" t="s">
        <v>541</v>
      </c>
      <c r="E46" s="1" t="s">
        <v>213</v>
      </c>
      <c r="F46" s="1" t="s">
        <v>267</v>
      </c>
      <c r="G46" s="1" t="s">
        <v>542</v>
      </c>
      <c r="H46" s="5">
        <v>1</v>
      </c>
      <c r="I46" s="3">
        <v>1</v>
      </c>
      <c r="J46" s="3" t="s">
        <v>651</v>
      </c>
      <c r="K46" s="3">
        <v>3</v>
      </c>
      <c r="L46" s="3"/>
      <c r="M46" s="10">
        <v>53331.380769230775</v>
      </c>
      <c r="N46" s="38">
        <v>1.8971209785821144E-2</v>
      </c>
      <c r="O46" s="12"/>
      <c r="P46" s="26">
        <v>10.69</v>
      </c>
      <c r="Q46" s="9">
        <v>10.39</v>
      </c>
      <c r="R46" s="9">
        <v>10.89</v>
      </c>
      <c r="S46" s="9"/>
      <c r="T46" s="9">
        <v>10.99</v>
      </c>
      <c r="U46" s="9">
        <f t="shared" si="35"/>
        <v>12.48</v>
      </c>
      <c r="V46" s="9">
        <f t="shared" si="35"/>
        <v>12.18</v>
      </c>
      <c r="W46" s="9">
        <f t="shared" si="35"/>
        <v>12.68</v>
      </c>
      <c r="X46" s="9"/>
      <c r="Y46" s="9">
        <f>T46+1.79</f>
        <v>12.780000000000001</v>
      </c>
      <c r="Z46" s="27">
        <f t="shared" si="2"/>
        <v>11.635000000000002</v>
      </c>
      <c r="AA46" s="11"/>
      <c r="AB46" s="74">
        <f>SUMIFS(Chipotle_Menu_Pt_1__3[Item Price],Chipotle_Menu_Pt_1__3[Item Type],Data!$D$1,Chipotle_Menu_Pt_1__3[Protein],Data!$E$4,Chipotle_Menu_Pt_1__3[restaurantNumber],'Price Analysis'!$AP46)</f>
        <v>9.25</v>
      </c>
      <c r="AC46" s="74">
        <f t="shared" si="8"/>
        <v>9.25</v>
      </c>
      <c r="AD46" s="74" cm="1">
        <f t="array" ref="AD46">SUMIFS(ItemPrice,ItemType,Salad,Protein,Chicken,RestaurantNumber,'Price Analysis'!$AP46)</f>
        <v>9.25</v>
      </c>
      <c r="AE46" s="74" cm="1">
        <f t="array" ref="AE46">SUMIFS(ItemPrice,ItemType,Bowl,Protein,Chicken,RestaurantNumber,'Price Analysis'!$AP46)</f>
        <v>9.25</v>
      </c>
      <c r="AF46" s="74" cm="1">
        <f t="array" ref="AF46">SUMIFS(ItemPrice,ItemType,Quesadilla,Protein,Chicken,RestaurantNumber,'Price Analysis'!$AP46)</f>
        <v>9.8000000000000007</v>
      </c>
      <c r="AG46" s="74" cm="1">
        <f t="array" ref="AG46">SUMIFS(ItemPrice,ItemType,Burrito,Protein,Steak,RestaurantNumber,'Price Analysis'!$AP46)</f>
        <v>11</v>
      </c>
      <c r="AH46" s="74">
        <f t="shared" si="9"/>
        <v>11</v>
      </c>
      <c r="AI46" s="74" cm="1">
        <f t="array" ref="AI46">SUMIFS(ItemPrice,ItemType,Salad,Protein,Steak,RestaurantNumber,'Price Analysis'!$AP46)</f>
        <v>11</v>
      </c>
      <c r="AJ46" s="74" cm="1">
        <f t="array" ref="AJ46">SUMIFS(ItemPrice,ItemType,Bowl,Protein,Steak,RestaurantNumber,'Price Analysis'!$AP46)</f>
        <v>11</v>
      </c>
      <c r="AK46" s="74" cm="1">
        <f t="array" ref="AK46">SUMIFS(ItemPrice,ItemType,Quesadilla,Protein,Steak,RestaurantNumber,'Price Analysis'!$AP46)</f>
        <v>11.55</v>
      </c>
      <c r="AL46" s="27">
        <f>AVERAGE(AB46:AK46)</f>
        <v>10.234999999999999</v>
      </c>
      <c r="AM46" s="11"/>
      <c r="AN46" s="50">
        <v>2.4</v>
      </c>
      <c r="AO46" s="76" t="s">
        <v>668</v>
      </c>
      <c r="AP46" s="79" t="s">
        <v>1151</v>
      </c>
      <c r="AQ46" s="11"/>
      <c r="AR46" s="56">
        <f t="shared" si="36"/>
        <v>1.4399999999999995</v>
      </c>
      <c r="AS46" s="7">
        <f t="shared" si="36"/>
        <v>1.1400000000000006</v>
      </c>
      <c r="AT46" s="7">
        <f t="shared" si="36"/>
        <v>1.6400000000000006</v>
      </c>
      <c r="AU46" s="7">
        <f t="shared" si="10"/>
        <v>-9.25</v>
      </c>
      <c r="AV46" s="7">
        <f t="shared" si="37"/>
        <v>1.1899999999999995</v>
      </c>
      <c r="AW46" s="7">
        <f t="shared" si="37"/>
        <v>1.4800000000000004</v>
      </c>
      <c r="AX46" s="7">
        <f t="shared" si="37"/>
        <v>1.1799999999999997</v>
      </c>
      <c r="AY46" s="7">
        <f t="shared" si="37"/>
        <v>1.6799999999999997</v>
      </c>
      <c r="AZ46" s="7">
        <f t="shared" si="38"/>
        <v>-11</v>
      </c>
      <c r="BA46" s="57">
        <f>Y46-AK46</f>
        <v>1.2300000000000004</v>
      </c>
      <c r="BB46" s="54"/>
      <c r="BC46" s="56">
        <f>AVERAGE(AR46:BA46)</f>
        <v>-0.92699999999999994</v>
      </c>
      <c r="BD46" s="68">
        <f>(Z46-AL46)/AL46</f>
        <v>0.1367855398143627</v>
      </c>
      <c r="BE46" s="11"/>
      <c r="BF46" s="11"/>
      <c r="BG46" s="11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11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</row>
    <row r="47" spans="1:125" ht="25.5" x14ac:dyDescent="0.25">
      <c r="A47" s="11"/>
      <c r="B47" s="37" t="s">
        <v>78</v>
      </c>
      <c r="C47" s="1">
        <v>48</v>
      </c>
      <c r="D47" s="1" t="s">
        <v>375</v>
      </c>
      <c r="E47" s="1" t="s">
        <v>79</v>
      </c>
      <c r="F47" s="1" t="s">
        <v>321</v>
      </c>
      <c r="G47" s="1" t="s">
        <v>376</v>
      </c>
      <c r="H47" s="5">
        <v>6</v>
      </c>
      <c r="I47" s="3">
        <v>1</v>
      </c>
      <c r="J47" s="3" t="s">
        <v>767</v>
      </c>
      <c r="K47" s="3">
        <v>2</v>
      </c>
      <c r="L47" s="3"/>
      <c r="M47" s="10">
        <v>52331.18076923077</v>
      </c>
      <c r="N47" s="38">
        <v>6.500714612140053E-2</v>
      </c>
      <c r="O47" s="12"/>
      <c r="P47" s="26">
        <v>12.59</v>
      </c>
      <c r="Q47" s="9">
        <v>11.89</v>
      </c>
      <c r="R47" s="9">
        <v>12.39</v>
      </c>
      <c r="S47" s="9"/>
      <c r="T47" s="9">
        <v>12.59</v>
      </c>
      <c r="U47" s="9">
        <f t="shared" ref="U47:W49" si="39">P47+1.95</f>
        <v>14.54</v>
      </c>
      <c r="V47" s="9">
        <f t="shared" si="39"/>
        <v>13.84</v>
      </c>
      <c r="W47" s="9">
        <f t="shared" si="39"/>
        <v>14.34</v>
      </c>
      <c r="X47" s="9"/>
      <c r="Y47" s="9">
        <f>T47+1.95</f>
        <v>14.54</v>
      </c>
      <c r="Z47" s="27">
        <f t="shared" si="2"/>
        <v>13.34</v>
      </c>
      <c r="AA47" s="11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27"/>
      <c r="AM47" s="11"/>
      <c r="AN47" s="50" t="s">
        <v>614</v>
      </c>
      <c r="AO47" s="76" t="s">
        <v>794</v>
      </c>
      <c r="AP47" s="79" t="s">
        <v>797</v>
      </c>
      <c r="AQ47" s="11"/>
      <c r="AR47" s="56"/>
      <c r="AS47" s="7"/>
      <c r="AT47" s="7"/>
      <c r="AU47" s="7"/>
      <c r="AV47" s="7"/>
      <c r="AW47" s="7"/>
      <c r="AX47" s="7"/>
      <c r="AY47" s="7"/>
      <c r="AZ47" s="7"/>
      <c r="BA47" s="57"/>
      <c r="BB47" s="54"/>
      <c r="BC47" s="56"/>
      <c r="BD47" s="68"/>
      <c r="BE47" s="11"/>
      <c r="BF47" s="11"/>
      <c r="BG47" s="11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11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</row>
    <row r="48" spans="1:125" x14ac:dyDescent="0.25">
      <c r="A48" s="11"/>
      <c r="B48" s="37" t="s">
        <v>102</v>
      </c>
      <c r="C48" s="1">
        <v>67</v>
      </c>
      <c r="D48" s="1" t="s">
        <v>404</v>
      </c>
      <c r="E48" s="1" t="s">
        <v>103</v>
      </c>
      <c r="F48" s="1" t="s">
        <v>331</v>
      </c>
      <c r="G48" s="1" t="s">
        <v>405</v>
      </c>
      <c r="H48" s="5">
        <v>7</v>
      </c>
      <c r="I48" s="3">
        <v>3</v>
      </c>
      <c r="J48" s="3" t="s">
        <v>684</v>
      </c>
      <c r="K48" s="3">
        <v>7</v>
      </c>
      <c r="L48" s="3"/>
      <c r="M48" s="10">
        <v>49195.441538461549</v>
      </c>
      <c r="N48" s="38">
        <v>-7.1195497117294892E-2</v>
      </c>
      <c r="O48" s="12"/>
      <c r="P48" s="26">
        <v>13.19</v>
      </c>
      <c r="Q48" s="9">
        <v>12.19</v>
      </c>
      <c r="R48" s="9">
        <v>12.99</v>
      </c>
      <c r="S48" s="9"/>
      <c r="T48" s="9">
        <v>12.69</v>
      </c>
      <c r="U48" s="9">
        <f t="shared" si="39"/>
        <v>15.139999999999999</v>
      </c>
      <c r="V48" s="9">
        <f t="shared" si="39"/>
        <v>14.139999999999999</v>
      </c>
      <c r="W48" s="9">
        <f t="shared" si="39"/>
        <v>14.94</v>
      </c>
      <c r="X48" s="9"/>
      <c r="Y48" s="9">
        <f>T48+1.95</f>
        <v>14.639999999999999</v>
      </c>
      <c r="Z48" s="27">
        <f t="shared" si="2"/>
        <v>13.739999999999998</v>
      </c>
      <c r="AA48" s="11"/>
      <c r="AB48" s="74">
        <f>SUMIFS(Chipotle_Menu_Pt_1__3[Item Price],Chipotle_Menu_Pt_1__3[Item Type],Data!$D$1,Chipotle_Menu_Pt_1__3[Protein],Data!$E$4,Chipotle_Menu_Pt_1__3[restaurantNumber],'Price Analysis'!$AP48)</f>
        <v>9.35</v>
      </c>
      <c r="AC48" s="74">
        <f t="shared" si="8"/>
        <v>9.35</v>
      </c>
      <c r="AD48" s="74" cm="1">
        <f t="array" ref="AD48">SUMIFS(ItemPrice,ItemType,Salad,Protein,Chicken,RestaurantNumber,'Price Analysis'!$AP48)</f>
        <v>9.35</v>
      </c>
      <c r="AE48" s="74" cm="1">
        <f t="array" ref="AE48">SUMIFS(ItemPrice,ItemType,Bowl,Protein,Chicken,RestaurantNumber,'Price Analysis'!$AP48)</f>
        <v>9.35</v>
      </c>
      <c r="AF48" s="74" cm="1">
        <f t="array" ref="AF48">SUMIFS(ItemPrice,ItemType,Quesadilla,Protein,Chicken,RestaurantNumber,'Price Analysis'!$AP48)</f>
        <v>9.9</v>
      </c>
      <c r="AG48" s="74" cm="1">
        <f t="array" ref="AG48">SUMIFS(ItemPrice,ItemType,Burrito,Protein,Steak,RestaurantNumber,'Price Analysis'!$AP48)</f>
        <v>11.1</v>
      </c>
      <c r="AH48" s="74">
        <f t="shared" si="9"/>
        <v>11.1</v>
      </c>
      <c r="AI48" s="74" cm="1">
        <f t="array" ref="AI48">SUMIFS(ItemPrice,ItemType,Salad,Protein,Steak,RestaurantNumber,'Price Analysis'!$AP48)</f>
        <v>11.1</v>
      </c>
      <c r="AJ48" s="74" cm="1">
        <f t="array" ref="AJ48">SUMIFS(ItemPrice,ItemType,Bowl,Protein,Steak,RestaurantNumber,'Price Analysis'!$AP48)</f>
        <v>11.1</v>
      </c>
      <c r="AK48" s="74" cm="1">
        <f t="array" ref="AK48">SUMIFS(ItemPrice,ItemType,Quesadilla,Protein,Steak,RestaurantNumber,'Price Analysis'!$AP48)</f>
        <v>11.65</v>
      </c>
      <c r="AL48" s="27">
        <f>AVERAGE(AB48:AK48)</f>
        <v>10.334999999999999</v>
      </c>
      <c r="AM48" s="11"/>
      <c r="AN48" s="50">
        <v>0.6</v>
      </c>
      <c r="AO48" s="76" t="s">
        <v>685</v>
      </c>
      <c r="AP48" s="79" t="s">
        <v>1152</v>
      </c>
      <c r="AQ48" s="11"/>
      <c r="AR48" s="56">
        <f t="shared" ref="AR48:AT51" si="40">P48-AB48</f>
        <v>3.84</v>
      </c>
      <c r="AS48" s="7">
        <f t="shared" si="40"/>
        <v>2.84</v>
      </c>
      <c r="AT48" s="7">
        <f t="shared" si="40"/>
        <v>3.6400000000000006</v>
      </c>
      <c r="AU48" s="7">
        <f t="shared" si="10"/>
        <v>-9.35</v>
      </c>
      <c r="AV48" s="7">
        <f t="shared" ref="AV48:AY51" si="41">T48-AF48</f>
        <v>2.7899999999999991</v>
      </c>
      <c r="AW48" s="7">
        <f t="shared" si="41"/>
        <v>4.0399999999999991</v>
      </c>
      <c r="AX48" s="7">
        <f t="shared" si="41"/>
        <v>3.0399999999999991</v>
      </c>
      <c r="AY48" s="7">
        <f t="shared" si="41"/>
        <v>3.84</v>
      </c>
      <c r="AZ48" s="7">
        <f t="shared" si="38"/>
        <v>-11.1</v>
      </c>
      <c r="BA48" s="57">
        <f>Y48-AK48</f>
        <v>2.9899999999999984</v>
      </c>
      <c r="BB48" s="54"/>
      <c r="BC48" s="56">
        <f>AVERAGE(AR48:BA48)</f>
        <v>0.6569999999999997</v>
      </c>
      <c r="BD48" s="68">
        <f>(Z48-AL48)/AL48</f>
        <v>0.32946298984034827</v>
      </c>
      <c r="BE48" s="11"/>
      <c r="BF48" s="11"/>
      <c r="BG48" s="11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11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</row>
    <row r="49" spans="1:125" ht="25.5" x14ac:dyDescent="0.25">
      <c r="A49" s="11"/>
      <c r="B49" s="37" t="s">
        <v>129</v>
      </c>
      <c r="C49" s="1">
        <v>86</v>
      </c>
      <c r="D49" s="1" t="s">
        <v>438</v>
      </c>
      <c r="E49" s="1" t="s">
        <v>386</v>
      </c>
      <c r="F49" s="1" t="s">
        <v>298</v>
      </c>
      <c r="G49" s="1" t="s">
        <v>439</v>
      </c>
      <c r="H49" s="5">
        <v>6</v>
      </c>
      <c r="I49" s="3">
        <v>2</v>
      </c>
      <c r="J49" s="3" t="s">
        <v>719</v>
      </c>
      <c r="K49" s="3">
        <v>3</v>
      </c>
      <c r="L49" s="3"/>
      <c r="M49" s="10">
        <v>48810.645384615389</v>
      </c>
      <c r="N49" s="38">
        <v>-5.6380592203504346E-2</v>
      </c>
      <c r="O49" s="12"/>
      <c r="P49" s="26">
        <v>12.59</v>
      </c>
      <c r="Q49" s="9">
        <v>11.89</v>
      </c>
      <c r="R49" s="9">
        <v>12.39</v>
      </c>
      <c r="S49" s="9"/>
      <c r="T49" s="9">
        <v>12.59</v>
      </c>
      <c r="U49" s="9">
        <f t="shared" si="39"/>
        <v>14.54</v>
      </c>
      <c r="V49" s="9">
        <f t="shared" si="39"/>
        <v>13.84</v>
      </c>
      <c r="W49" s="9">
        <f t="shared" si="39"/>
        <v>14.34</v>
      </c>
      <c r="X49" s="9"/>
      <c r="Y49" s="9">
        <f>T49+1.95</f>
        <v>14.54</v>
      </c>
      <c r="Z49" s="27">
        <f t="shared" si="2"/>
        <v>13.34</v>
      </c>
      <c r="AA49" s="11"/>
      <c r="AB49" s="74">
        <f>SUMIFS(Chipotle_Menu_Pt_1__3[Item Price],Chipotle_Menu_Pt_1__3[Item Type],Data!$D$1,Chipotle_Menu_Pt_1__3[Protein],Data!$E$4,Chipotle_Menu_Pt_1__3[restaurantNumber],'Price Analysis'!$AP49)</f>
        <v>9.4499999999999993</v>
      </c>
      <c r="AC49" s="74">
        <f t="shared" si="8"/>
        <v>9.4499999999999993</v>
      </c>
      <c r="AD49" s="74" cm="1">
        <f t="array" ref="AD49">SUMIFS(ItemPrice,ItemType,Salad,Protein,Chicken,RestaurantNumber,'Price Analysis'!$AP49)</f>
        <v>9.4499999999999993</v>
      </c>
      <c r="AE49" s="74" cm="1">
        <f t="array" ref="AE49">SUMIFS(ItemPrice,ItemType,Bowl,Protein,Chicken,RestaurantNumber,'Price Analysis'!$AP49)</f>
        <v>9.4499999999999993</v>
      </c>
      <c r="AF49" s="74" cm="1">
        <f t="array" ref="AF49">SUMIFS(ItemPrice,ItemType,Quesadilla,Protein,Chicken,RestaurantNumber,'Price Analysis'!$AP49)</f>
        <v>10</v>
      </c>
      <c r="AG49" s="74" cm="1">
        <f t="array" ref="AG49">SUMIFS(ItemPrice,ItemType,Burrito,Protein,Steak,RestaurantNumber,'Price Analysis'!$AP49)</f>
        <v>11.2</v>
      </c>
      <c r="AH49" s="74">
        <f t="shared" si="9"/>
        <v>11.2</v>
      </c>
      <c r="AI49" s="74" cm="1">
        <f t="array" ref="AI49">SUMIFS(ItemPrice,ItemType,Salad,Protein,Steak,RestaurantNumber,'Price Analysis'!$AP49)</f>
        <v>11.2</v>
      </c>
      <c r="AJ49" s="74" cm="1">
        <f t="array" ref="AJ49">SUMIFS(ItemPrice,ItemType,Bowl,Protein,Steak,RestaurantNumber,'Price Analysis'!$AP49)</f>
        <v>11.2</v>
      </c>
      <c r="AK49" s="74" cm="1">
        <f t="array" ref="AK49">SUMIFS(ItemPrice,ItemType,Quesadilla,Protein,Steak,RestaurantNumber,'Price Analysis'!$AP49)</f>
        <v>11.75</v>
      </c>
      <c r="AL49" s="27">
        <f>AVERAGE(AB49:AK49)</f>
        <v>10.435</v>
      </c>
      <c r="AM49" s="11"/>
      <c r="AN49" s="50">
        <v>0.4</v>
      </c>
      <c r="AO49" s="76" t="s">
        <v>1091</v>
      </c>
      <c r="AP49" s="79" t="s">
        <v>1153</v>
      </c>
      <c r="AQ49" s="11"/>
      <c r="AR49" s="56">
        <f t="shared" si="40"/>
        <v>3.1400000000000006</v>
      </c>
      <c r="AS49" s="7">
        <f t="shared" si="40"/>
        <v>2.4400000000000013</v>
      </c>
      <c r="AT49" s="7">
        <f t="shared" si="40"/>
        <v>2.9400000000000013</v>
      </c>
      <c r="AU49" s="7">
        <f t="shared" si="10"/>
        <v>-9.4499999999999993</v>
      </c>
      <c r="AV49" s="7">
        <f t="shared" si="41"/>
        <v>2.59</v>
      </c>
      <c r="AW49" s="7">
        <f t="shared" si="41"/>
        <v>3.34</v>
      </c>
      <c r="AX49" s="7">
        <f t="shared" si="41"/>
        <v>2.6400000000000006</v>
      </c>
      <c r="AY49" s="7">
        <f t="shared" si="41"/>
        <v>3.1400000000000006</v>
      </c>
      <c r="AZ49" s="7">
        <f t="shared" si="38"/>
        <v>-11.2</v>
      </c>
      <c r="BA49" s="57">
        <f>Y49-AK49</f>
        <v>2.7899999999999991</v>
      </c>
      <c r="BB49" s="54"/>
      <c r="BC49" s="56">
        <f>AVERAGE(AR49:BA49)</f>
        <v>0.23700000000000046</v>
      </c>
      <c r="BD49" s="68">
        <f>(Z49-AL49)/AL49</f>
        <v>0.27839003354096781</v>
      </c>
      <c r="BE49" s="11"/>
      <c r="BF49" s="11"/>
      <c r="BG49" s="11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11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</row>
    <row r="50" spans="1:125" ht="25.5" x14ac:dyDescent="0.25">
      <c r="A50" s="11"/>
      <c r="B50" s="37" t="s">
        <v>17</v>
      </c>
      <c r="C50" s="1">
        <v>10</v>
      </c>
      <c r="D50" s="1" t="s">
        <v>288</v>
      </c>
      <c r="E50" s="1" t="s">
        <v>18</v>
      </c>
      <c r="F50" s="1" t="s">
        <v>267</v>
      </c>
      <c r="G50" s="1" t="s">
        <v>289</v>
      </c>
      <c r="H50" s="5">
        <v>1</v>
      </c>
      <c r="I50" s="3">
        <v>2</v>
      </c>
      <c r="J50" s="3" t="s">
        <v>644</v>
      </c>
      <c r="K50" s="3">
        <v>5</v>
      </c>
      <c r="L50" s="3"/>
      <c r="M50" s="10">
        <v>48646.796923076923</v>
      </c>
      <c r="N50" s="38">
        <v>-9.6208491826432888E-2</v>
      </c>
      <c r="O50" s="12"/>
      <c r="P50" s="26">
        <v>10.69</v>
      </c>
      <c r="Q50" s="9">
        <v>10.39</v>
      </c>
      <c r="R50" s="9">
        <v>10.89</v>
      </c>
      <c r="S50" s="9"/>
      <c r="T50" s="9">
        <v>10.99</v>
      </c>
      <c r="U50" s="9">
        <f t="shared" ref="U50:W52" si="42">P50+1.79</f>
        <v>12.48</v>
      </c>
      <c r="V50" s="9">
        <f t="shared" si="42"/>
        <v>12.18</v>
      </c>
      <c r="W50" s="9">
        <f t="shared" si="42"/>
        <v>12.68</v>
      </c>
      <c r="X50" s="9"/>
      <c r="Y50" s="9">
        <f>T50+1.79</f>
        <v>12.780000000000001</v>
      </c>
      <c r="Z50" s="27">
        <f t="shared" si="2"/>
        <v>11.635000000000002</v>
      </c>
      <c r="AA50" s="11"/>
      <c r="AB50" s="74">
        <f>SUMIFS(Chipotle_Menu_Pt_1__3[Item Price],Chipotle_Menu_Pt_1__3[Item Type],Data!$D$1,Chipotle_Menu_Pt_1__3[Protein],Data!$E$4,Chipotle_Menu_Pt_1__3[restaurantNumber],'Price Analysis'!$AP50)</f>
        <v>9.1</v>
      </c>
      <c r="AC50" s="74">
        <f t="shared" si="8"/>
        <v>9.1</v>
      </c>
      <c r="AD50" s="74" cm="1">
        <f t="array" ref="AD50">SUMIFS(ItemPrice,ItemType,Salad,Protein,Chicken,RestaurantNumber,'Price Analysis'!$AP50)</f>
        <v>9.1</v>
      </c>
      <c r="AE50" s="74" cm="1">
        <f t="array" ref="AE50">SUMIFS(ItemPrice,ItemType,Bowl,Protein,Chicken,RestaurantNumber,'Price Analysis'!$AP50)</f>
        <v>9.1</v>
      </c>
      <c r="AF50" s="74" cm="1">
        <f t="array" ref="AF50">SUMIFS(ItemPrice,ItemType,Quesadilla,Protein,Chicken,RestaurantNumber,'Price Analysis'!$AP50)</f>
        <v>9.65</v>
      </c>
      <c r="AG50" s="74" cm="1">
        <f t="array" ref="AG50">SUMIFS(ItemPrice,ItemType,Burrito,Protein,Steak,RestaurantNumber,'Price Analysis'!$AP50)</f>
        <v>10.85</v>
      </c>
      <c r="AH50" s="74">
        <f t="shared" si="9"/>
        <v>10.85</v>
      </c>
      <c r="AI50" s="74" cm="1">
        <f t="array" ref="AI50">SUMIFS(ItemPrice,ItemType,Salad,Protein,Steak,RestaurantNumber,'Price Analysis'!$AP50)</f>
        <v>10.85</v>
      </c>
      <c r="AJ50" s="74" cm="1">
        <f t="array" ref="AJ50">SUMIFS(ItemPrice,ItemType,Bowl,Protein,Steak,RestaurantNumber,'Price Analysis'!$AP50)</f>
        <v>10.85</v>
      </c>
      <c r="AK50" s="74" cm="1">
        <f t="array" ref="AK50">SUMIFS(ItemPrice,ItemType,Quesadilla,Protein,Steak,RestaurantNumber,'Price Analysis'!$AP50)</f>
        <v>11.4</v>
      </c>
      <c r="AL50" s="27">
        <f>AVERAGE(AB50:AK50)</f>
        <v>10.084999999999999</v>
      </c>
      <c r="AM50" s="11"/>
      <c r="AN50" s="50">
        <v>2.8</v>
      </c>
      <c r="AO50" s="76" t="s">
        <v>645</v>
      </c>
      <c r="AP50" s="79" t="s">
        <v>1154</v>
      </c>
      <c r="AQ50" s="11"/>
      <c r="AR50" s="56">
        <f t="shared" si="40"/>
        <v>1.5899999999999999</v>
      </c>
      <c r="AS50" s="7">
        <f t="shared" si="40"/>
        <v>1.2900000000000009</v>
      </c>
      <c r="AT50" s="7">
        <f t="shared" si="40"/>
        <v>1.7900000000000009</v>
      </c>
      <c r="AU50" s="7">
        <f t="shared" si="10"/>
        <v>-9.1</v>
      </c>
      <c r="AV50" s="7">
        <f t="shared" si="41"/>
        <v>1.3399999999999999</v>
      </c>
      <c r="AW50" s="7">
        <f t="shared" si="41"/>
        <v>1.6300000000000008</v>
      </c>
      <c r="AX50" s="7">
        <f t="shared" si="41"/>
        <v>1.33</v>
      </c>
      <c r="AY50" s="7">
        <f t="shared" si="41"/>
        <v>1.83</v>
      </c>
      <c r="AZ50" s="7">
        <f t="shared" si="38"/>
        <v>-10.85</v>
      </c>
      <c r="BA50" s="57">
        <f>Y50-AK50</f>
        <v>1.3800000000000008</v>
      </c>
      <c r="BB50" s="54"/>
      <c r="BC50" s="56">
        <f>AVERAGE(AR50:BA50)</f>
        <v>-0.77699999999999958</v>
      </c>
      <c r="BD50" s="68">
        <f>(Z50-AL50)/AL50</f>
        <v>0.15369360436291549</v>
      </c>
      <c r="BE50" s="11"/>
      <c r="BF50" s="11"/>
      <c r="BG50" s="11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11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</row>
    <row r="51" spans="1:125" ht="25.5" x14ac:dyDescent="0.25">
      <c r="A51" s="11"/>
      <c r="B51" s="37" t="s">
        <v>22</v>
      </c>
      <c r="C51" s="1">
        <v>13</v>
      </c>
      <c r="D51" s="1" t="s">
        <v>294</v>
      </c>
      <c r="E51" s="1" t="s">
        <v>295</v>
      </c>
      <c r="F51" s="1" t="s">
        <v>267</v>
      </c>
      <c r="G51" s="1" t="s">
        <v>296</v>
      </c>
      <c r="H51" s="5">
        <v>1</v>
      </c>
      <c r="I51" s="3">
        <v>3</v>
      </c>
      <c r="J51" s="3" t="s">
        <v>649</v>
      </c>
      <c r="K51" s="3">
        <v>4</v>
      </c>
      <c r="L51" s="3"/>
      <c r="M51" s="10">
        <v>47679.460769230769</v>
      </c>
      <c r="N51" s="38">
        <v>7.7999720235873621E-2</v>
      </c>
      <c r="O51" s="12"/>
      <c r="P51" s="26">
        <v>10.69</v>
      </c>
      <c r="Q51" s="9">
        <v>10.39</v>
      </c>
      <c r="R51" s="9">
        <v>10.89</v>
      </c>
      <c r="S51" s="9"/>
      <c r="T51" s="9">
        <v>10.99</v>
      </c>
      <c r="U51" s="9">
        <f t="shared" si="42"/>
        <v>12.48</v>
      </c>
      <c r="V51" s="9">
        <f t="shared" si="42"/>
        <v>12.18</v>
      </c>
      <c r="W51" s="9">
        <f t="shared" si="42"/>
        <v>12.68</v>
      </c>
      <c r="X51" s="9"/>
      <c r="Y51" s="9">
        <f>T51+1.79</f>
        <v>12.780000000000001</v>
      </c>
      <c r="Z51" s="27">
        <f t="shared" si="2"/>
        <v>11.635000000000002</v>
      </c>
      <c r="AA51" s="11"/>
      <c r="AB51" s="74">
        <f>SUMIFS(Chipotle_Menu_Pt_1__3[Item Price],Chipotle_Menu_Pt_1__3[Item Type],Data!$D$1,Chipotle_Menu_Pt_1__3[Protein],Data!$E$4,Chipotle_Menu_Pt_1__3[restaurantNumber],'Price Analysis'!$AP51)</f>
        <v>9.4499999999999993</v>
      </c>
      <c r="AC51" s="74">
        <f t="shared" si="8"/>
        <v>9.4499999999999993</v>
      </c>
      <c r="AD51" s="74" cm="1">
        <f t="array" ref="AD51">SUMIFS(ItemPrice,ItemType,Salad,Protein,Chicken,RestaurantNumber,'Price Analysis'!$AP51)</f>
        <v>9.4499999999999993</v>
      </c>
      <c r="AE51" s="74" cm="1">
        <f t="array" ref="AE51">SUMIFS(ItemPrice,ItemType,Bowl,Protein,Chicken,RestaurantNumber,'Price Analysis'!$AP51)</f>
        <v>9.4499999999999993</v>
      </c>
      <c r="AF51" s="74" cm="1">
        <f t="array" ref="AF51">SUMIFS(ItemPrice,ItemType,Quesadilla,Protein,Chicken,RestaurantNumber,'Price Analysis'!$AP51)</f>
        <v>10</v>
      </c>
      <c r="AG51" s="74" cm="1">
        <f t="array" ref="AG51">SUMIFS(ItemPrice,ItemType,Burrito,Protein,Steak,RestaurantNumber,'Price Analysis'!$AP51)</f>
        <v>11.2</v>
      </c>
      <c r="AH51" s="74">
        <f t="shared" si="9"/>
        <v>11.2</v>
      </c>
      <c r="AI51" s="74">
        <f t="shared" si="9"/>
        <v>11.2</v>
      </c>
      <c r="AJ51" s="74">
        <f t="shared" si="9"/>
        <v>11.2</v>
      </c>
      <c r="AK51" s="74" cm="1">
        <f t="array" ref="AK51">SUMIFS(ItemPrice,ItemType,Quesadilla,Protein,Steak,RestaurantNumber,'Price Analysis'!$AP51)</f>
        <v>11.75</v>
      </c>
      <c r="AL51" s="27">
        <f>AVERAGE(AB51:AK51)</f>
        <v>10.435</v>
      </c>
      <c r="AM51" s="11"/>
      <c r="AN51" s="50">
        <v>1</v>
      </c>
      <c r="AO51" s="76" t="s">
        <v>650</v>
      </c>
      <c r="AP51" s="79" t="s">
        <v>1155</v>
      </c>
      <c r="AQ51" s="11"/>
      <c r="AR51" s="56">
        <f t="shared" si="40"/>
        <v>1.2400000000000002</v>
      </c>
      <c r="AS51" s="7">
        <f t="shared" si="40"/>
        <v>0.94000000000000128</v>
      </c>
      <c r="AT51" s="7">
        <f t="shared" si="40"/>
        <v>1.4400000000000013</v>
      </c>
      <c r="AU51" s="7">
        <f t="shared" si="10"/>
        <v>-9.4499999999999993</v>
      </c>
      <c r="AV51" s="7">
        <f t="shared" si="41"/>
        <v>0.99000000000000021</v>
      </c>
      <c r="AW51" s="7">
        <f t="shared" si="41"/>
        <v>1.2800000000000011</v>
      </c>
      <c r="AX51" s="7">
        <f t="shared" si="41"/>
        <v>0.98000000000000043</v>
      </c>
      <c r="AY51" s="7">
        <f t="shared" si="41"/>
        <v>1.4800000000000004</v>
      </c>
      <c r="AZ51" s="7">
        <f t="shared" si="38"/>
        <v>-11.2</v>
      </c>
      <c r="BA51" s="57">
        <f>Y51-AK51</f>
        <v>1.0300000000000011</v>
      </c>
      <c r="BB51" s="54"/>
      <c r="BC51" s="56">
        <f>AVERAGE(AR51:BA51)</f>
        <v>-1.1269999999999993</v>
      </c>
      <c r="BD51" s="68">
        <f>(Z51-AL51)/AL51</f>
        <v>0.11499760421657892</v>
      </c>
      <c r="BE51" s="11"/>
      <c r="BF51" s="11"/>
      <c r="BG51" s="11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11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</row>
    <row r="52" spans="1:125" ht="25.5" x14ac:dyDescent="0.25">
      <c r="A52" s="11"/>
      <c r="B52" s="37" t="s">
        <v>70</v>
      </c>
      <c r="C52" s="1">
        <v>44</v>
      </c>
      <c r="D52" s="1" t="s">
        <v>365</v>
      </c>
      <c r="E52" s="1" t="s">
        <v>71</v>
      </c>
      <c r="F52" s="1" t="s">
        <v>321</v>
      </c>
      <c r="G52" s="1" t="s">
        <v>366</v>
      </c>
      <c r="H52" s="5">
        <v>4</v>
      </c>
      <c r="I52" s="3">
        <v>0</v>
      </c>
      <c r="J52" s="3"/>
      <c r="K52" s="3">
        <v>3</v>
      </c>
      <c r="L52" s="3"/>
      <c r="M52" s="10">
        <v>47221.695384615385</v>
      </c>
      <c r="N52" s="38">
        <v>-3.5846543491189459E-2</v>
      </c>
      <c r="O52" s="12"/>
      <c r="P52" s="26">
        <v>11.19</v>
      </c>
      <c r="Q52" s="9">
        <v>10.99</v>
      </c>
      <c r="R52" s="9">
        <v>11.59</v>
      </c>
      <c r="S52" s="9"/>
      <c r="T52" s="9">
        <v>11.49</v>
      </c>
      <c r="U52" s="9">
        <f t="shared" si="42"/>
        <v>12.98</v>
      </c>
      <c r="V52" s="9">
        <f t="shared" si="42"/>
        <v>12.780000000000001</v>
      </c>
      <c r="W52" s="9">
        <f t="shared" si="42"/>
        <v>13.379999999999999</v>
      </c>
      <c r="X52" s="9"/>
      <c r="Y52" s="9">
        <f>T52+1.79</f>
        <v>13.280000000000001</v>
      </c>
      <c r="Z52" s="27">
        <f t="shared" si="2"/>
        <v>12.209999999999999</v>
      </c>
      <c r="AA52" s="11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27"/>
      <c r="AM52" s="11"/>
      <c r="AN52" s="50" t="s">
        <v>614</v>
      </c>
      <c r="AO52" s="76" t="s">
        <v>794</v>
      </c>
      <c r="AP52" s="79" t="s">
        <v>797</v>
      </c>
      <c r="AQ52" s="11"/>
      <c r="AR52" s="56"/>
      <c r="AS52" s="7"/>
      <c r="AT52" s="7"/>
      <c r="AU52" s="7"/>
      <c r="AV52" s="7"/>
      <c r="AW52" s="7"/>
      <c r="AX52" s="7"/>
      <c r="AY52" s="7"/>
      <c r="AZ52" s="7"/>
      <c r="BA52" s="57"/>
      <c r="BB52" s="54"/>
      <c r="BC52" s="56"/>
      <c r="BD52" s="68"/>
      <c r="BE52" s="11"/>
      <c r="BF52" s="11"/>
      <c r="BG52" s="11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11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</row>
    <row r="53" spans="1:125" ht="25.5" x14ac:dyDescent="0.25">
      <c r="A53" s="11"/>
      <c r="B53" s="37" t="s">
        <v>87</v>
      </c>
      <c r="C53" s="1">
        <v>55</v>
      </c>
      <c r="D53" s="1" t="s">
        <v>385</v>
      </c>
      <c r="E53" s="1" t="s">
        <v>386</v>
      </c>
      <c r="F53" s="1" t="s">
        <v>298</v>
      </c>
      <c r="G53" s="1" t="s">
        <v>387</v>
      </c>
      <c r="H53" s="5">
        <v>6</v>
      </c>
      <c r="I53" s="3">
        <v>2</v>
      </c>
      <c r="J53" s="3" t="s">
        <v>711</v>
      </c>
      <c r="K53" s="3">
        <v>5</v>
      </c>
      <c r="L53" s="3"/>
      <c r="M53" s="10">
        <v>46642.648461538454</v>
      </c>
      <c r="N53" s="38">
        <v>7.8139671009332085E-2</v>
      </c>
      <c r="O53" s="12"/>
      <c r="P53" s="26">
        <v>12.59</v>
      </c>
      <c r="Q53" s="9">
        <v>11.89</v>
      </c>
      <c r="R53" s="9">
        <v>12.39</v>
      </c>
      <c r="S53" s="9"/>
      <c r="T53" s="9">
        <v>12.59</v>
      </c>
      <c r="U53" s="9">
        <f>P53+1.95</f>
        <v>14.54</v>
      </c>
      <c r="V53" s="9">
        <f>Q53+1.95</f>
        <v>13.84</v>
      </c>
      <c r="W53" s="9">
        <f>R53+1.95</f>
        <v>14.34</v>
      </c>
      <c r="X53" s="9"/>
      <c r="Y53" s="9">
        <f>T53+1.95</f>
        <v>14.54</v>
      </c>
      <c r="Z53" s="27">
        <f t="shared" si="2"/>
        <v>13.34</v>
      </c>
      <c r="AA53" s="11"/>
      <c r="AB53" s="74">
        <f>SUMIFS(Chipotle_Menu_Pt_1__3[Item Price],Chipotle_Menu_Pt_1__3[Item Type],Data!$D$1,Chipotle_Menu_Pt_1__3[Protein],Data!$E$4,Chipotle_Menu_Pt_1__3[restaurantNumber],'Price Analysis'!$AP53)</f>
        <v>9.4499999999999993</v>
      </c>
      <c r="AC53" s="74">
        <f t="shared" si="8"/>
        <v>9.4499999999999993</v>
      </c>
      <c r="AD53" s="74" cm="1">
        <f t="array" ref="AD53">SUMIFS(ItemPrice,ItemType,Salad,Protein,Chicken,RestaurantNumber,'Price Analysis'!$AP53)</f>
        <v>9.4499999999999993</v>
      </c>
      <c r="AE53" s="74" cm="1">
        <f t="array" ref="AE53">SUMIFS(ItemPrice,ItemType,Bowl,Protein,Chicken,RestaurantNumber,'Price Analysis'!$AP53)</f>
        <v>9.4499999999999993</v>
      </c>
      <c r="AF53" s="74" cm="1">
        <f t="array" ref="AF53">SUMIFS(ItemPrice,ItemType,Quesadilla,Protein,Chicken,RestaurantNumber,'Price Analysis'!$AP53)</f>
        <v>10</v>
      </c>
      <c r="AG53" s="74" cm="1">
        <f t="array" ref="AG53">SUMIFS(ItemPrice,ItemType,Burrito,Protein,Steak,RestaurantNumber,'Price Analysis'!$AP53)</f>
        <v>11.2</v>
      </c>
      <c r="AH53" s="74">
        <f t="shared" si="9"/>
        <v>11.2</v>
      </c>
      <c r="AI53" s="74" cm="1">
        <f t="array" ref="AI53">SUMIFS(ItemPrice,ItemType,Salad,Protein,Steak,RestaurantNumber,'Price Analysis'!$AP53)</f>
        <v>11.2</v>
      </c>
      <c r="AJ53" s="74" cm="1">
        <f t="array" ref="AJ53">SUMIFS(ItemPrice,ItemType,Bowl,Protein,Steak,RestaurantNumber,'Price Analysis'!$AP53)</f>
        <v>11.2</v>
      </c>
      <c r="AK53" s="74" cm="1">
        <f t="array" ref="AK53">SUMIFS(ItemPrice,ItemType,Quesadilla,Protein,Steak,RestaurantNumber,'Price Analysis'!$AP53)</f>
        <v>11.75</v>
      </c>
      <c r="AL53" s="27">
        <f t="shared" ref="AL53:AL102" si="43">AVERAGE(AB53:AK53)</f>
        <v>10.435</v>
      </c>
      <c r="AM53" s="11"/>
      <c r="AN53" s="50">
        <v>2.1</v>
      </c>
      <c r="AO53" s="76" t="s">
        <v>1128</v>
      </c>
      <c r="AP53" s="79" t="s">
        <v>1156</v>
      </c>
      <c r="AQ53" s="11"/>
      <c r="AR53" s="56">
        <f t="shared" ref="AR53:AT84" si="44">P53-AB53</f>
        <v>3.1400000000000006</v>
      </c>
      <c r="AS53" s="7">
        <f t="shared" si="44"/>
        <v>2.4400000000000013</v>
      </c>
      <c r="AT53" s="7">
        <f t="shared" si="44"/>
        <v>2.9400000000000013</v>
      </c>
      <c r="AU53" s="7">
        <f t="shared" si="10"/>
        <v>-9.4499999999999993</v>
      </c>
      <c r="AV53" s="7">
        <f t="shared" ref="AV53:AY84" si="45">T53-AF53</f>
        <v>2.59</v>
      </c>
      <c r="AW53" s="7">
        <f t="shared" si="45"/>
        <v>3.34</v>
      </c>
      <c r="AX53" s="7">
        <f t="shared" si="45"/>
        <v>2.6400000000000006</v>
      </c>
      <c r="AY53" s="7">
        <f t="shared" si="45"/>
        <v>3.1400000000000006</v>
      </c>
      <c r="AZ53" s="7">
        <f t="shared" si="38"/>
        <v>-11.2</v>
      </c>
      <c r="BA53" s="57">
        <f t="shared" ref="BA53:BA102" si="46">Y53-AK53</f>
        <v>2.7899999999999991</v>
      </c>
      <c r="BB53" s="54"/>
      <c r="BC53" s="56">
        <f t="shared" ref="BC53:BC102" si="47">AVERAGE(AR53:BA53)</f>
        <v>0.23700000000000046</v>
      </c>
      <c r="BD53" s="68">
        <f t="shared" ref="BD53:BD102" si="48">(Z53-AL53)/AL53</f>
        <v>0.27839003354096781</v>
      </c>
      <c r="BE53" s="11"/>
      <c r="BF53" s="11"/>
      <c r="BG53" s="11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11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</row>
    <row r="54" spans="1:125" ht="25.5" x14ac:dyDescent="0.25">
      <c r="A54" s="11"/>
      <c r="B54" s="37" t="s">
        <v>41</v>
      </c>
      <c r="C54" s="1">
        <v>27</v>
      </c>
      <c r="D54" s="1" t="s">
        <v>328</v>
      </c>
      <c r="E54" s="1" t="s">
        <v>42</v>
      </c>
      <c r="F54" s="1" t="s">
        <v>267</v>
      </c>
      <c r="G54" s="1" t="s">
        <v>329</v>
      </c>
      <c r="H54" s="5">
        <v>1</v>
      </c>
      <c r="I54" s="3">
        <v>2</v>
      </c>
      <c r="J54" s="3" t="s">
        <v>655</v>
      </c>
      <c r="K54" s="3">
        <v>4</v>
      </c>
      <c r="L54" s="3"/>
      <c r="M54" s="10">
        <v>46462.24538461538</v>
      </c>
      <c r="N54" s="38">
        <v>-7.5539603926070885E-3</v>
      </c>
      <c r="O54" s="12"/>
      <c r="P54" s="26">
        <v>10.69</v>
      </c>
      <c r="Q54" s="9">
        <v>10.39</v>
      </c>
      <c r="R54" s="9">
        <v>10.89</v>
      </c>
      <c r="S54" s="9"/>
      <c r="T54" s="9">
        <v>10.99</v>
      </c>
      <c r="U54" s="9">
        <f>P54+1.79</f>
        <v>12.48</v>
      </c>
      <c r="V54" s="9">
        <f>Q54+1.79</f>
        <v>12.18</v>
      </c>
      <c r="W54" s="9">
        <f>R54+1.79</f>
        <v>12.68</v>
      </c>
      <c r="X54" s="9"/>
      <c r="Y54" s="9">
        <f>T54+1.79</f>
        <v>12.780000000000001</v>
      </c>
      <c r="Z54" s="27">
        <f t="shared" si="2"/>
        <v>11.635000000000002</v>
      </c>
      <c r="AA54" s="11"/>
      <c r="AB54" s="74">
        <f>SUMIFS(Chipotle_Menu_Pt_1__3[Item Price],Chipotle_Menu_Pt_1__3[Item Type],Data!$D$1,Chipotle_Menu_Pt_1__3[Protein],Data!$E$4,Chipotle_Menu_Pt_1__3[restaurantNumber],'Price Analysis'!$AP54)</f>
        <v>8.75</v>
      </c>
      <c r="AC54" s="74">
        <f t="shared" si="8"/>
        <v>8.75</v>
      </c>
      <c r="AD54" s="74" cm="1">
        <f t="array" ref="AD54">SUMIFS(ItemPrice,ItemType,Salad,Protein,Chicken,RestaurantNumber,'Price Analysis'!$AP54)</f>
        <v>8.75</v>
      </c>
      <c r="AE54" s="74" cm="1">
        <f t="array" ref="AE54">SUMIFS(ItemPrice,ItemType,Bowl,Protein,Chicken,RestaurantNumber,'Price Analysis'!$AP54)</f>
        <v>8.75</v>
      </c>
      <c r="AF54" s="74" cm="1">
        <f t="array" ref="AF54">SUMIFS(ItemPrice,ItemType,Quesadilla,Protein,Chicken,RestaurantNumber,'Price Analysis'!$AP54)</f>
        <v>9.3000000000000007</v>
      </c>
      <c r="AG54" s="74" cm="1">
        <f t="array" ref="AG54">SUMIFS(ItemPrice,ItemType,Burrito,Protein,Steak,RestaurantNumber,'Price Analysis'!$AP54)</f>
        <v>10.5</v>
      </c>
      <c r="AH54" s="74">
        <f t="shared" si="9"/>
        <v>10.5</v>
      </c>
      <c r="AI54" s="74" cm="1">
        <f t="array" ref="AI54">SUMIFS(ItemPrice,ItemType,Salad,Protein,Steak,RestaurantNumber,'Price Analysis'!$AP54)</f>
        <v>10.5</v>
      </c>
      <c r="AJ54" s="74" cm="1">
        <f t="array" ref="AJ54">SUMIFS(ItemPrice,ItemType,Bowl,Protein,Steak,RestaurantNumber,'Price Analysis'!$AP54)</f>
        <v>10.5</v>
      </c>
      <c r="AK54" s="74" cm="1">
        <f t="array" ref="AK54">SUMIFS(ItemPrice,ItemType,Quesadilla,Protein,Steak,RestaurantNumber,'Price Analysis'!$AP54)</f>
        <v>11.05</v>
      </c>
      <c r="AL54" s="27">
        <f t="shared" si="43"/>
        <v>9.7349999999999994</v>
      </c>
      <c r="AM54" s="11"/>
      <c r="AN54" s="50">
        <v>0.2</v>
      </c>
      <c r="AO54" s="76" t="s">
        <v>654</v>
      </c>
      <c r="AP54" s="79" t="s">
        <v>1157</v>
      </c>
      <c r="AQ54" s="11"/>
      <c r="AR54" s="56">
        <f t="shared" si="44"/>
        <v>1.9399999999999995</v>
      </c>
      <c r="AS54" s="7">
        <f t="shared" si="44"/>
        <v>1.6400000000000006</v>
      </c>
      <c r="AT54" s="7">
        <f t="shared" si="44"/>
        <v>2.1400000000000006</v>
      </c>
      <c r="AU54" s="7">
        <f t="shared" si="10"/>
        <v>-8.75</v>
      </c>
      <c r="AV54" s="7">
        <f t="shared" si="45"/>
        <v>1.6899999999999995</v>
      </c>
      <c r="AW54" s="7">
        <f t="shared" si="45"/>
        <v>1.9800000000000004</v>
      </c>
      <c r="AX54" s="7">
        <f t="shared" si="45"/>
        <v>1.6799999999999997</v>
      </c>
      <c r="AY54" s="7">
        <f t="shared" si="45"/>
        <v>2.1799999999999997</v>
      </c>
      <c r="AZ54" s="7">
        <f t="shared" si="38"/>
        <v>-10.5</v>
      </c>
      <c r="BA54" s="57">
        <f t="shared" si="46"/>
        <v>1.7300000000000004</v>
      </c>
      <c r="BB54" s="54"/>
      <c r="BC54" s="56">
        <f t="shared" si="47"/>
        <v>-0.42699999999999994</v>
      </c>
      <c r="BD54" s="68">
        <f t="shared" si="48"/>
        <v>0.19517205957883946</v>
      </c>
      <c r="BE54" s="11"/>
      <c r="BF54" s="11"/>
      <c r="BG54" s="11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11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</row>
    <row r="55" spans="1:125" ht="25.5" x14ac:dyDescent="0.25">
      <c r="A55" s="11"/>
      <c r="B55" s="37" t="s">
        <v>57</v>
      </c>
      <c r="C55" s="1">
        <v>37</v>
      </c>
      <c r="D55" s="1" t="s">
        <v>349</v>
      </c>
      <c r="E55" s="1" t="s">
        <v>58</v>
      </c>
      <c r="F55" s="1" t="s">
        <v>331</v>
      </c>
      <c r="G55" s="1" t="s">
        <v>350</v>
      </c>
      <c r="H55" s="5">
        <v>7</v>
      </c>
      <c r="I55" s="3">
        <v>2</v>
      </c>
      <c r="J55" s="3" t="s">
        <v>683</v>
      </c>
      <c r="K55" s="3">
        <v>6</v>
      </c>
      <c r="L55" s="3"/>
      <c r="M55" s="10">
        <v>46196.036923076928</v>
      </c>
      <c r="N55" s="38">
        <v>-0.14247117486415647</v>
      </c>
      <c r="O55" s="12"/>
      <c r="P55" s="26">
        <v>13.19</v>
      </c>
      <c r="Q55" s="9">
        <v>12.19</v>
      </c>
      <c r="R55" s="9">
        <v>12.99</v>
      </c>
      <c r="S55" s="9"/>
      <c r="T55" s="9">
        <v>12.69</v>
      </c>
      <c r="U55" s="9">
        <f t="shared" ref="U55:W56" si="49">P55+1.95</f>
        <v>15.139999999999999</v>
      </c>
      <c r="V55" s="9">
        <f t="shared" si="49"/>
        <v>14.139999999999999</v>
      </c>
      <c r="W55" s="9">
        <f t="shared" si="49"/>
        <v>14.94</v>
      </c>
      <c r="X55" s="9"/>
      <c r="Y55" s="9">
        <f>T55+1.95</f>
        <v>14.639999999999999</v>
      </c>
      <c r="Z55" s="27">
        <f t="shared" si="2"/>
        <v>13.739999999999998</v>
      </c>
      <c r="AA55" s="11"/>
      <c r="AB55" s="74">
        <f>SUMIFS(Chipotle_Menu_Pt_1__3[Item Price],Chipotle_Menu_Pt_1__3[Item Type],Data!$D$1,Chipotle_Menu_Pt_1__3[Protein],Data!$E$4,Chipotle_Menu_Pt_1__3[restaurantNumber],'Price Analysis'!$AP55)</f>
        <v>9.35</v>
      </c>
      <c r="AC55" s="74">
        <f t="shared" si="8"/>
        <v>9.35</v>
      </c>
      <c r="AD55" s="74" cm="1">
        <f t="array" ref="AD55">SUMIFS(ItemPrice,ItemType,Salad,Protein,Chicken,RestaurantNumber,'Price Analysis'!$AP55)</f>
        <v>9.35</v>
      </c>
      <c r="AE55" s="74" cm="1">
        <f t="array" ref="AE55">SUMIFS(ItemPrice,ItemType,Bowl,Protein,Chicken,RestaurantNumber,'Price Analysis'!$AP55)</f>
        <v>9.35</v>
      </c>
      <c r="AF55" s="74" cm="1">
        <f t="array" ref="AF55">SUMIFS(ItemPrice,ItemType,Quesadilla,Protein,Chicken,RestaurantNumber,'Price Analysis'!$AP55)</f>
        <v>9.9</v>
      </c>
      <c r="AG55" s="74" cm="1">
        <f t="array" ref="AG55">SUMIFS(ItemPrice,ItemType,Burrito,Protein,Steak,RestaurantNumber,'Price Analysis'!$AP55)</f>
        <v>11.1</v>
      </c>
      <c r="AH55" s="74">
        <f t="shared" si="9"/>
        <v>11.1</v>
      </c>
      <c r="AI55" s="74" cm="1">
        <f t="array" ref="AI55">SUMIFS(ItemPrice,ItemType,Salad,Protein,Steak,RestaurantNumber,'Price Analysis'!$AP55)</f>
        <v>11.1</v>
      </c>
      <c r="AJ55" s="74" cm="1">
        <f t="array" ref="AJ55">SUMIFS(ItemPrice,ItemType,Bowl,Protein,Steak,RestaurantNumber,'Price Analysis'!$AP55)</f>
        <v>11.1</v>
      </c>
      <c r="AK55" s="74" cm="1">
        <f t="array" ref="AK55">SUMIFS(ItemPrice,ItemType,Quesadilla,Protein,Steak,RestaurantNumber,'Price Analysis'!$AP55)</f>
        <v>11.65</v>
      </c>
      <c r="AL55" s="27">
        <f t="shared" si="43"/>
        <v>10.334999999999999</v>
      </c>
      <c r="AM55" s="11"/>
      <c r="AN55" s="50">
        <v>0.2</v>
      </c>
      <c r="AO55" s="76" t="s">
        <v>1092</v>
      </c>
      <c r="AP55" s="79" t="s">
        <v>1158</v>
      </c>
      <c r="AQ55" s="11"/>
      <c r="AR55" s="56">
        <f t="shared" si="44"/>
        <v>3.84</v>
      </c>
      <c r="AS55" s="7">
        <f t="shared" si="44"/>
        <v>2.84</v>
      </c>
      <c r="AT55" s="7">
        <f t="shared" si="44"/>
        <v>3.6400000000000006</v>
      </c>
      <c r="AU55" s="7">
        <f t="shared" si="10"/>
        <v>-9.35</v>
      </c>
      <c r="AV55" s="7">
        <f t="shared" si="45"/>
        <v>2.7899999999999991</v>
      </c>
      <c r="AW55" s="7">
        <f t="shared" si="45"/>
        <v>4.0399999999999991</v>
      </c>
      <c r="AX55" s="7">
        <f t="shared" si="45"/>
        <v>3.0399999999999991</v>
      </c>
      <c r="AY55" s="7">
        <f t="shared" si="45"/>
        <v>3.84</v>
      </c>
      <c r="AZ55" s="7">
        <f t="shared" si="38"/>
        <v>-11.1</v>
      </c>
      <c r="BA55" s="57">
        <f t="shared" si="46"/>
        <v>2.9899999999999984</v>
      </c>
      <c r="BB55" s="54"/>
      <c r="BC55" s="56">
        <f t="shared" si="47"/>
        <v>0.6569999999999997</v>
      </c>
      <c r="BD55" s="68">
        <f t="shared" si="48"/>
        <v>0.32946298984034827</v>
      </c>
      <c r="BE55" s="11"/>
      <c r="BF55" s="11"/>
      <c r="BG55" s="11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11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</row>
    <row r="56" spans="1:125" ht="25.5" x14ac:dyDescent="0.25">
      <c r="A56" s="11"/>
      <c r="B56" s="37" t="s">
        <v>85</v>
      </c>
      <c r="C56" s="1">
        <v>54</v>
      </c>
      <c r="D56" s="1" t="s">
        <v>383</v>
      </c>
      <c r="E56" s="1" t="s">
        <v>86</v>
      </c>
      <c r="F56" s="1" t="s">
        <v>363</v>
      </c>
      <c r="G56" s="1" t="s">
        <v>384</v>
      </c>
      <c r="H56" s="5">
        <v>6</v>
      </c>
      <c r="I56" s="3">
        <v>0</v>
      </c>
      <c r="J56" s="3"/>
      <c r="K56" s="3">
        <v>0</v>
      </c>
      <c r="L56" s="3"/>
      <c r="M56" s="10">
        <v>45948.810769230782</v>
      </c>
      <c r="N56" s="38">
        <v>0.21093427654651645</v>
      </c>
      <c r="O56" s="12"/>
      <c r="P56" s="26">
        <v>12.59</v>
      </c>
      <c r="Q56" s="9">
        <v>11.89</v>
      </c>
      <c r="R56" s="9">
        <v>12.39</v>
      </c>
      <c r="S56" s="9"/>
      <c r="T56" s="9">
        <v>12.59</v>
      </c>
      <c r="U56" s="9">
        <f t="shared" si="49"/>
        <v>14.54</v>
      </c>
      <c r="V56" s="9">
        <f t="shared" si="49"/>
        <v>13.84</v>
      </c>
      <c r="W56" s="9">
        <f t="shared" si="49"/>
        <v>14.34</v>
      </c>
      <c r="X56" s="9"/>
      <c r="Y56" s="9">
        <f>T56+1.95</f>
        <v>14.54</v>
      </c>
      <c r="Z56" s="27">
        <f t="shared" si="2"/>
        <v>13.34</v>
      </c>
      <c r="AA56" s="11"/>
      <c r="AB56" s="74">
        <f>SUMIFS(Chipotle_Menu_Pt_1__3[Item Price],Chipotle_Menu_Pt_1__3[Item Type],Data!$D$1,Chipotle_Menu_Pt_1__3[Protein],Data!$E$4,Chipotle_Menu_Pt_1__3[restaurantNumber],'Price Analysis'!$AP56)</f>
        <v>9.75</v>
      </c>
      <c r="AC56" s="74">
        <f t="shared" si="8"/>
        <v>9.75</v>
      </c>
      <c r="AD56" s="74" cm="1">
        <f t="array" ref="AD56">SUMIFS(ItemPrice,ItemType,Salad,Protein,Chicken,RestaurantNumber,'Price Analysis'!$AP56)</f>
        <v>9.75</v>
      </c>
      <c r="AE56" s="74" cm="1">
        <f t="array" ref="AE56">SUMIFS(ItemPrice,ItemType,Bowl,Protein,Chicken,RestaurantNumber,'Price Analysis'!$AP56)</f>
        <v>9.75</v>
      </c>
      <c r="AF56" s="74" cm="1">
        <f t="array" ref="AF56">SUMIFS(ItemPrice,ItemType,Quesadilla,Protein,Chicken,RestaurantNumber,'Price Analysis'!$AP56)</f>
        <v>10.3</v>
      </c>
      <c r="AG56" s="74" cm="1">
        <f t="array" ref="AG56">SUMIFS(ItemPrice,ItemType,Burrito,Protein,Steak,RestaurantNumber,'Price Analysis'!$AP56)</f>
        <v>11.5</v>
      </c>
      <c r="AH56" s="74">
        <f t="shared" si="9"/>
        <v>11.5</v>
      </c>
      <c r="AI56" s="74" cm="1">
        <f t="array" ref="AI56">SUMIFS(ItemPrice,ItemType,Salad,Protein,Steak,RestaurantNumber,'Price Analysis'!$AP56)</f>
        <v>11.5</v>
      </c>
      <c r="AJ56" s="74" cm="1">
        <f t="array" ref="AJ56">SUMIFS(ItemPrice,ItemType,Bowl,Protein,Steak,RestaurantNumber,'Price Analysis'!$AP56)</f>
        <v>11.5</v>
      </c>
      <c r="AK56" s="74" cm="1">
        <f t="array" ref="AK56">SUMIFS(ItemPrice,ItemType,Quesadilla,Protein,Steak,RestaurantNumber,'Price Analysis'!$AP56)</f>
        <v>12.05</v>
      </c>
      <c r="AL56" s="27">
        <f t="shared" si="43"/>
        <v>10.734999999999999</v>
      </c>
      <c r="AM56" s="11"/>
      <c r="AN56" s="50">
        <v>1.7</v>
      </c>
      <c r="AO56" s="76" t="s">
        <v>777</v>
      </c>
      <c r="AP56" s="79">
        <v>879</v>
      </c>
      <c r="AQ56" s="11"/>
      <c r="AR56" s="56">
        <f t="shared" si="44"/>
        <v>2.84</v>
      </c>
      <c r="AS56" s="7">
        <f t="shared" si="44"/>
        <v>2.1400000000000006</v>
      </c>
      <c r="AT56" s="7">
        <f t="shared" si="44"/>
        <v>2.6400000000000006</v>
      </c>
      <c r="AU56" s="7">
        <f t="shared" si="10"/>
        <v>-9.75</v>
      </c>
      <c r="AV56" s="7">
        <f t="shared" si="45"/>
        <v>2.2899999999999991</v>
      </c>
      <c r="AW56" s="7">
        <f t="shared" si="45"/>
        <v>3.0399999999999991</v>
      </c>
      <c r="AX56" s="7">
        <f t="shared" si="45"/>
        <v>2.34</v>
      </c>
      <c r="AY56" s="7">
        <f t="shared" si="45"/>
        <v>2.84</v>
      </c>
      <c r="AZ56" s="7">
        <f t="shared" si="38"/>
        <v>-11.5</v>
      </c>
      <c r="BA56" s="57">
        <f t="shared" si="46"/>
        <v>2.4899999999999984</v>
      </c>
      <c r="BB56" s="54"/>
      <c r="BC56" s="56">
        <f t="shared" si="47"/>
        <v>-6.300000000000025E-2</v>
      </c>
      <c r="BD56" s="68">
        <f t="shared" si="48"/>
        <v>0.24266418258034472</v>
      </c>
      <c r="BE56" s="11"/>
      <c r="BF56" s="11"/>
      <c r="BG56" s="11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11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</row>
    <row r="57" spans="1:125" ht="25.5" x14ac:dyDescent="0.25">
      <c r="A57" s="11"/>
      <c r="B57" s="37" t="s">
        <v>255</v>
      </c>
      <c r="C57" s="1">
        <v>180</v>
      </c>
      <c r="D57" s="1" t="s">
        <v>603</v>
      </c>
      <c r="E57" s="1" t="s">
        <v>275</v>
      </c>
      <c r="F57" s="1" t="s">
        <v>267</v>
      </c>
      <c r="G57" s="1" t="s">
        <v>604</v>
      </c>
      <c r="H57" s="5">
        <v>1</v>
      </c>
      <c r="I57" s="3">
        <v>0</v>
      </c>
      <c r="J57" s="3" t="s">
        <v>672</v>
      </c>
      <c r="K57" s="3">
        <v>3</v>
      </c>
      <c r="L57" s="3"/>
      <c r="M57" s="10">
        <v>45874.912307692306</v>
      </c>
      <c r="N57" s="38" t="s">
        <v>797</v>
      </c>
      <c r="O57" s="12"/>
      <c r="P57" s="26">
        <v>10.69</v>
      </c>
      <c r="Q57" s="9">
        <v>10.39</v>
      </c>
      <c r="R57" s="9">
        <v>10.89</v>
      </c>
      <c r="S57" s="9"/>
      <c r="T57" s="9">
        <v>10.99</v>
      </c>
      <c r="U57" s="9">
        <f t="shared" ref="U57:W60" si="50">P57+1.79</f>
        <v>12.48</v>
      </c>
      <c r="V57" s="9">
        <f t="shared" si="50"/>
        <v>12.18</v>
      </c>
      <c r="W57" s="9">
        <f t="shared" si="50"/>
        <v>12.68</v>
      </c>
      <c r="X57" s="9"/>
      <c r="Y57" s="9">
        <f>T57+1.79</f>
        <v>12.780000000000001</v>
      </c>
      <c r="Z57" s="27">
        <f t="shared" si="2"/>
        <v>11.635000000000002</v>
      </c>
      <c r="AA57" s="11"/>
      <c r="AB57" s="74">
        <f>SUMIFS(Chipotle_Menu_Pt_1__3[Item Price],Chipotle_Menu_Pt_1__3[Item Type],Data!$D$1,Chipotle_Menu_Pt_1__3[Protein],Data!$E$4,Chipotle_Menu_Pt_1__3[restaurantNumber],'Price Analysis'!$AP57)</f>
        <v>9.25</v>
      </c>
      <c r="AC57" s="74">
        <f t="shared" si="8"/>
        <v>9.25</v>
      </c>
      <c r="AD57" s="74" cm="1">
        <f t="array" ref="AD57">SUMIFS(ItemPrice,ItemType,Salad,Protein,Chicken,RestaurantNumber,'Price Analysis'!$AP57)</f>
        <v>9.25</v>
      </c>
      <c r="AE57" s="74" cm="1">
        <f t="array" ref="AE57">SUMIFS(ItemPrice,ItemType,Bowl,Protein,Chicken,RestaurantNumber,'Price Analysis'!$AP57)</f>
        <v>9.25</v>
      </c>
      <c r="AF57" s="74" cm="1">
        <f t="array" ref="AF57">SUMIFS(ItemPrice,ItemType,Quesadilla,Protein,Chicken,RestaurantNumber,'Price Analysis'!$AP57)</f>
        <v>9.8000000000000007</v>
      </c>
      <c r="AG57" s="74" cm="1">
        <f t="array" ref="AG57">SUMIFS(ItemPrice,ItemType,Burrito,Protein,Steak,RestaurantNumber,'Price Analysis'!$AP57)</f>
        <v>11</v>
      </c>
      <c r="AH57" s="74">
        <f t="shared" si="9"/>
        <v>11</v>
      </c>
      <c r="AI57" s="74" cm="1">
        <f t="array" ref="AI57">SUMIFS(ItemPrice,ItemType,Salad,Protein,Steak,RestaurantNumber,'Price Analysis'!$AP57)</f>
        <v>11</v>
      </c>
      <c r="AJ57" s="74" cm="1">
        <f t="array" ref="AJ57">SUMIFS(ItemPrice,ItemType,Bowl,Protein,Steak,RestaurantNumber,'Price Analysis'!$AP57)</f>
        <v>11</v>
      </c>
      <c r="AK57" s="74" cm="1">
        <f t="array" ref="AK57">SUMIFS(ItemPrice,ItemType,Quesadilla,Protein,Steak,RestaurantNumber,'Price Analysis'!$AP57)</f>
        <v>11.55</v>
      </c>
      <c r="AL57" s="27">
        <f t="shared" si="43"/>
        <v>10.234999999999999</v>
      </c>
      <c r="AM57" s="11"/>
      <c r="AN57" s="50">
        <v>1.6</v>
      </c>
      <c r="AO57" s="76" t="s">
        <v>637</v>
      </c>
      <c r="AP57" s="79" t="s">
        <v>1139</v>
      </c>
      <c r="AQ57" s="11"/>
      <c r="AR57" s="56">
        <f t="shared" si="44"/>
        <v>1.4399999999999995</v>
      </c>
      <c r="AS57" s="7">
        <f t="shared" si="44"/>
        <v>1.1400000000000006</v>
      </c>
      <c r="AT57" s="7">
        <f t="shared" si="44"/>
        <v>1.6400000000000006</v>
      </c>
      <c r="AU57" s="7">
        <f t="shared" si="10"/>
        <v>-9.25</v>
      </c>
      <c r="AV57" s="7">
        <f t="shared" si="45"/>
        <v>1.1899999999999995</v>
      </c>
      <c r="AW57" s="7">
        <f t="shared" si="45"/>
        <v>1.4800000000000004</v>
      </c>
      <c r="AX57" s="7">
        <f t="shared" si="45"/>
        <v>1.1799999999999997</v>
      </c>
      <c r="AY57" s="7">
        <f t="shared" si="45"/>
        <v>1.6799999999999997</v>
      </c>
      <c r="AZ57" s="7">
        <f t="shared" si="38"/>
        <v>-11</v>
      </c>
      <c r="BA57" s="57">
        <f t="shared" si="46"/>
        <v>1.2300000000000004</v>
      </c>
      <c r="BB57" s="54"/>
      <c r="BC57" s="56">
        <f t="shared" si="47"/>
        <v>-0.92699999999999994</v>
      </c>
      <c r="BD57" s="68">
        <f t="shared" si="48"/>
        <v>0.1367855398143627</v>
      </c>
      <c r="BE57" s="11"/>
      <c r="BF57" s="11"/>
      <c r="BG57" s="11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11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</row>
    <row r="58" spans="1:125" ht="25.5" x14ac:dyDescent="0.25">
      <c r="A58" s="11"/>
      <c r="B58" s="37" t="s">
        <v>25</v>
      </c>
      <c r="C58" s="1">
        <v>16</v>
      </c>
      <c r="D58" s="1" t="s">
        <v>300</v>
      </c>
      <c r="E58" s="1" t="s">
        <v>301</v>
      </c>
      <c r="F58" s="1" t="s">
        <v>302</v>
      </c>
      <c r="G58" s="1" t="s">
        <v>303</v>
      </c>
      <c r="H58" s="5">
        <v>4</v>
      </c>
      <c r="I58" s="3">
        <v>4</v>
      </c>
      <c r="J58" s="3" t="s">
        <v>750</v>
      </c>
      <c r="K58" s="3">
        <v>5</v>
      </c>
      <c r="L58" s="3"/>
      <c r="M58" s="10">
        <v>45466.419230769221</v>
      </c>
      <c r="N58" s="38">
        <v>1.3272357228793502E-2</v>
      </c>
      <c r="O58" s="12"/>
      <c r="P58" s="26">
        <v>11.19</v>
      </c>
      <c r="Q58" s="9">
        <v>10.99</v>
      </c>
      <c r="R58" s="9">
        <v>11.59</v>
      </c>
      <c r="S58" s="9"/>
      <c r="T58" s="9">
        <v>11.49</v>
      </c>
      <c r="U58" s="9">
        <f t="shared" si="50"/>
        <v>12.98</v>
      </c>
      <c r="V58" s="9">
        <f t="shared" si="50"/>
        <v>12.780000000000001</v>
      </c>
      <c r="W58" s="9">
        <f t="shared" si="50"/>
        <v>13.379999999999999</v>
      </c>
      <c r="X58" s="9"/>
      <c r="Y58" s="9">
        <f>T58+1.79</f>
        <v>13.280000000000001</v>
      </c>
      <c r="Z58" s="27">
        <f t="shared" si="2"/>
        <v>12.209999999999999</v>
      </c>
      <c r="AA58" s="11"/>
      <c r="AB58" s="74">
        <f>SUMIFS(Chipotle_Menu_Pt_1__3[Item Price],Chipotle_Menu_Pt_1__3[Item Type],Data!$D$1,Chipotle_Menu_Pt_1__3[Protein],Data!$E$4,Chipotle_Menu_Pt_1__3[restaurantNumber],'Price Analysis'!$AP58)</f>
        <v>8.75</v>
      </c>
      <c r="AC58" s="74">
        <f t="shared" si="8"/>
        <v>8.75</v>
      </c>
      <c r="AD58" s="74" cm="1">
        <f t="array" ref="AD58">SUMIFS(ItemPrice,ItemType,Salad,Protein,Chicken,RestaurantNumber,'Price Analysis'!$AP58)</f>
        <v>8.75</v>
      </c>
      <c r="AE58" s="74" cm="1">
        <f t="array" ref="AE58">SUMIFS(ItemPrice,ItemType,Bowl,Protein,Chicken,RestaurantNumber,'Price Analysis'!$AP58)</f>
        <v>8.75</v>
      </c>
      <c r="AF58" s="74" cm="1">
        <f t="array" ref="AF58">SUMIFS(ItemPrice,ItemType,Quesadilla,Protein,Chicken,RestaurantNumber,'Price Analysis'!$AP58)</f>
        <v>9.3000000000000007</v>
      </c>
      <c r="AG58" s="74" cm="1">
        <f t="array" ref="AG58">SUMIFS(ItemPrice,ItemType,Burrito,Protein,Steak,RestaurantNumber,'Price Analysis'!$AP58)</f>
        <v>10.5</v>
      </c>
      <c r="AH58" s="74">
        <f t="shared" si="9"/>
        <v>10.5</v>
      </c>
      <c r="AI58" s="74" cm="1">
        <f t="array" ref="AI58">SUMIFS(ItemPrice,ItemType,Salad,Protein,Steak,RestaurantNumber,'Price Analysis'!$AP58)</f>
        <v>10.5</v>
      </c>
      <c r="AJ58" s="74" cm="1">
        <f t="array" ref="AJ58">SUMIFS(ItemPrice,ItemType,Bowl,Protein,Steak,RestaurantNumber,'Price Analysis'!$AP58)</f>
        <v>10.5</v>
      </c>
      <c r="AK58" s="74" cm="1">
        <f t="array" ref="AK58">SUMIFS(ItemPrice,ItemType,Quesadilla,Protein,Steak,RestaurantNumber,'Price Analysis'!$AP58)</f>
        <v>11.05</v>
      </c>
      <c r="AL58" s="27">
        <f t="shared" si="43"/>
        <v>9.7349999999999994</v>
      </c>
      <c r="AM58" s="11"/>
      <c r="AN58" s="50">
        <v>0.1</v>
      </c>
      <c r="AO58" s="76" t="s">
        <v>751</v>
      </c>
      <c r="AP58" s="79" t="s">
        <v>1159</v>
      </c>
      <c r="AQ58" s="11"/>
      <c r="AR58" s="56">
        <f t="shared" si="44"/>
        <v>2.4399999999999995</v>
      </c>
      <c r="AS58" s="7">
        <f t="shared" si="44"/>
        <v>2.2400000000000002</v>
      </c>
      <c r="AT58" s="7">
        <f t="shared" si="44"/>
        <v>2.84</v>
      </c>
      <c r="AU58" s="7">
        <f t="shared" si="10"/>
        <v>-8.75</v>
      </c>
      <c r="AV58" s="7">
        <f t="shared" si="45"/>
        <v>2.1899999999999995</v>
      </c>
      <c r="AW58" s="7">
        <f t="shared" si="45"/>
        <v>2.4800000000000004</v>
      </c>
      <c r="AX58" s="7">
        <f t="shared" si="45"/>
        <v>2.2800000000000011</v>
      </c>
      <c r="AY58" s="7">
        <f t="shared" si="45"/>
        <v>2.879999999999999</v>
      </c>
      <c r="AZ58" s="7">
        <f t="shared" si="38"/>
        <v>-10.5</v>
      </c>
      <c r="BA58" s="57">
        <f t="shared" si="46"/>
        <v>2.2300000000000004</v>
      </c>
      <c r="BB58" s="54"/>
      <c r="BC58" s="56">
        <f t="shared" si="47"/>
        <v>3.3000000000000008E-2</v>
      </c>
      <c r="BD58" s="68">
        <f t="shared" si="48"/>
        <v>0.25423728813559321</v>
      </c>
      <c r="BE58" s="11"/>
      <c r="BF58" s="11"/>
      <c r="BG58" s="11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11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</row>
    <row r="59" spans="1:125" x14ac:dyDescent="0.25">
      <c r="A59" s="11"/>
      <c r="B59" s="37" t="s">
        <v>226</v>
      </c>
      <c r="C59" s="1">
        <v>155</v>
      </c>
      <c r="D59" s="1" t="s">
        <v>555</v>
      </c>
      <c r="E59" s="1" t="s">
        <v>227</v>
      </c>
      <c r="F59" s="1" t="s">
        <v>267</v>
      </c>
      <c r="G59" s="1" t="s">
        <v>556</v>
      </c>
      <c r="H59" s="5">
        <v>1</v>
      </c>
      <c r="I59" s="3">
        <v>0</v>
      </c>
      <c r="J59" s="3"/>
      <c r="K59" s="3">
        <v>3</v>
      </c>
      <c r="L59" s="3"/>
      <c r="M59" s="10">
        <v>44791.087692307694</v>
      </c>
      <c r="N59" s="38">
        <v>2.3186533901010265E-2</v>
      </c>
      <c r="O59" s="12"/>
      <c r="P59" s="26">
        <v>10.69</v>
      </c>
      <c r="Q59" s="9">
        <v>10.39</v>
      </c>
      <c r="R59" s="9">
        <v>10.89</v>
      </c>
      <c r="S59" s="9"/>
      <c r="T59" s="9">
        <v>10.99</v>
      </c>
      <c r="U59" s="9">
        <f t="shared" si="50"/>
        <v>12.48</v>
      </c>
      <c r="V59" s="9">
        <f t="shared" si="50"/>
        <v>12.18</v>
      </c>
      <c r="W59" s="9">
        <f t="shared" si="50"/>
        <v>12.68</v>
      </c>
      <c r="X59" s="9"/>
      <c r="Y59" s="9">
        <f>T59+1.79</f>
        <v>12.780000000000001</v>
      </c>
      <c r="Z59" s="27">
        <f t="shared" si="2"/>
        <v>11.635000000000002</v>
      </c>
      <c r="AA59" s="11"/>
      <c r="AB59" s="74">
        <f>SUMIFS(Chipotle_Menu_Pt_1__3[Item Price],Chipotle_Menu_Pt_1__3[Item Type],Data!$D$1,Chipotle_Menu_Pt_1__3[Protein],Data!$E$4,Chipotle_Menu_Pt_1__3[restaurantNumber],'Price Analysis'!$AP59)</f>
        <v>9.4499999999999993</v>
      </c>
      <c r="AC59" s="74">
        <f t="shared" si="8"/>
        <v>9.4499999999999993</v>
      </c>
      <c r="AD59" s="74" cm="1">
        <f t="array" ref="AD59">SUMIFS(ItemPrice,ItemType,Salad,Protein,Chicken,RestaurantNumber,'Price Analysis'!$AP59)</f>
        <v>9.4499999999999993</v>
      </c>
      <c r="AE59" s="74" cm="1">
        <f t="array" ref="AE59">SUMIFS(ItemPrice,ItemType,Bowl,Protein,Chicken,RestaurantNumber,'Price Analysis'!$AP59)</f>
        <v>9.4499999999999993</v>
      </c>
      <c r="AF59" s="74" cm="1">
        <f t="array" ref="AF59">SUMIFS(ItemPrice,ItemType,Quesadilla,Protein,Chicken,RestaurantNumber,'Price Analysis'!$AP59)</f>
        <v>10</v>
      </c>
      <c r="AG59" s="74" cm="1">
        <f t="array" ref="AG59">SUMIFS(ItemPrice,ItemType,Burrito,Protein,Steak,RestaurantNumber,'Price Analysis'!$AP59)</f>
        <v>11.2</v>
      </c>
      <c r="AH59" s="74">
        <f>+AG59</f>
        <v>11.2</v>
      </c>
      <c r="AI59" s="74">
        <f t="shared" ref="AI59:AJ59" si="51">+AH59</f>
        <v>11.2</v>
      </c>
      <c r="AJ59" s="74">
        <f t="shared" si="51"/>
        <v>11.2</v>
      </c>
      <c r="AK59" s="74" cm="1">
        <f t="array" ref="AK59">SUMIFS(ItemPrice,ItemType,Quesadilla,Protein,Steak,RestaurantNumber,'Price Analysis'!$AP59)</f>
        <v>11.75</v>
      </c>
      <c r="AL59" s="27">
        <f t="shared" si="43"/>
        <v>10.435</v>
      </c>
      <c r="AM59" s="11"/>
      <c r="AN59" s="50">
        <v>1.2</v>
      </c>
      <c r="AO59" s="76" t="s">
        <v>648</v>
      </c>
      <c r="AP59" s="79" t="s">
        <v>1130</v>
      </c>
      <c r="AQ59" s="11"/>
      <c r="AR59" s="56">
        <f t="shared" si="44"/>
        <v>1.2400000000000002</v>
      </c>
      <c r="AS59" s="7">
        <f t="shared" si="44"/>
        <v>0.94000000000000128</v>
      </c>
      <c r="AT59" s="7">
        <f t="shared" si="44"/>
        <v>1.4400000000000013</v>
      </c>
      <c r="AU59" s="7">
        <f t="shared" si="10"/>
        <v>-9.4499999999999993</v>
      </c>
      <c r="AV59" s="7">
        <f t="shared" si="45"/>
        <v>0.99000000000000021</v>
      </c>
      <c r="AW59" s="7">
        <f t="shared" si="45"/>
        <v>1.2800000000000011</v>
      </c>
      <c r="AX59" s="7">
        <f t="shared" si="45"/>
        <v>0.98000000000000043</v>
      </c>
      <c r="AY59" s="7">
        <f t="shared" si="45"/>
        <v>1.4800000000000004</v>
      </c>
      <c r="AZ59" s="7">
        <f t="shared" si="38"/>
        <v>-11.2</v>
      </c>
      <c r="BA59" s="57">
        <f t="shared" si="46"/>
        <v>1.0300000000000011</v>
      </c>
      <c r="BB59" s="54"/>
      <c r="BC59" s="56">
        <f t="shared" si="47"/>
        <v>-1.1269999999999993</v>
      </c>
      <c r="BD59" s="68">
        <f t="shared" si="48"/>
        <v>0.11499760421657892</v>
      </c>
      <c r="BE59" s="11"/>
      <c r="BF59" s="11"/>
      <c r="BG59" s="11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11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</row>
    <row r="60" spans="1:125" x14ac:dyDescent="0.25">
      <c r="A60" s="11"/>
      <c r="B60" s="37" t="s">
        <v>253</v>
      </c>
      <c r="C60" s="1">
        <v>178</v>
      </c>
      <c r="D60" s="1" t="s">
        <v>601</v>
      </c>
      <c r="E60" s="1" t="s">
        <v>254</v>
      </c>
      <c r="F60" s="1" t="s">
        <v>267</v>
      </c>
      <c r="G60" s="1" t="s">
        <v>602</v>
      </c>
      <c r="H60" s="5">
        <v>1</v>
      </c>
      <c r="I60" s="3">
        <v>0</v>
      </c>
      <c r="J60" s="3"/>
      <c r="K60" s="3">
        <v>2</v>
      </c>
      <c r="L60" s="3"/>
      <c r="M60" s="10">
        <v>44653.548461538456</v>
      </c>
      <c r="N60" s="38" t="s">
        <v>797</v>
      </c>
      <c r="O60" s="12"/>
      <c r="P60" s="26">
        <v>10.69</v>
      </c>
      <c r="Q60" s="9">
        <v>10.39</v>
      </c>
      <c r="R60" s="9">
        <v>10.89</v>
      </c>
      <c r="S60" s="9"/>
      <c r="T60" s="9">
        <v>10.99</v>
      </c>
      <c r="U60" s="9">
        <f t="shared" si="50"/>
        <v>12.48</v>
      </c>
      <c r="V60" s="9">
        <f t="shared" si="50"/>
        <v>12.18</v>
      </c>
      <c r="W60" s="9">
        <f t="shared" si="50"/>
        <v>12.68</v>
      </c>
      <c r="X60" s="9"/>
      <c r="Y60" s="9">
        <f>T60+1.79</f>
        <v>12.780000000000001</v>
      </c>
      <c r="Z60" s="27">
        <f t="shared" si="2"/>
        <v>11.635000000000002</v>
      </c>
      <c r="AA60" s="11"/>
      <c r="AB60" s="74">
        <f>SUMIFS(Chipotle_Menu_Pt_1__3[Item Price],Chipotle_Menu_Pt_1__3[Item Type],Data!$D$1,Chipotle_Menu_Pt_1__3[Protein],Data!$E$4,Chipotle_Menu_Pt_1__3[restaurantNumber],'Price Analysis'!$AP60)</f>
        <v>9.1</v>
      </c>
      <c r="AC60" s="74">
        <f t="shared" si="8"/>
        <v>9.1</v>
      </c>
      <c r="AD60" s="74" cm="1">
        <f t="array" ref="AD60">SUMIFS(ItemPrice,ItemType,Salad,Protein,Chicken,RestaurantNumber,'Price Analysis'!$AP60)</f>
        <v>9.1</v>
      </c>
      <c r="AE60" s="74" cm="1">
        <f t="array" ref="AE60">SUMIFS(ItemPrice,ItemType,Bowl,Protein,Chicken,RestaurantNumber,'Price Analysis'!$AP60)</f>
        <v>9.1</v>
      </c>
      <c r="AF60" s="74" cm="1">
        <f t="array" ref="AF60">SUMIFS(ItemPrice,ItemType,Quesadilla,Protein,Chicken,RestaurantNumber,'Price Analysis'!$AP60)</f>
        <v>9.65</v>
      </c>
      <c r="AG60" s="74" cm="1">
        <f t="array" ref="AG60">SUMIFS(ItemPrice,ItemType,Burrito,Protein,Steak,RestaurantNumber,'Price Analysis'!$AP60)</f>
        <v>10.85</v>
      </c>
      <c r="AH60" s="74" cm="1">
        <f t="array" ref="AH60">SUMIFS(ItemPrice,ItemType,Burrito,Protein,Steak,RestaurantNumber,'Price Analysis'!$AP60)</f>
        <v>10.85</v>
      </c>
      <c r="AI60" s="74" cm="1">
        <f t="array" ref="AI60">SUMIFS(ItemPrice,ItemType,Burrito,Protein,Steak,RestaurantNumber,'Price Analysis'!$AP60)</f>
        <v>10.85</v>
      </c>
      <c r="AJ60" s="74" cm="1">
        <f t="array" ref="AJ60">SUMIFS(ItemPrice,ItemType,Burrito,Protein,Steak,RestaurantNumber,'Price Analysis'!$AP60)</f>
        <v>10.85</v>
      </c>
      <c r="AK60" s="74" cm="1">
        <f t="array" ref="AK60">SUMIFS(ItemPrice,ItemType,Quesadilla,Protein,Steak,RestaurantNumber,'Price Analysis'!$AP60)</f>
        <v>11.4</v>
      </c>
      <c r="AL60" s="27">
        <f t="shared" si="43"/>
        <v>10.084999999999999</v>
      </c>
      <c r="AM60" s="11"/>
      <c r="AN60" s="50">
        <v>5.0999999999999996</v>
      </c>
      <c r="AO60" s="76" t="s">
        <v>633</v>
      </c>
      <c r="AP60" s="79" t="s">
        <v>1136</v>
      </c>
      <c r="AQ60" s="11"/>
      <c r="AR60" s="56">
        <f t="shared" si="44"/>
        <v>1.5899999999999999</v>
      </c>
      <c r="AS60" s="7">
        <f t="shared" si="44"/>
        <v>1.2900000000000009</v>
      </c>
      <c r="AT60" s="7">
        <f t="shared" si="44"/>
        <v>1.7900000000000009</v>
      </c>
      <c r="AU60" s="7">
        <f t="shared" si="10"/>
        <v>-9.1</v>
      </c>
      <c r="AV60" s="7">
        <f t="shared" si="45"/>
        <v>1.3399999999999999</v>
      </c>
      <c r="AW60" s="7">
        <f t="shared" si="45"/>
        <v>1.6300000000000008</v>
      </c>
      <c r="AX60" s="7">
        <f t="shared" si="45"/>
        <v>1.33</v>
      </c>
      <c r="AY60" s="7">
        <f t="shared" si="45"/>
        <v>1.83</v>
      </c>
      <c r="AZ60" s="7">
        <f t="shared" si="38"/>
        <v>-10.85</v>
      </c>
      <c r="BA60" s="57">
        <f t="shared" si="46"/>
        <v>1.3800000000000008</v>
      </c>
      <c r="BB60" s="54"/>
      <c r="BC60" s="56">
        <f t="shared" si="47"/>
        <v>-0.77699999999999958</v>
      </c>
      <c r="BD60" s="68">
        <f t="shared" si="48"/>
        <v>0.15369360436291549</v>
      </c>
      <c r="BE60" s="11"/>
      <c r="BF60" s="11"/>
      <c r="BG60" s="11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11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</row>
    <row r="61" spans="1:125" ht="25.5" x14ac:dyDescent="0.25">
      <c r="A61" s="11"/>
      <c r="B61" s="37" t="s">
        <v>55</v>
      </c>
      <c r="C61" s="1">
        <v>36</v>
      </c>
      <c r="D61" s="1" t="s">
        <v>347</v>
      </c>
      <c r="E61" s="1" t="s">
        <v>56</v>
      </c>
      <c r="F61" s="1" t="s">
        <v>331</v>
      </c>
      <c r="G61" s="1" t="s">
        <v>348</v>
      </c>
      <c r="H61" s="5">
        <v>7</v>
      </c>
      <c r="I61" s="3">
        <v>2</v>
      </c>
      <c r="J61" s="3" t="s">
        <v>681</v>
      </c>
      <c r="K61" s="3">
        <v>6</v>
      </c>
      <c r="L61" s="3"/>
      <c r="M61" s="10">
        <v>44623.68461538462</v>
      </c>
      <c r="N61" s="38">
        <v>-0.10352377581433116</v>
      </c>
      <c r="O61" s="12"/>
      <c r="P61" s="26">
        <v>13.19</v>
      </c>
      <c r="Q61" s="9">
        <v>12.19</v>
      </c>
      <c r="R61" s="9">
        <v>12.99</v>
      </c>
      <c r="S61" s="9"/>
      <c r="T61" s="9">
        <v>12.69</v>
      </c>
      <c r="U61" s="9">
        <f>P61+1.95</f>
        <v>15.139999999999999</v>
      </c>
      <c r="V61" s="9">
        <f>Q61+1.95</f>
        <v>14.139999999999999</v>
      </c>
      <c r="W61" s="9">
        <f>R61+1.95</f>
        <v>14.94</v>
      </c>
      <c r="X61" s="9"/>
      <c r="Y61" s="9">
        <f>T61+1.95</f>
        <v>14.639999999999999</v>
      </c>
      <c r="Z61" s="27">
        <f t="shared" si="2"/>
        <v>13.739999999999998</v>
      </c>
      <c r="AA61" s="11"/>
      <c r="AB61" s="74">
        <f>SUMIFS(Chipotle_Menu_Pt_1__3[Item Price],Chipotle_Menu_Pt_1__3[Item Type],Data!$D$1,Chipotle_Menu_Pt_1__3[Protein],Data!$E$4,Chipotle_Menu_Pt_1__3[restaurantNumber],'Price Analysis'!$AP61)</f>
        <v>9.6</v>
      </c>
      <c r="AC61" s="74">
        <f t="shared" si="8"/>
        <v>9.6</v>
      </c>
      <c r="AD61" s="74" cm="1">
        <f t="array" ref="AD61">SUMIFS(ItemPrice,ItemType,Salad,Protein,Chicken,RestaurantNumber,'Price Analysis'!$AP61)</f>
        <v>9.6</v>
      </c>
      <c r="AE61" s="74" cm="1">
        <f t="array" ref="AE61">SUMIFS(ItemPrice,ItemType,Bowl,Protein,Chicken,RestaurantNumber,'Price Analysis'!$AP61)</f>
        <v>9.6</v>
      </c>
      <c r="AF61" s="74" cm="1">
        <f t="array" ref="AF61">SUMIFS(ItemPrice,ItemType,Quesadilla,Protein,Chicken,RestaurantNumber,'Price Analysis'!$AP61)</f>
        <v>10.15</v>
      </c>
      <c r="AG61" s="74" cm="1">
        <f t="array" ref="AG61">SUMIFS(ItemPrice,ItemType,Burrito,Protein,Steak,RestaurantNumber,'Price Analysis'!$AP61)</f>
        <v>11.35</v>
      </c>
      <c r="AH61" s="74">
        <f t="shared" si="9"/>
        <v>11.35</v>
      </c>
      <c r="AI61" s="74" cm="1">
        <f t="array" ref="AI61">SUMIFS(ItemPrice,ItemType,Salad,Protein,Steak,RestaurantNumber,'Price Analysis'!$AP61)</f>
        <v>11.35</v>
      </c>
      <c r="AJ61" s="74" cm="1">
        <f t="array" ref="AJ61">SUMIFS(ItemPrice,ItemType,Bowl,Protein,Steak,RestaurantNumber,'Price Analysis'!$AP61)</f>
        <v>11.35</v>
      </c>
      <c r="AK61" s="74" cm="1">
        <f t="array" ref="AK61">SUMIFS(ItemPrice,ItemType,Quesadilla,Protein,Steak,RestaurantNumber,'Price Analysis'!$AP61)</f>
        <v>11.9</v>
      </c>
      <c r="AL61" s="27">
        <f t="shared" si="43"/>
        <v>10.584999999999999</v>
      </c>
      <c r="AM61" s="11"/>
      <c r="AN61" s="50">
        <v>0.5</v>
      </c>
      <c r="AO61" s="76" t="s">
        <v>682</v>
      </c>
      <c r="AP61" s="79" t="s">
        <v>1160</v>
      </c>
      <c r="AQ61" s="11"/>
      <c r="AR61" s="56">
        <f t="shared" si="44"/>
        <v>3.59</v>
      </c>
      <c r="AS61" s="7">
        <f t="shared" si="44"/>
        <v>2.59</v>
      </c>
      <c r="AT61" s="7">
        <f t="shared" si="44"/>
        <v>3.3900000000000006</v>
      </c>
      <c r="AU61" s="7">
        <f t="shared" si="10"/>
        <v>-9.6</v>
      </c>
      <c r="AV61" s="7">
        <f t="shared" si="45"/>
        <v>2.5399999999999991</v>
      </c>
      <c r="AW61" s="7">
        <f t="shared" si="45"/>
        <v>3.7899999999999991</v>
      </c>
      <c r="AX61" s="7">
        <f t="shared" si="45"/>
        <v>2.7899999999999991</v>
      </c>
      <c r="AY61" s="7">
        <f t="shared" si="45"/>
        <v>3.59</v>
      </c>
      <c r="AZ61" s="7">
        <f t="shared" si="38"/>
        <v>-11.35</v>
      </c>
      <c r="BA61" s="57">
        <f t="shared" si="46"/>
        <v>2.7399999999999984</v>
      </c>
      <c r="BB61" s="54"/>
      <c r="BC61" s="56">
        <f t="shared" si="47"/>
        <v>0.4069999999999997</v>
      </c>
      <c r="BD61" s="68">
        <f t="shared" si="48"/>
        <v>0.298063297118564</v>
      </c>
      <c r="BE61" s="11"/>
      <c r="BF61" s="11"/>
      <c r="BG61" s="11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11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</row>
    <row r="62" spans="1:125" x14ac:dyDescent="0.25">
      <c r="A62" s="11"/>
      <c r="B62" s="37" t="s">
        <v>174</v>
      </c>
      <c r="C62" s="1">
        <v>125</v>
      </c>
      <c r="D62" s="1" t="s">
        <v>496</v>
      </c>
      <c r="E62" s="1" t="s">
        <v>175</v>
      </c>
      <c r="F62" s="1" t="s">
        <v>267</v>
      </c>
      <c r="G62" s="1" t="s">
        <v>497</v>
      </c>
      <c r="H62" s="5">
        <v>1</v>
      </c>
      <c r="I62" s="3">
        <v>1</v>
      </c>
      <c r="J62" s="3" t="s">
        <v>656</v>
      </c>
      <c r="K62" s="3">
        <v>1</v>
      </c>
      <c r="L62" s="3"/>
      <c r="M62" s="10">
        <v>44555.332307692304</v>
      </c>
      <c r="N62" s="38">
        <v>-1.4669151073756185E-2</v>
      </c>
      <c r="O62" s="12"/>
      <c r="P62" s="26">
        <v>10.69</v>
      </c>
      <c r="Q62" s="9">
        <v>10.39</v>
      </c>
      <c r="R62" s="9">
        <v>10.89</v>
      </c>
      <c r="S62" s="9"/>
      <c r="T62" s="9">
        <v>10.99</v>
      </c>
      <c r="U62" s="9">
        <f t="shared" ref="U62:W63" si="52">P62+1.79</f>
        <v>12.48</v>
      </c>
      <c r="V62" s="9">
        <f t="shared" si="52"/>
        <v>12.18</v>
      </c>
      <c r="W62" s="9">
        <f t="shared" si="52"/>
        <v>12.68</v>
      </c>
      <c r="X62" s="9"/>
      <c r="Y62" s="9">
        <f>T62+1.79</f>
        <v>12.780000000000001</v>
      </c>
      <c r="Z62" s="27">
        <f t="shared" si="2"/>
        <v>11.635000000000002</v>
      </c>
      <c r="AA62" s="11"/>
      <c r="AB62" s="74">
        <f>SUMIFS(Chipotle_Menu_Pt_1__3[Item Price],Chipotle_Menu_Pt_1__3[Item Type],Data!$D$1,Chipotle_Menu_Pt_1__3[Protein],Data!$E$4,Chipotle_Menu_Pt_1__3[restaurantNumber],'Price Analysis'!$AP62)</f>
        <v>9.1</v>
      </c>
      <c r="AC62" s="74">
        <f t="shared" si="8"/>
        <v>9.1</v>
      </c>
      <c r="AD62" s="74" cm="1">
        <f t="array" ref="AD62">SUMIFS(ItemPrice,ItemType,Salad,Protein,Chicken,RestaurantNumber,'Price Analysis'!$AP62)</f>
        <v>9.1</v>
      </c>
      <c r="AE62" s="74" cm="1">
        <f t="array" ref="AE62">SUMIFS(ItemPrice,ItemType,Bowl,Protein,Chicken,RestaurantNumber,'Price Analysis'!$AP62)</f>
        <v>9.1</v>
      </c>
      <c r="AF62" s="74" cm="1">
        <f t="array" ref="AF62">SUMIFS(ItemPrice,ItemType,Quesadilla,Protein,Chicken,RestaurantNumber,'Price Analysis'!$AP62)</f>
        <v>9.65</v>
      </c>
      <c r="AG62" s="74" cm="1">
        <f t="array" ref="AG62">SUMIFS(ItemPrice,ItemType,Burrito,Protein,Steak,RestaurantNumber,'Price Analysis'!$AP62)</f>
        <v>10.85</v>
      </c>
      <c r="AH62" s="74">
        <f t="shared" si="9"/>
        <v>10.85</v>
      </c>
      <c r="AI62" s="74" cm="1">
        <f t="array" ref="AI62">SUMIFS(ItemPrice,ItemType,Salad,Protein,Steak,RestaurantNumber,'Price Analysis'!$AP62)</f>
        <v>10.85</v>
      </c>
      <c r="AJ62" s="74" cm="1">
        <f t="array" ref="AJ62">SUMIFS(ItemPrice,ItemType,Bowl,Protein,Steak,RestaurantNumber,'Price Analysis'!$AP62)</f>
        <v>10.85</v>
      </c>
      <c r="AK62" s="74" cm="1">
        <f t="array" ref="AK62">SUMIFS(ItemPrice,ItemType,Quesadilla,Protein,Steak,RestaurantNumber,'Price Analysis'!$AP62)</f>
        <v>11.4</v>
      </c>
      <c r="AL62" s="27">
        <f t="shared" si="43"/>
        <v>10.084999999999999</v>
      </c>
      <c r="AM62" s="11"/>
      <c r="AN62" s="50">
        <v>5.8</v>
      </c>
      <c r="AO62" s="76" t="s">
        <v>664</v>
      </c>
      <c r="AP62" s="79" t="s">
        <v>1161</v>
      </c>
      <c r="AQ62" s="11"/>
      <c r="AR62" s="56">
        <f t="shared" si="44"/>
        <v>1.5899999999999999</v>
      </c>
      <c r="AS62" s="7">
        <f t="shared" si="44"/>
        <v>1.2900000000000009</v>
      </c>
      <c r="AT62" s="7">
        <f t="shared" si="44"/>
        <v>1.7900000000000009</v>
      </c>
      <c r="AU62" s="7">
        <f t="shared" si="10"/>
        <v>-9.1</v>
      </c>
      <c r="AV62" s="7">
        <f t="shared" si="45"/>
        <v>1.3399999999999999</v>
      </c>
      <c r="AW62" s="7">
        <f t="shared" si="45"/>
        <v>1.6300000000000008</v>
      </c>
      <c r="AX62" s="7">
        <f t="shared" si="45"/>
        <v>1.33</v>
      </c>
      <c r="AY62" s="7">
        <f t="shared" si="45"/>
        <v>1.83</v>
      </c>
      <c r="AZ62" s="7">
        <f t="shared" si="38"/>
        <v>-10.85</v>
      </c>
      <c r="BA62" s="57">
        <f t="shared" si="46"/>
        <v>1.3800000000000008</v>
      </c>
      <c r="BB62" s="54"/>
      <c r="BC62" s="56">
        <f t="shared" si="47"/>
        <v>-0.77699999999999958</v>
      </c>
      <c r="BD62" s="68">
        <f t="shared" si="48"/>
        <v>0.15369360436291549</v>
      </c>
      <c r="BE62" s="11"/>
      <c r="BF62" s="11"/>
      <c r="BG62" s="11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11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</row>
    <row r="63" spans="1:125" ht="25.5" x14ac:dyDescent="0.25">
      <c r="A63" s="11"/>
      <c r="B63" s="37" t="s">
        <v>53</v>
      </c>
      <c r="C63" s="1">
        <v>35</v>
      </c>
      <c r="D63" s="1" t="s">
        <v>345</v>
      </c>
      <c r="E63" s="1" t="s">
        <v>54</v>
      </c>
      <c r="F63" s="1" t="s">
        <v>321</v>
      </c>
      <c r="G63" s="1" t="s">
        <v>346</v>
      </c>
      <c r="H63" s="5">
        <v>4</v>
      </c>
      <c r="I63" s="3">
        <v>1</v>
      </c>
      <c r="J63" s="3" t="s">
        <v>635</v>
      </c>
      <c r="K63" s="3">
        <v>4</v>
      </c>
      <c r="L63" s="3"/>
      <c r="M63" s="10">
        <v>44370.351538461531</v>
      </c>
      <c r="N63" s="38">
        <v>-0.1096716375051105</v>
      </c>
      <c r="O63" s="12"/>
      <c r="P63" s="26">
        <v>11.19</v>
      </c>
      <c r="Q63" s="9">
        <v>10.99</v>
      </c>
      <c r="R63" s="9">
        <v>11.59</v>
      </c>
      <c r="S63" s="9"/>
      <c r="T63" s="9">
        <v>11.49</v>
      </c>
      <c r="U63" s="9">
        <f t="shared" si="52"/>
        <v>12.98</v>
      </c>
      <c r="V63" s="9">
        <f t="shared" si="52"/>
        <v>12.780000000000001</v>
      </c>
      <c r="W63" s="9">
        <f t="shared" si="52"/>
        <v>13.379999999999999</v>
      </c>
      <c r="X63" s="9"/>
      <c r="Y63" s="9">
        <f>T63+1.79</f>
        <v>13.280000000000001</v>
      </c>
      <c r="Z63" s="27">
        <f t="shared" si="2"/>
        <v>12.209999999999999</v>
      </c>
      <c r="AA63" s="11"/>
      <c r="AB63" s="74">
        <f>SUMIFS(Chipotle_Menu_Pt_1__3[Item Price],Chipotle_Menu_Pt_1__3[Item Type],Data!$D$1,Chipotle_Menu_Pt_1__3[Protein],Data!$E$4,Chipotle_Menu_Pt_1__3[restaurantNumber],'Price Analysis'!$AP63)</f>
        <v>8.9499999999999993</v>
      </c>
      <c r="AC63" s="74">
        <f t="shared" si="8"/>
        <v>8.9499999999999993</v>
      </c>
      <c r="AD63" s="74" cm="1">
        <f t="array" ref="AD63">SUMIFS(ItemPrice,ItemType,Salad,Protein,Chicken,RestaurantNumber,'Price Analysis'!$AP63)</f>
        <v>8.9499999999999993</v>
      </c>
      <c r="AE63" s="74" cm="1">
        <f t="array" ref="AE63">SUMIFS(ItemPrice,ItemType,Bowl,Protein,Chicken,RestaurantNumber,'Price Analysis'!$AP63)</f>
        <v>8.9499999999999993</v>
      </c>
      <c r="AF63" s="74" cm="1">
        <f t="array" ref="AF63">SUMIFS(ItemPrice,ItemType,Quesadilla,Protein,Chicken,RestaurantNumber,'Price Analysis'!$AP63)</f>
        <v>9.5</v>
      </c>
      <c r="AG63" s="74" cm="1">
        <f t="array" ref="AG63">SUMIFS(ItemPrice,ItemType,Burrito,Protein,Steak,RestaurantNumber,'Price Analysis'!$AP63)</f>
        <v>10.7</v>
      </c>
      <c r="AH63" s="74">
        <f t="shared" si="9"/>
        <v>10.7</v>
      </c>
      <c r="AI63" s="74" cm="1">
        <f t="array" ref="AI63">SUMIFS(ItemPrice,ItemType,Salad,Protein,Steak,RestaurantNumber,'Price Analysis'!$AP63)</f>
        <v>10.7</v>
      </c>
      <c r="AJ63" s="74" cm="1">
        <f t="array" ref="AJ63">SUMIFS(ItemPrice,ItemType,Bowl,Protein,Steak,RestaurantNumber,'Price Analysis'!$AP63)</f>
        <v>10.7</v>
      </c>
      <c r="AK63" s="74" cm="1">
        <f t="array" ref="AK63">SUMIFS(ItemPrice,ItemType,Quesadilla,Protein,Steak,RestaurantNumber,'Price Analysis'!$AP63)</f>
        <v>11.25</v>
      </c>
      <c r="AL63" s="27">
        <f t="shared" si="43"/>
        <v>9.9350000000000005</v>
      </c>
      <c r="AM63" s="11"/>
      <c r="AN63" s="50">
        <v>0.4</v>
      </c>
      <c r="AO63" s="76" t="s">
        <v>766</v>
      </c>
      <c r="AP63" s="79" t="s">
        <v>1162</v>
      </c>
      <c r="AQ63" s="11"/>
      <c r="AR63" s="56">
        <f t="shared" si="44"/>
        <v>2.2400000000000002</v>
      </c>
      <c r="AS63" s="7">
        <f t="shared" si="44"/>
        <v>2.0400000000000009</v>
      </c>
      <c r="AT63" s="7">
        <f t="shared" si="44"/>
        <v>2.6400000000000006</v>
      </c>
      <c r="AU63" s="7">
        <f t="shared" si="10"/>
        <v>-8.9499999999999993</v>
      </c>
      <c r="AV63" s="7">
        <f t="shared" si="45"/>
        <v>1.9900000000000002</v>
      </c>
      <c r="AW63" s="7">
        <f t="shared" si="45"/>
        <v>2.2800000000000011</v>
      </c>
      <c r="AX63" s="7">
        <f t="shared" si="45"/>
        <v>2.0800000000000018</v>
      </c>
      <c r="AY63" s="7">
        <f t="shared" si="45"/>
        <v>2.6799999999999997</v>
      </c>
      <c r="AZ63" s="7">
        <f t="shared" si="38"/>
        <v>-10.7</v>
      </c>
      <c r="BA63" s="57">
        <f t="shared" si="46"/>
        <v>2.0300000000000011</v>
      </c>
      <c r="BB63" s="54"/>
      <c r="BC63" s="56">
        <f t="shared" si="47"/>
        <v>-0.16699999999999929</v>
      </c>
      <c r="BD63" s="68">
        <f t="shared" si="48"/>
        <v>0.228988424760946</v>
      </c>
      <c r="BE63" s="11"/>
      <c r="BF63" s="11"/>
      <c r="BG63" s="11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11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</row>
    <row r="64" spans="1:125" ht="25.5" x14ac:dyDescent="0.25">
      <c r="A64" s="11"/>
      <c r="B64" s="37" t="s">
        <v>92</v>
      </c>
      <c r="C64" s="1">
        <v>58</v>
      </c>
      <c r="D64" s="1" t="s">
        <v>392</v>
      </c>
      <c r="E64" s="1" t="s">
        <v>93</v>
      </c>
      <c r="F64" s="1" t="s">
        <v>358</v>
      </c>
      <c r="G64" s="1" t="s">
        <v>393</v>
      </c>
      <c r="H64" s="5">
        <v>6</v>
      </c>
      <c r="I64" s="3">
        <v>1</v>
      </c>
      <c r="J64" s="3" t="s">
        <v>635</v>
      </c>
      <c r="K64" s="3">
        <v>1</v>
      </c>
      <c r="L64" s="3"/>
      <c r="M64" s="10">
        <v>44066.356153846151</v>
      </c>
      <c r="N64" s="38">
        <v>7.256311300774583E-2</v>
      </c>
      <c r="O64" s="12"/>
      <c r="P64" s="26">
        <v>12.59</v>
      </c>
      <c r="Q64" s="9">
        <v>11.89</v>
      </c>
      <c r="R64" s="9">
        <v>12.39</v>
      </c>
      <c r="S64" s="9"/>
      <c r="T64" s="9">
        <v>12.59</v>
      </c>
      <c r="U64" s="9">
        <f t="shared" ref="U64:W65" si="53">P64+1.95</f>
        <v>14.54</v>
      </c>
      <c r="V64" s="9">
        <f t="shared" si="53"/>
        <v>13.84</v>
      </c>
      <c r="W64" s="9">
        <f t="shared" si="53"/>
        <v>14.34</v>
      </c>
      <c r="X64" s="9"/>
      <c r="Y64" s="9">
        <f>T64+1.95</f>
        <v>14.54</v>
      </c>
      <c r="Z64" s="27">
        <f t="shared" si="2"/>
        <v>13.34</v>
      </c>
      <c r="AA64" s="11"/>
      <c r="AB64" s="74">
        <f>SUMIFS(Chipotle_Menu_Pt_1__3[Item Price],Chipotle_Menu_Pt_1__3[Item Type],Data!$D$1,Chipotle_Menu_Pt_1__3[Protein],Data!$E$4,Chipotle_Menu_Pt_1__3[restaurantNumber],'Price Analysis'!$AP64)</f>
        <v>9.1</v>
      </c>
      <c r="AC64" s="74">
        <f t="shared" si="8"/>
        <v>9.1</v>
      </c>
      <c r="AD64" s="74" cm="1">
        <f t="array" ref="AD64">SUMIFS(ItemPrice,ItemType,Salad,Protein,Chicken,RestaurantNumber,'Price Analysis'!$AP64)</f>
        <v>9.1</v>
      </c>
      <c r="AE64" s="74" cm="1">
        <f t="array" ref="AE64">SUMIFS(ItemPrice,ItemType,Bowl,Protein,Chicken,RestaurantNumber,'Price Analysis'!$AP64)</f>
        <v>9.1</v>
      </c>
      <c r="AF64" s="74" cm="1">
        <f t="array" ref="AF64">SUMIFS(ItemPrice,ItemType,Quesadilla,Protein,Chicken,RestaurantNumber,'Price Analysis'!$AP64)</f>
        <v>9.65</v>
      </c>
      <c r="AG64" s="74" cm="1">
        <f t="array" ref="AG64">SUMIFS(ItemPrice,ItemType,Burrito,Protein,Steak,RestaurantNumber,'Price Analysis'!$AP64)</f>
        <v>10.85</v>
      </c>
      <c r="AH64" s="74">
        <f t="shared" si="9"/>
        <v>10.85</v>
      </c>
      <c r="AI64" s="74" cm="1">
        <f t="array" ref="AI64">SUMIFS(ItemPrice,ItemType,Salad,Protein,Steak,RestaurantNumber,'Price Analysis'!$AP64)</f>
        <v>10.85</v>
      </c>
      <c r="AJ64" s="74" cm="1">
        <f t="array" ref="AJ64">SUMIFS(ItemPrice,ItemType,Bowl,Protein,Steak,RestaurantNumber,'Price Analysis'!$AP64)</f>
        <v>10.85</v>
      </c>
      <c r="AK64" s="74" cm="1">
        <f t="array" ref="AK64">SUMIFS(ItemPrice,ItemType,Quesadilla,Protein,Steak,RestaurantNumber,'Price Analysis'!$AP64)</f>
        <v>11.4</v>
      </c>
      <c r="AL64" s="27">
        <f t="shared" si="43"/>
        <v>10.084999999999999</v>
      </c>
      <c r="AM64" s="11"/>
      <c r="AN64" s="50">
        <v>0.2</v>
      </c>
      <c r="AO64" s="76" t="s">
        <v>778</v>
      </c>
      <c r="AP64" s="79">
        <v>332</v>
      </c>
      <c r="AQ64" s="11"/>
      <c r="AR64" s="56">
        <f t="shared" si="44"/>
        <v>3.49</v>
      </c>
      <c r="AS64" s="7">
        <f t="shared" si="44"/>
        <v>2.7900000000000009</v>
      </c>
      <c r="AT64" s="7">
        <f t="shared" si="44"/>
        <v>3.2900000000000009</v>
      </c>
      <c r="AU64" s="7">
        <f t="shared" si="10"/>
        <v>-9.1</v>
      </c>
      <c r="AV64" s="7">
        <f t="shared" si="45"/>
        <v>2.9399999999999995</v>
      </c>
      <c r="AW64" s="7">
        <f t="shared" si="45"/>
        <v>3.6899999999999995</v>
      </c>
      <c r="AX64" s="7">
        <f t="shared" si="45"/>
        <v>2.99</v>
      </c>
      <c r="AY64" s="7">
        <f t="shared" si="45"/>
        <v>3.49</v>
      </c>
      <c r="AZ64" s="7">
        <f t="shared" si="38"/>
        <v>-10.85</v>
      </c>
      <c r="BA64" s="57">
        <f t="shared" si="46"/>
        <v>3.1399999999999988</v>
      </c>
      <c r="BB64" s="54"/>
      <c r="BC64" s="56">
        <f t="shared" si="47"/>
        <v>0.58700000000000008</v>
      </c>
      <c r="BD64" s="68">
        <f t="shared" si="48"/>
        <v>0.32275656916212209</v>
      </c>
      <c r="BE64" s="11"/>
      <c r="BF64" s="11"/>
      <c r="BG64" s="11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11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</row>
    <row r="65" spans="1:125" ht="25.5" x14ac:dyDescent="0.25">
      <c r="A65" s="11"/>
      <c r="B65" s="37" t="s">
        <v>68</v>
      </c>
      <c r="C65" s="1">
        <v>43</v>
      </c>
      <c r="D65" s="1" t="s">
        <v>362</v>
      </c>
      <c r="E65" s="1" t="s">
        <v>69</v>
      </c>
      <c r="F65" s="1" t="s">
        <v>363</v>
      </c>
      <c r="G65" s="1" t="s">
        <v>364</v>
      </c>
      <c r="H65" s="5">
        <v>6</v>
      </c>
      <c r="I65" s="3">
        <v>1</v>
      </c>
      <c r="J65" s="3" t="s">
        <v>773</v>
      </c>
      <c r="K65" s="3">
        <v>5</v>
      </c>
      <c r="L65" s="3"/>
      <c r="M65" s="10">
        <v>43752.200769230767</v>
      </c>
      <c r="N65" s="38">
        <v>0.10691829713287661</v>
      </c>
      <c r="O65" s="12"/>
      <c r="P65" s="26">
        <v>12.59</v>
      </c>
      <c r="Q65" s="9">
        <v>11.89</v>
      </c>
      <c r="R65" s="9">
        <v>12.39</v>
      </c>
      <c r="S65" s="9"/>
      <c r="T65" s="9">
        <v>12.59</v>
      </c>
      <c r="U65" s="9">
        <f t="shared" si="53"/>
        <v>14.54</v>
      </c>
      <c r="V65" s="9">
        <f t="shared" si="53"/>
        <v>13.84</v>
      </c>
      <c r="W65" s="9">
        <f t="shared" si="53"/>
        <v>14.34</v>
      </c>
      <c r="X65" s="9"/>
      <c r="Y65" s="9">
        <f>T65+1.95</f>
        <v>14.54</v>
      </c>
      <c r="Z65" s="27">
        <f t="shared" si="2"/>
        <v>13.34</v>
      </c>
      <c r="AA65" s="11"/>
      <c r="AB65" s="74">
        <f>SUMIFS(Chipotle_Menu_Pt_1__3[Item Price],Chipotle_Menu_Pt_1__3[Item Type],Data!$D$1,Chipotle_Menu_Pt_1__3[Protein],Data!$E$4,Chipotle_Menu_Pt_1__3[restaurantNumber],'Price Analysis'!$AP65)</f>
        <v>9.75</v>
      </c>
      <c r="AC65" s="74">
        <f t="shared" si="8"/>
        <v>9.75</v>
      </c>
      <c r="AD65" s="74" cm="1">
        <f t="array" ref="AD65">SUMIFS(ItemPrice,ItemType,Salad,Protein,Chicken,RestaurantNumber,'Price Analysis'!$AP65)</f>
        <v>9.75</v>
      </c>
      <c r="AE65" s="74" cm="1">
        <f t="array" ref="AE65">SUMIFS(ItemPrice,ItemType,Bowl,Protein,Chicken,RestaurantNumber,'Price Analysis'!$AP65)</f>
        <v>9.75</v>
      </c>
      <c r="AF65" s="74" cm="1">
        <f t="array" ref="AF65">SUMIFS(ItemPrice,ItemType,Quesadilla,Protein,Chicken,RestaurantNumber,'Price Analysis'!$AP65)</f>
        <v>10.3</v>
      </c>
      <c r="AG65" s="74" cm="1">
        <f t="array" ref="AG65">SUMIFS(ItemPrice,ItemType,Burrito,Protein,Steak,RestaurantNumber,'Price Analysis'!$AP65)</f>
        <v>11.5</v>
      </c>
      <c r="AH65" s="74">
        <f t="shared" si="9"/>
        <v>11.5</v>
      </c>
      <c r="AI65" s="74" cm="1">
        <f t="array" ref="AI65">SUMIFS(ItemPrice,ItemType,Salad,Protein,Steak,RestaurantNumber,'Price Analysis'!$AP65)</f>
        <v>11.5</v>
      </c>
      <c r="AJ65" s="74" cm="1">
        <f t="array" ref="AJ65">SUMIFS(ItemPrice,ItemType,Bowl,Protein,Steak,RestaurantNumber,'Price Analysis'!$AP65)</f>
        <v>11.5</v>
      </c>
      <c r="AK65" s="74" cm="1">
        <f t="array" ref="AK65">SUMIFS(ItemPrice,ItemType,Quesadilla,Protein,Steak,RestaurantNumber,'Price Analysis'!$AP65)</f>
        <v>12.05</v>
      </c>
      <c r="AL65" s="27">
        <f t="shared" si="43"/>
        <v>10.734999999999999</v>
      </c>
      <c r="AM65" s="11"/>
      <c r="AN65" s="50">
        <v>1.2</v>
      </c>
      <c r="AO65" s="76" t="s">
        <v>774</v>
      </c>
      <c r="AP65" s="79">
        <v>317</v>
      </c>
      <c r="AQ65" s="11"/>
      <c r="AR65" s="56">
        <f t="shared" si="44"/>
        <v>2.84</v>
      </c>
      <c r="AS65" s="7">
        <f t="shared" si="44"/>
        <v>2.1400000000000006</v>
      </c>
      <c r="AT65" s="7">
        <f t="shared" si="44"/>
        <v>2.6400000000000006</v>
      </c>
      <c r="AU65" s="7">
        <f t="shared" si="10"/>
        <v>-9.75</v>
      </c>
      <c r="AV65" s="7">
        <f t="shared" si="45"/>
        <v>2.2899999999999991</v>
      </c>
      <c r="AW65" s="7">
        <f t="shared" si="45"/>
        <v>3.0399999999999991</v>
      </c>
      <c r="AX65" s="7">
        <f t="shared" si="45"/>
        <v>2.34</v>
      </c>
      <c r="AY65" s="7">
        <f t="shared" si="45"/>
        <v>2.84</v>
      </c>
      <c r="AZ65" s="7">
        <f t="shared" si="38"/>
        <v>-11.5</v>
      </c>
      <c r="BA65" s="57">
        <f t="shared" si="46"/>
        <v>2.4899999999999984</v>
      </c>
      <c r="BB65" s="54"/>
      <c r="BC65" s="56">
        <f t="shared" si="47"/>
        <v>-6.300000000000025E-2</v>
      </c>
      <c r="BD65" s="68">
        <f t="shared" si="48"/>
        <v>0.24266418258034472</v>
      </c>
      <c r="BE65" s="11"/>
      <c r="BF65" s="11"/>
      <c r="BG65" s="11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11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</row>
    <row r="66" spans="1:125" x14ac:dyDescent="0.25">
      <c r="A66" s="11"/>
      <c r="B66" s="37" t="s">
        <v>186</v>
      </c>
      <c r="C66" s="1">
        <v>133</v>
      </c>
      <c r="D66" s="1" t="s">
        <v>510</v>
      </c>
      <c r="E66" s="1" t="s">
        <v>187</v>
      </c>
      <c r="F66" s="1" t="s">
        <v>267</v>
      </c>
      <c r="G66" s="1" t="s">
        <v>511</v>
      </c>
      <c r="H66" s="5">
        <v>1</v>
      </c>
      <c r="I66" s="3">
        <v>0</v>
      </c>
      <c r="J66" s="3"/>
      <c r="K66" s="3">
        <v>0</v>
      </c>
      <c r="L66" s="3"/>
      <c r="M66" s="10">
        <v>43325.042307692303</v>
      </c>
      <c r="N66" s="38">
        <v>1.3258822129979073E-2</v>
      </c>
      <c r="O66" s="12"/>
      <c r="P66" s="26">
        <v>10.69</v>
      </c>
      <c r="Q66" s="9">
        <v>10.39</v>
      </c>
      <c r="R66" s="9">
        <v>10.89</v>
      </c>
      <c r="S66" s="9"/>
      <c r="T66" s="9">
        <v>10.99</v>
      </c>
      <c r="U66" s="9">
        <f t="shared" ref="U66:W69" si="54">P66+1.79</f>
        <v>12.48</v>
      </c>
      <c r="V66" s="9">
        <f t="shared" si="54"/>
        <v>12.18</v>
      </c>
      <c r="W66" s="9">
        <f t="shared" si="54"/>
        <v>12.68</v>
      </c>
      <c r="X66" s="9"/>
      <c r="Y66" s="9">
        <f>T66+1.79</f>
        <v>12.780000000000001</v>
      </c>
      <c r="Z66" s="27">
        <f t="shared" si="2"/>
        <v>11.635000000000002</v>
      </c>
      <c r="AA66" s="11"/>
      <c r="AB66" s="74">
        <f>SUMIFS(Chipotle_Menu_Pt_1__3[Item Price],Chipotle_Menu_Pt_1__3[Item Type],Data!$D$1,Chipotle_Menu_Pt_1__3[Protein],Data!$E$4,Chipotle_Menu_Pt_1__3[restaurantNumber],'Price Analysis'!$AP66)</f>
        <v>9.1</v>
      </c>
      <c r="AC66" s="74">
        <f t="shared" si="8"/>
        <v>9.1</v>
      </c>
      <c r="AD66" s="74" cm="1">
        <f t="array" ref="AD66">SUMIFS(ItemPrice,ItemType,Salad,Protein,Chicken,RestaurantNumber,'Price Analysis'!$AP66)</f>
        <v>9.1</v>
      </c>
      <c r="AE66" s="74" cm="1">
        <f t="array" ref="AE66">SUMIFS(ItemPrice,ItemType,Bowl,Protein,Chicken,RestaurantNumber,'Price Analysis'!$AP66)</f>
        <v>9.1</v>
      </c>
      <c r="AF66" s="74" cm="1">
        <f t="array" ref="AF66">SUMIFS(ItemPrice,ItemType,Quesadilla,Protein,Chicken,RestaurantNumber,'Price Analysis'!$AP66)</f>
        <v>9.65</v>
      </c>
      <c r="AG66" s="74" cm="1">
        <f t="array" ref="AG66">SUMIFS(ItemPrice,ItemType,Burrito,Protein,Steak,RestaurantNumber,'Price Analysis'!$AP66)</f>
        <v>10.85</v>
      </c>
      <c r="AH66" s="74">
        <f t="shared" si="9"/>
        <v>10.85</v>
      </c>
      <c r="AI66" s="74" cm="1">
        <f t="array" ref="AI66">SUMIFS(ItemPrice,ItemType,Salad,Protein,Steak,RestaurantNumber,'Price Analysis'!$AP66)</f>
        <v>10.85</v>
      </c>
      <c r="AJ66" s="74" cm="1">
        <f t="array" ref="AJ66">SUMIFS(ItemPrice,ItemType,Bowl,Protein,Steak,RestaurantNumber,'Price Analysis'!$AP66)</f>
        <v>10.85</v>
      </c>
      <c r="AK66" s="74" cm="1">
        <f t="array" ref="AK66">SUMIFS(ItemPrice,ItemType,Quesadilla,Protein,Steak,RestaurantNumber,'Price Analysis'!$AP66)</f>
        <v>11.4</v>
      </c>
      <c r="AL66" s="27">
        <f t="shared" si="43"/>
        <v>10.084999999999999</v>
      </c>
      <c r="AM66" s="11"/>
      <c r="AN66" s="50">
        <v>3.7</v>
      </c>
      <c r="AO66" s="76" t="s">
        <v>1112</v>
      </c>
      <c r="AP66" s="79" t="s">
        <v>1150</v>
      </c>
      <c r="AQ66" s="11"/>
      <c r="AR66" s="56">
        <f t="shared" si="44"/>
        <v>1.5899999999999999</v>
      </c>
      <c r="AS66" s="7">
        <f t="shared" si="44"/>
        <v>1.2900000000000009</v>
      </c>
      <c r="AT66" s="7">
        <f t="shared" si="44"/>
        <v>1.7900000000000009</v>
      </c>
      <c r="AU66" s="7">
        <f t="shared" si="10"/>
        <v>-9.1</v>
      </c>
      <c r="AV66" s="7">
        <f t="shared" si="45"/>
        <v>1.3399999999999999</v>
      </c>
      <c r="AW66" s="7">
        <f t="shared" si="45"/>
        <v>1.6300000000000008</v>
      </c>
      <c r="AX66" s="7">
        <f t="shared" si="45"/>
        <v>1.33</v>
      </c>
      <c r="AY66" s="7">
        <f t="shared" si="45"/>
        <v>1.83</v>
      </c>
      <c r="AZ66" s="7">
        <f t="shared" si="38"/>
        <v>-10.85</v>
      </c>
      <c r="BA66" s="57">
        <f t="shared" si="46"/>
        <v>1.3800000000000008</v>
      </c>
      <c r="BB66" s="54"/>
      <c r="BC66" s="56">
        <f t="shared" si="47"/>
        <v>-0.77699999999999958</v>
      </c>
      <c r="BD66" s="68">
        <f t="shared" si="48"/>
        <v>0.15369360436291549</v>
      </c>
      <c r="BE66" s="11"/>
      <c r="BF66" s="11"/>
      <c r="BG66" s="11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11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</row>
    <row r="67" spans="1:125" x14ac:dyDescent="0.25">
      <c r="A67" s="11"/>
      <c r="B67" s="37" t="s">
        <v>121</v>
      </c>
      <c r="C67" s="1">
        <v>78</v>
      </c>
      <c r="D67" s="1" t="s">
        <v>427</v>
      </c>
      <c r="E67" s="1" t="s">
        <v>89</v>
      </c>
      <c r="F67" s="1" t="s">
        <v>302</v>
      </c>
      <c r="G67" s="1" t="s">
        <v>428</v>
      </c>
      <c r="H67" s="5">
        <v>4</v>
      </c>
      <c r="I67" s="3">
        <v>0</v>
      </c>
      <c r="J67" s="3"/>
      <c r="K67" s="3">
        <v>2</v>
      </c>
      <c r="L67" s="3"/>
      <c r="M67" s="10">
        <v>43263.691538461549</v>
      </c>
      <c r="N67" s="38">
        <v>-7.9552718269265479E-2</v>
      </c>
      <c r="O67" s="12"/>
      <c r="P67" s="26">
        <v>11.19</v>
      </c>
      <c r="Q67" s="9">
        <v>10.99</v>
      </c>
      <c r="R67" s="9">
        <v>11.59</v>
      </c>
      <c r="S67" s="9"/>
      <c r="T67" s="9">
        <v>11.49</v>
      </c>
      <c r="U67" s="9">
        <f t="shared" si="54"/>
        <v>12.98</v>
      </c>
      <c r="V67" s="9">
        <f t="shared" si="54"/>
        <v>12.780000000000001</v>
      </c>
      <c r="W67" s="9">
        <f t="shared" si="54"/>
        <v>13.379999999999999</v>
      </c>
      <c r="X67" s="9"/>
      <c r="Y67" s="9">
        <f>T67+1.79</f>
        <v>13.280000000000001</v>
      </c>
      <c r="Z67" s="27">
        <f t="shared" si="2"/>
        <v>12.209999999999999</v>
      </c>
      <c r="AA67" s="11"/>
      <c r="AB67" s="74">
        <f>SUMIFS(Chipotle_Menu_Pt_1__3[Item Price],Chipotle_Menu_Pt_1__3[Item Type],Data!$D$1,Chipotle_Menu_Pt_1__3[Protein],Data!$E$4,Chipotle_Menu_Pt_1__3[restaurantNumber],'Price Analysis'!$AP67)</f>
        <v>9.1</v>
      </c>
      <c r="AC67" s="74">
        <f t="shared" si="8"/>
        <v>9.1</v>
      </c>
      <c r="AD67" s="74" cm="1">
        <f t="array" ref="AD67">SUMIFS(ItemPrice,ItemType,Salad,Protein,Chicken,RestaurantNumber,'Price Analysis'!$AP67)</f>
        <v>9.1</v>
      </c>
      <c r="AE67" s="74" cm="1">
        <f t="array" ref="AE67">SUMIFS(ItemPrice,ItemType,Bowl,Protein,Chicken,RestaurantNumber,'Price Analysis'!$AP67)</f>
        <v>9.1</v>
      </c>
      <c r="AF67" s="74" cm="1">
        <f t="array" ref="AF67">SUMIFS(ItemPrice,ItemType,Quesadilla,Protein,Chicken,RestaurantNumber,'Price Analysis'!$AP67)</f>
        <v>9.65</v>
      </c>
      <c r="AG67" s="74" cm="1">
        <f t="array" ref="AG67">SUMIFS(ItemPrice,ItemType,Burrito,Protein,Steak,RestaurantNumber,'Price Analysis'!$AP67)</f>
        <v>10.85</v>
      </c>
      <c r="AH67" s="74">
        <f t="shared" si="9"/>
        <v>10.85</v>
      </c>
      <c r="AI67" s="74">
        <f t="shared" si="9"/>
        <v>10.85</v>
      </c>
      <c r="AJ67" s="74">
        <f t="shared" si="9"/>
        <v>10.85</v>
      </c>
      <c r="AK67" s="74" cm="1">
        <f t="array" ref="AK67">SUMIFS(ItemPrice,ItemType,Quesadilla,Protein,Steak,RestaurantNumber,'Price Analysis'!$AP67)</f>
        <v>11.4</v>
      </c>
      <c r="AL67" s="27">
        <f t="shared" si="43"/>
        <v>10.084999999999999</v>
      </c>
      <c r="AM67" s="11"/>
      <c r="AN67" s="50">
        <v>3.5</v>
      </c>
      <c r="AO67" s="76" t="s">
        <v>757</v>
      </c>
      <c r="AP67" s="79" t="s">
        <v>1163</v>
      </c>
      <c r="AQ67" s="11"/>
      <c r="AR67" s="56">
        <f t="shared" si="44"/>
        <v>2.09</v>
      </c>
      <c r="AS67" s="7">
        <f t="shared" si="44"/>
        <v>1.8900000000000006</v>
      </c>
      <c r="AT67" s="7">
        <f t="shared" si="44"/>
        <v>2.4900000000000002</v>
      </c>
      <c r="AU67" s="7">
        <f t="shared" si="10"/>
        <v>-9.1</v>
      </c>
      <c r="AV67" s="7">
        <f t="shared" si="45"/>
        <v>1.8399999999999999</v>
      </c>
      <c r="AW67" s="7">
        <f t="shared" si="45"/>
        <v>2.1300000000000008</v>
      </c>
      <c r="AX67" s="7">
        <f t="shared" si="45"/>
        <v>1.9300000000000015</v>
      </c>
      <c r="AY67" s="7">
        <f t="shared" si="45"/>
        <v>2.5299999999999994</v>
      </c>
      <c r="AZ67" s="7">
        <f t="shared" si="38"/>
        <v>-10.85</v>
      </c>
      <c r="BA67" s="57">
        <f t="shared" si="46"/>
        <v>1.8800000000000008</v>
      </c>
      <c r="BB67" s="54"/>
      <c r="BC67" s="56">
        <f t="shared" si="47"/>
        <v>-0.31699999999999962</v>
      </c>
      <c r="BD67" s="68">
        <f t="shared" si="48"/>
        <v>0.21070897372335154</v>
      </c>
      <c r="BE67" s="11"/>
      <c r="BF67" s="11"/>
      <c r="BG67" s="11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11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</row>
    <row r="68" spans="1:125" ht="25.5" x14ac:dyDescent="0.25">
      <c r="A68" s="11"/>
      <c r="B68" s="37" t="s">
        <v>60</v>
      </c>
      <c r="C68" s="1">
        <v>39</v>
      </c>
      <c r="D68" s="1" t="s">
        <v>353</v>
      </c>
      <c r="E68" s="1" t="s">
        <v>61</v>
      </c>
      <c r="F68" s="1" t="s">
        <v>339</v>
      </c>
      <c r="G68" s="1" t="s">
        <v>354</v>
      </c>
      <c r="H68" s="5">
        <v>2</v>
      </c>
      <c r="I68" s="3">
        <v>1</v>
      </c>
      <c r="J68" s="3" t="s">
        <v>656</v>
      </c>
      <c r="K68" s="3">
        <v>4</v>
      </c>
      <c r="L68" s="3"/>
      <c r="M68" s="10">
        <v>42805.294615384621</v>
      </c>
      <c r="N68" s="38">
        <v>3.3292813854601505E-2</v>
      </c>
      <c r="O68" s="12"/>
      <c r="P68" s="26">
        <v>10.89</v>
      </c>
      <c r="Q68" s="9">
        <v>10.69</v>
      </c>
      <c r="R68" s="9">
        <v>11.39</v>
      </c>
      <c r="S68" s="9"/>
      <c r="T68" s="9">
        <v>11.39</v>
      </c>
      <c r="U68" s="9">
        <f t="shared" si="54"/>
        <v>12.68</v>
      </c>
      <c r="V68" s="9">
        <f t="shared" si="54"/>
        <v>12.48</v>
      </c>
      <c r="W68" s="9">
        <f t="shared" si="54"/>
        <v>13.18</v>
      </c>
      <c r="X68" s="9"/>
      <c r="Y68" s="9">
        <f>T68+1.79</f>
        <v>13.18</v>
      </c>
      <c r="Z68" s="27">
        <f t="shared" ref="Z68:Z131" si="55">AVERAGE(P68:Y68)</f>
        <v>11.984999999999999</v>
      </c>
      <c r="AA68" s="11"/>
      <c r="AB68" s="74">
        <f>SUMIFS(Chipotle_Menu_Pt_1__3[Item Price],Chipotle_Menu_Pt_1__3[Item Type],Data!$D$1,Chipotle_Menu_Pt_1__3[Protein],Data!$E$4,Chipotle_Menu_Pt_1__3[restaurantNumber],'Price Analysis'!$AP68)</f>
        <v>9.1</v>
      </c>
      <c r="AC68" s="74">
        <f t="shared" si="8"/>
        <v>9.1</v>
      </c>
      <c r="AD68" s="74" cm="1">
        <f t="array" ref="AD68">SUMIFS(ItemPrice,ItemType,Salad,Protein,Chicken,RestaurantNumber,'Price Analysis'!$AP68)</f>
        <v>9.1</v>
      </c>
      <c r="AE68" s="74" cm="1">
        <f t="array" ref="AE68">SUMIFS(ItemPrice,ItemType,Bowl,Protein,Chicken,RestaurantNumber,'Price Analysis'!$AP68)</f>
        <v>9.1</v>
      </c>
      <c r="AF68" s="74" cm="1">
        <f t="array" ref="AF68">SUMIFS(ItemPrice,ItemType,Quesadilla,Protein,Chicken,RestaurantNumber,'Price Analysis'!$AP68)</f>
        <v>9.65</v>
      </c>
      <c r="AG68" s="74" cm="1">
        <f t="array" ref="AG68">SUMIFS(ItemPrice,ItemType,Burrito,Protein,Steak,RestaurantNumber,'Price Analysis'!$AP68)</f>
        <v>10.85</v>
      </c>
      <c r="AH68" s="74">
        <f t="shared" si="9"/>
        <v>10.85</v>
      </c>
      <c r="AI68" s="74" cm="1">
        <f t="array" ref="AI68">SUMIFS(ItemPrice,ItemType,Salad,Protein,Steak,RestaurantNumber,'Price Analysis'!$AP68)</f>
        <v>10.85</v>
      </c>
      <c r="AJ68" s="74" cm="1">
        <f t="array" ref="AJ68">SUMIFS(ItemPrice,ItemType,Bowl,Protein,Steak,RestaurantNumber,'Price Analysis'!$AP68)</f>
        <v>10.85</v>
      </c>
      <c r="AK68" s="74" cm="1">
        <f t="array" ref="AK68">SUMIFS(ItemPrice,ItemType,Quesadilla,Protein,Steak,RestaurantNumber,'Price Analysis'!$AP68)</f>
        <v>11.4</v>
      </c>
      <c r="AL68" s="27">
        <f t="shared" si="43"/>
        <v>10.084999999999999</v>
      </c>
      <c r="AM68" s="11"/>
      <c r="AN68" s="50">
        <v>1.6</v>
      </c>
      <c r="AO68" s="76" t="s">
        <v>1113</v>
      </c>
      <c r="AP68" s="79" t="s">
        <v>1164</v>
      </c>
      <c r="AQ68" s="11"/>
      <c r="AR68" s="56">
        <f t="shared" si="44"/>
        <v>1.7900000000000009</v>
      </c>
      <c r="AS68" s="7">
        <f t="shared" si="44"/>
        <v>1.5899999999999999</v>
      </c>
      <c r="AT68" s="7">
        <f t="shared" si="44"/>
        <v>2.2900000000000009</v>
      </c>
      <c r="AU68" s="7">
        <f t="shared" si="10"/>
        <v>-9.1</v>
      </c>
      <c r="AV68" s="7">
        <f t="shared" si="45"/>
        <v>1.7400000000000002</v>
      </c>
      <c r="AW68" s="7">
        <f t="shared" si="45"/>
        <v>1.83</v>
      </c>
      <c r="AX68" s="7">
        <f t="shared" si="45"/>
        <v>1.6300000000000008</v>
      </c>
      <c r="AY68" s="7">
        <f t="shared" si="45"/>
        <v>2.33</v>
      </c>
      <c r="AZ68" s="7">
        <f t="shared" si="38"/>
        <v>-10.85</v>
      </c>
      <c r="BA68" s="57">
        <f t="shared" si="46"/>
        <v>1.7799999999999994</v>
      </c>
      <c r="BB68" s="54"/>
      <c r="BC68" s="56">
        <f t="shared" si="47"/>
        <v>-0.49699999999999972</v>
      </c>
      <c r="BD68" s="68">
        <f t="shared" si="48"/>
        <v>0.18839861179970258</v>
      </c>
      <c r="BE68" s="11"/>
      <c r="BF68" s="11"/>
      <c r="BG68" s="11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11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</row>
    <row r="69" spans="1:125" ht="25.5" x14ac:dyDescent="0.25">
      <c r="A69" s="11"/>
      <c r="B69" s="37" t="s">
        <v>34</v>
      </c>
      <c r="C69" s="1">
        <v>23</v>
      </c>
      <c r="D69" s="1" t="s">
        <v>318</v>
      </c>
      <c r="E69" s="1" t="s">
        <v>301</v>
      </c>
      <c r="F69" s="1" t="s">
        <v>302</v>
      </c>
      <c r="G69" s="1" t="s">
        <v>319</v>
      </c>
      <c r="H69" s="5">
        <v>4</v>
      </c>
      <c r="I69" s="3">
        <v>0</v>
      </c>
      <c r="J69" s="3"/>
      <c r="K69" s="3">
        <v>5</v>
      </c>
      <c r="L69" s="3"/>
      <c r="M69" s="10">
        <v>42151.693076923075</v>
      </c>
      <c r="N69" s="38">
        <v>-3.1182934610860524E-2</v>
      </c>
      <c r="O69" s="12"/>
      <c r="P69" s="26">
        <v>11.19</v>
      </c>
      <c r="Q69" s="9">
        <v>10.99</v>
      </c>
      <c r="R69" s="9">
        <v>11.59</v>
      </c>
      <c r="S69" s="9"/>
      <c r="T69" s="9">
        <v>11.49</v>
      </c>
      <c r="U69" s="9">
        <f t="shared" si="54"/>
        <v>12.98</v>
      </c>
      <c r="V69" s="9">
        <f t="shared" si="54"/>
        <v>12.780000000000001</v>
      </c>
      <c r="W69" s="9">
        <f t="shared" si="54"/>
        <v>13.379999999999999</v>
      </c>
      <c r="X69" s="9"/>
      <c r="Y69" s="9">
        <f>T69+1.79</f>
        <v>13.280000000000001</v>
      </c>
      <c r="Z69" s="27">
        <f t="shared" si="55"/>
        <v>12.209999999999999</v>
      </c>
      <c r="AA69" s="11"/>
      <c r="AB69" s="74">
        <f>SUMIFS(Chipotle_Menu_Pt_1__3[Item Price],Chipotle_Menu_Pt_1__3[Item Type],Data!$D$1,Chipotle_Menu_Pt_1__3[Protein],Data!$E$4,Chipotle_Menu_Pt_1__3[restaurantNumber],'Price Analysis'!$AP69)</f>
        <v>9.35</v>
      </c>
      <c r="AC69" s="74">
        <f t="shared" si="8"/>
        <v>9.35</v>
      </c>
      <c r="AD69" s="74" cm="1">
        <f t="array" ref="AD69">SUMIFS(ItemPrice,ItemType,Salad,Protein,Chicken,RestaurantNumber,'Price Analysis'!$AP69)</f>
        <v>9.35</v>
      </c>
      <c r="AE69" s="74" cm="1">
        <f t="array" ref="AE69">SUMIFS(ItemPrice,ItemType,Bowl,Protein,Chicken,RestaurantNumber,'Price Analysis'!$AP69)</f>
        <v>9.35</v>
      </c>
      <c r="AF69" s="74" cm="1">
        <f t="array" ref="AF69">SUMIFS(ItemPrice,ItemType,Quesadilla,Protein,Chicken,RestaurantNumber,'Price Analysis'!$AP69)</f>
        <v>9.9</v>
      </c>
      <c r="AG69" s="74" cm="1">
        <f t="array" ref="AG69">SUMIFS(ItemPrice,ItemType,Burrito,Protein,Steak,RestaurantNumber,'Price Analysis'!$AP69)</f>
        <v>11.1</v>
      </c>
      <c r="AH69" s="74">
        <f t="shared" si="9"/>
        <v>11.1</v>
      </c>
      <c r="AI69" s="74">
        <f t="shared" si="9"/>
        <v>11.1</v>
      </c>
      <c r="AJ69" s="74">
        <f t="shared" si="9"/>
        <v>11.1</v>
      </c>
      <c r="AK69" s="74" cm="1">
        <f t="array" ref="AK69">SUMIFS(ItemPrice,ItemType,Quesadilla,Protein,Steak,RestaurantNumber,'Price Analysis'!$AP69)</f>
        <v>11.65</v>
      </c>
      <c r="AL69" s="27">
        <f t="shared" si="43"/>
        <v>10.334999999999999</v>
      </c>
      <c r="AM69" s="11"/>
      <c r="AN69" s="50">
        <v>3.2</v>
      </c>
      <c r="AO69" s="76" t="s">
        <v>1107</v>
      </c>
      <c r="AP69" s="79" t="s">
        <v>1165</v>
      </c>
      <c r="AQ69" s="11"/>
      <c r="AR69" s="56">
        <f t="shared" si="44"/>
        <v>1.8399999999999999</v>
      </c>
      <c r="AS69" s="7">
        <f t="shared" si="44"/>
        <v>1.6400000000000006</v>
      </c>
      <c r="AT69" s="7">
        <f t="shared" si="44"/>
        <v>2.2400000000000002</v>
      </c>
      <c r="AU69" s="7">
        <f t="shared" si="10"/>
        <v>-9.35</v>
      </c>
      <c r="AV69" s="7">
        <f t="shared" si="45"/>
        <v>1.5899999999999999</v>
      </c>
      <c r="AW69" s="7">
        <f t="shared" si="45"/>
        <v>1.8800000000000008</v>
      </c>
      <c r="AX69" s="7">
        <f t="shared" si="45"/>
        <v>1.6800000000000015</v>
      </c>
      <c r="AY69" s="7">
        <f t="shared" si="45"/>
        <v>2.2799999999999994</v>
      </c>
      <c r="AZ69" s="7">
        <f t="shared" si="38"/>
        <v>-11.1</v>
      </c>
      <c r="BA69" s="57">
        <f t="shared" si="46"/>
        <v>1.6300000000000008</v>
      </c>
      <c r="BB69" s="54"/>
      <c r="BC69" s="56">
        <f t="shared" si="47"/>
        <v>-0.56699999999999962</v>
      </c>
      <c r="BD69" s="68">
        <f t="shared" si="48"/>
        <v>0.18142235123367201</v>
      </c>
      <c r="BE69" s="11"/>
      <c r="BF69" s="11"/>
      <c r="BG69" s="11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11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</row>
    <row r="70" spans="1:125" ht="25.5" x14ac:dyDescent="0.25">
      <c r="A70" s="11"/>
      <c r="B70" s="37" t="s">
        <v>100</v>
      </c>
      <c r="C70" s="1">
        <v>65</v>
      </c>
      <c r="D70" s="1" t="s">
        <v>402</v>
      </c>
      <c r="E70" s="1" t="s">
        <v>101</v>
      </c>
      <c r="F70" s="1" t="s">
        <v>298</v>
      </c>
      <c r="G70" s="1" t="s">
        <v>403</v>
      </c>
      <c r="H70" s="5">
        <v>8</v>
      </c>
      <c r="I70" s="3">
        <v>0</v>
      </c>
      <c r="J70" s="3"/>
      <c r="K70" s="3">
        <v>7</v>
      </c>
      <c r="L70" s="3" t="s">
        <v>712</v>
      </c>
      <c r="M70" s="10">
        <v>41751.350769230776</v>
      </c>
      <c r="N70" s="38">
        <v>7.2880579396465375E-2</v>
      </c>
      <c r="O70" s="12"/>
      <c r="P70" s="26">
        <v>13.39</v>
      </c>
      <c r="Q70" s="9">
        <v>11.89</v>
      </c>
      <c r="R70" s="9">
        <v>12.39</v>
      </c>
      <c r="S70" s="9"/>
      <c r="T70" s="9">
        <v>12.59</v>
      </c>
      <c r="U70" s="9">
        <f>P70+1.95</f>
        <v>15.34</v>
      </c>
      <c r="V70" s="9">
        <f>Q70+1.95</f>
        <v>13.84</v>
      </c>
      <c r="W70" s="9">
        <f>R70+1.95</f>
        <v>14.34</v>
      </c>
      <c r="X70" s="9"/>
      <c r="Y70" s="9">
        <f>T70+1.95</f>
        <v>14.54</v>
      </c>
      <c r="Z70" s="27">
        <f t="shared" si="55"/>
        <v>13.540000000000003</v>
      </c>
      <c r="AA70" s="11"/>
      <c r="AB70" s="74">
        <f>SUMIFS(Chipotle_Menu_Pt_1__3[Item Price],Chipotle_Menu_Pt_1__3[Item Type],Data!$D$1,Chipotle_Menu_Pt_1__3[Protein],Data!$E$4,Chipotle_Menu_Pt_1__3[restaurantNumber],'Price Analysis'!$AP70)</f>
        <v>8.75</v>
      </c>
      <c r="AC70" s="74">
        <f t="shared" ref="AC70:AC133" si="56">+AB70</f>
        <v>8.75</v>
      </c>
      <c r="AD70" s="74" cm="1">
        <f t="array" ref="AD70">SUMIFS(ItemPrice,ItemType,Salad,Protein,Chicken,RestaurantNumber,'Price Analysis'!$AP70)</f>
        <v>8.75</v>
      </c>
      <c r="AE70" s="74" cm="1">
        <f t="array" ref="AE70">SUMIFS(ItemPrice,ItemType,Bowl,Protein,Chicken,RestaurantNumber,'Price Analysis'!$AP70)</f>
        <v>8.75</v>
      </c>
      <c r="AF70" s="74" cm="1">
        <f t="array" ref="AF70">SUMIFS(ItemPrice,ItemType,Quesadilla,Protein,Chicken,RestaurantNumber,'Price Analysis'!$AP70)</f>
        <v>9.3000000000000007</v>
      </c>
      <c r="AG70" s="74" cm="1">
        <f t="array" ref="AG70">SUMIFS(ItemPrice,ItemType,Burrito,Protein,Steak,RestaurantNumber,'Price Analysis'!$AP70)</f>
        <v>10.5</v>
      </c>
      <c r="AH70" s="74">
        <f t="shared" ref="AH70:AJ133" si="57">+AG70</f>
        <v>10.5</v>
      </c>
      <c r="AI70" s="74" cm="1">
        <f t="array" ref="AI70">SUMIFS(ItemPrice,ItemType,Salad,Protein,Steak,RestaurantNumber,'Price Analysis'!$AP70)</f>
        <v>10.5</v>
      </c>
      <c r="AJ70" s="74" cm="1">
        <f t="array" ref="AJ70">SUMIFS(ItemPrice,ItemType,Bowl,Protein,Steak,RestaurantNumber,'Price Analysis'!$AP70)</f>
        <v>10.5</v>
      </c>
      <c r="AK70" s="74" cm="1">
        <f t="array" ref="AK70">SUMIFS(ItemPrice,ItemType,Quesadilla,Protein,Steak,RestaurantNumber,'Price Analysis'!$AP70)</f>
        <v>11.05</v>
      </c>
      <c r="AL70" s="27">
        <f t="shared" si="43"/>
        <v>9.7349999999999994</v>
      </c>
      <c r="AM70" s="11"/>
      <c r="AN70" s="50">
        <v>1.3</v>
      </c>
      <c r="AO70" s="76" t="s">
        <v>713</v>
      </c>
      <c r="AP70" s="79" t="s">
        <v>1166</v>
      </c>
      <c r="AQ70" s="11"/>
      <c r="AR70" s="56">
        <f t="shared" si="44"/>
        <v>4.6400000000000006</v>
      </c>
      <c r="AS70" s="7">
        <f t="shared" si="44"/>
        <v>3.1400000000000006</v>
      </c>
      <c r="AT70" s="7">
        <f t="shared" si="44"/>
        <v>3.6400000000000006</v>
      </c>
      <c r="AU70" s="7">
        <f t="shared" ref="AU70:AU133" si="58">+S70-AE70</f>
        <v>-8.75</v>
      </c>
      <c r="AV70" s="7">
        <f t="shared" si="45"/>
        <v>3.2899999999999991</v>
      </c>
      <c r="AW70" s="7">
        <f t="shared" si="45"/>
        <v>4.84</v>
      </c>
      <c r="AX70" s="7">
        <f t="shared" si="45"/>
        <v>3.34</v>
      </c>
      <c r="AY70" s="7">
        <f t="shared" si="45"/>
        <v>3.84</v>
      </c>
      <c r="AZ70" s="7">
        <f t="shared" si="38"/>
        <v>-10.5</v>
      </c>
      <c r="BA70" s="57">
        <f t="shared" si="46"/>
        <v>3.4899999999999984</v>
      </c>
      <c r="BB70" s="54"/>
      <c r="BC70" s="56">
        <f t="shared" si="47"/>
        <v>1.097</v>
      </c>
      <c r="BD70" s="68">
        <f t="shared" si="48"/>
        <v>0.39085772984078104</v>
      </c>
      <c r="BE70" s="11"/>
      <c r="BF70" s="11"/>
      <c r="BG70" s="11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11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</row>
    <row r="71" spans="1:125" ht="25.5" x14ac:dyDescent="0.25">
      <c r="A71" s="11"/>
      <c r="B71" s="37" t="s">
        <v>33</v>
      </c>
      <c r="C71" s="1">
        <v>22</v>
      </c>
      <c r="D71" s="1" t="s">
        <v>316</v>
      </c>
      <c r="E71" s="1" t="s">
        <v>301</v>
      </c>
      <c r="F71" s="1" t="s">
        <v>302</v>
      </c>
      <c r="G71" s="1" t="s">
        <v>317</v>
      </c>
      <c r="H71" s="5">
        <v>4</v>
      </c>
      <c r="I71" s="3">
        <v>2</v>
      </c>
      <c r="J71" s="3" t="s">
        <v>687</v>
      </c>
      <c r="K71" s="3">
        <v>3</v>
      </c>
      <c r="L71" s="3"/>
      <c r="M71" s="10">
        <v>41491.31769230769</v>
      </c>
      <c r="N71" s="38">
        <v>-5.0153379940088533E-2</v>
      </c>
      <c r="O71" s="12"/>
      <c r="P71" s="26">
        <v>11.19</v>
      </c>
      <c r="Q71" s="9">
        <v>10.99</v>
      </c>
      <c r="R71" s="9">
        <v>11.59</v>
      </c>
      <c r="S71" s="9"/>
      <c r="T71" s="9">
        <v>11.49</v>
      </c>
      <c r="U71" s="9">
        <f t="shared" ref="U71:W72" si="59">P71+1.79</f>
        <v>12.98</v>
      </c>
      <c r="V71" s="9">
        <f t="shared" si="59"/>
        <v>12.780000000000001</v>
      </c>
      <c r="W71" s="9">
        <f t="shared" si="59"/>
        <v>13.379999999999999</v>
      </c>
      <c r="X71" s="9"/>
      <c r="Y71" s="9">
        <f>T71+1.79</f>
        <v>13.280000000000001</v>
      </c>
      <c r="Z71" s="27">
        <f t="shared" si="55"/>
        <v>12.209999999999999</v>
      </c>
      <c r="AA71" s="11"/>
      <c r="AB71" s="74">
        <f>SUMIFS(Chipotle_Menu_Pt_1__3[Item Price],Chipotle_Menu_Pt_1__3[Item Type],Data!$D$1,Chipotle_Menu_Pt_1__3[Protein],Data!$E$4,Chipotle_Menu_Pt_1__3[restaurantNumber],'Price Analysis'!$AP71)</f>
        <v>8.9499999999999993</v>
      </c>
      <c r="AC71" s="74">
        <f t="shared" si="56"/>
        <v>8.9499999999999993</v>
      </c>
      <c r="AD71" s="74" cm="1">
        <f t="array" ref="AD71">SUMIFS(ItemPrice,ItemType,Salad,Protein,Chicken,RestaurantNumber,'Price Analysis'!$AP71)</f>
        <v>8.9499999999999993</v>
      </c>
      <c r="AE71" s="74" cm="1">
        <f t="array" ref="AE71">SUMIFS(ItemPrice,ItemType,Bowl,Protein,Chicken,RestaurantNumber,'Price Analysis'!$AP71)</f>
        <v>8.9499999999999993</v>
      </c>
      <c r="AF71" s="74" cm="1">
        <f t="array" ref="AF71">SUMIFS(ItemPrice,ItemType,Quesadilla,Protein,Chicken,RestaurantNumber,'Price Analysis'!$AP71)</f>
        <v>9.5</v>
      </c>
      <c r="AG71" s="74" cm="1">
        <f t="array" ref="AG71">SUMIFS(ItemPrice,ItemType,Burrito,Protein,Steak,RestaurantNumber,'Price Analysis'!$AP71)</f>
        <v>10.7</v>
      </c>
      <c r="AH71" s="74">
        <f t="shared" si="57"/>
        <v>10.7</v>
      </c>
      <c r="AI71" s="74" cm="1">
        <f t="array" ref="AI71">SUMIFS(ItemPrice,ItemType,Salad,Protein,Steak,RestaurantNumber,'Price Analysis'!$AP71)</f>
        <v>10.7</v>
      </c>
      <c r="AJ71" s="74" cm="1">
        <f t="array" ref="AJ71">SUMIFS(ItemPrice,ItemType,Bowl,Protein,Steak,RestaurantNumber,'Price Analysis'!$AP71)</f>
        <v>10.7</v>
      </c>
      <c r="AK71" s="74" cm="1">
        <f t="array" ref="AK71">SUMIFS(ItemPrice,ItemType,Quesadilla,Protein,Steak,RestaurantNumber,'Price Analysis'!$AP71)</f>
        <v>11.25</v>
      </c>
      <c r="AL71" s="27">
        <f t="shared" si="43"/>
        <v>9.9350000000000005</v>
      </c>
      <c r="AM71" s="11"/>
      <c r="AN71" s="50">
        <v>0.7</v>
      </c>
      <c r="AO71" s="76" t="s">
        <v>752</v>
      </c>
      <c r="AP71" s="79" t="s">
        <v>1167</v>
      </c>
      <c r="AQ71" s="11"/>
      <c r="AR71" s="56">
        <f t="shared" si="44"/>
        <v>2.2400000000000002</v>
      </c>
      <c r="AS71" s="7">
        <f t="shared" si="44"/>
        <v>2.0400000000000009</v>
      </c>
      <c r="AT71" s="7">
        <f t="shared" si="44"/>
        <v>2.6400000000000006</v>
      </c>
      <c r="AU71" s="7">
        <f t="shared" si="58"/>
        <v>-8.9499999999999993</v>
      </c>
      <c r="AV71" s="7">
        <f t="shared" si="45"/>
        <v>1.9900000000000002</v>
      </c>
      <c r="AW71" s="7">
        <f t="shared" si="45"/>
        <v>2.2800000000000011</v>
      </c>
      <c r="AX71" s="7">
        <f t="shared" si="45"/>
        <v>2.0800000000000018</v>
      </c>
      <c r="AY71" s="7">
        <f t="shared" si="45"/>
        <v>2.6799999999999997</v>
      </c>
      <c r="AZ71" s="7">
        <f t="shared" si="38"/>
        <v>-10.7</v>
      </c>
      <c r="BA71" s="57">
        <f t="shared" si="46"/>
        <v>2.0300000000000011</v>
      </c>
      <c r="BB71" s="54"/>
      <c r="BC71" s="56">
        <f t="shared" si="47"/>
        <v>-0.16699999999999929</v>
      </c>
      <c r="BD71" s="68">
        <f t="shared" si="48"/>
        <v>0.228988424760946</v>
      </c>
      <c r="BE71" s="11"/>
      <c r="BF71" s="11"/>
      <c r="BG71" s="11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11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</row>
    <row r="72" spans="1:125" x14ac:dyDescent="0.25">
      <c r="A72" s="11"/>
      <c r="B72" s="37" t="s">
        <v>208</v>
      </c>
      <c r="C72" s="1">
        <v>145</v>
      </c>
      <c r="D72" s="1" t="s">
        <v>535</v>
      </c>
      <c r="E72" s="1" t="s">
        <v>89</v>
      </c>
      <c r="F72" s="1" t="s">
        <v>302</v>
      </c>
      <c r="G72" s="1" t="s">
        <v>536</v>
      </c>
      <c r="H72" s="5">
        <v>4</v>
      </c>
      <c r="I72" s="3">
        <v>1</v>
      </c>
      <c r="J72" s="3" t="s">
        <v>635</v>
      </c>
      <c r="K72" s="3">
        <v>3</v>
      </c>
      <c r="L72" s="3"/>
      <c r="M72" s="10">
        <v>41093.658461538464</v>
      </c>
      <c r="N72" s="38">
        <v>1.2320302471818447E-2</v>
      </c>
      <c r="O72" s="12"/>
      <c r="P72" s="26">
        <v>11.19</v>
      </c>
      <c r="Q72" s="9">
        <v>10.99</v>
      </c>
      <c r="R72" s="9">
        <v>11.59</v>
      </c>
      <c r="S72" s="9"/>
      <c r="T72" s="9">
        <v>11.49</v>
      </c>
      <c r="U72" s="9">
        <f t="shared" si="59"/>
        <v>12.98</v>
      </c>
      <c r="V72" s="9">
        <f t="shared" si="59"/>
        <v>12.780000000000001</v>
      </c>
      <c r="W72" s="9">
        <f t="shared" si="59"/>
        <v>13.379999999999999</v>
      </c>
      <c r="X72" s="9"/>
      <c r="Y72" s="9">
        <f>T72+1.79</f>
        <v>13.280000000000001</v>
      </c>
      <c r="Z72" s="27">
        <f t="shared" si="55"/>
        <v>12.209999999999999</v>
      </c>
      <c r="AA72" s="11"/>
      <c r="AB72" s="74">
        <f>SUMIFS(Chipotle_Menu_Pt_1__3[Item Price],Chipotle_Menu_Pt_1__3[Item Type],Data!$D$1,Chipotle_Menu_Pt_1__3[Protein],Data!$E$4,Chipotle_Menu_Pt_1__3[restaurantNumber],'Price Analysis'!$AP72)</f>
        <v>8.75</v>
      </c>
      <c r="AC72" s="74">
        <f t="shared" si="56"/>
        <v>8.75</v>
      </c>
      <c r="AD72" s="74" cm="1">
        <f t="array" ref="AD72">SUMIFS(ItemPrice,ItemType,Salad,Protein,Chicken,RestaurantNumber,'Price Analysis'!$AP72)</f>
        <v>8.75</v>
      </c>
      <c r="AE72" s="74" cm="1">
        <f t="array" ref="AE72">SUMIFS(ItemPrice,ItemType,Bowl,Protein,Chicken,RestaurantNumber,'Price Analysis'!$AP72)</f>
        <v>8.75</v>
      </c>
      <c r="AF72" s="74" cm="1">
        <f t="array" ref="AF72">SUMIFS(ItemPrice,ItemType,Quesadilla,Protein,Chicken,RestaurantNumber,'Price Analysis'!$AP72)</f>
        <v>9.3000000000000007</v>
      </c>
      <c r="AG72" s="74" cm="1">
        <f t="array" ref="AG72">SUMIFS(ItemPrice,ItemType,Burrito,Protein,Steak,RestaurantNumber,'Price Analysis'!$AP72)</f>
        <v>10.5</v>
      </c>
      <c r="AH72" s="74">
        <f t="shared" si="57"/>
        <v>10.5</v>
      </c>
      <c r="AI72" s="74" cm="1">
        <f t="array" ref="AI72">SUMIFS(ItemPrice,ItemType,Salad,Protein,Steak,RestaurantNumber,'Price Analysis'!$AP72)</f>
        <v>10.5</v>
      </c>
      <c r="AJ72" s="74" cm="1">
        <f t="array" ref="AJ72">SUMIFS(ItemPrice,ItemType,Bowl,Protein,Steak,RestaurantNumber,'Price Analysis'!$AP72)</f>
        <v>10.5</v>
      </c>
      <c r="AK72" s="74" cm="1">
        <f t="array" ref="AK72">SUMIFS(ItemPrice,ItemType,Quesadilla,Protein,Steak,RestaurantNumber,'Price Analysis'!$AP72)</f>
        <v>11.05</v>
      </c>
      <c r="AL72" s="27">
        <f t="shared" si="43"/>
        <v>9.7349999999999994</v>
      </c>
      <c r="AM72" s="11"/>
      <c r="AN72" s="50">
        <v>0.4</v>
      </c>
      <c r="AO72" s="76" t="s">
        <v>763</v>
      </c>
      <c r="AP72" s="79">
        <v>3611</v>
      </c>
      <c r="AQ72" s="11"/>
      <c r="AR72" s="56">
        <f t="shared" si="44"/>
        <v>2.4399999999999995</v>
      </c>
      <c r="AS72" s="7">
        <f t="shared" si="44"/>
        <v>2.2400000000000002</v>
      </c>
      <c r="AT72" s="7">
        <f t="shared" si="44"/>
        <v>2.84</v>
      </c>
      <c r="AU72" s="7">
        <f t="shared" si="58"/>
        <v>-8.75</v>
      </c>
      <c r="AV72" s="7">
        <f t="shared" si="45"/>
        <v>2.1899999999999995</v>
      </c>
      <c r="AW72" s="7">
        <f t="shared" si="45"/>
        <v>2.4800000000000004</v>
      </c>
      <c r="AX72" s="7">
        <f t="shared" si="45"/>
        <v>2.2800000000000011</v>
      </c>
      <c r="AY72" s="7">
        <f t="shared" si="45"/>
        <v>2.879999999999999</v>
      </c>
      <c r="AZ72" s="7">
        <f t="shared" si="38"/>
        <v>-10.5</v>
      </c>
      <c r="BA72" s="57">
        <f t="shared" si="46"/>
        <v>2.2300000000000004</v>
      </c>
      <c r="BB72" s="54"/>
      <c r="BC72" s="56">
        <f t="shared" si="47"/>
        <v>3.3000000000000008E-2</v>
      </c>
      <c r="BD72" s="68">
        <f t="shared" si="48"/>
        <v>0.25423728813559321</v>
      </c>
      <c r="BE72" s="11"/>
      <c r="BF72" s="11"/>
      <c r="BG72" s="11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11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</row>
    <row r="73" spans="1:125" x14ac:dyDescent="0.25">
      <c r="A73" s="11"/>
      <c r="B73" s="37" t="s">
        <v>132</v>
      </c>
      <c r="C73" s="1">
        <v>89</v>
      </c>
      <c r="D73" s="1" t="s">
        <v>442</v>
      </c>
      <c r="E73" s="1" t="s">
        <v>133</v>
      </c>
      <c r="F73" s="1" t="s">
        <v>339</v>
      </c>
      <c r="G73" s="1" t="s">
        <v>443</v>
      </c>
      <c r="H73" s="5">
        <v>6</v>
      </c>
      <c r="I73" s="3">
        <v>3</v>
      </c>
      <c r="J73" s="3" t="s">
        <v>746</v>
      </c>
      <c r="K73" s="3">
        <v>4</v>
      </c>
      <c r="L73" s="3"/>
      <c r="M73" s="10">
        <v>40822.43</v>
      </c>
      <c r="N73" s="38">
        <v>-5.8528805093214648E-2</v>
      </c>
      <c r="O73" s="12"/>
      <c r="P73" s="26">
        <v>12.59</v>
      </c>
      <c r="Q73" s="9">
        <v>11.89</v>
      </c>
      <c r="R73" s="9">
        <v>12.39</v>
      </c>
      <c r="S73" s="9"/>
      <c r="T73" s="9">
        <v>12.59</v>
      </c>
      <c r="U73" s="9">
        <f t="shared" ref="U73:W74" si="60">P73+1.95</f>
        <v>14.54</v>
      </c>
      <c r="V73" s="9">
        <f t="shared" si="60"/>
        <v>13.84</v>
      </c>
      <c r="W73" s="9">
        <f t="shared" si="60"/>
        <v>14.34</v>
      </c>
      <c r="X73" s="9"/>
      <c r="Y73" s="9">
        <f>T73+1.95</f>
        <v>14.54</v>
      </c>
      <c r="Z73" s="27">
        <f t="shared" si="55"/>
        <v>13.34</v>
      </c>
      <c r="AA73" s="11"/>
      <c r="AB73" s="74">
        <f>SUMIFS(Chipotle_Menu_Pt_1__3[Item Price],Chipotle_Menu_Pt_1__3[Item Type],Data!$D$1,Chipotle_Menu_Pt_1__3[Protein],Data!$E$4,Chipotle_Menu_Pt_1__3[restaurantNumber],'Price Analysis'!$AP73)</f>
        <v>9.6</v>
      </c>
      <c r="AC73" s="74">
        <f t="shared" si="56"/>
        <v>9.6</v>
      </c>
      <c r="AD73" s="74" cm="1">
        <f t="array" ref="AD73">SUMIFS(ItemPrice,ItemType,Salad,Protein,Chicken,RestaurantNumber,'Price Analysis'!$AP73)</f>
        <v>9.6</v>
      </c>
      <c r="AE73" s="74" cm="1">
        <f t="array" ref="AE73">SUMIFS(ItemPrice,ItemType,Bowl,Protein,Chicken,RestaurantNumber,'Price Analysis'!$AP73)</f>
        <v>9.6</v>
      </c>
      <c r="AF73" s="74" cm="1">
        <f t="array" ref="AF73">SUMIFS(ItemPrice,ItemType,Quesadilla,Protein,Chicken,RestaurantNumber,'Price Analysis'!$AP73)</f>
        <v>10.15</v>
      </c>
      <c r="AG73" s="74" cm="1">
        <f t="array" ref="AG73">SUMIFS(ItemPrice,ItemType,Burrito,Protein,Steak,RestaurantNumber,'Price Analysis'!$AP73)</f>
        <v>11.35</v>
      </c>
      <c r="AH73" s="74">
        <f t="shared" si="57"/>
        <v>11.35</v>
      </c>
      <c r="AI73" s="74" cm="1">
        <f t="array" ref="AI73">SUMIFS(ItemPrice,ItemType,Salad,Protein,Steak,RestaurantNumber,'Price Analysis'!$AP73)</f>
        <v>11.35</v>
      </c>
      <c r="AJ73" s="74" cm="1">
        <f t="array" ref="AJ73">SUMIFS(ItemPrice,ItemType,Bowl,Protein,Steak,RestaurantNumber,'Price Analysis'!$AP73)</f>
        <v>11.35</v>
      </c>
      <c r="AK73" s="74" cm="1">
        <f t="array" ref="AK73">SUMIFS(ItemPrice,ItemType,Quesadilla,Protein,Steak,RestaurantNumber,'Price Analysis'!$AP73)</f>
        <v>11.9</v>
      </c>
      <c r="AL73" s="27">
        <f t="shared" si="43"/>
        <v>10.584999999999999</v>
      </c>
      <c r="AM73" s="11"/>
      <c r="AN73" s="50">
        <v>0.9</v>
      </c>
      <c r="AO73" s="76" t="s">
        <v>1114</v>
      </c>
      <c r="AP73" s="79" t="s">
        <v>1168</v>
      </c>
      <c r="AQ73" s="11"/>
      <c r="AR73" s="56">
        <f t="shared" si="44"/>
        <v>2.99</v>
      </c>
      <c r="AS73" s="7">
        <f t="shared" si="44"/>
        <v>2.2900000000000009</v>
      </c>
      <c r="AT73" s="7">
        <f t="shared" si="44"/>
        <v>2.7900000000000009</v>
      </c>
      <c r="AU73" s="7">
        <f t="shared" si="58"/>
        <v>-9.6</v>
      </c>
      <c r="AV73" s="7">
        <f t="shared" si="45"/>
        <v>2.4399999999999995</v>
      </c>
      <c r="AW73" s="7">
        <f t="shared" si="45"/>
        <v>3.1899999999999995</v>
      </c>
      <c r="AX73" s="7">
        <f t="shared" si="45"/>
        <v>2.4900000000000002</v>
      </c>
      <c r="AY73" s="7">
        <f t="shared" si="45"/>
        <v>2.99</v>
      </c>
      <c r="AZ73" s="7">
        <f t="shared" si="38"/>
        <v>-11.35</v>
      </c>
      <c r="BA73" s="57">
        <f t="shared" si="46"/>
        <v>2.6399999999999988</v>
      </c>
      <c r="BB73" s="54"/>
      <c r="BC73" s="56">
        <f t="shared" si="47"/>
        <v>8.7000000000000105E-2</v>
      </c>
      <c r="BD73" s="68">
        <f t="shared" si="48"/>
        <v>0.26027397260273982</v>
      </c>
      <c r="BE73" s="11"/>
      <c r="BF73" s="11"/>
      <c r="BG73" s="11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11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</row>
    <row r="74" spans="1:125" ht="25.5" x14ac:dyDescent="0.25">
      <c r="A74" s="11"/>
      <c r="B74" s="37" t="s">
        <v>48</v>
      </c>
      <c r="C74" s="1">
        <v>31</v>
      </c>
      <c r="D74" s="1" t="s">
        <v>337</v>
      </c>
      <c r="E74" s="1" t="s">
        <v>338</v>
      </c>
      <c r="F74" s="1" t="s">
        <v>339</v>
      </c>
      <c r="G74" s="1" t="s">
        <v>340</v>
      </c>
      <c r="H74" s="5">
        <v>6</v>
      </c>
      <c r="I74" s="3">
        <v>1</v>
      </c>
      <c r="J74" s="3" t="s">
        <v>741</v>
      </c>
      <c r="K74" s="3">
        <v>3</v>
      </c>
      <c r="L74" s="3"/>
      <c r="M74" s="10">
        <v>40302.727692307686</v>
      </c>
      <c r="N74" s="38">
        <v>-3.0319320387760369E-2</v>
      </c>
      <c r="O74" s="12"/>
      <c r="P74" s="26">
        <v>12.59</v>
      </c>
      <c r="Q74" s="9">
        <v>11.89</v>
      </c>
      <c r="R74" s="9">
        <v>12.39</v>
      </c>
      <c r="S74" s="9"/>
      <c r="T74" s="9">
        <v>12.59</v>
      </c>
      <c r="U74" s="9">
        <f t="shared" si="60"/>
        <v>14.54</v>
      </c>
      <c r="V74" s="9">
        <f t="shared" si="60"/>
        <v>13.84</v>
      </c>
      <c r="W74" s="9">
        <f t="shared" si="60"/>
        <v>14.34</v>
      </c>
      <c r="X74" s="9"/>
      <c r="Y74" s="9">
        <f>T74+1.95</f>
        <v>14.54</v>
      </c>
      <c r="Z74" s="27">
        <f t="shared" si="55"/>
        <v>13.34</v>
      </c>
      <c r="AA74" s="11"/>
      <c r="AB74" s="74">
        <f>SUMIFS(Chipotle_Menu_Pt_1__3[Item Price],Chipotle_Menu_Pt_1__3[Item Type],Data!$D$1,Chipotle_Menu_Pt_1__3[Protein],Data!$E$4,Chipotle_Menu_Pt_1__3[restaurantNumber],'Price Analysis'!$AP74)</f>
        <v>9.25</v>
      </c>
      <c r="AC74" s="74">
        <f t="shared" si="56"/>
        <v>9.25</v>
      </c>
      <c r="AD74" s="74" cm="1">
        <f t="array" ref="AD74">SUMIFS(ItemPrice,ItemType,Salad,Protein,Chicken,RestaurantNumber,'Price Analysis'!$AP74)</f>
        <v>9.25</v>
      </c>
      <c r="AE74" s="74" cm="1">
        <f t="array" ref="AE74">SUMIFS(ItemPrice,ItemType,Bowl,Protein,Chicken,RestaurantNumber,'Price Analysis'!$AP74)</f>
        <v>9.25</v>
      </c>
      <c r="AF74" s="74" cm="1">
        <f t="array" ref="AF74">SUMIFS(ItemPrice,ItemType,Quesadilla,Protein,Chicken,RestaurantNumber,'Price Analysis'!$AP74)</f>
        <v>9.8000000000000007</v>
      </c>
      <c r="AG74" s="74" cm="1">
        <f t="array" ref="AG74">SUMIFS(ItemPrice,ItemType,Burrito,Protein,Steak,RestaurantNumber,'Price Analysis'!$AP74)</f>
        <v>11</v>
      </c>
      <c r="AH74" s="74">
        <f t="shared" si="57"/>
        <v>11</v>
      </c>
      <c r="AI74" s="74" cm="1">
        <f t="array" ref="AI74">SUMIFS(ItemPrice,ItemType,Salad,Protein,Steak,RestaurantNumber,'Price Analysis'!$AP74)</f>
        <v>11</v>
      </c>
      <c r="AJ74" s="74" cm="1">
        <f t="array" ref="AJ74">SUMIFS(ItemPrice,ItemType,Bowl,Protein,Steak,RestaurantNumber,'Price Analysis'!$AP74)</f>
        <v>11</v>
      </c>
      <c r="AK74" s="74" cm="1">
        <f t="array" ref="AK74">SUMIFS(ItemPrice,ItemType,Quesadilla,Protein,Steak,RestaurantNumber,'Price Analysis'!$AP74)</f>
        <v>11.55</v>
      </c>
      <c r="AL74" s="27">
        <f t="shared" si="43"/>
        <v>10.234999999999999</v>
      </c>
      <c r="AM74" s="11"/>
      <c r="AN74" s="50">
        <v>1.2</v>
      </c>
      <c r="AO74" s="76" t="s">
        <v>742</v>
      </c>
      <c r="AP74" s="79" t="s">
        <v>1169</v>
      </c>
      <c r="AQ74" s="11"/>
      <c r="AR74" s="56">
        <f t="shared" si="44"/>
        <v>3.34</v>
      </c>
      <c r="AS74" s="7">
        <f t="shared" si="44"/>
        <v>2.6400000000000006</v>
      </c>
      <c r="AT74" s="7">
        <f t="shared" si="44"/>
        <v>3.1400000000000006</v>
      </c>
      <c r="AU74" s="7">
        <f t="shared" si="58"/>
        <v>-9.25</v>
      </c>
      <c r="AV74" s="7">
        <f t="shared" si="45"/>
        <v>2.7899999999999991</v>
      </c>
      <c r="AW74" s="7">
        <f t="shared" si="45"/>
        <v>3.5399999999999991</v>
      </c>
      <c r="AX74" s="7">
        <f t="shared" si="45"/>
        <v>2.84</v>
      </c>
      <c r="AY74" s="7">
        <f t="shared" si="45"/>
        <v>3.34</v>
      </c>
      <c r="AZ74" s="7">
        <f t="shared" si="38"/>
        <v>-11</v>
      </c>
      <c r="BA74" s="57">
        <f t="shared" si="46"/>
        <v>2.9899999999999984</v>
      </c>
      <c r="BB74" s="54"/>
      <c r="BC74" s="56">
        <f t="shared" si="47"/>
        <v>0.43699999999999972</v>
      </c>
      <c r="BD74" s="68">
        <f t="shared" si="48"/>
        <v>0.30337078651685401</v>
      </c>
      <c r="BE74" s="11"/>
      <c r="BF74" s="11"/>
      <c r="BG74" s="11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11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</row>
    <row r="75" spans="1:125" x14ac:dyDescent="0.25">
      <c r="A75" s="11"/>
      <c r="B75" s="37" t="s">
        <v>191</v>
      </c>
      <c r="C75" s="1">
        <v>136</v>
      </c>
      <c r="D75" s="1" t="s">
        <v>517</v>
      </c>
      <c r="E75" s="1" t="s">
        <v>192</v>
      </c>
      <c r="F75" s="1" t="s">
        <v>267</v>
      </c>
      <c r="G75" s="1" t="s">
        <v>518</v>
      </c>
      <c r="H75" s="5">
        <v>1</v>
      </c>
      <c r="I75" s="3">
        <v>1</v>
      </c>
      <c r="J75" s="3" t="s">
        <v>667</v>
      </c>
      <c r="K75" s="3">
        <v>2</v>
      </c>
      <c r="L75" s="3"/>
      <c r="M75" s="10">
        <v>40081.110769230771</v>
      </c>
      <c r="N75" s="38">
        <v>8.7498569024368408E-2</v>
      </c>
      <c r="O75" s="12"/>
      <c r="P75" s="26">
        <v>10.69</v>
      </c>
      <c r="Q75" s="9">
        <v>10.39</v>
      </c>
      <c r="R75" s="9">
        <v>10.89</v>
      </c>
      <c r="S75" s="9"/>
      <c r="T75" s="9">
        <v>10.99</v>
      </c>
      <c r="U75" s="9">
        <f>P75+1.79</f>
        <v>12.48</v>
      </c>
      <c r="V75" s="9">
        <f>Q75+1.79</f>
        <v>12.18</v>
      </c>
      <c r="W75" s="9">
        <f>R75+1.79</f>
        <v>12.68</v>
      </c>
      <c r="X75" s="9"/>
      <c r="Y75" s="9">
        <f>T75+1.79</f>
        <v>12.780000000000001</v>
      </c>
      <c r="Z75" s="27">
        <f t="shared" si="55"/>
        <v>11.635000000000002</v>
      </c>
      <c r="AA75" s="11"/>
      <c r="AB75" s="74">
        <f>SUMIFS(Chipotle_Menu_Pt_1__3[Item Price],Chipotle_Menu_Pt_1__3[Item Type],Data!$D$1,Chipotle_Menu_Pt_1__3[Protein],Data!$E$4,Chipotle_Menu_Pt_1__3[restaurantNumber],'Price Analysis'!$AP75)</f>
        <v>9.4499999999999993</v>
      </c>
      <c r="AC75" s="74">
        <f t="shared" si="56"/>
        <v>9.4499999999999993</v>
      </c>
      <c r="AD75" s="74" cm="1">
        <f t="array" ref="AD75">SUMIFS(ItemPrice,ItemType,Salad,Protein,Chicken,RestaurantNumber,'Price Analysis'!$AP75)</f>
        <v>9.4499999999999993</v>
      </c>
      <c r="AE75" s="74" cm="1">
        <f t="array" ref="AE75">SUMIFS(ItemPrice,ItemType,Bowl,Protein,Chicken,RestaurantNumber,'Price Analysis'!$AP75)</f>
        <v>9.4499999999999993</v>
      </c>
      <c r="AF75" s="74" cm="1">
        <f t="array" ref="AF75">SUMIFS(ItemPrice,ItemType,Quesadilla,Protein,Chicken,RestaurantNumber,'Price Analysis'!$AP75)</f>
        <v>10</v>
      </c>
      <c r="AG75" s="74" cm="1">
        <f t="array" ref="AG75">SUMIFS(ItemPrice,ItemType,Burrito,Protein,Steak,RestaurantNumber,'Price Analysis'!$AP75)</f>
        <v>11.2</v>
      </c>
      <c r="AH75" s="74">
        <f t="shared" si="57"/>
        <v>11.2</v>
      </c>
      <c r="AI75" s="74" cm="1">
        <f t="array" ref="AI75">SUMIFS(ItemPrice,ItemType,Salad,Protein,Steak,RestaurantNumber,'Price Analysis'!$AP75)</f>
        <v>11.2</v>
      </c>
      <c r="AJ75" s="74" cm="1">
        <f t="array" ref="AJ75">SUMIFS(ItemPrice,ItemType,Bowl,Protein,Steak,RestaurantNumber,'Price Analysis'!$AP75)</f>
        <v>11.2</v>
      </c>
      <c r="AK75" s="74" cm="1">
        <f t="array" ref="AK75">SUMIFS(ItemPrice,ItemType,Quesadilla,Protein,Steak,RestaurantNumber,'Price Analysis'!$AP75)</f>
        <v>11.75</v>
      </c>
      <c r="AL75" s="27">
        <f t="shared" si="43"/>
        <v>10.435</v>
      </c>
      <c r="AM75" s="11"/>
      <c r="AN75" s="50">
        <v>10.5</v>
      </c>
      <c r="AO75" s="76" t="s">
        <v>800</v>
      </c>
      <c r="AP75" s="79" t="s">
        <v>1134</v>
      </c>
      <c r="AQ75" s="11"/>
      <c r="AR75" s="56">
        <f t="shared" si="44"/>
        <v>1.2400000000000002</v>
      </c>
      <c r="AS75" s="7">
        <f t="shared" si="44"/>
        <v>0.94000000000000128</v>
      </c>
      <c r="AT75" s="7">
        <f t="shared" si="44"/>
        <v>1.4400000000000013</v>
      </c>
      <c r="AU75" s="7">
        <f t="shared" si="58"/>
        <v>-9.4499999999999993</v>
      </c>
      <c r="AV75" s="7">
        <f t="shared" si="45"/>
        <v>0.99000000000000021</v>
      </c>
      <c r="AW75" s="7">
        <f t="shared" si="45"/>
        <v>1.2800000000000011</v>
      </c>
      <c r="AX75" s="7">
        <f t="shared" si="45"/>
        <v>0.98000000000000043</v>
      </c>
      <c r="AY75" s="7">
        <f t="shared" si="45"/>
        <v>1.4800000000000004</v>
      </c>
      <c r="AZ75" s="7">
        <f t="shared" si="38"/>
        <v>-11.2</v>
      </c>
      <c r="BA75" s="57">
        <f t="shared" si="46"/>
        <v>1.0300000000000011</v>
      </c>
      <c r="BB75" s="54"/>
      <c r="BC75" s="56">
        <f t="shared" si="47"/>
        <v>-1.1269999999999993</v>
      </c>
      <c r="BD75" s="68">
        <f t="shared" si="48"/>
        <v>0.11499760421657892</v>
      </c>
      <c r="BE75" s="11"/>
      <c r="BF75" s="11"/>
      <c r="BG75" s="11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11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</row>
    <row r="76" spans="1:125" ht="25.5" x14ac:dyDescent="0.25">
      <c r="A76" s="11"/>
      <c r="B76" s="37" t="s">
        <v>23</v>
      </c>
      <c r="C76" s="1">
        <v>14</v>
      </c>
      <c r="D76" s="1" t="s">
        <v>297</v>
      </c>
      <c r="E76" s="1" t="s">
        <v>24</v>
      </c>
      <c r="F76" s="1" t="s">
        <v>298</v>
      </c>
      <c r="G76" s="1" t="s">
        <v>299</v>
      </c>
      <c r="H76" s="5">
        <v>6</v>
      </c>
      <c r="I76" s="3">
        <v>1</v>
      </c>
      <c r="J76" s="3" t="s">
        <v>699</v>
      </c>
      <c r="K76" s="3">
        <v>4</v>
      </c>
      <c r="L76" s="3"/>
      <c r="M76" s="10">
        <v>40046.196153846147</v>
      </c>
      <c r="N76" s="38">
        <v>-0.10521389559070655</v>
      </c>
      <c r="O76" s="12"/>
      <c r="P76" s="26">
        <v>12.59</v>
      </c>
      <c r="Q76" s="9">
        <v>11.89</v>
      </c>
      <c r="R76" s="9">
        <v>12.39</v>
      </c>
      <c r="S76" s="9"/>
      <c r="T76" s="9">
        <v>12.59</v>
      </c>
      <c r="U76" s="9">
        <f>P76+1.95</f>
        <v>14.54</v>
      </c>
      <c r="V76" s="9">
        <f>Q76+1.95</f>
        <v>13.84</v>
      </c>
      <c r="W76" s="9">
        <f>R76+1.95</f>
        <v>14.34</v>
      </c>
      <c r="X76" s="9"/>
      <c r="Y76" s="9">
        <f>T76+1.95</f>
        <v>14.54</v>
      </c>
      <c r="Z76" s="27">
        <f t="shared" si="55"/>
        <v>13.34</v>
      </c>
      <c r="AA76" s="11"/>
      <c r="AB76" s="74">
        <f>SUMIFS(Chipotle_Menu_Pt_1__3[Item Price],Chipotle_Menu_Pt_1__3[Item Type],Data!$D$1,Chipotle_Menu_Pt_1__3[Protein],Data!$E$4,Chipotle_Menu_Pt_1__3[restaurantNumber],'Price Analysis'!$AP76)</f>
        <v>9.4499999999999993</v>
      </c>
      <c r="AC76" s="74">
        <f t="shared" si="56"/>
        <v>9.4499999999999993</v>
      </c>
      <c r="AD76" s="74" cm="1">
        <f t="array" ref="AD76">SUMIFS(ItemPrice,ItemType,Salad,Protein,Chicken,RestaurantNumber,'Price Analysis'!$AP76)</f>
        <v>9.4499999999999993</v>
      </c>
      <c r="AE76" s="74" cm="1">
        <f t="array" ref="AE76">SUMIFS(ItemPrice,ItemType,Bowl,Protein,Chicken,RestaurantNumber,'Price Analysis'!$AP76)</f>
        <v>9.4499999999999993</v>
      </c>
      <c r="AF76" s="74" cm="1">
        <f t="array" ref="AF76">SUMIFS(ItemPrice,ItemType,Quesadilla,Protein,Chicken,RestaurantNumber,'Price Analysis'!$AP76)</f>
        <v>10</v>
      </c>
      <c r="AG76" s="74" cm="1">
        <f t="array" ref="AG76">SUMIFS(ItemPrice,ItemType,Burrito,Protein,Steak,RestaurantNumber,'Price Analysis'!$AP76)</f>
        <v>11.2</v>
      </c>
      <c r="AH76" s="74">
        <f t="shared" si="57"/>
        <v>11.2</v>
      </c>
      <c r="AI76" s="74" cm="1">
        <f t="array" ref="AI76">SUMIFS(ItemPrice,ItemType,Salad,Protein,Steak,RestaurantNumber,'Price Analysis'!$AP76)</f>
        <v>11.2</v>
      </c>
      <c r="AJ76" s="74" cm="1">
        <f t="array" ref="AJ76">SUMIFS(ItemPrice,ItemType,Bowl,Protein,Steak,RestaurantNumber,'Price Analysis'!$AP76)</f>
        <v>11.2</v>
      </c>
      <c r="AK76" s="74" cm="1">
        <f t="array" ref="AK76">SUMIFS(ItemPrice,ItemType,Quesadilla,Protein,Steak,RestaurantNumber,'Price Analysis'!$AP76)</f>
        <v>11.75</v>
      </c>
      <c r="AL76" s="27">
        <f t="shared" si="43"/>
        <v>10.435</v>
      </c>
      <c r="AM76" s="11"/>
      <c r="AN76" s="50">
        <v>1.4</v>
      </c>
      <c r="AO76" s="76" t="s">
        <v>710</v>
      </c>
      <c r="AP76" s="79" t="s">
        <v>1170</v>
      </c>
      <c r="AQ76" s="11"/>
      <c r="AR76" s="56">
        <f t="shared" si="44"/>
        <v>3.1400000000000006</v>
      </c>
      <c r="AS76" s="7">
        <f t="shared" si="44"/>
        <v>2.4400000000000013</v>
      </c>
      <c r="AT76" s="7">
        <f t="shared" si="44"/>
        <v>2.9400000000000013</v>
      </c>
      <c r="AU76" s="7">
        <f t="shared" si="58"/>
        <v>-9.4499999999999993</v>
      </c>
      <c r="AV76" s="7">
        <f t="shared" si="45"/>
        <v>2.59</v>
      </c>
      <c r="AW76" s="7">
        <f t="shared" si="45"/>
        <v>3.34</v>
      </c>
      <c r="AX76" s="7">
        <f t="shared" si="45"/>
        <v>2.6400000000000006</v>
      </c>
      <c r="AY76" s="7">
        <f t="shared" si="45"/>
        <v>3.1400000000000006</v>
      </c>
      <c r="AZ76" s="7">
        <f t="shared" si="38"/>
        <v>-11.2</v>
      </c>
      <c r="BA76" s="57">
        <f t="shared" si="46"/>
        <v>2.7899999999999991</v>
      </c>
      <c r="BB76" s="54"/>
      <c r="BC76" s="56">
        <f t="shared" si="47"/>
        <v>0.23700000000000046</v>
      </c>
      <c r="BD76" s="68">
        <f t="shared" si="48"/>
        <v>0.27839003354096781</v>
      </c>
      <c r="BE76" s="11"/>
      <c r="BF76" s="11"/>
      <c r="BG76" s="11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11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</row>
    <row r="77" spans="1:125" x14ac:dyDescent="0.25">
      <c r="A77" s="11"/>
      <c r="B77" s="37" t="s">
        <v>118</v>
      </c>
      <c r="C77" s="1">
        <v>76</v>
      </c>
      <c r="D77" s="1" t="s">
        <v>423</v>
      </c>
      <c r="E77" s="1" t="s">
        <v>301</v>
      </c>
      <c r="F77" s="1" t="s">
        <v>302</v>
      </c>
      <c r="G77" s="1" t="s">
        <v>424</v>
      </c>
      <c r="H77" s="5">
        <v>4</v>
      </c>
      <c r="I77" s="3">
        <v>1</v>
      </c>
      <c r="J77" s="3" t="s">
        <v>635</v>
      </c>
      <c r="K77" s="3">
        <v>3</v>
      </c>
      <c r="L77" s="3"/>
      <c r="M77" s="10">
        <v>39857.207692307689</v>
      </c>
      <c r="N77" s="38">
        <v>-5.7154440580901071E-2</v>
      </c>
      <c r="O77" s="12"/>
      <c r="P77" s="26">
        <v>11.19</v>
      </c>
      <c r="Q77" s="9">
        <v>10.99</v>
      </c>
      <c r="R77" s="9">
        <v>11.59</v>
      </c>
      <c r="S77" s="9"/>
      <c r="T77" s="9">
        <v>11.49</v>
      </c>
      <c r="U77" s="9">
        <f t="shared" ref="U77:W79" si="61">P77+1.79</f>
        <v>12.98</v>
      </c>
      <c r="V77" s="9">
        <f t="shared" si="61"/>
        <v>12.780000000000001</v>
      </c>
      <c r="W77" s="9">
        <f t="shared" si="61"/>
        <v>13.379999999999999</v>
      </c>
      <c r="X77" s="9"/>
      <c r="Y77" s="9">
        <f>T77+1.79</f>
        <v>13.280000000000001</v>
      </c>
      <c r="Z77" s="27">
        <f t="shared" si="55"/>
        <v>12.209999999999999</v>
      </c>
      <c r="AA77" s="11"/>
      <c r="AB77" s="74">
        <f>SUMIFS(Chipotle_Menu_Pt_1__3[Item Price],Chipotle_Menu_Pt_1__3[Item Type],Data!$D$1,Chipotle_Menu_Pt_1__3[Protein],Data!$E$4,Chipotle_Menu_Pt_1__3[restaurantNumber],'Price Analysis'!$AP77)</f>
        <v>8.6</v>
      </c>
      <c r="AC77" s="74">
        <f t="shared" si="56"/>
        <v>8.6</v>
      </c>
      <c r="AD77" s="74" cm="1">
        <f t="array" ref="AD77">SUMIFS(ItemPrice,ItemType,Salad,Protein,Chicken,RestaurantNumber,'Price Analysis'!$AP77)</f>
        <v>8.6</v>
      </c>
      <c r="AE77" s="74" cm="1">
        <f t="array" ref="AE77">SUMIFS(ItemPrice,ItemType,Bowl,Protein,Chicken,RestaurantNumber,'Price Analysis'!$AP77)</f>
        <v>8.6</v>
      </c>
      <c r="AF77" s="74" cm="1">
        <f t="array" ref="AF77">SUMIFS(ItemPrice,ItemType,Quesadilla,Protein,Chicken,RestaurantNumber,'Price Analysis'!$AP77)</f>
        <v>9.15</v>
      </c>
      <c r="AG77" s="74" cm="1">
        <f t="array" ref="AG77">SUMIFS(ItemPrice,ItemType,Burrito,Protein,Steak,RestaurantNumber,'Price Analysis'!$AP77)</f>
        <v>10.35</v>
      </c>
      <c r="AH77" s="74">
        <f t="shared" si="57"/>
        <v>10.35</v>
      </c>
      <c r="AI77" s="74" cm="1">
        <f t="array" ref="AI77">SUMIFS(ItemPrice,ItemType,Salad,Protein,Steak,RestaurantNumber,'Price Analysis'!$AP77)</f>
        <v>10.35</v>
      </c>
      <c r="AJ77" s="74" cm="1">
        <f t="array" ref="AJ77">SUMIFS(ItemPrice,ItemType,Bowl,Protein,Steak,RestaurantNumber,'Price Analysis'!$AP77)</f>
        <v>10.35</v>
      </c>
      <c r="AK77" s="74" cm="1">
        <f t="array" ref="AK77">SUMIFS(ItemPrice,ItemType,Quesadilla,Protein,Steak,RestaurantNumber,'Price Analysis'!$AP77)</f>
        <v>10.9</v>
      </c>
      <c r="AL77" s="27">
        <f t="shared" si="43"/>
        <v>9.5849999999999991</v>
      </c>
      <c r="AM77" s="11"/>
      <c r="AN77" s="50">
        <v>0.9</v>
      </c>
      <c r="AO77" s="76" t="s">
        <v>1115</v>
      </c>
      <c r="AP77" s="79" t="s">
        <v>1171</v>
      </c>
      <c r="AQ77" s="11"/>
      <c r="AR77" s="56">
        <f t="shared" si="44"/>
        <v>2.59</v>
      </c>
      <c r="AS77" s="7">
        <f t="shared" si="44"/>
        <v>2.3900000000000006</v>
      </c>
      <c r="AT77" s="7">
        <f t="shared" si="44"/>
        <v>2.99</v>
      </c>
      <c r="AU77" s="7">
        <f t="shared" si="58"/>
        <v>-8.6</v>
      </c>
      <c r="AV77" s="7">
        <f t="shared" si="45"/>
        <v>2.34</v>
      </c>
      <c r="AW77" s="7">
        <f t="shared" si="45"/>
        <v>2.6300000000000008</v>
      </c>
      <c r="AX77" s="7">
        <f t="shared" si="45"/>
        <v>2.4300000000000015</v>
      </c>
      <c r="AY77" s="7">
        <f t="shared" si="45"/>
        <v>3.0299999999999994</v>
      </c>
      <c r="AZ77" s="7">
        <f t="shared" si="38"/>
        <v>-10.35</v>
      </c>
      <c r="BA77" s="57">
        <f t="shared" si="46"/>
        <v>2.3800000000000008</v>
      </c>
      <c r="BB77" s="54"/>
      <c r="BC77" s="56">
        <f t="shared" si="47"/>
        <v>0.18300000000000036</v>
      </c>
      <c r="BD77" s="68">
        <f t="shared" si="48"/>
        <v>0.27386541471048514</v>
      </c>
      <c r="BE77" s="11"/>
      <c r="BF77" s="11"/>
      <c r="BG77" s="11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11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</row>
    <row r="78" spans="1:125" ht="25.5" x14ac:dyDescent="0.25">
      <c r="A78" s="11"/>
      <c r="B78" s="37" t="s">
        <v>220</v>
      </c>
      <c r="C78" s="1">
        <v>152</v>
      </c>
      <c r="D78" s="1" t="s">
        <v>549</v>
      </c>
      <c r="E78" s="1" t="s">
        <v>221</v>
      </c>
      <c r="F78" s="1" t="s">
        <v>267</v>
      </c>
      <c r="G78" s="1" t="s">
        <v>550</v>
      </c>
      <c r="H78" s="5">
        <v>1</v>
      </c>
      <c r="I78" s="3">
        <v>2</v>
      </c>
      <c r="J78" s="3" t="s">
        <v>669</v>
      </c>
      <c r="K78" s="3">
        <v>3</v>
      </c>
      <c r="L78" s="3"/>
      <c r="M78" s="10">
        <v>39604.642307692309</v>
      </c>
      <c r="N78" s="38">
        <v>0.1336950471172553</v>
      </c>
      <c r="O78" s="12"/>
      <c r="P78" s="26">
        <v>10.69</v>
      </c>
      <c r="Q78" s="9">
        <v>10.39</v>
      </c>
      <c r="R78" s="9">
        <v>10.89</v>
      </c>
      <c r="S78" s="9"/>
      <c r="T78" s="9">
        <v>10.99</v>
      </c>
      <c r="U78" s="9">
        <f t="shared" si="61"/>
        <v>12.48</v>
      </c>
      <c r="V78" s="9">
        <f t="shared" si="61"/>
        <v>12.18</v>
      </c>
      <c r="W78" s="9">
        <f t="shared" si="61"/>
        <v>12.68</v>
      </c>
      <c r="X78" s="9"/>
      <c r="Y78" s="9">
        <f>T78+1.79</f>
        <v>12.780000000000001</v>
      </c>
      <c r="Z78" s="27">
        <f t="shared" si="55"/>
        <v>11.635000000000002</v>
      </c>
      <c r="AA78" s="11"/>
      <c r="AB78" s="74">
        <f>SUMIFS(Chipotle_Menu_Pt_1__3[Item Price],Chipotle_Menu_Pt_1__3[Item Type],Data!$D$1,Chipotle_Menu_Pt_1__3[Protein],Data!$E$4,Chipotle_Menu_Pt_1__3[restaurantNumber],'Price Analysis'!$AP78)</f>
        <v>9.1</v>
      </c>
      <c r="AC78" s="74">
        <f t="shared" si="56"/>
        <v>9.1</v>
      </c>
      <c r="AD78" s="74" cm="1">
        <f t="array" ref="AD78">SUMIFS(ItemPrice,ItemType,Salad,Protein,Chicken,RestaurantNumber,'Price Analysis'!$AP78)</f>
        <v>9.1</v>
      </c>
      <c r="AE78" s="74" cm="1">
        <f t="array" ref="AE78">SUMIFS(ItemPrice,ItemType,Bowl,Protein,Chicken,RestaurantNumber,'Price Analysis'!$AP78)</f>
        <v>9.1</v>
      </c>
      <c r="AF78" s="74" cm="1">
        <f t="array" ref="AF78">SUMIFS(ItemPrice,ItemType,Quesadilla,Protein,Chicken,RestaurantNumber,'Price Analysis'!$AP78)</f>
        <v>9.65</v>
      </c>
      <c r="AG78" s="74" cm="1">
        <f t="array" ref="AG78">SUMIFS(ItemPrice,ItemType,Burrito,Protein,Steak,RestaurantNumber,'Price Analysis'!$AP78)</f>
        <v>10.85</v>
      </c>
      <c r="AH78" s="74">
        <f t="shared" si="57"/>
        <v>10.85</v>
      </c>
      <c r="AI78" s="74" cm="1">
        <f t="array" ref="AI78">SUMIFS(ItemPrice,ItemType,Salad,Protein,Steak,RestaurantNumber,'Price Analysis'!$AP78)</f>
        <v>10.85</v>
      </c>
      <c r="AJ78" s="74" cm="1">
        <f t="array" ref="AJ78">SUMIFS(ItemPrice,ItemType,Bowl,Protein,Steak,RestaurantNumber,'Price Analysis'!$AP78)</f>
        <v>10.85</v>
      </c>
      <c r="AK78" s="74" cm="1">
        <f t="array" ref="AK78">SUMIFS(ItemPrice,ItemType,Quesadilla,Protein,Steak,RestaurantNumber,'Price Analysis'!$AP78)</f>
        <v>11.4</v>
      </c>
      <c r="AL78" s="27">
        <f t="shared" si="43"/>
        <v>10.084999999999999</v>
      </c>
      <c r="AM78" s="11"/>
      <c r="AN78" s="50">
        <v>10.3</v>
      </c>
      <c r="AO78" s="76" t="s">
        <v>1112</v>
      </c>
      <c r="AP78" s="79" t="s">
        <v>1150</v>
      </c>
      <c r="AQ78" s="11"/>
      <c r="AR78" s="56">
        <f t="shared" si="44"/>
        <v>1.5899999999999999</v>
      </c>
      <c r="AS78" s="7">
        <f t="shared" si="44"/>
        <v>1.2900000000000009</v>
      </c>
      <c r="AT78" s="7">
        <f t="shared" si="44"/>
        <v>1.7900000000000009</v>
      </c>
      <c r="AU78" s="7">
        <f t="shared" si="58"/>
        <v>-9.1</v>
      </c>
      <c r="AV78" s="7">
        <f t="shared" si="45"/>
        <v>1.3399999999999999</v>
      </c>
      <c r="AW78" s="7">
        <f t="shared" si="45"/>
        <v>1.6300000000000008</v>
      </c>
      <c r="AX78" s="7">
        <f t="shared" si="45"/>
        <v>1.33</v>
      </c>
      <c r="AY78" s="7">
        <f t="shared" si="45"/>
        <v>1.83</v>
      </c>
      <c r="AZ78" s="7">
        <f t="shared" si="38"/>
        <v>-10.85</v>
      </c>
      <c r="BA78" s="57">
        <f t="shared" si="46"/>
        <v>1.3800000000000008</v>
      </c>
      <c r="BB78" s="54"/>
      <c r="BC78" s="56">
        <f t="shared" si="47"/>
        <v>-0.77699999999999958</v>
      </c>
      <c r="BD78" s="68">
        <f t="shared" si="48"/>
        <v>0.15369360436291549</v>
      </c>
      <c r="BE78" s="11"/>
      <c r="BF78" s="11"/>
      <c r="BG78" s="11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11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</row>
    <row r="79" spans="1:125" ht="25.5" x14ac:dyDescent="0.25">
      <c r="A79" s="11"/>
      <c r="B79" s="37" t="s">
        <v>169</v>
      </c>
      <c r="C79" s="1">
        <v>121</v>
      </c>
      <c r="D79" s="1" t="s">
        <v>490</v>
      </c>
      <c r="E79" s="1" t="s">
        <v>301</v>
      </c>
      <c r="F79" s="1" t="s">
        <v>302</v>
      </c>
      <c r="G79" s="1" t="s">
        <v>491</v>
      </c>
      <c r="H79" s="5">
        <v>4</v>
      </c>
      <c r="I79" s="3">
        <v>2</v>
      </c>
      <c r="J79" s="3" t="s">
        <v>761</v>
      </c>
      <c r="K79" s="3">
        <v>3</v>
      </c>
      <c r="L79" s="3"/>
      <c r="M79" s="10">
        <v>39393.561538461545</v>
      </c>
      <c r="N79" s="38">
        <v>-8.3572306483106956E-2</v>
      </c>
      <c r="O79" s="12"/>
      <c r="P79" s="26">
        <v>11.19</v>
      </c>
      <c r="Q79" s="9">
        <v>10.99</v>
      </c>
      <c r="R79" s="9">
        <v>11.59</v>
      </c>
      <c r="S79" s="9"/>
      <c r="T79" s="9">
        <v>11.49</v>
      </c>
      <c r="U79" s="9">
        <f t="shared" si="61"/>
        <v>12.98</v>
      </c>
      <c r="V79" s="9">
        <f t="shared" si="61"/>
        <v>12.780000000000001</v>
      </c>
      <c r="W79" s="9">
        <f t="shared" si="61"/>
        <v>13.379999999999999</v>
      </c>
      <c r="X79" s="9"/>
      <c r="Y79" s="9">
        <f>T79+1.79</f>
        <v>13.280000000000001</v>
      </c>
      <c r="Z79" s="27">
        <f t="shared" si="55"/>
        <v>12.209999999999999</v>
      </c>
      <c r="AA79" s="11"/>
      <c r="AB79" s="74">
        <f>SUMIFS(Chipotle_Menu_Pt_1__3[Item Price],Chipotle_Menu_Pt_1__3[Item Type],Data!$D$1,Chipotle_Menu_Pt_1__3[Protein],Data!$E$4,Chipotle_Menu_Pt_1__3[restaurantNumber],'Price Analysis'!$AP79)</f>
        <v>9.1</v>
      </c>
      <c r="AC79" s="74">
        <f t="shared" si="56"/>
        <v>9.1</v>
      </c>
      <c r="AD79" s="74" cm="1">
        <f t="array" ref="AD79">SUMIFS(ItemPrice,ItemType,Salad,Protein,Chicken,RestaurantNumber,'Price Analysis'!$AP79)</f>
        <v>9.1</v>
      </c>
      <c r="AE79" s="74" cm="1">
        <f t="array" ref="AE79">SUMIFS(ItemPrice,ItemType,Bowl,Protein,Chicken,RestaurantNumber,'Price Analysis'!$AP79)</f>
        <v>9.1</v>
      </c>
      <c r="AF79" s="74" cm="1">
        <f t="array" ref="AF79">SUMIFS(ItemPrice,ItemType,Quesadilla,Protein,Chicken,RestaurantNumber,'Price Analysis'!$AP79)</f>
        <v>9.65</v>
      </c>
      <c r="AG79" s="74" cm="1">
        <f t="array" ref="AG79">SUMIFS(ItemPrice,ItemType,Burrito,Protein,Steak,RestaurantNumber,'Price Analysis'!$AP79)</f>
        <v>10.85</v>
      </c>
      <c r="AH79" s="74">
        <f t="shared" si="57"/>
        <v>10.85</v>
      </c>
      <c r="AI79" s="74" cm="1">
        <f t="array" ref="AI79">SUMIFS(ItemPrice,ItemType,Salad,Protein,Steak,RestaurantNumber,'Price Analysis'!$AP79)</f>
        <v>10.85</v>
      </c>
      <c r="AJ79" s="74" cm="1">
        <f t="array" ref="AJ79">SUMIFS(ItemPrice,ItemType,Bowl,Protein,Steak,RestaurantNumber,'Price Analysis'!$AP79)</f>
        <v>10.85</v>
      </c>
      <c r="AK79" s="74" cm="1">
        <f t="array" ref="AK79">SUMIFS(ItemPrice,ItemType,Quesadilla,Protein,Steak,RestaurantNumber,'Price Analysis'!$AP79)</f>
        <v>11.4</v>
      </c>
      <c r="AL79" s="27">
        <f t="shared" si="43"/>
        <v>10.084999999999999</v>
      </c>
      <c r="AM79" s="11"/>
      <c r="AN79" s="50">
        <v>0.8</v>
      </c>
      <c r="AO79" s="76" t="s">
        <v>1116</v>
      </c>
      <c r="AP79" s="79" t="s">
        <v>1172</v>
      </c>
      <c r="AQ79" s="11"/>
      <c r="AR79" s="56">
        <f t="shared" si="44"/>
        <v>2.09</v>
      </c>
      <c r="AS79" s="7">
        <f t="shared" si="44"/>
        <v>1.8900000000000006</v>
      </c>
      <c r="AT79" s="7">
        <f t="shared" si="44"/>
        <v>2.4900000000000002</v>
      </c>
      <c r="AU79" s="7">
        <f t="shared" si="58"/>
        <v>-9.1</v>
      </c>
      <c r="AV79" s="7">
        <f t="shared" si="45"/>
        <v>1.8399999999999999</v>
      </c>
      <c r="AW79" s="7">
        <f t="shared" si="45"/>
        <v>2.1300000000000008</v>
      </c>
      <c r="AX79" s="7">
        <f t="shared" si="45"/>
        <v>1.9300000000000015</v>
      </c>
      <c r="AY79" s="7">
        <f t="shared" si="45"/>
        <v>2.5299999999999994</v>
      </c>
      <c r="AZ79" s="7">
        <f t="shared" si="38"/>
        <v>-10.85</v>
      </c>
      <c r="BA79" s="57">
        <f t="shared" si="46"/>
        <v>1.8800000000000008</v>
      </c>
      <c r="BB79" s="54"/>
      <c r="BC79" s="56">
        <f t="shared" si="47"/>
        <v>-0.31699999999999962</v>
      </c>
      <c r="BD79" s="68">
        <f t="shared" si="48"/>
        <v>0.21070897372335154</v>
      </c>
      <c r="BE79" s="11"/>
      <c r="BF79" s="11"/>
      <c r="BG79" s="11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11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</row>
    <row r="80" spans="1:125" x14ac:dyDescent="0.25">
      <c r="A80" s="11"/>
      <c r="B80" s="37" t="s">
        <v>148</v>
      </c>
      <c r="C80" s="1">
        <v>98</v>
      </c>
      <c r="D80" s="1" t="s">
        <v>458</v>
      </c>
      <c r="E80" s="1" t="s">
        <v>149</v>
      </c>
      <c r="F80" s="1" t="s">
        <v>331</v>
      </c>
      <c r="G80" s="1" t="s">
        <v>459</v>
      </c>
      <c r="H80" s="5">
        <v>7</v>
      </c>
      <c r="I80" s="3">
        <v>2</v>
      </c>
      <c r="J80" s="3" t="s">
        <v>691</v>
      </c>
      <c r="K80" s="3">
        <v>4</v>
      </c>
      <c r="L80" s="3"/>
      <c r="M80" s="10">
        <v>39134.38384615384</v>
      </c>
      <c r="N80" s="38">
        <v>3.8083176388851565E-2</v>
      </c>
      <c r="O80" s="12"/>
      <c r="P80" s="26">
        <v>13.19</v>
      </c>
      <c r="Q80" s="9">
        <v>12.19</v>
      </c>
      <c r="R80" s="9">
        <v>12.99</v>
      </c>
      <c r="S80" s="9"/>
      <c r="T80" s="9">
        <v>12.69</v>
      </c>
      <c r="U80" s="9">
        <f>P80+1.95</f>
        <v>15.139999999999999</v>
      </c>
      <c r="V80" s="9">
        <f>Q80+1.95</f>
        <v>14.139999999999999</v>
      </c>
      <c r="W80" s="9">
        <f>R80+1.95</f>
        <v>14.94</v>
      </c>
      <c r="X80" s="9"/>
      <c r="Y80" s="9">
        <f>T80+1.95</f>
        <v>14.639999999999999</v>
      </c>
      <c r="Z80" s="27">
        <f t="shared" si="55"/>
        <v>13.739999999999998</v>
      </c>
      <c r="AA80" s="11"/>
      <c r="AB80" s="74">
        <f>SUMIFS(Chipotle_Menu_Pt_1__3[Item Price],Chipotle_Menu_Pt_1__3[Item Type],Data!$D$1,Chipotle_Menu_Pt_1__3[Protein],Data!$E$4,Chipotle_Menu_Pt_1__3[restaurantNumber],'Price Analysis'!$AP80)</f>
        <v>9.35</v>
      </c>
      <c r="AC80" s="74">
        <f t="shared" si="56"/>
        <v>9.35</v>
      </c>
      <c r="AD80" s="74" cm="1">
        <f t="array" ref="AD80">SUMIFS(ItemPrice,ItemType,Salad,Protein,Chicken,RestaurantNumber,'Price Analysis'!$AP80)</f>
        <v>9.35</v>
      </c>
      <c r="AE80" s="74" cm="1">
        <f t="array" ref="AE80">SUMIFS(ItemPrice,ItemType,Bowl,Protein,Chicken,RestaurantNumber,'Price Analysis'!$AP80)</f>
        <v>9.35</v>
      </c>
      <c r="AF80" s="74" cm="1">
        <f t="array" ref="AF80">SUMIFS(ItemPrice,ItemType,Quesadilla,Protein,Chicken,RestaurantNumber,'Price Analysis'!$AP80)</f>
        <v>9.9</v>
      </c>
      <c r="AG80" s="74" cm="1">
        <f t="array" ref="AG80">SUMIFS(ItemPrice,ItemType,Burrito,Protein,Steak,RestaurantNumber,'Price Analysis'!$AP80)</f>
        <v>11.1</v>
      </c>
      <c r="AH80" s="74">
        <f t="shared" si="57"/>
        <v>11.1</v>
      </c>
      <c r="AI80" s="74" cm="1">
        <f t="array" ref="AI80">SUMIFS(ItemPrice,ItemType,Salad,Protein,Steak,RestaurantNumber,'Price Analysis'!$AP80)</f>
        <v>11.1</v>
      </c>
      <c r="AJ80" s="74" cm="1">
        <f t="array" ref="AJ80">SUMIFS(ItemPrice,ItemType,Bowl,Protein,Steak,RestaurantNumber,'Price Analysis'!$AP80)</f>
        <v>11.1</v>
      </c>
      <c r="AK80" s="74" cm="1">
        <f t="array" ref="AK80">SUMIFS(ItemPrice,ItemType,Quesadilla,Protein,Steak,RestaurantNumber,'Price Analysis'!$AP80)</f>
        <v>11.65</v>
      </c>
      <c r="AL80" s="27">
        <f t="shared" si="43"/>
        <v>10.334999999999999</v>
      </c>
      <c r="AM80" s="11"/>
      <c r="AN80" s="50">
        <v>0.8</v>
      </c>
      <c r="AO80" s="76" t="s">
        <v>692</v>
      </c>
      <c r="AP80" s="79" t="s">
        <v>1173</v>
      </c>
      <c r="AQ80" s="11"/>
      <c r="AR80" s="56">
        <f t="shared" si="44"/>
        <v>3.84</v>
      </c>
      <c r="AS80" s="7">
        <f t="shared" si="44"/>
        <v>2.84</v>
      </c>
      <c r="AT80" s="7">
        <f t="shared" si="44"/>
        <v>3.6400000000000006</v>
      </c>
      <c r="AU80" s="7">
        <f t="shared" si="58"/>
        <v>-9.35</v>
      </c>
      <c r="AV80" s="7">
        <f t="shared" si="45"/>
        <v>2.7899999999999991</v>
      </c>
      <c r="AW80" s="7">
        <f t="shared" si="45"/>
        <v>4.0399999999999991</v>
      </c>
      <c r="AX80" s="7">
        <f t="shared" si="45"/>
        <v>3.0399999999999991</v>
      </c>
      <c r="AY80" s="7">
        <f t="shared" si="45"/>
        <v>3.84</v>
      </c>
      <c r="AZ80" s="7">
        <f t="shared" si="38"/>
        <v>-11.1</v>
      </c>
      <c r="BA80" s="57">
        <f t="shared" si="46"/>
        <v>2.9899999999999984</v>
      </c>
      <c r="BB80" s="54"/>
      <c r="BC80" s="56">
        <f t="shared" si="47"/>
        <v>0.6569999999999997</v>
      </c>
      <c r="BD80" s="68">
        <f t="shared" si="48"/>
        <v>0.32946298984034827</v>
      </c>
      <c r="BE80" s="11"/>
      <c r="BF80" s="11"/>
      <c r="BG80" s="11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11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</row>
    <row r="81" spans="1:125" ht="25.5" x14ac:dyDescent="0.25">
      <c r="A81" s="11"/>
      <c r="B81" s="37" t="s">
        <v>59</v>
      </c>
      <c r="C81" s="1">
        <v>38</v>
      </c>
      <c r="D81" s="1" t="s">
        <v>351</v>
      </c>
      <c r="E81" s="1" t="s">
        <v>301</v>
      </c>
      <c r="F81" s="1" t="s">
        <v>302</v>
      </c>
      <c r="G81" s="1" t="s">
        <v>352</v>
      </c>
      <c r="H81" s="5">
        <v>4</v>
      </c>
      <c r="I81" s="3">
        <v>3</v>
      </c>
      <c r="J81" s="3" t="s">
        <v>754</v>
      </c>
      <c r="K81" s="3">
        <v>6</v>
      </c>
      <c r="L81" s="3"/>
      <c r="M81" s="10">
        <v>38920.393076923079</v>
      </c>
      <c r="N81" s="38">
        <v>-3.1378123315024882E-2</v>
      </c>
      <c r="O81" s="12"/>
      <c r="P81" s="26">
        <v>11.19</v>
      </c>
      <c r="Q81" s="9">
        <v>10.99</v>
      </c>
      <c r="R81" s="9">
        <v>11.59</v>
      </c>
      <c r="S81" s="9"/>
      <c r="T81" s="9">
        <v>11.49</v>
      </c>
      <c r="U81" s="9">
        <f>P81+1.79</f>
        <v>12.98</v>
      </c>
      <c r="V81" s="9">
        <f>Q81+1.79</f>
        <v>12.780000000000001</v>
      </c>
      <c r="W81" s="9">
        <f>R81+1.79</f>
        <v>13.379999999999999</v>
      </c>
      <c r="X81" s="9"/>
      <c r="Y81" s="9">
        <f>T81+1.79</f>
        <v>13.280000000000001</v>
      </c>
      <c r="Z81" s="27">
        <f t="shared" si="55"/>
        <v>12.209999999999999</v>
      </c>
      <c r="AA81" s="11"/>
      <c r="AB81" s="74">
        <f>SUMIFS(Chipotle_Menu_Pt_1__3[Item Price],Chipotle_Menu_Pt_1__3[Item Type],Data!$D$1,Chipotle_Menu_Pt_1__3[Protein],Data!$E$4,Chipotle_Menu_Pt_1__3[restaurantNumber],'Price Analysis'!$AP81)</f>
        <v>8.9499999999999993</v>
      </c>
      <c r="AC81" s="74">
        <f t="shared" si="56"/>
        <v>8.9499999999999993</v>
      </c>
      <c r="AD81" s="74" cm="1">
        <f t="array" ref="AD81">SUMIFS(ItemPrice,ItemType,Salad,Protein,Chicken,RestaurantNumber,'Price Analysis'!$AP81)</f>
        <v>8.9499999999999993</v>
      </c>
      <c r="AE81" s="74" cm="1">
        <f t="array" ref="AE81">SUMIFS(ItemPrice,ItemType,Bowl,Protein,Chicken,RestaurantNumber,'Price Analysis'!$AP81)</f>
        <v>8.9499999999999993</v>
      </c>
      <c r="AF81" s="74" cm="1">
        <f t="array" ref="AF81">SUMIFS(ItemPrice,ItemType,Quesadilla,Protein,Chicken,RestaurantNumber,'Price Analysis'!$AP81)</f>
        <v>9.5</v>
      </c>
      <c r="AG81" s="74" cm="1">
        <f t="array" ref="AG81">SUMIFS(ItemPrice,ItemType,Burrito,Protein,Steak,RestaurantNumber,'Price Analysis'!$AP81)</f>
        <v>10.7</v>
      </c>
      <c r="AH81" s="74">
        <f t="shared" si="57"/>
        <v>10.7</v>
      </c>
      <c r="AI81" s="74" cm="1">
        <f t="array" ref="AI81">SUMIFS(ItemPrice,ItemType,Salad,Protein,Steak,RestaurantNumber,'Price Analysis'!$AP81)</f>
        <v>10.7</v>
      </c>
      <c r="AJ81" s="74" cm="1">
        <f t="array" ref="AJ81">SUMIFS(ItemPrice,ItemType,Bowl,Protein,Steak,RestaurantNumber,'Price Analysis'!$AP81)</f>
        <v>10.7</v>
      </c>
      <c r="AK81" s="74" cm="1">
        <f t="array" ref="AK81">SUMIFS(ItemPrice,ItemType,Quesadilla,Protein,Steak,RestaurantNumber,'Price Analysis'!$AP81)</f>
        <v>11.25</v>
      </c>
      <c r="AL81" s="27">
        <f t="shared" si="43"/>
        <v>9.9350000000000005</v>
      </c>
      <c r="AM81" s="11"/>
      <c r="AN81" s="50">
        <v>1.1000000000000001</v>
      </c>
      <c r="AO81" s="76" t="s">
        <v>755</v>
      </c>
      <c r="AP81" s="79" t="s">
        <v>1174</v>
      </c>
      <c r="AQ81" s="11"/>
      <c r="AR81" s="56">
        <f t="shared" si="44"/>
        <v>2.2400000000000002</v>
      </c>
      <c r="AS81" s="7">
        <f t="shared" si="44"/>
        <v>2.0400000000000009</v>
      </c>
      <c r="AT81" s="7">
        <f t="shared" si="44"/>
        <v>2.6400000000000006</v>
      </c>
      <c r="AU81" s="7">
        <f t="shared" si="58"/>
        <v>-8.9499999999999993</v>
      </c>
      <c r="AV81" s="7">
        <f t="shared" si="45"/>
        <v>1.9900000000000002</v>
      </c>
      <c r="AW81" s="7">
        <f t="shared" si="45"/>
        <v>2.2800000000000011</v>
      </c>
      <c r="AX81" s="7">
        <f t="shared" si="45"/>
        <v>2.0800000000000018</v>
      </c>
      <c r="AY81" s="7">
        <f t="shared" si="45"/>
        <v>2.6799999999999997</v>
      </c>
      <c r="AZ81" s="7">
        <f t="shared" si="38"/>
        <v>-10.7</v>
      </c>
      <c r="BA81" s="57">
        <f t="shared" si="46"/>
        <v>2.0300000000000011</v>
      </c>
      <c r="BB81" s="54"/>
      <c r="BC81" s="56">
        <f t="shared" si="47"/>
        <v>-0.16699999999999929</v>
      </c>
      <c r="BD81" s="68">
        <f t="shared" si="48"/>
        <v>0.228988424760946</v>
      </c>
      <c r="BE81" s="11"/>
      <c r="BF81" s="11"/>
      <c r="BG81" s="11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11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</row>
    <row r="82" spans="1:125" ht="25.5" x14ac:dyDescent="0.25">
      <c r="A82" s="11"/>
      <c r="B82" s="37" t="s">
        <v>127</v>
      </c>
      <c r="C82" s="1">
        <v>84</v>
      </c>
      <c r="D82" s="1" t="s">
        <v>436</v>
      </c>
      <c r="E82" s="1" t="s">
        <v>128</v>
      </c>
      <c r="F82" s="1" t="s">
        <v>298</v>
      </c>
      <c r="G82" s="1" t="s">
        <v>437</v>
      </c>
      <c r="H82" s="5">
        <v>7</v>
      </c>
      <c r="I82" s="3">
        <v>4</v>
      </c>
      <c r="J82" s="3" t="s">
        <v>718</v>
      </c>
      <c r="K82" s="3">
        <v>7</v>
      </c>
      <c r="L82" s="3"/>
      <c r="M82" s="10">
        <v>38730.243846153848</v>
      </c>
      <c r="N82" s="38">
        <v>8.6532280977477088E-2</v>
      </c>
      <c r="O82" s="12"/>
      <c r="P82" s="26">
        <v>13.19</v>
      </c>
      <c r="Q82" s="9">
        <v>12.19</v>
      </c>
      <c r="R82" s="9">
        <v>12.99</v>
      </c>
      <c r="S82" s="9"/>
      <c r="T82" s="9">
        <v>12.69</v>
      </c>
      <c r="U82" s="9">
        <f>P82+1.95</f>
        <v>15.139999999999999</v>
      </c>
      <c r="V82" s="9">
        <f>Q82+1.95</f>
        <v>14.139999999999999</v>
      </c>
      <c r="W82" s="9">
        <f>R82+1.95</f>
        <v>14.94</v>
      </c>
      <c r="X82" s="9"/>
      <c r="Y82" s="9">
        <f>T82+1.95</f>
        <v>14.639999999999999</v>
      </c>
      <c r="Z82" s="27">
        <f t="shared" si="55"/>
        <v>13.739999999999998</v>
      </c>
      <c r="AA82" s="11"/>
      <c r="AB82" s="74">
        <f>SUMIFS(Chipotle_Menu_Pt_1__3[Item Price],Chipotle_Menu_Pt_1__3[Item Type],Data!$D$1,Chipotle_Menu_Pt_1__3[Protein],Data!$E$4,Chipotle_Menu_Pt_1__3[restaurantNumber],'Price Analysis'!$AP82)</f>
        <v>9.4499999999999993</v>
      </c>
      <c r="AC82" s="74">
        <f t="shared" si="56"/>
        <v>9.4499999999999993</v>
      </c>
      <c r="AD82" s="74" cm="1">
        <f t="array" ref="AD82">SUMIFS(ItemPrice,ItemType,Salad,Protein,Chicken,RestaurantNumber,'Price Analysis'!$AP82)</f>
        <v>9.4499999999999993</v>
      </c>
      <c r="AE82" s="74" cm="1">
        <f t="array" ref="AE82">SUMIFS(ItemPrice,ItemType,Bowl,Protein,Chicken,RestaurantNumber,'Price Analysis'!$AP82)</f>
        <v>9.4499999999999993</v>
      </c>
      <c r="AF82" s="74" cm="1">
        <f t="array" ref="AF82">SUMIFS(ItemPrice,ItemType,Quesadilla,Protein,Chicken,RestaurantNumber,'Price Analysis'!$AP82)</f>
        <v>10</v>
      </c>
      <c r="AG82" s="74" cm="1">
        <f t="array" ref="AG82">SUMIFS(ItemPrice,ItemType,Burrito,Protein,Steak,RestaurantNumber,'Price Analysis'!$AP82)</f>
        <v>11.2</v>
      </c>
      <c r="AH82" s="74">
        <f t="shared" si="57"/>
        <v>11.2</v>
      </c>
      <c r="AI82" s="74" cm="1">
        <f t="array" ref="AI82">SUMIFS(ItemPrice,ItemType,Salad,Protein,Steak,RestaurantNumber,'Price Analysis'!$AP82)</f>
        <v>11.2</v>
      </c>
      <c r="AJ82" s="74" cm="1">
        <f t="array" ref="AJ82">SUMIFS(ItemPrice,ItemType,Bowl,Protein,Steak,RestaurantNumber,'Price Analysis'!$AP82)</f>
        <v>11.2</v>
      </c>
      <c r="AK82" s="74" cm="1">
        <f t="array" ref="AK82">SUMIFS(ItemPrice,ItemType,Quesadilla,Protein,Steak,RestaurantNumber,'Price Analysis'!$AP82)</f>
        <v>11.75</v>
      </c>
      <c r="AL82" s="27">
        <f t="shared" si="43"/>
        <v>10.435</v>
      </c>
      <c r="AM82" s="11"/>
      <c r="AN82" s="50">
        <v>1.3</v>
      </c>
      <c r="AO82" s="76" t="s">
        <v>717</v>
      </c>
      <c r="AP82" s="79" t="s">
        <v>1175</v>
      </c>
      <c r="AQ82" s="11"/>
      <c r="AR82" s="56">
        <f t="shared" si="44"/>
        <v>3.74</v>
      </c>
      <c r="AS82" s="7">
        <f t="shared" si="44"/>
        <v>2.74</v>
      </c>
      <c r="AT82" s="7">
        <f t="shared" si="44"/>
        <v>3.5400000000000009</v>
      </c>
      <c r="AU82" s="7">
        <f t="shared" si="58"/>
        <v>-9.4499999999999993</v>
      </c>
      <c r="AV82" s="7">
        <f t="shared" si="45"/>
        <v>2.6899999999999995</v>
      </c>
      <c r="AW82" s="7">
        <f t="shared" si="45"/>
        <v>3.9399999999999995</v>
      </c>
      <c r="AX82" s="7">
        <f t="shared" si="45"/>
        <v>2.9399999999999995</v>
      </c>
      <c r="AY82" s="7">
        <f t="shared" si="45"/>
        <v>3.74</v>
      </c>
      <c r="AZ82" s="7">
        <f t="shared" si="38"/>
        <v>-11.2</v>
      </c>
      <c r="BA82" s="57">
        <f t="shared" si="46"/>
        <v>2.8899999999999988</v>
      </c>
      <c r="BB82" s="54"/>
      <c r="BC82" s="56">
        <f t="shared" si="47"/>
        <v>0.55700000000000005</v>
      </c>
      <c r="BD82" s="68">
        <f t="shared" si="48"/>
        <v>0.31672256827982731</v>
      </c>
      <c r="BE82" s="11"/>
      <c r="BF82" s="11"/>
      <c r="BG82" s="11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11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</row>
    <row r="83" spans="1:125" x14ac:dyDescent="0.25">
      <c r="A83" s="11"/>
      <c r="B83" s="37" t="s">
        <v>235</v>
      </c>
      <c r="C83" s="1">
        <v>162</v>
      </c>
      <c r="D83" s="1" t="s">
        <v>571</v>
      </c>
      <c r="E83" s="1" t="s">
        <v>236</v>
      </c>
      <c r="F83" s="1" t="s">
        <v>267</v>
      </c>
      <c r="G83" s="1" t="s">
        <v>572</v>
      </c>
      <c r="H83" s="5">
        <v>1</v>
      </c>
      <c r="I83" s="3">
        <v>2</v>
      </c>
      <c r="J83" s="3" t="s">
        <v>658</v>
      </c>
      <c r="K83" s="3">
        <v>4</v>
      </c>
      <c r="L83" s="3"/>
      <c r="M83" s="10">
        <v>38572.805384615378</v>
      </c>
      <c r="N83" s="38">
        <v>1.6179054340296428E-2</v>
      </c>
      <c r="O83" s="12"/>
      <c r="P83" s="26">
        <v>10.69</v>
      </c>
      <c r="Q83" s="9">
        <v>10.39</v>
      </c>
      <c r="R83" s="9">
        <v>10.89</v>
      </c>
      <c r="S83" s="9"/>
      <c r="T83" s="9">
        <v>10.99</v>
      </c>
      <c r="U83" s="9">
        <f>P83+1.79</f>
        <v>12.48</v>
      </c>
      <c r="V83" s="9">
        <f>Q83+1.79</f>
        <v>12.18</v>
      </c>
      <c r="W83" s="9">
        <f>R83+1.79</f>
        <v>12.68</v>
      </c>
      <c r="X83" s="9"/>
      <c r="Y83" s="9">
        <f>T83+1.79</f>
        <v>12.780000000000001</v>
      </c>
      <c r="Z83" s="27">
        <f t="shared" si="55"/>
        <v>11.635000000000002</v>
      </c>
      <c r="AA83" s="11"/>
      <c r="AB83" s="74">
        <f>SUMIFS(Chipotle_Menu_Pt_1__3[Item Price],Chipotle_Menu_Pt_1__3[Item Type],Data!$D$1,Chipotle_Menu_Pt_1__3[Protein],Data!$E$4,Chipotle_Menu_Pt_1__3[restaurantNumber],'Price Analysis'!$AP83)</f>
        <v>9.4499999999999993</v>
      </c>
      <c r="AC83" s="74">
        <f t="shared" si="56"/>
        <v>9.4499999999999993</v>
      </c>
      <c r="AD83" s="74" cm="1">
        <f t="array" ref="AD83">SUMIFS(ItemPrice,ItemType,Salad,Protein,Chicken,RestaurantNumber,'Price Analysis'!$AP83)</f>
        <v>9.4499999999999993</v>
      </c>
      <c r="AE83" s="74" cm="1">
        <f t="array" ref="AE83">SUMIFS(ItemPrice,ItemType,Bowl,Protein,Chicken,RestaurantNumber,'Price Analysis'!$AP83)</f>
        <v>9.4499999999999993</v>
      </c>
      <c r="AF83" s="74" cm="1">
        <f t="array" ref="AF83">SUMIFS(ItemPrice,ItemType,Quesadilla,Protein,Chicken,RestaurantNumber,'Price Analysis'!$AP83)</f>
        <v>10</v>
      </c>
      <c r="AG83" s="74" cm="1">
        <f t="array" ref="AG83">SUMIFS(ItemPrice,ItemType,Burrito,Protein,Steak,RestaurantNumber,'Price Analysis'!$AP83)</f>
        <v>11.2</v>
      </c>
      <c r="AH83" s="74">
        <f t="shared" si="57"/>
        <v>11.2</v>
      </c>
      <c r="AI83" s="74">
        <f t="shared" si="57"/>
        <v>11.2</v>
      </c>
      <c r="AJ83" s="74">
        <f t="shared" si="57"/>
        <v>11.2</v>
      </c>
      <c r="AK83" s="74" cm="1">
        <f t="array" ref="AK83">SUMIFS(ItemPrice,ItemType,Quesadilla,Protein,Steak,RestaurantNumber,'Price Analysis'!$AP83)</f>
        <v>11.75</v>
      </c>
      <c r="AL83" s="27">
        <f t="shared" si="43"/>
        <v>10.435</v>
      </c>
      <c r="AM83" s="11"/>
      <c r="AN83" s="50">
        <v>3.9</v>
      </c>
      <c r="AO83" s="76" t="s">
        <v>648</v>
      </c>
      <c r="AP83" s="79" t="s">
        <v>1130</v>
      </c>
      <c r="AQ83" s="11"/>
      <c r="AR83" s="56">
        <f t="shared" si="44"/>
        <v>1.2400000000000002</v>
      </c>
      <c r="AS83" s="7">
        <f t="shared" si="44"/>
        <v>0.94000000000000128</v>
      </c>
      <c r="AT83" s="7">
        <f t="shared" si="44"/>
        <v>1.4400000000000013</v>
      </c>
      <c r="AU83" s="7">
        <f t="shared" si="58"/>
        <v>-9.4499999999999993</v>
      </c>
      <c r="AV83" s="7">
        <f t="shared" si="45"/>
        <v>0.99000000000000021</v>
      </c>
      <c r="AW83" s="7">
        <f t="shared" si="45"/>
        <v>1.2800000000000011</v>
      </c>
      <c r="AX83" s="7">
        <f t="shared" si="45"/>
        <v>0.98000000000000043</v>
      </c>
      <c r="AY83" s="7">
        <f t="shared" si="45"/>
        <v>1.4800000000000004</v>
      </c>
      <c r="AZ83" s="7">
        <f t="shared" si="38"/>
        <v>-11.2</v>
      </c>
      <c r="BA83" s="57">
        <f t="shared" si="46"/>
        <v>1.0300000000000011</v>
      </c>
      <c r="BB83" s="54"/>
      <c r="BC83" s="56">
        <f t="shared" si="47"/>
        <v>-1.1269999999999993</v>
      </c>
      <c r="BD83" s="68">
        <f t="shared" si="48"/>
        <v>0.11499760421657892</v>
      </c>
      <c r="BE83" s="11"/>
      <c r="BF83" s="11"/>
      <c r="BG83" s="11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11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</row>
    <row r="84" spans="1:125" ht="25.5" x14ac:dyDescent="0.25">
      <c r="A84" s="11"/>
      <c r="B84" s="37" t="s">
        <v>161</v>
      </c>
      <c r="C84" s="1">
        <v>112</v>
      </c>
      <c r="D84" s="1" t="s">
        <v>477</v>
      </c>
      <c r="E84" s="1" t="s">
        <v>478</v>
      </c>
      <c r="F84" s="1" t="s">
        <v>298</v>
      </c>
      <c r="G84" s="1" t="s">
        <v>479</v>
      </c>
      <c r="H84" s="5">
        <v>6</v>
      </c>
      <c r="I84" s="3">
        <v>3</v>
      </c>
      <c r="J84" s="3" t="s">
        <v>704</v>
      </c>
      <c r="K84" s="3">
        <v>4</v>
      </c>
      <c r="L84" s="3"/>
      <c r="M84" s="10">
        <v>38513.13692307692</v>
      </c>
      <c r="N84" s="38">
        <v>3.3317188400877017E-2</v>
      </c>
      <c r="O84" s="12"/>
      <c r="P84" s="26">
        <v>12.59</v>
      </c>
      <c r="Q84" s="9">
        <v>11.89</v>
      </c>
      <c r="R84" s="9">
        <v>12.39</v>
      </c>
      <c r="S84" s="9"/>
      <c r="T84" s="9">
        <v>12.59</v>
      </c>
      <c r="U84" s="9">
        <f t="shared" ref="U84:W86" si="62">P84+1.95</f>
        <v>14.54</v>
      </c>
      <c r="V84" s="9">
        <f t="shared" si="62"/>
        <v>13.84</v>
      </c>
      <c r="W84" s="9">
        <f t="shared" si="62"/>
        <v>14.34</v>
      </c>
      <c r="X84" s="9"/>
      <c r="Y84" s="9">
        <f>T84+1.95</f>
        <v>14.54</v>
      </c>
      <c r="Z84" s="27">
        <f t="shared" si="55"/>
        <v>13.34</v>
      </c>
      <c r="AA84" s="11"/>
      <c r="AB84" s="74">
        <f>SUMIFS(Chipotle_Menu_Pt_1__3[Item Price],Chipotle_Menu_Pt_1__3[Item Type],Data!$D$1,Chipotle_Menu_Pt_1__3[Protein],Data!$E$4,Chipotle_Menu_Pt_1__3[restaurantNumber],'Price Analysis'!$AP84)</f>
        <v>9.4499999999999993</v>
      </c>
      <c r="AC84" s="74">
        <f t="shared" si="56"/>
        <v>9.4499999999999993</v>
      </c>
      <c r="AD84" s="74" cm="1">
        <f t="array" ref="AD84">SUMIFS(ItemPrice,ItemType,Salad,Protein,Chicken,RestaurantNumber,'Price Analysis'!$AP84)</f>
        <v>9.4499999999999993</v>
      </c>
      <c r="AE84" s="74" cm="1">
        <f t="array" ref="AE84">SUMIFS(ItemPrice,ItemType,Bowl,Protein,Chicken,RestaurantNumber,'Price Analysis'!$AP84)</f>
        <v>9.4499999999999993</v>
      </c>
      <c r="AF84" s="74" cm="1">
        <f t="array" ref="AF84">SUMIFS(ItemPrice,ItemType,Quesadilla,Protein,Chicken,RestaurantNumber,'Price Analysis'!$AP84)</f>
        <v>10</v>
      </c>
      <c r="AG84" s="74" cm="1">
        <f t="array" ref="AG84">SUMIFS(ItemPrice,ItemType,Burrito,Protein,Steak,RestaurantNumber,'Price Analysis'!$AP84)</f>
        <v>11.2</v>
      </c>
      <c r="AH84" s="74">
        <f t="shared" si="57"/>
        <v>11.2</v>
      </c>
      <c r="AI84" s="74" cm="1">
        <f t="array" ref="AI84">SUMIFS(ItemPrice,ItemType,Salad,Protein,Steak,RestaurantNumber,'Price Analysis'!$AP84)</f>
        <v>11.2</v>
      </c>
      <c r="AJ84" s="74" cm="1">
        <f t="array" ref="AJ84">SUMIFS(ItemPrice,ItemType,Bowl,Protein,Steak,RestaurantNumber,'Price Analysis'!$AP84)</f>
        <v>11.2</v>
      </c>
      <c r="AK84" s="74" cm="1">
        <f t="array" ref="AK84">SUMIFS(ItemPrice,ItemType,Quesadilla,Protein,Steak,RestaurantNumber,'Price Analysis'!$AP84)</f>
        <v>11.75</v>
      </c>
      <c r="AL84" s="27">
        <f t="shared" si="43"/>
        <v>10.435</v>
      </c>
      <c r="AM84" s="11"/>
      <c r="AN84" s="50">
        <v>0.7</v>
      </c>
      <c r="AO84" s="76" t="s">
        <v>1117</v>
      </c>
      <c r="AP84" s="79" t="s">
        <v>1176</v>
      </c>
      <c r="AQ84" s="11"/>
      <c r="AR84" s="56">
        <f t="shared" si="44"/>
        <v>3.1400000000000006</v>
      </c>
      <c r="AS84" s="7">
        <f t="shared" si="44"/>
        <v>2.4400000000000013</v>
      </c>
      <c r="AT84" s="7">
        <f t="shared" si="44"/>
        <v>2.9400000000000013</v>
      </c>
      <c r="AU84" s="7">
        <f t="shared" si="58"/>
        <v>-9.4499999999999993</v>
      </c>
      <c r="AV84" s="7">
        <f t="shared" si="45"/>
        <v>2.59</v>
      </c>
      <c r="AW84" s="7">
        <f t="shared" si="45"/>
        <v>3.34</v>
      </c>
      <c r="AX84" s="7">
        <f t="shared" si="45"/>
        <v>2.6400000000000006</v>
      </c>
      <c r="AY84" s="7">
        <f t="shared" si="45"/>
        <v>3.1400000000000006</v>
      </c>
      <c r="AZ84" s="7">
        <f t="shared" si="38"/>
        <v>-11.2</v>
      </c>
      <c r="BA84" s="57">
        <f t="shared" si="46"/>
        <v>2.7899999999999991</v>
      </c>
      <c r="BB84" s="54"/>
      <c r="BC84" s="56">
        <f t="shared" si="47"/>
        <v>0.23700000000000046</v>
      </c>
      <c r="BD84" s="68">
        <f t="shared" si="48"/>
        <v>0.27839003354096781</v>
      </c>
      <c r="BE84" s="11"/>
      <c r="BF84" s="11"/>
      <c r="BG84" s="11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11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</row>
    <row r="85" spans="1:125" ht="38.25" x14ac:dyDescent="0.25">
      <c r="A85" s="11"/>
      <c r="B85" s="37" t="s">
        <v>51</v>
      </c>
      <c r="C85" s="1">
        <v>33</v>
      </c>
      <c r="D85" s="1" t="s">
        <v>343</v>
      </c>
      <c r="E85" s="1" t="s">
        <v>52</v>
      </c>
      <c r="F85" s="1" t="s">
        <v>331</v>
      </c>
      <c r="G85" s="1" t="s">
        <v>344</v>
      </c>
      <c r="H85" s="5">
        <v>7</v>
      </c>
      <c r="I85" s="3">
        <v>5</v>
      </c>
      <c r="J85" s="3" t="s">
        <v>679</v>
      </c>
      <c r="K85" s="3">
        <v>11</v>
      </c>
      <c r="L85" s="3" t="s">
        <v>678</v>
      </c>
      <c r="M85" s="10">
        <v>38485.22</v>
      </c>
      <c r="N85" s="38">
        <v>5.3099215142937396E-2</v>
      </c>
      <c r="O85" s="12"/>
      <c r="P85" s="26">
        <v>13.19</v>
      </c>
      <c r="Q85" s="9">
        <v>12.19</v>
      </c>
      <c r="R85" s="9">
        <v>12.99</v>
      </c>
      <c r="S85" s="9"/>
      <c r="T85" s="9">
        <v>12.69</v>
      </c>
      <c r="U85" s="9">
        <f t="shared" si="62"/>
        <v>15.139999999999999</v>
      </c>
      <c r="V85" s="9">
        <f t="shared" si="62"/>
        <v>14.139999999999999</v>
      </c>
      <c r="W85" s="9">
        <f t="shared" si="62"/>
        <v>14.94</v>
      </c>
      <c r="X85" s="9"/>
      <c r="Y85" s="9">
        <f>T85+1.95</f>
        <v>14.639999999999999</v>
      </c>
      <c r="Z85" s="27">
        <f t="shared" si="55"/>
        <v>13.739999999999998</v>
      </c>
      <c r="AA85" s="11"/>
      <c r="AB85" s="74">
        <f>SUMIFS(Chipotle_Menu_Pt_1__3[Item Price],Chipotle_Menu_Pt_1__3[Item Type],Data!$D$1,Chipotle_Menu_Pt_1__3[Protein],Data!$E$4,Chipotle_Menu_Pt_1__3[restaurantNumber],'Price Analysis'!$AP85)</f>
        <v>8.9499999999999993</v>
      </c>
      <c r="AC85" s="74">
        <f t="shared" si="56"/>
        <v>8.9499999999999993</v>
      </c>
      <c r="AD85" s="74" cm="1">
        <f t="array" ref="AD85">SUMIFS(ItemPrice,ItemType,Salad,Protein,Chicken,RestaurantNumber,'Price Analysis'!$AP85)</f>
        <v>8.9499999999999993</v>
      </c>
      <c r="AE85" s="74" cm="1">
        <f t="array" ref="AE85">SUMIFS(ItemPrice,ItemType,Bowl,Protein,Chicken,RestaurantNumber,'Price Analysis'!$AP85)</f>
        <v>8.9499999999999993</v>
      </c>
      <c r="AF85" s="74" cm="1">
        <f t="array" ref="AF85">SUMIFS(ItemPrice,ItemType,Quesadilla,Protein,Chicken,RestaurantNumber,'Price Analysis'!$AP85)</f>
        <v>9.5</v>
      </c>
      <c r="AG85" s="74" cm="1">
        <f t="array" ref="AG85">SUMIFS(ItemPrice,ItemType,Burrito,Protein,Steak,RestaurantNumber,'Price Analysis'!$AP85)</f>
        <v>10.7</v>
      </c>
      <c r="AH85" s="74">
        <f t="shared" si="57"/>
        <v>10.7</v>
      </c>
      <c r="AI85" s="74" cm="1">
        <f t="array" ref="AI85">SUMIFS(ItemPrice,ItemType,Salad,Protein,Steak,RestaurantNumber,'Price Analysis'!$AP85)</f>
        <v>10.7</v>
      </c>
      <c r="AJ85" s="74" cm="1">
        <f t="array" ref="AJ85">SUMIFS(ItemPrice,ItemType,Bowl,Protein,Steak,RestaurantNumber,'Price Analysis'!$AP85)</f>
        <v>10.7</v>
      </c>
      <c r="AK85" s="74" cm="1">
        <f t="array" ref="AK85">SUMIFS(ItemPrice,ItemType,Quesadilla,Protein,Steak,RestaurantNumber,'Price Analysis'!$AP85)</f>
        <v>11.25</v>
      </c>
      <c r="AL85" s="27">
        <f t="shared" si="43"/>
        <v>9.9350000000000005</v>
      </c>
      <c r="AM85" s="11"/>
      <c r="AN85" s="50">
        <v>0.6</v>
      </c>
      <c r="AO85" s="76" t="s">
        <v>680</v>
      </c>
      <c r="AP85" s="79" t="s">
        <v>1177</v>
      </c>
      <c r="AQ85" s="11"/>
      <c r="AR85" s="56">
        <f t="shared" ref="AR85:AT102" si="63">P85-AB85</f>
        <v>4.24</v>
      </c>
      <c r="AS85" s="7">
        <f t="shared" si="63"/>
        <v>3.24</v>
      </c>
      <c r="AT85" s="7">
        <f t="shared" si="63"/>
        <v>4.0400000000000009</v>
      </c>
      <c r="AU85" s="7">
        <f t="shared" si="58"/>
        <v>-8.9499999999999993</v>
      </c>
      <c r="AV85" s="7">
        <f t="shared" ref="AV85:AY102" si="64">T85-AF85</f>
        <v>3.1899999999999995</v>
      </c>
      <c r="AW85" s="7">
        <f t="shared" si="64"/>
        <v>4.4399999999999995</v>
      </c>
      <c r="AX85" s="7">
        <f t="shared" si="64"/>
        <v>3.4399999999999995</v>
      </c>
      <c r="AY85" s="7">
        <f t="shared" si="64"/>
        <v>4.24</v>
      </c>
      <c r="AZ85" s="7">
        <f t="shared" si="38"/>
        <v>-10.7</v>
      </c>
      <c r="BA85" s="57">
        <f t="shared" si="46"/>
        <v>3.3899999999999988</v>
      </c>
      <c r="BB85" s="54"/>
      <c r="BC85" s="56">
        <f t="shared" si="47"/>
        <v>1.0570000000000002</v>
      </c>
      <c r="BD85" s="68">
        <f t="shared" si="48"/>
        <v>0.38298943130347235</v>
      </c>
      <c r="BE85" s="11"/>
      <c r="BF85" s="11"/>
      <c r="BG85" s="11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11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</row>
    <row r="86" spans="1:125" x14ac:dyDescent="0.25">
      <c r="A86" s="11"/>
      <c r="B86" s="37" t="s">
        <v>110</v>
      </c>
      <c r="C86" s="1">
        <v>71</v>
      </c>
      <c r="D86" s="1" t="s">
        <v>413</v>
      </c>
      <c r="E86" s="1" t="s">
        <v>111</v>
      </c>
      <c r="F86" s="1" t="s">
        <v>409</v>
      </c>
      <c r="G86" s="1" t="s">
        <v>414</v>
      </c>
      <c r="H86" s="5">
        <v>7</v>
      </c>
      <c r="I86" s="3">
        <v>1</v>
      </c>
      <c r="J86" s="3" t="s">
        <v>635</v>
      </c>
      <c r="K86" s="3">
        <v>2</v>
      </c>
      <c r="L86" s="3"/>
      <c r="M86" s="10">
        <v>38033.43461538462</v>
      </c>
      <c r="N86" s="38">
        <v>-8.4847090498004069E-2</v>
      </c>
      <c r="O86" s="12"/>
      <c r="P86" s="26">
        <v>13.19</v>
      </c>
      <c r="Q86" s="9">
        <v>12.19</v>
      </c>
      <c r="R86" s="9">
        <v>12.99</v>
      </c>
      <c r="S86" s="9"/>
      <c r="T86" s="9">
        <v>12.69</v>
      </c>
      <c r="U86" s="9">
        <f t="shared" si="62"/>
        <v>15.139999999999999</v>
      </c>
      <c r="V86" s="9">
        <f t="shared" si="62"/>
        <v>14.139999999999999</v>
      </c>
      <c r="W86" s="9">
        <f t="shared" si="62"/>
        <v>14.94</v>
      </c>
      <c r="X86" s="9"/>
      <c r="Y86" s="9">
        <f>T86+1.95</f>
        <v>14.639999999999999</v>
      </c>
      <c r="Z86" s="27">
        <f t="shared" si="55"/>
        <v>13.739999999999998</v>
      </c>
      <c r="AA86" s="11"/>
      <c r="AB86" s="74">
        <f>SUMIFS(Chipotle_Menu_Pt_1__3[Item Price],Chipotle_Menu_Pt_1__3[Item Type],Data!$D$1,Chipotle_Menu_Pt_1__3[Protein],Data!$E$4,Chipotle_Menu_Pt_1__3[restaurantNumber],'Price Analysis'!$AP86)</f>
        <v>8.75</v>
      </c>
      <c r="AC86" s="74">
        <f t="shared" si="56"/>
        <v>8.75</v>
      </c>
      <c r="AD86" s="74" cm="1">
        <f t="array" ref="AD86">SUMIFS(ItemPrice,ItemType,Salad,Protein,Chicken,RestaurantNumber,'Price Analysis'!$AP86)</f>
        <v>8.75</v>
      </c>
      <c r="AE86" s="74" cm="1">
        <f t="array" ref="AE86">SUMIFS(ItemPrice,ItemType,Bowl,Protein,Chicken,RestaurantNumber,'Price Analysis'!$AP86)</f>
        <v>8.75</v>
      </c>
      <c r="AF86" s="74" cm="1">
        <f t="array" ref="AF86">SUMIFS(ItemPrice,ItemType,Quesadilla,Protein,Chicken,RestaurantNumber,'Price Analysis'!$AP86)</f>
        <v>9.3000000000000007</v>
      </c>
      <c r="AG86" s="74" cm="1">
        <f t="array" ref="AG86">SUMIFS(ItemPrice,ItemType,Burrito,Protein,Steak,RestaurantNumber,'Price Analysis'!$AP86)</f>
        <v>10.5</v>
      </c>
      <c r="AH86" s="74">
        <f t="shared" si="57"/>
        <v>10.5</v>
      </c>
      <c r="AI86" s="74" cm="1">
        <f t="array" ref="AI86">SUMIFS(ItemPrice,ItemType,Salad,Protein,Steak,RestaurantNumber,'Price Analysis'!$AP86)</f>
        <v>10.5</v>
      </c>
      <c r="AJ86" s="74" cm="1">
        <f t="array" ref="AJ86">SUMIFS(ItemPrice,ItemType,Bowl,Protein,Steak,RestaurantNumber,'Price Analysis'!$AP86)</f>
        <v>10.5</v>
      </c>
      <c r="AK86" s="74" cm="1">
        <f t="array" ref="AK86">SUMIFS(ItemPrice,ItemType,Quesadilla,Protein,Steak,RestaurantNumber,'Price Analysis'!$AP86)</f>
        <v>11.05</v>
      </c>
      <c r="AL86" s="27">
        <f t="shared" si="43"/>
        <v>9.7349999999999994</v>
      </c>
      <c r="AM86" s="11"/>
      <c r="AN86" s="50">
        <v>0.3</v>
      </c>
      <c r="AO86" s="76" t="s">
        <v>780</v>
      </c>
      <c r="AP86" s="79">
        <v>2264</v>
      </c>
      <c r="AQ86" s="11"/>
      <c r="AR86" s="56">
        <f t="shared" si="63"/>
        <v>4.4399999999999995</v>
      </c>
      <c r="AS86" s="7">
        <f t="shared" si="63"/>
        <v>3.4399999999999995</v>
      </c>
      <c r="AT86" s="7">
        <f t="shared" si="63"/>
        <v>4.24</v>
      </c>
      <c r="AU86" s="7">
        <f t="shared" si="58"/>
        <v>-8.75</v>
      </c>
      <c r="AV86" s="7">
        <f t="shared" si="64"/>
        <v>3.3899999999999988</v>
      </c>
      <c r="AW86" s="7">
        <f t="shared" si="64"/>
        <v>4.6399999999999988</v>
      </c>
      <c r="AX86" s="7">
        <f t="shared" si="64"/>
        <v>3.6399999999999988</v>
      </c>
      <c r="AY86" s="7">
        <f t="shared" si="64"/>
        <v>4.4399999999999995</v>
      </c>
      <c r="AZ86" s="7">
        <f t="shared" si="38"/>
        <v>-10.5</v>
      </c>
      <c r="BA86" s="57">
        <f t="shared" si="46"/>
        <v>3.5899999999999981</v>
      </c>
      <c r="BB86" s="54"/>
      <c r="BC86" s="56">
        <f t="shared" si="47"/>
        <v>1.2569999999999995</v>
      </c>
      <c r="BD86" s="68">
        <f t="shared" si="48"/>
        <v>0.41140215716486894</v>
      </c>
      <c r="BE86" s="11"/>
      <c r="BF86" s="11"/>
      <c r="BG86" s="11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11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</row>
    <row r="87" spans="1:125" x14ac:dyDescent="0.25">
      <c r="A87" s="11"/>
      <c r="B87" s="37" t="s">
        <v>251</v>
      </c>
      <c r="C87" s="1">
        <v>175</v>
      </c>
      <c r="D87" s="1" t="s">
        <v>596</v>
      </c>
      <c r="E87" s="1" t="s">
        <v>597</v>
      </c>
      <c r="F87" s="1" t="s">
        <v>267</v>
      </c>
      <c r="G87" s="1" t="s">
        <v>598</v>
      </c>
      <c r="H87" s="5">
        <v>1</v>
      </c>
      <c r="I87" s="3">
        <v>1</v>
      </c>
      <c r="J87" s="3" t="s">
        <v>656</v>
      </c>
      <c r="K87" s="3">
        <v>1</v>
      </c>
      <c r="L87" s="3"/>
      <c r="M87" s="10">
        <v>37512.821538461532</v>
      </c>
      <c r="N87" s="38" t="s">
        <v>797</v>
      </c>
      <c r="O87" s="12"/>
      <c r="P87" s="26">
        <v>10.69</v>
      </c>
      <c r="Q87" s="9">
        <v>10.39</v>
      </c>
      <c r="R87" s="9">
        <v>10.89</v>
      </c>
      <c r="S87" s="9"/>
      <c r="T87" s="9">
        <v>10.99</v>
      </c>
      <c r="U87" s="9">
        <f>P87+1.79</f>
        <v>12.48</v>
      </c>
      <c r="V87" s="9">
        <f>Q87+1.79</f>
        <v>12.18</v>
      </c>
      <c r="W87" s="9">
        <f>R87+1.79</f>
        <v>12.68</v>
      </c>
      <c r="X87" s="9"/>
      <c r="Y87" s="9">
        <f>T87+1.79</f>
        <v>12.780000000000001</v>
      </c>
      <c r="Z87" s="27">
        <f t="shared" si="55"/>
        <v>11.635000000000002</v>
      </c>
      <c r="AA87" s="11"/>
      <c r="AB87" s="74">
        <f>SUMIFS(Chipotle_Menu_Pt_1__3[Item Price],Chipotle_Menu_Pt_1__3[Item Type],Data!$D$1,Chipotle_Menu_Pt_1__3[Protein],Data!$E$4,Chipotle_Menu_Pt_1__3[restaurantNumber],'Price Analysis'!$AP87)</f>
        <v>9.1</v>
      </c>
      <c r="AC87" s="74">
        <f t="shared" si="56"/>
        <v>9.1</v>
      </c>
      <c r="AD87" s="74" cm="1">
        <f t="array" ref="AD87">SUMIFS(ItemPrice,ItemType,Salad,Protein,Chicken,RestaurantNumber,'Price Analysis'!$AP87)</f>
        <v>9.1</v>
      </c>
      <c r="AE87" s="74" cm="1">
        <f t="array" ref="AE87">SUMIFS(ItemPrice,ItemType,Bowl,Protein,Chicken,RestaurantNumber,'Price Analysis'!$AP87)</f>
        <v>9.1</v>
      </c>
      <c r="AF87" s="74" cm="1">
        <f t="array" ref="AF87">SUMIFS(ItemPrice,ItemType,Quesadilla,Protein,Chicken,RestaurantNumber,'Price Analysis'!$AP87)</f>
        <v>9.65</v>
      </c>
      <c r="AG87" s="74" cm="1">
        <f t="array" ref="AG87">SUMIFS(ItemPrice,ItemType,Burrito,Protein,Steak,RestaurantNumber,'Price Analysis'!$AP87)</f>
        <v>10.85</v>
      </c>
      <c r="AH87" s="74">
        <f t="shared" si="57"/>
        <v>10.85</v>
      </c>
      <c r="AI87" s="74" cm="1">
        <f t="array" ref="AI87">SUMIFS(ItemPrice,ItemType,Salad,Protein,Steak,RestaurantNumber,'Price Analysis'!$AP87)</f>
        <v>10.85</v>
      </c>
      <c r="AJ87" s="74" cm="1">
        <f t="array" ref="AJ87">SUMIFS(ItemPrice,ItemType,Bowl,Protein,Steak,RestaurantNumber,'Price Analysis'!$AP87)</f>
        <v>10.85</v>
      </c>
      <c r="AK87" s="74" cm="1">
        <f t="array" ref="AK87">SUMIFS(ItemPrice,ItemType,Quesadilla,Protein,Steak,RestaurantNumber,'Price Analysis'!$AP87)</f>
        <v>11.4</v>
      </c>
      <c r="AL87" s="27">
        <f t="shared" si="43"/>
        <v>10.084999999999999</v>
      </c>
      <c r="AM87" s="11"/>
      <c r="AN87" s="50">
        <v>11.1</v>
      </c>
      <c r="AO87" s="76" t="str">
        <f>+AO26</f>
        <v>Chipotle Mexican Grill,889 N Redwood Rd # 100, Saratoga Springs, UT 84045</v>
      </c>
      <c r="AP87" s="79" t="s">
        <v>1143</v>
      </c>
      <c r="AQ87" s="11"/>
      <c r="AR87" s="56">
        <f t="shared" si="63"/>
        <v>1.5899999999999999</v>
      </c>
      <c r="AS87" s="7">
        <f t="shared" si="63"/>
        <v>1.2900000000000009</v>
      </c>
      <c r="AT87" s="7">
        <f t="shared" si="63"/>
        <v>1.7900000000000009</v>
      </c>
      <c r="AU87" s="7">
        <f t="shared" si="58"/>
        <v>-9.1</v>
      </c>
      <c r="AV87" s="7">
        <f t="shared" si="64"/>
        <v>1.3399999999999999</v>
      </c>
      <c r="AW87" s="7">
        <f t="shared" si="64"/>
        <v>1.6300000000000008</v>
      </c>
      <c r="AX87" s="7">
        <f t="shared" si="64"/>
        <v>1.33</v>
      </c>
      <c r="AY87" s="7">
        <f t="shared" si="64"/>
        <v>1.83</v>
      </c>
      <c r="AZ87" s="7">
        <f t="shared" si="38"/>
        <v>-10.85</v>
      </c>
      <c r="BA87" s="57">
        <f t="shared" si="46"/>
        <v>1.3800000000000008</v>
      </c>
      <c r="BB87" s="54"/>
      <c r="BC87" s="56">
        <f t="shared" si="47"/>
        <v>-0.77699999999999958</v>
      </c>
      <c r="BD87" s="68">
        <f t="shared" si="48"/>
        <v>0.15369360436291549</v>
      </c>
      <c r="BE87" s="11"/>
      <c r="BF87" s="11"/>
      <c r="BG87" s="11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11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</row>
    <row r="88" spans="1:125" ht="25.5" x14ac:dyDescent="0.25">
      <c r="A88" s="11"/>
      <c r="B88" s="37" t="s">
        <v>43</v>
      </c>
      <c r="C88" s="1">
        <v>28</v>
      </c>
      <c r="D88" s="1" t="s">
        <v>330</v>
      </c>
      <c r="E88" s="1" t="s">
        <v>44</v>
      </c>
      <c r="F88" s="1" t="s">
        <v>331</v>
      </c>
      <c r="G88" s="1" t="s">
        <v>332</v>
      </c>
      <c r="H88" s="5">
        <v>7</v>
      </c>
      <c r="I88" s="3">
        <v>2</v>
      </c>
      <c r="J88" s="3" t="s">
        <v>674</v>
      </c>
      <c r="K88" s="3">
        <v>12</v>
      </c>
      <c r="L88" s="3"/>
      <c r="M88" s="10">
        <v>37338.916923076918</v>
      </c>
      <c r="N88" s="38">
        <v>-8.7916573381562738E-2</v>
      </c>
      <c r="O88" s="12"/>
      <c r="P88" s="26">
        <v>13.19</v>
      </c>
      <c r="Q88" s="9">
        <v>12.19</v>
      </c>
      <c r="R88" s="9">
        <v>12.99</v>
      </c>
      <c r="S88" s="9"/>
      <c r="T88" s="9">
        <v>12.69</v>
      </c>
      <c r="U88" s="9">
        <f t="shared" ref="U88:W89" si="65">P88+1.95</f>
        <v>15.139999999999999</v>
      </c>
      <c r="V88" s="9">
        <f t="shared" si="65"/>
        <v>14.139999999999999</v>
      </c>
      <c r="W88" s="9">
        <f t="shared" si="65"/>
        <v>14.94</v>
      </c>
      <c r="X88" s="9"/>
      <c r="Y88" s="9">
        <f>T88+1.95</f>
        <v>14.639999999999999</v>
      </c>
      <c r="Z88" s="27">
        <f t="shared" si="55"/>
        <v>13.739999999999998</v>
      </c>
      <c r="AA88" s="11"/>
      <c r="AB88" s="74">
        <f>SUMIFS(Chipotle_Menu_Pt_1__3[Item Price],Chipotle_Menu_Pt_1__3[Item Type],Data!$D$1,Chipotle_Menu_Pt_1__3[Protein],Data!$E$4,Chipotle_Menu_Pt_1__3[restaurantNumber],'Price Analysis'!$AP88)</f>
        <v>9.35</v>
      </c>
      <c r="AC88" s="74">
        <f t="shared" si="56"/>
        <v>9.35</v>
      </c>
      <c r="AD88" s="74" cm="1">
        <f t="array" ref="AD88">SUMIFS(ItemPrice,ItemType,Salad,Protein,Chicken,RestaurantNumber,'Price Analysis'!$AP88)</f>
        <v>9.35</v>
      </c>
      <c r="AE88" s="74" cm="1">
        <f t="array" ref="AE88">SUMIFS(ItemPrice,ItemType,Bowl,Protein,Chicken,RestaurantNumber,'Price Analysis'!$AP88)</f>
        <v>9.35</v>
      </c>
      <c r="AF88" s="74" cm="1">
        <f t="array" ref="AF88">SUMIFS(ItemPrice,ItemType,Quesadilla,Protein,Chicken,RestaurantNumber,'Price Analysis'!$AP88)</f>
        <v>9.9</v>
      </c>
      <c r="AG88" s="74" cm="1">
        <f t="array" ref="AG88">SUMIFS(ItemPrice,ItemType,Burrito,Protein,Steak,RestaurantNumber,'Price Analysis'!$AP88)</f>
        <v>11.1</v>
      </c>
      <c r="AH88" s="74">
        <f t="shared" si="57"/>
        <v>11.1</v>
      </c>
      <c r="AI88" s="74" cm="1">
        <f t="array" ref="AI88">SUMIFS(ItemPrice,ItemType,Salad,Protein,Steak,RestaurantNumber,'Price Analysis'!$AP88)</f>
        <v>11.1</v>
      </c>
      <c r="AJ88" s="74" cm="1">
        <f t="array" ref="AJ88">SUMIFS(ItemPrice,ItemType,Bowl,Protein,Steak,RestaurantNumber,'Price Analysis'!$AP88)</f>
        <v>11.1</v>
      </c>
      <c r="AK88" s="74" cm="1">
        <f t="array" ref="AK88">SUMIFS(ItemPrice,ItemType,Quesadilla,Protein,Steak,RestaurantNumber,'Price Analysis'!$AP88)</f>
        <v>11.65</v>
      </c>
      <c r="AL88" s="27">
        <f t="shared" si="43"/>
        <v>10.334999999999999</v>
      </c>
      <c r="AM88" s="11"/>
      <c r="AN88" s="50">
        <v>0.3</v>
      </c>
      <c r="AO88" s="76" t="s">
        <v>1105</v>
      </c>
      <c r="AP88" s="79" t="s">
        <v>1178</v>
      </c>
      <c r="AQ88" s="11"/>
      <c r="AR88" s="56">
        <f t="shared" si="63"/>
        <v>3.84</v>
      </c>
      <c r="AS88" s="7">
        <f t="shared" si="63"/>
        <v>2.84</v>
      </c>
      <c r="AT88" s="7">
        <f t="shared" si="63"/>
        <v>3.6400000000000006</v>
      </c>
      <c r="AU88" s="7">
        <f t="shared" si="58"/>
        <v>-9.35</v>
      </c>
      <c r="AV88" s="7">
        <f t="shared" si="64"/>
        <v>2.7899999999999991</v>
      </c>
      <c r="AW88" s="7">
        <f t="shared" si="64"/>
        <v>4.0399999999999991</v>
      </c>
      <c r="AX88" s="7">
        <f t="shared" si="64"/>
        <v>3.0399999999999991</v>
      </c>
      <c r="AY88" s="7">
        <f t="shared" si="64"/>
        <v>3.84</v>
      </c>
      <c r="AZ88" s="7">
        <f t="shared" si="38"/>
        <v>-11.1</v>
      </c>
      <c r="BA88" s="57">
        <f t="shared" si="46"/>
        <v>2.9899999999999984</v>
      </c>
      <c r="BB88" s="54"/>
      <c r="BC88" s="56">
        <f t="shared" si="47"/>
        <v>0.6569999999999997</v>
      </c>
      <c r="BD88" s="68">
        <f t="shared" si="48"/>
        <v>0.32946298984034827</v>
      </c>
      <c r="BE88" s="11"/>
      <c r="BF88" s="11"/>
      <c r="BG88" s="11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11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</row>
    <row r="89" spans="1:125" x14ac:dyDescent="0.25">
      <c r="A89" s="11"/>
      <c r="B89" s="37" t="s">
        <v>143</v>
      </c>
      <c r="C89" s="1">
        <v>95</v>
      </c>
      <c r="D89" s="1" t="s">
        <v>454</v>
      </c>
      <c r="E89" s="1" t="s">
        <v>144</v>
      </c>
      <c r="F89" s="1" t="s">
        <v>409</v>
      </c>
      <c r="G89" s="1" t="s">
        <v>455</v>
      </c>
      <c r="H89" s="5">
        <v>7</v>
      </c>
      <c r="I89" s="3">
        <v>1</v>
      </c>
      <c r="J89" s="3" t="s">
        <v>635</v>
      </c>
      <c r="K89" s="3">
        <v>5</v>
      </c>
      <c r="L89" s="3"/>
      <c r="M89" s="10">
        <v>37003.713846153842</v>
      </c>
      <c r="N89" s="38">
        <v>6.4841332540190796E-2</v>
      </c>
      <c r="O89" s="12"/>
      <c r="P89" s="26">
        <v>13.19</v>
      </c>
      <c r="Q89" s="9">
        <v>12.19</v>
      </c>
      <c r="R89" s="9">
        <v>12.99</v>
      </c>
      <c r="S89" s="9"/>
      <c r="T89" s="9">
        <v>12.69</v>
      </c>
      <c r="U89" s="9">
        <f t="shared" si="65"/>
        <v>15.139999999999999</v>
      </c>
      <c r="V89" s="9">
        <f t="shared" si="65"/>
        <v>14.139999999999999</v>
      </c>
      <c r="W89" s="9">
        <f t="shared" si="65"/>
        <v>14.94</v>
      </c>
      <c r="X89" s="9"/>
      <c r="Y89" s="9">
        <f>T89+1.95</f>
        <v>14.639999999999999</v>
      </c>
      <c r="Z89" s="27">
        <f t="shared" si="55"/>
        <v>13.739999999999998</v>
      </c>
      <c r="AA89" s="11"/>
      <c r="AB89" s="74">
        <f>SUMIFS(Chipotle_Menu_Pt_1__3[Item Price],Chipotle_Menu_Pt_1__3[Item Type],Data!$D$1,Chipotle_Menu_Pt_1__3[Protein],Data!$E$4,Chipotle_Menu_Pt_1__3[restaurantNumber],'Price Analysis'!$AP89)</f>
        <v>9.6</v>
      </c>
      <c r="AC89" s="74">
        <f t="shared" si="56"/>
        <v>9.6</v>
      </c>
      <c r="AD89" s="74" cm="1">
        <f t="array" ref="AD89">SUMIFS(ItemPrice,ItemType,Salad,Protein,Chicken,RestaurantNumber,'Price Analysis'!$AP89)</f>
        <v>9.6</v>
      </c>
      <c r="AE89" s="74" cm="1">
        <f t="array" ref="AE89">SUMIFS(ItemPrice,ItemType,Bowl,Protein,Chicken,RestaurantNumber,'Price Analysis'!$AP89)</f>
        <v>9.6</v>
      </c>
      <c r="AF89" s="74" cm="1">
        <f t="array" ref="AF89">SUMIFS(ItemPrice,ItemType,Quesadilla,Protein,Chicken,RestaurantNumber,'Price Analysis'!$AP89)</f>
        <v>10.15</v>
      </c>
      <c r="AG89" s="74" cm="1">
        <f t="array" ref="AG89">SUMIFS(ItemPrice,ItemType,Burrito,Protein,Steak,RestaurantNumber,'Price Analysis'!$AP89)</f>
        <v>11.35</v>
      </c>
      <c r="AH89" s="74">
        <f t="shared" si="57"/>
        <v>11.35</v>
      </c>
      <c r="AI89" s="74" cm="1">
        <f t="array" ref="AI89">SUMIFS(ItemPrice,ItemType,Salad,Protein,Steak,RestaurantNumber,'Price Analysis'!$AP89)</f>
        <v>11.35</v>
      </c>
      <c r="AJ89" s="74" cm="1">
        <f t="array" ref="AJ89">SUMIFS(ItemPrice,ItemType,Bowl,Protein,Steak,RestaurantNumber,'Price Analysis'!$AP89)</f>
        <v>11.35</v>
      </c>
      <c r="AK89" s="74" cm="1">
        <f t="array" ref="AK89">SUMIFS(ItemPrice,ItemType,Quesadilla,Protein,Steak,RestaurantNumber,'Price Analysis'!$AP89)</f>
        <v>11.9</v>
      </c>
      <c r="AL89" s="27">
        <f t="shared" si="43"/>
        <v>10.584999999999999</v>
      </c>
      <c r="AM89" s="11"/>
      <c r="AN89" s="50">
        <v>0.3</v>
      </c>
      <c r="AO89" s="76" t="s">
        <v>1106</v>
      </c>
      <c r="AP89" s="79" t="s">
        <v>1179</v>
      </c>
      <c r="AQ89" s="11"/>
      <c r="AR89" s="56">
        <f t="shared" si="63"/>
        <v>3.59</v>
      </c>
      <c r="AS89" s="7">
        <f t="shared" si="63"/>
        <v>2.59</v>
      </c>
      <c r="AT89" s="7">
        <f t="shared" si="63"/>
        <v>3.3900000000000006</v>
      </c>
      <c r="AU89" s="7">
        <f t="shared" si="58"/>
        <v>-9.6</v>
      </c>
      <c r="AV89" s="7">
        <f t="shared" si="64"/>
        <v>2.5399999999999991</v>
      </c>
      <c r="AW89" s="7">
        <f t="shared" si="64"/>
        <v>3.7899999999999991</v>
      </c>
      <c r="AX89" s="7">
        <f t="shared" si="64"/>
        <v>2.7899999999999991</v>
      </c>
      <c r="AY89" s="7">
        <f t="shared" si="64"/>
        <v>3.59</v>
      </c>
      <c r="AZ89" s="7">
        <f t="shared" si="38"/>
        <v>-11.35</v>
      </c>
      <c r="BA89" s="57">
        <f t="shared" si="46"/>
        <v>2.7399999999999984</v>
      </c>
      <c r="BB89" s="54"/>
      <c r="BC89" s="56">
        <f t="shared" si="47"/>
        <v>0.4069999999999997</v>
      </c>
      <c r="BD89" s="68">
        <f t="shared" si="48"/>
        <v>0.298063297118564</v>
      </c>
      <c r="BE89" s="11"/>
      <c r="BF89" s="11"/>
      <c r="BG89" s="11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11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</row>
    <row r="90" spans="1:125" ht="25.5" x14ac:dyDescent="0.25">
      <c r="A90" s="11"/>
      <c r="B90" s="37" t="s">
        <v>256</v>
      </c>
      <c r="C90" s="1">
        <v>181</v>
      </c>
      <c r="D90" s="1" t="s">
        <v>605</v>
      </c>
      <c r="E90" s="1" t="s">
        <v>257</v>
      </c>
      <c r="F90" s="1" t="s">
        <v>267</v>
      </c>
      <c r="G90" s="1" t="s">
        <v>606</v>
      </c>
      <c r="H90" s="5">
        <v>1</v>
      </c>
      <c r="I90" s="3">
        <v>1</v>
      </c>
      <c r="J90" s="3" t="s">
        <v>656</v>
      </c>
      <c r="K90" s="3">
        <v>1</v>
      </c>
      <c r="L90" s="3"/>
      <c r="M90" s="10">
        <v>36439.486153846156</v>
      </c>
      <c r="N90" s="38" t="s">
        <v>797</v>
      </c>
      <c r="O90" s="12"/>
      <c r="P90" s="26">
        <v>10.69</v>
      </c>
      <c r="Q90" s="9">
        <v>10.39</v>
      </c>
      <c r="R90" s="9">
        <v>10.89</v>
      </c>
      <c r="S90" s="9"/>
      <c r="T90" s="9">
        <v>10.99</v>
      </c>
      <c r="U90" s="9">
        <f t="shared" ref="U90:W91" si="66">P90+1.79</f>
        <v>12.48</v>
      </c>
      <c r="V90" s="9">
        <f t="shared" si="66"/>
        <v>12.18</v>
      </c>
      <c r="W90" s="9">
        <f t="shared" si="66"/>
        <v>12.68</v>
      </c>
      <c r="X90" s="9"/>
      <c r="Y90" s="9">
        <f>T90+1.79</f>
        <v>12.780000000000001</v>
      </c>
      <c r="Z90" s="27">
        <f t="shared" si="55"/>
        <v>11.635000000000002</v>
      </c>
      <c r="AA90" s="11"/>
      <c r="AB90" s="74">
        <f>SUMIFS(Chipotle_Menu_Pt_1__3[Item Price],Chipotle_Menu_Pt_1__3[Item Type],Data!$D$1,Chipotle_Menu_Pt_1__3[Protein],Data!$E$4,Chipotle_Menu_Pt_1__3[restaurantNumber],'Price Analysis'!$AP90)</f>
        <v>9.1</v>
      </c>
      <c r="AC90" s="74">
        <f t="shared" si="56"/>
        <v>9.1</v>
      </c>
      <c r="AD90" s="74" cm="1">
        <f t="array" ref="AD90">SUMIFS(ItemPrice,ItemType,Salad,Protein,Chicken,RestaurantNumber,'Price Analysis'!$AP90)</f>
        <v>9.1</v>
      </c>
      <c r="AE90" s="74" cm="1">
        <f t="array" ref="AE90">SUMIFS(ItemPrice,ItemType,Bowl,Protein,Chicken,RestaurantNumber,'Price Analysis'!$AP90)</f>
        <v>9.1</v>
      </c>
      <c r="AF90" s="74" cm="1">
        <f t="array" ref="AF90">SUMIFS(ItemPrice,ItemType,Quesadilla,Protein,Chicken,RestaurantNumber,'Price Analysis'!$AP90)</f>
        <v>9.65</v>
      </c>
      <c r="AG90" s="74" cm="1">
        <f t="array" ref="AG90">SUMIFS(ItemPrice,ItemType,Burrito,Protein,Steak,RestaurantNumber,'Price Analysis'!$AP90)</f>
        <v>10.85</v>
      </c>
      <c r="AH90" s="74">
        <f t="shared" si="57"/>
        <v>10.85</v>
      </c>
      <c r="AI90" s="74">
        <f t="shared" si="57"/>
        <v>10.85</v>
      </c>
      <c r="AJ90" s="74">
        <f t="shared" si="57"/>
        <v>10.85</v>
      </c>
      <c r="AK90" s="74" cm="1">
        <f t="array" ref="AK90">SUMIFS(ItemPrice,ItemType,Quesadilla,Protein,Steak,RestaurantNumber,'Price Analysis'!$AP90)</f>
        <v>11.4</v>
      </c>
      <c r="AL90" s="27">
        <f t="shared" si="43"/>
        <v>10.084999999999999</v>
      </c>
      <c r="AM90" s="11"/>
      <c r="AN90" s="50">
        <v>8.9</v>
      </c>
      <c r="AO90" s="76" t="s">
        <v>633</v>
      </c>
      <c r="AP90" s="79" t="s">
        <v>1136</v>
      </c>
      <c r="AQ90" s="11"/>
      <c r="AR90" s="56">
        <f t="shared" si="63"/>
        <v>1.5899999999999999</v>
      </c>
      <c r="AS90" s="7">
        <f t="shared" si="63"/>
        <v>1.2900000000000009</v>
      </c>
      <c r="AT90" s="7">
        <f t="shared" si="63"/>
        <v>1.7900000000000009</v>
      </c>
      <c r="AU90" s="7">
        <f t="shared" si="58"/>
        <v>-9.1</v>
      </c>
      <c r="AV90" s="7">
        <f t="shared" si="64"/>
        <v>1.3399999999999999</v>
      </c>
      <c r="AW90" s="7">
        <f t="shared" si="64"/>
        <v>1.6300000000000008</v>
      </c>
      <c r="AX90" s="7">
        <f t="shared" si="64"/>
        <v>1.33</v>
      </c>
      <c r="AY90" s="7">
        <f t="shared" si="64"/>
        <v>1.83</v>
      </c>
      <c r="AZ90" s="7">
        <f t="shared" si="38"/>
        <v>-10.85</v>
      </c>
      <c r="BA90" s="57">
        <f t="shared" si="46"/>
        <v>1.3800000000000008</v>
      </c>
      <c r="BB90" s="54"/>
      <c r="BC90" s="56">
        <f t="shared" si="47"/>
        <v>-0.77699999999999958</v>
      </c>
      <c r="BD90" s="68">
        <f t="shared" si="48"/>
        <v>0.15369360436291549</v>
      </c>
      <c r="BE90" s="11"/>
      <c r="BF90" s="11"/>
      <c r="BG90" s="11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11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</row>
    <row r="91" spans="1:125" x14ac:dyDescent="0.25">
      <c r="A91" s="11"/>
      <c r="B91" s="37" t="s">
        <v>164</v>
      </c>
      <c r="C91" s="1">
        <v>117</v>
      </c>
      <c r="D91" s="1" t="s">
        <v>484</v>
      </c>
      <c r="E91" s="1" t="s">
        <v>165</v>
      </c>
      <c r="F91" s="1" t="s">
        <v>267</v>
      </c>
      <c r="G91" s="1" t="s">
        <v>485</v>
      </c>
      <c r="H91" s="5">
        <v>1</v>
      </c>
      <c r="I91" s="3">
        <v>0</v>
      </c>
      <c r="J91" s="3"/>
      <c r="K91" s="3">
        <v>0</v>
      </c>
      <c r="L91" s="3"/>
      <c r="M91" s="10">
        <v>36268.333076923082</v>
      </c>
      <c r="N91" s="38">
        <v>-1.7148688822010569E-2</v>
      </c>
      <c r="O91" s="12"/>
      <c r="P91" s="26">
        <v>10.69</v>
      </c>
      <c r="Q91" s="9">
        <v>10.39</v>
      </c>
      <c r="R91" s="9">
        <v>10.89</v>
      </c>
      <c r="S91" s="9"/>
      <c r="T91" s="9">
        <v>10.99</v>
      </c>
      <c r="U91" s="9">
        <f t="shared" si="66"/>
        <v>12.48</v>
      </c>
      <c r="V91" s="9">
        <f t="shared" si="66"/>
        <v>12.18</v>
      </c>
      <c r="W91" s="9">
        <f t="shared" si="66"/>
        <v>12.68</v>
      </c>
      <c r="X91" s="9"/>
      <c r="Y91" s="9">
        <f>T91+1.79</f>
        <v>12.780000000000001</v>
      </c>
      <c r="Z91" s="27">
        <f t="shared" si="55"/>
        <v>11.635000000000002</v>
      </c>
      <c r="AA91" s="11"/>
      <c r="AB91" s="74">
        <f>SUMIFS(Chipotle_Menu_Pt_1__3[Item Price],Chipotle_Menu_Pt_1__3[Item Type],Data!$D$1,Chipotle_Menu_Pt_1__3[Protein],Data!$E$4,Chipotle_Menu_Pt_1__3[restaurantNumber],'Price Analysis'!$AP91)</f>
        <v>9.5</v>
      </c>
      <c r="AC91" s="74">
        <f t="shared" si="56"/>
        <v>9.5</v>
      </c>
      <c r="AD91" s="74" cm="1">
        <f t="array" ref="AD91">SUMIFS(ItemPrice,ItemType,Salad,Protein,Chicken,RestaurantNumber,'Price Analysis'!$AP91)</f>
        <v>9.5</v>
      </c>
      <c r="AE91" s="74" cm="1">
        <f t="array" ref="AE91">SUMIFS(ItemPrice,ItemType,Bowl,Protein,Chicken,RestaurantNumber,'Price Analysis'!$AP91)</f>
        <v>9.5</v>
      </c>
      <c r="AF91" s="74" cm="1">
        <f t="array" ref="AF91">SUMIFS(ItemPrice,ItemType,Quesadilla,Protein,Chicken,RestaurantNumber,'Price Analysis'!$AP91)</f>
        <v>10.050000000000001</v>
      </c>
      <c r="AG91" s="74" cm="1">
        <f t="array" ref="AG91">SUMIFS(ItemPrice,ItemType,Burrito,Protein,Steak,RestaurantNumber,'Price Analysis'!$AP91)</f>
        <v>11.25</v>
      </c>
      <c r="AH91" s="74">
        <f t="shared" si="57"/>
        <v>11.25</v>
      </c>
      <c r="AI91" s="74" cm="1">
        <f t="array" ref="AI91">SUMIFS(ItemPrice,ItemType,Salad,Protein,Steak,RestaurantNumber,'Price Analysis'!$AP91)</f>
        <v>11.25</v>
      </c>
      <c r="AJ91" s="74" cm="1">
        <f t="array" ref="AJ91">SUMIFS(ItemPrice,ItemType,Bowl,Protein,Steak,RestaurantNumber,'Price Analysis'!$AP91)</f>
        <v>11.25</v>
      </c>
      <c r="AK91" s="74" cm="1">
        <f t="array" ref="AK91">SUMIFS(ItemPrice,ItemType,Quesadilla,Protein,Steak,RestaurantNumber,'Price Analysis'!$AP91)</f>
        <v>11.8</v>
      </c>
      <c r="AL91" s="27">
        <f t="shared" si="43"/>
        <v>10.484999999999999</v>
      </c>
      <c r="AM91" s="11"/>
      <c r="AN91" s="50">
        <v>3.8</v>
      </c>
      <c r="AO91" s="76" t="s">
        <v>661</v>
      </c>
      <c r="AP91" s="79" t="s">
        <v>1180</v>
      </c>
      <c r="AQ91" s="11"/>
      <c r="AR91" s="56">
        <f t="shared" si="63"/>
        <v>1.1899999999999995</v>
      </c>
      <c r="AS91" s="7">
        <f t="shared" si="63"/>
        <v>0.89000000000000057</v>
      </c>
      <c r="AT91" s="7">
        <f t="shared" si="63"/>
        <v>1.3900000000000006</v>
      </c>
      <c r="AU91" s="7">
        <f t="shared" si="58"/>
        <v>-9.5</v>
      </c>
      <c r="AV91" s="7">
        <f t="shared" si="64"/>
        <v>0.9399999999999995</v>
      </c>
      <c r="AW91" s="7">
        <f t="shared" si="64"/>
        <v>1.2300000000000004</v>
      </c>
      <c r="AX91" s="7">
        <f t="shared" si="64"/>
        <v>0.92999999999999972</v>
      </c>
      <c r="AY91" s="7">
        <f t="shared" si="64"/>
        <v>1.4299999999999997</v>
      </c>
      <c r="AZ91" s="7">
        <f t="shared" si="38"/>
        <v>-11.25</v>
      </c>
      <c r="BA91" s="57">
        <f t="shared" si="46"/>
        <v>0.98000000000000043</v>
      </c>
      <c r="BB91" s="54"/>
      <c r="BC91" s="56">
        <f t="shared" si="47"/>
        <v>-1.177</v>
      </c>
      <c r="BD91" s="68">
        <f t="shared" si="48"/>
        <v>0.10968049594659057</v>
      </c>
      <c r="BE91" s="11"/>
      <c r="BF91" s="11"/>
      <c r="BG91" s="11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11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</row>
    <row r="92" spans="1:125" ht="25.5" x14ac:dyDescent="0.25">
      <c r="A92" s="11"/>
      <c r="B92" s="37" t="s">
        <v>146</v>
      </c>
      <c r="C92" s="1">
        <v>97</v>
      </c>
      <c r="D92" s="1" t="s">
        <v>456</v>
      </c>
      <c r="E92" s="1" t="s">
        <v>147</v>
      </c>
      <c r="F92" s="1" t="s">
        <v>298</v>
      </c>
      <c r="G92" s="1" t="s">
        <v>457</v>
      </c>
      <c r="H92" s="5">
        <v>6</v>
      </c>
      <c r="I92" s="3">
        <v>3</v>
      </c>
      <c r="J92" s="3" t="s">
        <v>720</v>
      </c>
      <c r="K92" s="3">
        <v>6</v>
      </c>
      <c r="L92" s="3"/>
      <c r="M92" s="10">
        <v>35500.789230769238</v>
      </c>
      <c r="N92" s="38">
        <v>-0.1527957385269659</v>
      </c>
      <c r="O92" s="12"/>
      <c r="P92" s="26">
        <v>12.59</v>
      </c>
      <c r="Q92" s="9">
        <v>11.89</v>
      </c>
      <c r="R92" s="9">
        <v>12.39</v>
      </c>
      <c r="S92" s="9"/>
      <c r="T92" s="9">
        <v>12.59</v>
      </c>
      <c r="U92" s="9">
        <f>P92+1.95</f>
        <v>14.54</v>
      </c>
      <c r="V92" s="9">
        <f>Q92+1.95</f>
        <v>13.84</v>
      </c>
      <c r="W92" s="9">
        <f>R92+1.95</f>
        <v>14.34</v>
      </c>
      <c r="X92" s="9"/>
      <c r="Y92" s="9">
        <f>T92+1.95</f>
        <v>14.54</v>
      </c>
      <c r="Z92" s="27">
        <f t="shared" si="55"/>
        <v>13.34</v>
      </c>
      <c r="AA92" s="11"/>
      <c r="AB92" s="74">
        <f>SUMIFS(Chipotle_Menu_Pt_1__3[Item Price],Chipotle_Menu_Pt_1__3[Item Type],Data!$D$1,Chipotle_Menu_Pt_1__3[Protein],Data!$E$4,Chipotle_Menu_Pt_1__3[restaurantNumber],'Price Analysis'!$AP92)</f>
        <v>9.4499999999999993</v>
      </c>
      <c r="AC92" s="74">
        <f t="shared" si="56"/>
        <v>9.4499999999999993</v>
      </c>
      <c r="AD92" s="74" cm="1">
        <f t="array" ref="AD92">SUMIFS(ItemPrice,ItemType,Salad,Protein,Chicken,RestaurantNumber,'Price Analysis'!$AP92)</f>
        <v>9.4499999999999993</v>
      </c>
      <c r="AE92" s="74" cm="1">
        <f t="array" ref="AE92">SUMIFS(ItemPrice,ItemType,Bowl,Protein,Chicken,RestaurantNumber,'Price Analysis'!$AP92)</f>
        <v>9.4499999999999993</v>
      </c>
      <c r="AF92" s="74" cm="1">
        <f t="array" ref="AF92">SUMIFS(ItemPrice,ItemType,Quesadilla,Protein,Chicken,RestaurantNumber,'Price Analysis'!$AP92)</f>
        <v>10</v>
      </c>
      <c r="AG92" s="74" cm="1">
        <f t="array" ref="AG92">SUMIFS(ItemPrice,ItemType,Burrito,Protein,Steak,RestaurantNumber,'Price Analysis'!$AP92)</f>
        <v>11.2</v>
      </c>
      <c r="AH92" s="74">
        <f t="shared" si="57"/>
        <v>11.2</v>
      </c>
      <c r="AI92" s="74" cm="1">
        <f t="array" ref="AI92">SUMIFS(ItemPrice,ItemType,Salad,Protein,Steak,RestaurantNumber,'Price Analysis'!$AP92)</f>
        <v>11.2</v>
      </c>
      <c r="AJ92" s="74" cm="1">
        <f t="array" ref="AJ92">SUMIFS(ItemPrice,ItemType,Bowl,Protein,Steak,RestaurantNumber,'Price Analysis'!$AP92)</f>
        <v>11.2</v>
      </c>
      <c r="AK92" s="74" cm="1">
        <f t="array" ref="AK92">SUMIFS(ItemPrice,ItemType,Quesadilla,Protein,Steak,RestaurantNumber,'Price Analysis'!$AP92)</f>
        <v>11.75</v>
      </c>
      <c r="AL92" s="27">
        <f t="shared" si="43"/>
        <v>10.435</v>
      </c>
      <c r="AM92" s="11"/>
      <c r="AN92" s="50">
        <v>0.3</v>
      </c>
      <c r="AO92" s="76" t="s">
        <v>721</v>
      </c>
      <c r="AP92" s="79" t="s">
        <v>1181</v>
      </c>
      <c r="AQ92" s="11"/>
      <c r="AR92" s="56">
        <f t="shared" si="63"/>
        <v>3.1400000000000006</v>
      </c>
      <c r="AS92" s="7">
        <f t="shared" si="63"/>
        <v>2.4400000000000013</v>
      </c>
      <c r="AT92" s="7">
        <f t="shared" si="63"/>
        <v>2.9400000000000013</v>
      </c>
      <c r="AU92" s="7">
        <f t="shared" si="58"/>
        <v>-9.4499999999999993</v>
      </c>
      <c r="AV92" s="7">
        <f t="shared" si="64"/>
        <v>2.59</v>
      </c>
      <c r="AW92" s="7">
        <f t="shared" si="64"/>
        <v>3.34</v>
      </c>
      <c r="AX92" s="7">
        <f t="shared" si="64"/>
        <v>2.6400000000000006</v>
      </c>
      <c r="AY92" s="7">
        <f t="shared" si="64"/>
        <v>3.1400000000000006</v>
      </c>
      <c r="AZ92" s="7">
        <f t="shared" si="38"/>
        <v>-11.2</v>
      </c>
      <c r="BA92" s="57">
        <f t="shared" si="46"/>
        <v>2.7899999999999991</v>
      </c>
      <c r="BB92" s="54"/>
      <c r="BC92" s="56">
        <f t="shared" si="47"/>
        <v>0.23700000000000046</v>
      </c>
      <c r="BD92" s="68">
        <f t="shared" si="48"/>
        <v>0.27839003354096781</v>
      </c>
      <c r="BE92" s="11"/>
      <c r="BF92" s="11"/>
      <c r="BG92" s="11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11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</row>
    <row r="93" spans="1:125" ht="25.5" x14ac:dyDescent="0.25">
      <c r="A93" s="11"/>
      <c r="B93" s="37" t="s">
        <v>163</v>
      </c>
      <c r="C93" s="1">
        <v>114</v>
      </c>
      <c r="D93" s="1" t="s">
        <v>482</v>
      </c>
      <c r="E93" s="1" t="s">
        <v>301</v>
      </c>
      <c r="F93" s="1" t="s">
        <v>302</v>
      </c>
      <c r="G93" s="1" t="s">
        <v>483</v>
      </c>
      <c r="H93" s="5">
        <v>4</v>
      </c>
      <c r="I93" s="3">
        <v>0</v>
      </c>
      <c r="J93" s="3"/>
      <c r="K93" s="3">
        <v>4</v>
      </c>
      <c r="L93" s="3"/>
      <c r="M93" s="10">
        <v>35442.116153846146</v>
      </c>
      <c r="N93" s="38">
        <v>-8.282093120046885E-2</v>
      </c>
      <c r="O93" s="12"/>
      <c r="P93" s="26">
        <v>11.19</v>
      </c>
      <c r="Q93" s="9">
        <v>10.99</v>
      </c>
      <c r="R93" s="9">
        <v>11.59</v>
      </c>
      <c r="S93" s="9"/>
      <c r="T93" s="9">
        <v>11.49</v>
      </c>
      <c r="U93" s="9">
        <f>P93+1.79</f>
        <v>12.98</v>
      </c>
      <c r="V93" s="9">
        <f>Q93+1.79</f>
        <v>12.780000000000001</v>
      </c>
      <c r="W93" s="9">
        <f>R93+1.79</f>
        <v>13.379999999999999</v>
      </c>
      <c r="X93" s="9"/>
      <c r="Y93" s="9">
        <f>T93+1.79</f>
        <v>13.280000000000001</v>
      </c>
      <c r="Z93" s="27">
        <f t="shared" si="55"/>
        <v>12.209999999999999</v>
      </c>
      <c r="AA93" s="11"/>
      <c r="AB93" s="74">
        <f>SUMIFS(Chipotle_Menu_Pt_1__3[Item Price],Chipotle_Menu_Pt_1__3[Item Type],Data!$D$1,Chipotle_Menu_Pt_1__3[Protein],Data!$E$4,Chipotle_Menu_Pt_1__3[restaurantNumber],'Price Analysis'!$AP93)</f>
        <v>9.35</v>
      </c>
      <c r="AC93" s="74">
        <f t="shared" si="56"/>
        <v>9.35</v>
      </c>
      <c r="AD93" s="74" cm="1">
        <f t="array" ref="AD93">SUMIFS(ItemPrice,ItemType,Salad,Protein,Chicken,RestaurantNumber,'Price Analysis'!$AP93)</f>
        <v>9.35</v>
      </c>
      <c r="AE93" s="74" cm="1">
        <f t="array" ref="AE93">SUMIFS(ItemPrice,ItemType,Bowl,Protein,Chicken,RestaurantNumber,'Price Analysis'!$AP93)</f>
        <v>9.35</v>
      </c>
      <c r="AF93" s="74" cm="1">
        <f t="array" ref="AF93">SUMIFS(ItemPrice,ItemType,Quesadilla,Protein,Chicken,RestaurantNumber,'Price Analysis'!$AP93)</f>
        <v>9.9</v>
      </c>
      <c r="AG93" s="74" cm="1">
        <f t="array" ref="AG93">SUMIFS(ItemPrice,ItemType,Burrito,Protein,Steak,RestaurantNumber,'Price Analysis'!$AP93)</f>
        <v>11.1</v>
      </c>
      <c r="AH93" s="74">
        <f t="shared" si="57"/>
        <v>11.1</v>
      </c>
      <c r="AI93" s="74" cm="1">
        <f t="array" ref="AI93">SUMIFS(ItemPrice,ItemType,Salad,Protein,Steak,RestaurantNumber,'Price Analysis'!$AP93)</f>
        <v>11.1</v>
      </c>
      <c r="AJ93" s="74" cm="1">
        <f t="array" ref="AJ93">SUMIFS(ItemPrice,ItemType,Bowl,Protein,Steak,RestaurantNumber,'Price Analysis'!$AP93)</f>
        <v>11.1</v>
      </c>
      <c r="AK93" s="74" cm="1">
        <f t="array" ref="AK93">SUMIFS(ItemPrice,ItemType,Quesadilla,Protein,Steak,RestaurantNumber,'Price Analysis'!$AP93)</f>
        <v>11.65</v>
      </c>
      <c r="AL93" s="27">
        <f t="shared" si="43"/>
        <v>10.334999999999999</v>
      </c>
      <c r="AM93" s="11"/>
      <c r="AN93" s="50">
        <v>1.8</v>
      </c>
      <c r="AO93" s="76" t="s">
        <v>760</v>
      </c>
      <c r="AP93" s="79" t="s">
        <v>1182</v>
      </c>
      <c r="AQ93" s="11"/>
      <c r="AR93" s="56">
        <f t="shared" si="63"/>
        <v>1.8399999999999999</v>
      </c>
      <c r="AS93" s="7">
        <f t="shared" si="63"/>
        <v>1.6400000000000006</v>
      </c>
      <c r="AT93" s="7">
        <f t="shared" si="63"/>
        <v>2.2400000000000002</v>
      </c>
      <c r="AU93" s="7">
        <f t="shared" si="58"/>
        <v>-9.35</v>
      </c>
      <c r="AV93" s="7">
        <f t="shared" si="64"/>
        <v>1.5899999999999999</v>
      </c>
      <c r="AW93" s="7">
        <f t="shared" si="64"/>
        <v>1.8800000000000008</v>
      </c>
      <c r="AX93" s="7">
        <f t="shared" si="64"/>
        <v>1.6800000000000015</v>
      </c>
      <c r="AY93" s="7">
        <f t="shared" si="64"/>
        <v>2.2799999999999994</v>
      </c>
      <c r="AZ93" s="7">
        <f t="shared" si="38"/>
        <v>-11.1</v>
      </c>
      <c r="BA93" s="57">
        <f t="shared" si="46"/>
        <v>1.6300000000000008</v>
      </c>
      <c r="BB93" s="54"/>
      <c r="BC93" s="56">
        <f t="shared" si="47"/>
        <v>-0.56699999999999962</v>
      </c>
      <c r="BD93" s="68">
        <f t="shared" si="48"/>
        <v>0.18142235123367201</v>
      </c>
      <c r="BE93" s="11"/>
      <c r="BF93" s="11"/>
      <c r="BG93" s="11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11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</row>
    <row r="94" spans="1:125" ht="38.25" x14ac:dyDescent="0.25">
      <c r="A94" s="11"/>
      <c r="B94" s="37" t="s">
        <v>49</v>
      </c>
      <c r="C94" s="1">
        <v>32</v>
      </c>
      <c r="D94" s="1" t="s">
        <v>341</v>
      </c>
      <c r="E94" s="1" t="s">
        <v>50</v>
      </c>
      <c r="F94" s="1" t="s">
        <v>331</v>
      </c>
      <c r="G94" s="1" t="s">
        <v>342</v>
      </c>
      <c r="H94" s="5">
        <v>7</v>
      </c>
      <c r="I94" s="3">
        <v>4</v>
      </c>
      <c r="J94" s="3" t="s">
        <v>676</v>
      </c>
      <c r="K94" s="3">
        <v>7</v>
      </c>
      <c r="L94" s="3"/>
      <c r="M94" s="10">
        <v>35392.456153846157</v>
      </c>
      <c r="N94" s="38">
        <v>2.3976620225890245E-2</v>
      </c>
      <c r="O94" s="12"/>
      <c r="P94" s="26">
        <v>13.19</v>
      </c>
      <c r="Q94" s="9">
        <v>12.19</v>
      </c>
      <c r="R94" s="9">
        <v>12.99</v>
      </c>
      <c r="S94" s="9"/>
      <c r="T94" s="9">
        <v>12.69</v>
      </c>
      <c r="U94" s="9">
        <f>P94+1.95</f>
        <v>15.139999999999999</v>
      </c>
      <c r="V94" s="9">
        <f>Q94+1.95</f>
        <v>14.139999999999999</v>
      </c>
      <c r="W94" s="9">
        <f>R94+1.95</f>
        <v>14.94</v>
      </c>
      <c r="X94" s="9"/>
      <c r="Y94" s="9">
        <f>T94+1.95</f>
        <v>14.639999999999999</v>
      </c>
      <c r="Z94" s="27">
        <f t="shared" si="55"/>
        <v>13.739999999999998</v>
      </c>
      <c r="AA94" s="11"/>
      <c r="AB94" s="74">
        <f>SUMIFS(Chipotle_Menu_Pt_1__3[Item Price],Chipotle_Menu_Pt_1__3[Item Type],Data!$D$1,Chipotle_Menu_Pt_1__3[Protein],Data!$E$4,Chipotle_Menu_Pt_1__3[restaurantNumber],'Price Analysis'!$AP94)</f>
        <v>9.35</v>
      </c>
      <c r="AC94" s="74">
        <f t="shared" si="56"/>
        <v>9.35</v>
      </c>
      <c r="AD94" s="74" cm="1">
        <f t="array" ref="AD94">SUMIFS(ItemPrice,ItemType,Salad,Protein,Chicken,RestaurantNumber,'Price Analysis'!$AP94)</f>
        <v>9.35</v>
      </c>
      <c r="AE94" s="74" cm="1">
        <f t="array" ref="AE94">SUMIFS(ItemPrice,ItemType,Bowl,Protein,Chicken,RestaurantNumber,'Price Analysis'!$AP94)</f>
        <v>9.35</v>
      </c>
      <c r="AF94" s="74" cm="1">
        <f t="array" ref="AF94">SUMIFS(ItemPrice,ItemType,Quesadilla,Protein,Chicken,RestaurantNumber,'Price Analysis'!$AP94)</f>
        <v>9.9</v>
      </c>
      <c r="AG94" s="74" cm="1">
        <f t="array" ref="AG94">SUMIFS(ItemPrice,ItemType,Burrito,Protein,Steak,RestaurantNumber,'Price Analysis'!$AP94)</f>
        <v>11.1</v>
      </c>
      <c r="AH94" s="74">
        <f t="shared" si="57"/>
        <v>11.1</v>
      </c>
      <c r="AI94" s="74" cm="1">
        <f t="array" ref="AI94">SUMIFS(ItemPrice,ItemType,Salad,Protein,Steak,RestaurantNumber,'Price Analysis'!$AP94)</f>
        <v>11.1</v>
      </c>
      <c r="AJ94" s="74" cm="1">
        <f t="array" ref="AJ94">SUMIFS(ItemPrice,ItemType,Bowl,Protein,Steak,RestaurantNumber,'Price Analysis'!$AP94)</f>
        <v>11.1</v>
      </c>
      <c r="AK94" s="74" cm="1">
        <f t="array" ref="AK94">SUMIFS(ItemPrice,ItemType,Quesadilla,Protein,Steak,RestaurantNumber,'Price Analysis'!$AP94)</f>
        <v>11.65</v>
      </c>
      <c r="AL94" s="27">
        <f t="shared" si="43"/>
        <v>10.334999999999999</v>
      </c>
      <c r="AM94" s="11"/>
      <c r="AN94" s="50">
        <v>0.5</v>
      </c>
      <c r="AO94" s="76" t="s">
        <v>677</v>
      </c>
      <c r="AP94" s="79" t="s">
        <v>1183</v>
      </c>
      <c r="AQ94" s="11"/>
      <c r="AR94" s="56">
        <f t="shared" si="63"/>
        <v>3.84</v>
      </c>
      <c r="AS94" s="7">
        <f t="shared" si="63"/>
        <v>2.84</v>
      </c>
      <c r="AT94" s="7">
        <f t="shared" si="63"/>
        <v>3.6400000000000006</v>
      </c>
      <c r="AU94" s="7">
        <f t="shared" si="58"/>
        <v>-9.35</v>
      </c>
      <c r="AV94" s="7">
        <f t="shared" si="64"/>
        <v>2.7899999999999991</v>
      </c>
      <c r="AW94" s="7">
        <f t="shared" si="64"/>
        <v>4.0399999999999991</v>
      </c>
      <c r="AX94" s="7">
        <f t="shared" si="64"/>
        <v>3.0399999999999991</v>
      </c>
      <c r="AY94" s="7">
        <f t="shared" si="64"/>
        <v>3.84</v>
      </c>
      <c r="AZ94" s="7">
        <f t="shared" si="38"/>
        <v>-11.1</v>
      </c>
      <c r="BA94" s="57">
        <f t="shared" si="46"/>
        <v>2.9899999999999984</v>
      </c>
      <c r="BB94" s="54"/>
      <c r="BC94" s="56">
        <f t="shared" si="47"/>
        <v>0.6569999999999997</v>
      </c>
      <c r="BD94" s="68">
        <f t="shared" si="48"/>
        <v>0.32946298984034827</v>
      </c>
      <c r="BE94" s="11"/>
      <c r="BF94" s="11"/>
      <c r="BG94" s="11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11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</row>
    <row r="95" spans="1:125" ht="25.5" x14ac:dyDescent="0.25">
      <c r="A95" s="11"/>
      <c r="B95" s="37" t="s">
        <v>248</v>
      </c>
      <c r="C95" s="1">
        <v>171</v>
      </c>
      <c r="D95" s="1" t="s">
        <v>591</v>
      </c>
      <c r="E95" s="1" t="s">
        <v>576</v>
      </c>
      <c r="F95" s="1" t="s">
        <v>321</v>
      </c>
      <c r="G95" s="1" t="s">
        <v>577</v>
      </c>
      <c r="H95" s="5">
        <v>4</v>
      </c>
      <c r="I95" s="3">
        <v>4</v>
      </c>
      <c r="J95" s="3" t="s">
        <v>771</v>
      </c>
      <c r="K95" s="3">
        <v>4</v>
      </c>
      <c r="L95" s="3"/>
      <c r="M95" s="10">
        <v>35255.565384615387</v>
      </c>
      <c r="N95" s="38">
        <v>-0.12550458004896767</v>
      </c>
      <c r="O95" s="12"/>
      <c r="P95" s="26">
        <v>11.19</v>
      </c>
      <c r="Q95" s="9">
        <v>10.99</v>
      </c>
      <c r="R95" s="9">
        <v>11.59</v>
      </c>
      <c r="S95" s="9"/>
      <c r="T95" s="9">
        <v>11.49</v>
      </c>
      <c r="U95" s="9">
        <f t="shared" ref="U95:W98" si="67">P95+1.79</f>
        <v>12.98</v>
      </c>
      <c r="V95" s="9">
        <f t="shared" si="67"/>
        <v>12.780000000000001</v>
      </c>
      <c r="W95" s="9">
        <f t="shared" si="67"/>
        <v>13.379999999999999</v>
      </c>
      <c r="X95" s="9"/>
      <c r="Y95" s="9">
        <f>T95+1.79</f>
        <v>13.280000000000001</v>
      </c>
      <c r="Z95" s="27">
        <f t="shared" si="55"/>
        <v>12.209999999999999</v>
      </c>
      <c r="AA95" s="11"/>
      <c r="AB95" s="74">
        <f>SUMIFS(Chipotle_Menu_Pt_1__3[Item Price],Chipotle_Menu_Pt_1__3[Item Type],Data!$D$1,Chipotle_Menu_Pt_1__3[Protein],Data!$E$4,Chipotle_Menu_Pt_1__3[restaurantNumber],'Price Analysis'!$AP95)</f>
        <v>9.1</v>
      </c>
      <c r="AC95" s="74">
        <f t="shared" si="56"/>
        <v>9.1</v>
      </c>
      <c r="AD95" s="74" cm="1">
        <f t="array" ref="AD95">SUMIFS(ItemPrice,ItemType,Salad,Protein,Chicken,RestaurantNumber,'Price Analysis'!$AP95)</f>
        <v>9.1</v>
      </c>
      <c r="AE95" s="74" cm="1">
        <f t="array" ref="AE95">SUMIFS(ItemPrice,ItemType,Bowl,Protein,Chicken,RestaurantNumber,'Price Analysis'!$AP95)</f>
        <v>9.1</v>
      </c>
      <c r="AF95" s="74" cm="1">
        <f t="array" ref="AF95">SUMIFS(ItemPrice,ItemType,Quesadilla,Protein,Chicken,RestaurantNumber,'Price Analysis'!$AP95)</f>
        <v>9.65</v>
      </c>
      <c r="AG95" s="74" cm="1">
        <f t="array" ref="AG95">SUMIFS(ItemPrice,ItemType,Burrito,Protein,Steak,RestaurantNumber,'Price Analysis'!$AP95)</f>
        <v>10.85</v>
      </c>
      <c r="AH95" s="74">
        <f t="shared" si="57"/>
        <v>10.85</v>
      </c>
      <c r="AI95" s="74">
        <f t="shared" ref="AI95:AJ95" si="68">+AH95</f>
        <v>10.85</v>
      </c>
      <c r="AJ95" s="74">
        <f t="shared" si="68"/>
        <v>10.85</v>
      </c>
      <c r="AK95" s="74" cm="1">
        <f t="array" ref="AK95">SUMIFS(ItemPrice,ItemType,Quesadilla,Protein,Steak,RestaurantNumber,'Price Analysis'!$AP95)</f>
        <v>11.4</v>
      </c>
      <c r="AL95" s="27">
        <f t="shared" si="43"/>
        <v>10.084999999999999</v>
      </c>
      <c r="AM95" s="11"/>
      <c r="AN95" s="50">
        <v>1.5</v>
      </c>
      <c r="AO95" s="76" t="s">
        <v>1094</v>
      </c>
      <c r="AP95" s="79">
        <v>3735</v>
      </c>
      <c r="AQ95" s="11"/>
      <c r="AR95" s="56">
        <f t="shared" si="63"/>
        <v>2.09</v>
      </c>
      <c r="AS95" s="7">
        <f t="shared" si="63"/>
        <v>1.8900000000000006</v>
      </c>
      <c r="AT95" s="7">
        <f t="shared" si="63"/>
        <v>2.4900000000000002</v>
      </c>
      <c r="AU95" s="7">
        <f t="shared" si="58"/>
        <v>-9.1</v>
      </c>
      <c r="AV95" s="7">
        <f t="shared" si="64"/>
        <v>1.8399999999999999</v>
      </c>
      <c r="AW95" s="7">
        <f t="shared" si="64"/>
        <v>2.1300000000000008</v>
      </c>
      <c r="AX95" s="7">
        <f t="shared" si="64"/>
        <v>1.9300000000000015</v>
      </c>
      <c r="AY95" s="7">
        <f t="shared" si="64"/>
        <v>2.5299999999999994</v>
      </c>
      <c r="AZ95" s="7">
        <f t="shared" si="38"/>
        <v>-10.85</v>
      </c>
      <c r="BA95" s="57">
        <f t="shared" si="46"/>
        <v>1.8800000000000008</v>
      </c>
      <c r="BB95" s="54"/>
      <c r="BC95" s="56">
        <f t="shared" si="47"/>
        <v>-0.31699999999999962</v>
      </c>
      <c r="BD95" s="68">
        <f t="shared" si="48"/>
        <v>0.21070897372335154</v>
      </c>
      <c r="BE95" s="11"/>
      <c r="BF95" s="11"/>
      <c r="BG95" s="11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11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</row>
    <row r="96" spans="1:125" x14ac:dyDescent="0.25">
      <c r="A96" s="11"/>
      <c r="B96" s="37" t="s">
        <v>247</v>
      </c>
      <c r="C96" s="1">
        <v>170</v>
      </c>
      <c r="D96" s="1" t="s">
        <v>589</v>
      </c>
      <c r="E96" s="1" t="s">
        <v>275</v>
      </c>
      <c r="F96" s="1" t="s">
        <v>267</v>
      </c>
      <c r="G96" s="1" t="s">
        <v>590</v>
      </c>
      <c r="H96" s="5">
        <v>1</v>
      </c>
      <c r="I96" s="3">
        <v>1</v>
      </c>
      <c r="J96" s="3" t="s">
        <v>656</v>
      </c>
      <c r="K96" s="3">
        <v>6</v>
      </c>
      <c r="L96" s="3"/>
      <c r="M96" s="10">
        <v>35195.281538461539</v>
      </c>
      <c r="N96" s="38">
        <v>0.11394448131579944</v>
      </c>
      <c r="O96" s="12"/>
      <c r="P96" s="26">
        <v>10.69</v>
      </c>
      <c r="Q96" s="9">
        <v>10.39</v>
      </c>
      <c r="R96" s="9">
        <v>10.89</v>
      </c>
      <c r="S96" s="9"/>
      <c r="T96" s="9">
        <v>10.99</v>
      </c>
      <c r="U96" s="9">
        <f t="shared" si="67"/>
        <v>12.48</v>
      </c>
      <c r="V96" s="9">
        <f t="shared" si="67"/>
        <v>12.18</v>
      </c>
      <c r="W96" s="9">
        <f t="shared" si="67"/>
        <v>12.68</v>
      </c>
      <c r="X96" s="9"/>
      <c r="Y96" s="9">
        <f>T96+1.79</f>
        <v>12.780000000000001</v>
      </c>
      <c r="Z96" s="27">
        <f t="shared" si="55"/>
        <v>11.635000000000002</v>
      </c>
      <c r="AA96" s="11"/>
      <c r="AB96" s="74">
        <f>SUMIFS(Chipotle_Menu_Pt_1__3[Item Price],Chipotle_Menu_Pt_1__3[Item Type],Data!$D$1,Chipotle_Menu_Pt_1__3[Protein],Data!$E$4,Chipotle_Menu_Pt_1__3[restaurantNumber],'Price Analysis'!$AP96)</f>
        <v>9.4499999999999993</v>
      </c>
      <c r="AC96" s="74">
        <f t="shared" si="56"/>
        <v>9.4499999999999993</v>
      </c>
      <c r="AD96" s="74" cm="1">
        <f t="array" ref="AD96">SUMIFS(ItemPrice,ItemType,Salad,Protein,Chicken,RestaurantNumber,'Price Analysis'!$AP96)</f>
        <v>9.4499999999999993</v>
      </c>
      <c r="AE96" s="74" cm="1">
        <f t="array" ref="AE96">SUMIFS(ItemPrice,ItemType,Bowl,Protein,Chicken,RestaurantNumber,'Price Analysis'!$AP96)</f>
        <v>9.4499999999999993</v>
      </c>
      <c r="AF96" s="74" cm="1">
        <f t="array" ref="AF96">SUMIFS(ItemPrice,ItemType,Quesadilla,Protein,Chicken,RestaurantNumber,'Price Analysis'!$AP96)</f>
        <v>10</v>
      </c>
      <c r="AG96" s="74" cm="1">
        <f t="array" ref="AG96">SUMIFS(ItemPrice,ItemType,Burrito,Protein,Steak,RestaurantNumber,'Price Analysis'!$AP96)</f>
        <v>11.2</v>
      </c>
      <c r="AH96" s="74">
        <f t="shared" si="57"/>
        <v>11.2</v>
      </c>
      <c r="AI96" s="74">
        <f t="shared" ref="AI96:AJ96" si="69">+AH96</f>
        <v>11.2</v>
      </c>
      <c r="AJ96" s="74">
        <f t="shared" si="69"/>
        <v>11.2</v>
      </c>
      <c r="AK96" s="74" cm="1">
        <f t="array" ref="AK96">SUMIFS(ItemPrice,ItemType,Quesadilla,Protein,Steak,RestaurantNumber,'Price Analysis'!$AP96)</f>
        <v>11.75</v>
      </c>
      <c r="AL96" s="27">
        <f t="shared" si="43"/>
        <v>10.435</v>
      </c>
      <c r="AM96" s="11"/>
      <c r="AN96" s="50">
        <v>1.6</v>
      </c>
      <c r="AO96" s="76" t="s">
        <v>646</v>
      </c>
      <c r="AP96" s="79" t="s">
        <v>1132</v>
      </c>
      <c r="AQ96" s="11"/>
      <c r="AR96" s="56">
        <f t="shared" si="63"/>
        <v>1.2400000000000002</v>
      </c>
      <c r="AS96" s="7">
        <f t="shared" si="63"/>
        <v>0.94000000000000128</v>
      </c>
      <c r="AT96" s="7">
        <f t="shared" si="63"/>
        <v>1.4400000000000013</v>
      </c>
      <c r="AU96" s="7">
        <f t="shared" si="58"/>
        <v>-9.4499999999999993</v>
      </c>
      <c r="AV96" s="7">
        <f t="shared" si="64"/>
        <v>0.99000000000000021</v>
      </c>
      <c r="AW96" s="7">
        <f t="shared" si="64"/>
        <v>1.2800000000000011</v>
      </c>
      <c r="AX96" s="7">
        <f t="shared" si="64"/>
        <v>0.98000000000000043</v>
      </c>
      <c r="AY96" s="7">
        <f t="shared" si="64"/>
        <v>1.4800000000000004</v>
      </c>
      <c r="AZ96" s="7">
        <f t="shared" si="38"/>
        <v>-11.2</v>
      </c>
      <c r="BA96" s="57">
        <f t="shared" si="46"/>
        <v>1.0300000000000011</v>
      </c>
      <c r="BB96" s="54"/>
      <c r="BC96" s="56">
        <f t="shared" si="47"/>
        <v>-1.1269999999999993</v>
      </c>
      <c r="BD96" s="68">
        <f t="shared" si="48"/>
        <v>0.11499760421657892</v>
      </c>
      <c r="BE96" s="11"/>
      <c r="BF96" s="11"/>
      <c r="BG96" s="11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11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</row>
    <row r="97" spans="1:125" x14ac:dyDescent="0.25">
      <c r="A97" s="11"/>
      <c r="B97" s="37" t="s">
        <v>231</v>
      </c>
      <c r="C97" s="1">
        <v>159</v>
      </c>
      <c r="D97" s="1" t="s">
        <v>564</v>
      </c>
      <c r="E97" s="1" t="s">
        <v>232</v>
      </c>
      <c r="F97" s="1" t="s">
        <v>267</v>
      </c>
      <c r="G97" s="1" t="s">
        <v>565</v>
      </c>
      <c r="H97" s="5">
        <v>1</v>
      </c>
      <c r="I97" s="3">
        <v>2</v>
      </c>
      <c r="J97" s="3" t="s">
        <v>670</v>
      </c>
      <c r="K97" s="3">
        <v>3</v>
      </c>
      <c r="L97" s="3"/>
      <c r="M97" s="10">
        <v>35009.599999999999</v>
      </c>
      <c r="N97" s="38">
        <v>-4.4443189847286596E-2</v>
      </c>
      <c r="O97" s="12"/>
      <c r="P97" s="26">
        <v>10.69</v>
      </c>
      <c r="Q97" s="9">
        <v>10.39</v>
      </c>
      <c r="R97" s="9">
        <v>10.89</v>
      </c>
      <c r="S97" s="9"/>
      <c r="T97" s="9">
        <v>10.99</v>
      </c>
      <c r="U97" s="9">
        <f t="shared" si="67"/>
        <v>12.48</v>
      </c>
      <c r="V97" s="9">
        <f t="shared" si="67"/>
        <v>12.18</v>
      </c>
      <c r="W97" s="9">
        <f t="shared" si="67"/>
        <v>12.68</v>
      </c>
      <c r="X97" s="9"/>
      <c r="Y97" s="9">
        <f>T97+1.79</f>
        <v>12.780000000000001</v>
      </c>
      <c r="Z97" s="27">
        <f t="shared" si="55"/>
        <v>11.635000000000002</v>
      </c>
      <c r="AA97" s="11"/>
      <c r="AB97" s="74">
        <f>SUMIFS(Chipotle_Menu_Pt_1__3[Item Price],Chipotle_Menu_Pt_1__3[Item Type],Data!$D$1,Chipotle_Menu_Pt_1__3[Protein],Data!$E$4,Chipotle_Menu_Pt_1__3[restaurantNumber],'Price Analysis'!$AP97)</f>
        <v>9.35</v>
      </c>
      <c r="AC97" s="74">
        <f t="shared" si="56"/>
        <v>9.35</v>
      </c>
      <c r="AD97" s="74" cm="1">
        <f t="array" ref="AD97">SUMIFS(ItemPrice,ItemType,Salad,Protein,Chicken,RestaurantNumber,'Price Analysis'!$AP97)</f>
        <v>9.35</v>
      </c>
      <c r="AE97" s="74" cm="1">
        <f t="array" ref="AE97">SUMIFS(ItemPrice,ItemType,Bowl,Protein,Chicken,RestaurantNumber,'Price Analysis'!$AP97)</f>
        <v>9.35</v>
      </c>
      <c r="AF97" s="74" cm="1">
        <f t="array" ref="AF97">SUMIFS(ItemPrice,ItemType,Quesadilla,Protein,Chicken,RestaurantNumber,'Price Analysis'!$AP97)</f>
        <v>9.9</v>
      </c>
      <c r="AG97" s="74" cm="1">
        <f t="array" ref="AG97">SUMIFS(ItemPrice,ItemType,Burrito,Protein,Steak,RestaurantNumber,'Price Analysis'!$AP97)</f>
        <v>11.1</v>
      </c>
      <c r="AH97" s="74">
        <f t="shared" si="57"/>
        <v>11.1</v>
      </c>
      <c r="AI97" s="74">
        <f t="shared" ref="AI97:AJ97" si="70">+AH97</f>
        <v>11.1</v>
      </c>
      <c r="AJ97" s="74">
        <f t="shared" si="70"/>
        <v>11.1</v>
      </c>
      <c r="AK97" s="74" cm="1">
        <f t="array" ref="AK97">SUMIFS(ItemPrice,ItemType,Quesadilla,Protein,Steak,RestaurantNumber,'Price Analysis'!$AP97)</f>
        <v>11.65</v>
      </c>
      <c r="AL97" s="27">
        <f t="shared" si="43"/>
        <v>10.334999999999999</v>
      </c>
      <c r="AM97" s="11"/>
      <c r="AN97" s="50">
        <v>2.2000000000000002</v>
      </c>
      <c r="AO97" s="76" t="s">
        <v>671</v>
      </c>
      <c r="AP97" s="79" t="s">
        <v>1141</v>
      </c>
      <c r="AQ97" s="11"/>
      <c r="AR97" s="56">
        <f t="shared" si="63"/>
        <v>1.3399999999999999</v>
      </c>
      <c r="AS97" s="7">
        <f t="shared" si="63"/>
        <v>1.0400000000000009</v>
      </c>
      <c r="AT97" s="7">
        <f t="shared" si="63"/>
        <v>1.5400000000000009</v>
      </c>
      <c r="AU97" s="7">
        <f t="shared" si="58"/>
        <v>-9.35</v>
      </c>
      <c r="AV97" s="7">
        <f t="shared" si="64"/>
        <v>1.0899999999999999</v>
      </c>
      <c r="AW97" s="7">
        <f t="shared" si="64"/>
        <v>1.3800000000000008</v>
      </c>
      <c r="AX97" s="7">
        <f t="shared" si="64"/>
        <v>1.08</v>
      </c>
      <c r="AY97" s="7">
        <f t="shared" si="64"/>
        <v>1.58</v>
      </c>
      <c r="AZ97" s="7">
        <f t="shared" si="38"/>
        <v>-11.1</v>
      </c>
      <c r="BA97" s="57">
        <f t="shared" si="46"/>
        <v>1.1300000000000008</v>
      </c>
      <c r="BB97" s="54"/>
      <c r="BC97" s="56">
        <f t="shared" si="47"/>
        <v>-1.0269999999999997</v>
      </c>
      <c r="BD97" s="68">
        <f t="shared" si="48"/>
        <v>0.12578616352201283</v>
      </c>
      <c r="BE97" s="11"/>
      <c r="BF97" s="11"/>
      <c r="BG97" s="11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11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</row>
    <row r="98" spans="1:125" x14ac:dyDescent="0.25">
      <c r="A98" s="11"/>
      <c r="B98" s="37" t="s">
        <v>209</v>
      </c>
      <c r="C98" s="1">
        <v>146</v>
      </c>
      <c r="D98" s="1" t="s">
        <v>537</v>
      </c>
      <c r="E98" s="1" t="s">
        <v>301</v>
      </c>
      <c r="F98" s="1" t="s">
        <v>302</v>
      </c>
      <c r="G98" s="1" t="s">
        <v>538</v>
      </c>
      <c r="H98" s="5">
        <v>4</v>
      </c>
      <c r="I98" s="3">
        <v>1</v>
      </c>
      <c r="J98" s="3" t="s">
        <v>699</v>
      </c>
      <c r="K98" s="3">
        <v>1</v>
      </c>
      <c r="L98" s="3"/>
      <c r="M98" s="10">
        <v>33860.327692307692</v>
      </c>
      <c r="N98" s="38">
        <v>-7.5131700744442739E-2</v>
      </c>
      <c r="O98" s="12"/>
      <c r="P98" s="26">
        <v>11.19</v>
      </c>
      <c r="Q98" s="9">
        <v>10.99</v>
      </c>
      <c r="R98" s="9">
        <v>11.59</v>
      </c>
      <c r="S98" s="9"/>
      <c r="T98" s="9">
        <v>11.49</v>
      </c>
      <c r="U98" s="9">
        <f t="shared" si="67"/>
        <v>12.98</v>
      </c>
      <c r="V98" s="9">
        <f t="shared" si="67"/>
        <v>12.780000000000001</v>
      </c>
      <c r="W98" s="9">
        <f t="shared" si="67"/>
        <v>13.379999999999999</v>
      </c>
      <c r="X98" s="9"/>
      <c r="Y98" s="9">
        <f>T98+1.79</f>
        <v>13.280000000000001</v>
      </c>
      <c r="Z98" s="27">
        <f t="shared" si="55"/>
        <v>12.209999999999999</v>
      </c>
      <c r="AA98" s="11"/>
      <c r="AB98" s="74">
        <f>SUMIFS(Chipotle_Menu_Pt_1__3[Item Price],Chipotle_Menu_Pt_1__3[Item Type],Data!$D$1,Chipotle_Menu_Pt_1__3[Protein],Data!$E$4,Chipotle_Menu_Pt_1__3[restaurantNumber],'Price Analysis'!$AP98)</f>
        <v>9.35</v>
      </c>
      <c r="AC98" s="74">
        <f t="shared" si="56"/>
        <v>9.35</v>
      </c>
      <c r="AD98" s="74" cm="1">
        <f t="array" ref="AD98">SUMIFS(ItemPrice,ItemType,Salad,Protein,Chicken,RestaurantNumber,'Price Analysis'!$AP98)</f>
        <v>9.35</v>
      </c>
      <c r="AE98" s="74" cm="1">
        <f t="array" ref="AE98">SUMIFS(ItemPrice,ItemType,Bowl,Protein,Chicken,RestaurantNumber,'Price Analysis'!$AP98)</f>
        <v>9.35</v>
      </c>
      <c r="AF98" s="74" cm="1">
        <f t="array" ref="AF98">SUMIFS(ItemPrice,ItemType,Quesadilla,Protein,Chicken,RestaurantNumber,'Price Analysis'!$AP98)</f>
        <v>9.9</v>
      </c>
      <c r="AG98" s="74" cm="1">
        <f t="array" ref="AG98">SUMIFS(ItemPrice,ItemType,Burrito,Protein,Steak,RestaurantNumber,'Price Analysis'!$AP98)</f>
        <v>11.1</v>
      </c>
      <c r="AH98" s="74">
        <f t="shared" si="57"/>
        <v>11.1</v>
      </c>
      <c r="AI98" s="74">
        <f t="shared" ref="AI98:AJ98" si="71">+AH98</f>
        <v>11.1</v>
      </c>
      <c r="AJ98" s="74">
        <f t="shared" si="71"/>
        <v>11.1</v>
      </c>
      <c r="AK98" s="74" cm="1">
        <f t="array" ref="AK98">SUMIFS(ItemPrice,ItemType,Quesadilla,Protein,Steak,RestaurantNumber,'Price Analysis'!$AP98)</f>
        <v>11.65</v>
      </c>
      <c r="AL98" s="27">
        <f t="shared" si="43"/>
        <v>10.334999999999999</v>
      </c>
      <c r="AM98" s="11"/>
      <c r="AN98" s="50">
        <v>2.5</v>
      </c>
      <c r="AO98" s="76" t="s">
        <v>1107</v>
      </c>
      <c r="AP98" s="79" t="s">
        <v>1165</v>
      </c>
      <c r="AQ98" s="11"/>
      <c r="AR98" s="56">
        <f t="shared" si="63"/>
        <v>1.8399999999999999</v>
      </c>
      <c r="AS98" s="7">
        <f t="shared" si="63"/>
        <v>1.6400000000000006</v>
      </c>
      <c r="AT98" s="7">
        <f t="shared" si="63"/>
        <v>2.2400000000000002</v>
      </c>
      <c r="AU98" s="7">
        <f t="shared" si="58"/>
        <v>-9.35</v>
      </c>
      <c r="AV98" s="7">
        <f t="shared" si="64"/>
        <v>1.5899999999999999</v>
      </c>
      <c r="AW98" s="7">
        <f t="shared" si="64"/>
        <v>1.8800000000000008</v>
      </c>
      <c r="AX98" s="7">
        <f t="shared" si="64"/>
        <v>1.6800000000000015</v>
      </c>
      <c r="AY98" s="7">
        <f t="shared" si="64"/>
        <v>2.2799999999999994</v>
      </c>
      <c r="AZ98" s="7">
        <f t="shared" si="38"/>
        <v>-11.1</v>
      </c>
      <c r="BA98" s="57">
        <f t="shared" si="46"/>
        <v>1.6300000000000008</v>
      </c>
      <c r="BB98" s="54"/>
      <c r="BC98" s="56">
        <f t="shared" si="47"/>
        <v>-0.56699999999999962</v>
      </c>
      <c r="BD98" s="68">
        <f t="shared" si="48"/>
        <v>0.18142235123367201</v>
      </c>
      <c r="BE98" s="11"/>
      <c r="BF98" s="11"/>
      <c r="BG98" s="11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11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</row>
    <row r="99" spans="1:125" ht="25.5" x14ac:dyDescent="0.25">
      <c r="A99" s="11"/>
      <c r="B99" s="37" t="s">
        <v>98</v>
      </c>
      <c r="C99" s="1">
        <v>64</v>
      </c>
      <c r="D99" s="1" t="s">
        <v>400</v>
      </c>
      <c r="E99" s="1" t="s">
        <v>99</v>
      </c>
      <c r="F99" s="1" t="s">
        <v>358</v>
      </c>
      <c r="G99" s="1" t="s">
        <v>401</v>
      </c>
      <c r="H99" s="5">
        <v>6</v>
      </c>
      <c r="I99" s="3">
        <v>1</v>
      </c>
      <c r="J99" s="3" t="s">
        <v>635</v>
      </c>
      <c r="K99" s="3">
        <v>2</v>
      </c>
      <c r="L99" s="3"/>
      <c r="M99" s="10">
        <v>33775.942307692305</v>
      </c>
      <c r="N99" s="38">
        <v>2.5798758558227573E-2</v>
      </c>
      <c r="O99" s="12"/>
      <c r="P99" s="26">
        <v>12.59</v>
      </c>
      <c r="Q99" s="9">
        <v>11.89</v>
      </c>
      <c r="R99" s="9">
        <v>12.39</v>
      </c>
      <c r="S99" s="9"/>
      <c r="T99" s="9">
        <v>12.59</v>
      </c>
      <c r="U99" s="9">
        <f t="shared" ref="U99:W102" si="72">P99+1.95</f>
        <v>14.54</v>
      </c>
      <c r="V99" s="9">
        <f t="shared" si="72"/>
        <v>13.84</v>
      </c>
      <c r="W99" s="9">
        <f t="shared" si="72"/>
        <v>14.34</v>
      </c>
      <c r="X99" s="9"/>
      <c r="Y99" s="9">
        <f>T99+1.95</f>
        <v>14.54</v>
      </c>
      <c r="Z99" s="27">
        <f t="shared" si="55"/>
        <v>13.34</v>
      </c>
      <c r="AA99" s="11"/>
      <c r="AB99" s="74">
        <f>SUMIFS(Chipotle_Menu_Pt_1__3[Item Price],Chipotle_Menu_Pt_1__3[Item Type],Data!$D$1,Chipotle_Menu_Pt_1__3[Protein],Data!$E$4,Chipotle_Menu_Pt_1__3[restaurantNumber],'Price Analysis'!$AP99)</f>
        <v>9.5</v>
      </c>
      <c r="AC99" s="74">
        <f t="shared" si="56"/>
        <v>9.5</v>
      </c>
      <c r="AD99" s="74" cm="1">
        <f t="array" ref="AD99">SUMIFS(ItemPrice,ItemType,Salad,Protein,Chicken,RestaurantNumber,'Price Analysis'!$AP99)</f>
        <v>9.5</v>
      </c>
      <c r="AE99" s="74" cm="1">
        <f t="array" ref="AE99">SUMIFS(ItemPrice,ItemType,Bowl,Protein,Chicken,RestaurantNumber,'Price Analysis'!$AP99)</f>
        <v>9.5</v>
      </c>
      <c r="AF99" s="74" cm="1">
        <f t="array" ref="AF99">SUMIFS(ItemPrice,ItemType,Quesadilla,Protein,Chicken,RestaurantNumber,'Price Analysis'!$AP99)</f>
        <v>10.050000000000001</v>
      </c>
      <c r="AG99" s="74" cm="1">
        <f t="array" ref="AG99">SUMIFS(ItemPrice,ItemType,Burrito,Protein,Steak,RestaurantNumber,'Price Analysis'!$AP99)</f>
        <v>11.25</v>
      </c>
      <c r="AH99" s="74">
        <f t="shared" si="57"/>
        <v>11.25</v>
      </c>
      <c r="AI99" s="74" cm="1">
        <f t="array" ref="AI99">SUMIFS(ItemPrice,ItemType,Salad,Protein,Steak,RestaurantNumber,'Price Analysis'!$AP99)</f>
        <v>11.25</v>
      </c>
      <c r="AJ99" s="74" cm="1">
        <f t="array" ref="AJ99">SUMIFS(ItemPrice,ItemType,Bowl,Protein,Steak,RestaurantNumber,'Price Analysis'!$AP99)</f>
        <v>11.25</v>
      </c>
      <c r="AK99" s="74" cm="1">
        <f t="array" ref="AK99">SUMIFS(ItemPrice,ItemType,Quesadilla,Protein,Steak,RestaurantNumber,'Price Analysis'!$AP99)</f>
        <v>11.8</v>
      </c>
      <c r="AL99" s="27">
        <f t="shared" si="43"/>
        <v>10.484999999999999</v>
      </c>
      <c r="AM99" s="11"/>
      <c r="AN99" s="50">
        <v>0.9</v>
      </c>
      <c r="AO99" s="76" t="s">
        <v>1108</v>
      </c>
      <c r="AP99" s="79">
        <v>2781</v>
      </c>
      <c r="AQ99" s="11"/>
      <c r="AR99" s="56">
        <f t="shared" si="63"/>
        <v>3.09</v>
      </c>
      <c r="AS99" s="7">
        <f t="shared" si="63"/>
        <v>2.3900000000000006</v>
      </c>
      <c r="AT99" s="7">
        <f t="shared" si="63"/>
        <v>2.8900000000000006</v>
      </c>
      <c r="AU99" s="7">
        <f t="shared" si="58"/>
        <v>-9.5</v>
      </c>
      <c r="AV99" s="7">
        <f t="shared" si="64"/>
        <v>2.5399999999999991</v>
      </c>
      <c r="AW99" s="7">
        <f t="shared" si="64"/>
        <v>3.2899999999999991</v>
      </c>
      <c r="AX99" s="7">
        <f t="shared" si="64"/>
        <v>2.59</v>
      </c>
      <c r="AY99" s="7">
        <f t="shared" si="64"/>
        <v>3.09</v>
      </c>
      <c r="AZ99" s="7">
        <f t="shared" si="38"/>
        <v>-11.25</v>
      </c>
      <c r="BA99" s="57">
        <f t="shared" si="46"/>
        <v>2.7399999999999984</v>
      </c>
      <c r="BB99" s="54"/>
      <c r="BC99" s="56">
        <f t="shared" si="47"/>
        <v>0.18699999999999975</v>
      </c>
      <c r="BD99" s="68">
        <f t="shared" si="48"/>
        <v>0.27229375298044833</v>
      </c>
      <c r="BE99" s="11"/>
      <c r="BF99" s="11"/>
      <c r="BG99" s="11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11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</row>
    <row r="100" spans="1:125" x14ac:dyDescent="0.25">
      <c r="A100" s="11"/>
      <c r="B100" s="37" t="s">
        <v>155</v>
      </c>
      <c r="C100" s="1">
        <v>106</v>
      </c>
      <c r="D100" s="1" t="s">
        <v>468</v>
      </c>
      <c r="E100" s="1" t="s">
        <v>156</v>
      </c>
      <c r="F100" s="1" t="s">
        <v>409</v>
      </c>
      <c r="G100" s="1" t="s">
        <v>469</v>
      </c>
      <c r="H100" s="5">
        <v>7</v>
      </c>
      <c r="I100" s="3">
        <v>1</v>
      </c>
      <c r="J100" s="3" t="s">
        <v>635</v>
      </c>
      <c r="K100" s="3">
        <v>2</v>
      </c>
      <c r="L100" s="3"/>
      <c r="M100" s="10">
        <v>33728.56769230769</v>
      </c>
      <c r="N100" s="38">
        <v>-1.3578433585840105E-2</v>
      </c>
      <c r="O100" s="12"/>
      <c r="P100" s="26">
        <v>13.19</v>
      </c>
      <c r="Q100" s="9">
        <v>12.19</v>
      </c>
      <c r="R100" s="9">
        <v>12.99</v>
      </c>
      <c r="S100" s="9"/>
      <c r="T100" s="9">
        <v>12.69</v>
      </c>
      <c r="U100" s="9">
        <f t="shared" si="72"/>
        <v>15.139999999999999</v>
      </c>
      <c r="V100" s="9">
        <f t="shared" si="72"/>
        <v>14.139999999999999</v>
      </c>
      <c r="W100" s="9">
        <f t="shared" si="72"/>
        <v>14.94</v>
      </c>
      <c r="X100" s="9"/>
      <c r="Y100" s="9">
        <f>T100+1.95</f>
        <v>14.639999999999999</v>
      </c>
      <c r="Z100" s="27">
        <f t="shared" si="55"/>
        <v>13.739999999999998</v>
      </c>
      <c r="AA100" s="11"/>
      <c r="AB100" s="74">
        <f>SUMIFS(Chipotle_Menu_Pt_1__3[Item Price],Chipotle_Menu_Pt_1__3[Item Type],Data!$D$1,Chipotle_Menu_Pt_1__3[Protein],Data!$E$4,Chipotle_Menu_Pt_1__3[restaurantNumber],'Price Analysis'!$AP100)</f>
        <v>9.1</v>
      </c>
      <c r="AC100" s="74">
        <f t="shared" si="56"/>
        <v>9.1</v>
      </c>
      <c r="AD100" s="74" cm="1">
        <f t="array" ref="AD100">SUMIFS(ItemPrice,ItemType,Salad,Protein,Chicken,RestaurantNumber,'Price Analysis'!$AP100)</f>
        <v>9.1</v>
      </c>
      <c r="AE100" s="74" cm="1">
        <f t="array" ref="AE100">SUMIFS(ItemPrice,ItemType,Bowl,Protein,Chicken,RestaurantNumber,'Price Analysis'!$AP100)</f>
        <v>9.1</v>
      </c>
      <c r="AF100" s="74" cm="1">
        <f t="array" ref="AF100">SUMIFS(ItemPrice,ItemType,Quesadilla,Protein,Chicken,RestaurantNumber,'Price Analysis'!$AP100)</f>
        <v>9.65</v>
      </c>
      <c r="AG100" s="74" cm="1">
        <f t="array" ref="AG100">SUMIFS(ItemPrice,ItemType,Burrito,Protein,Steak,RestaurantNumber,'Price Analysis'!$AP100)</f>
        <v>10.85</v>
      </c>
      <c r="AH100" s="74">
        <f t="shared" si="57"/>
        <v>10.85</v>
      </c>
      <c r="AI100" s="74" cm="1">
        <f t="array" ref="AI100">SUMIFS(ItemPrice,ItemType,Salad,Protein,Steak,RestaurantNumber,'Price Analysis'!$AP100)</f>
        <v>10.85</v>
      </c>
      <c r="AJ100" s="74" cm="1">
        <f t="array" ref="AJ100">SUMIFS(ItemPrice,ItemType,Bowl,Protein,Steak,RestaurantNumber,'Price Analysis'!$AP100)</f>
        <v>10.85</v>
      </c>
      <c r="AK100" s="74" cm="1">
        <f t="array" ref="AK100">SUMIFS(ItemPrice,ItemType,Quesadilla,Protein,Steak,RestaurantNumber,'Price Analysis'!$AP100)</f>
        <v>11.4</v>
      </c>
      <c r="AL100" s="27">
        <f t="shared" si="43"/>
        <v>10.084999999999999</v>
      </c>
      <c r="AM100" s="11"/>
      <c r="AN100" s="50">
        <v>0.3</v>
      </c>
      <c r="AO100" s="76" t="s">
        <v>781</v>
      </c>
      <c r="AP100" s="79" t="s">
        <v>1184</v>
      </c>
      <c r="AQ100" s="11"/>
      <c r="AR100" s="56">
        <f t="shared" si="63"/>
        <v>4.09</v>
      </c>
      <c r="AS100" s="7">
        <f t="shared" si="63"/>
        <v>3.09</v>
      </c>
      <c r="AT100" s="7">
        <f t="shared" si="63"/>
        <v>3.8900000000000006</v>
      </c>
      <c r="AU100" s="7">
        <f t="shared" si="58"/>
        <v>-9.1</v>
      </c>
      <c r="AV100" s="7">
        <f t="shared" si="64"/>
        <v>3.0399999999999991</v>
      </c>
      <c r="AW100" s="7">
        <f t="shared" si="64"/>
        <v>4.2899999999999991</v>
      </c>
      <c r="AX100" s="7">
        <f t="shared" si="64"/>
        <v>3.2899999999999991</v>
      </c>
      <c r="AY100" s="7">
        <f t="shared" si="64"/>
        <v>4.09</v>
      </c>
      <c r="AZ100" s="7">
        <f t="shared" si="38"/>
        <v>-10.85</v>
      </c>
      <c r="BA100" s="57">
        <f t="shared" si="46"/>
        <v>3.2399999999999984</v>
      </c>
      <c r="BB100" s="54"/>
      <c r="BC100" s="56">
        <f t="shared" si="47"/>
        <v>0.90699999999999981</v>
      </c>
      <c r="BD100" s="68">
        <f t="shared" si="48"/>
        <v>0.36241943480416455</v>
      </c>
      <c r="BE100" s="11"/>
      <c r="BF100" s="11"/>
      <c r="BG100" s="11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11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</row>
    <row r="101" spans="1:125" ht="25.5" x14ac:dyDescent="0.25">
      <c r="A101" s="11"/>
      <c r="B101" s="37" t="s">
        <v>240</v>
      </c>
      <c r="C101" s="1">
        <v>166</v>
      </c>
      <c r="D101" s="1" t="s">
        <v>580</v>
      </c>
      <c r="E101" s="1" t="s">
        <v>581</v>
      </c>
      <c r="F101" s="1" t="s">
        <v>339</v>
      </c>
      <c r="G101" s="1" t="s">
        <v>582</v>
      </c>
      <c r="H101" s="5">
        <v>6</v>
      </c>
      <c r="I101" s="3">
        <v>2</v>
      </c>
      <c r="J101" s="3" t="s">
        <v>747</v>
      </c>
      <c r="K101" s="3">
        <v>6</v>
      </c>
      <c r="L101" s="3"/>
      <c r="M101" s="10">
        <v>33531.325384615382</v>
      </c>
      <c r="N101" s="38" t="s">
        <v>797</v>
      </c>
      <c r="O101" s="12"/>
      <c r="P101" s="26">
        <v>12.59</v>
      </c>
      <c r="Q101" s="9">
        <v>11.89</v>
      </c>
      <c r="R101" s="9">
        <v>12.39</v>
      </c>
      <c r="S101" s="9"/>
      <c r="T101" s="9">
        <v>12.59</v>
      </c>
      <c r="U101" s="9">
        <f t="shared" si="72"/>
        <v>14.54</v>
      </c>
      <c r="V101" s="9">
        <f t="shared" si="72"/>
        <v>13.84</v>
      </c>
      <c r="W101" s="9">
        <f t="shared" si="72"/>
        <v>14.34</v>
      </c>
      <c r="X101" s="9"/>
      <c r="Y101" s="9">
        <f>T101+1.95</f>
        <v>14.54</v>
      </c>
      <c r="Z101" s="27">
        <f t="shared" si="55"/>
        <v>13.34</v>
      </c>
      <c r="AA101" s="11"/>
      <c r="AB101" s="74">
        <f>SUMIFS(Chipotle_Menu_Pt_1__3[Item Price],Chipotle_Menu_Pt_1__3[Item Type],Data!$D$1,Chipotle_Menu_Pt_1__3[Protein],Data!$E$4,Chipotle_Menu_Pt_1__3[restaurantNumber],'Price Analysis'!$AP101)</f>
        <v>9.1</v>
      </c>
      <c r="AC101" s="74">
        <f t="shared" si="56"/>
        <v>9.1</v>
      </c>
      <c r="AD101" s="74" cm="1">
        <f t="array" ref="AD101">SUMIFS(ItemPrice,ItemType,Salad,Protein,Chicken,RestaurantNumber,'Price Analysis'!$AP101)</f>
        <v>9.1</v>
      </c>
      <c r="AE101" s="74" cm="1">
        <f t="array" ref="AE101">SUMIFS(ItemPrice,ItemType,Bowl,Protein,Chicken,RestaurantNumber,'Price Analysis'!$AP101)</f>
        <v>9.1</v>
      </c>
      <c r="AF101" s="74" cm="1">
        <f t="array" ref="AF101">SUMIFS(ItemPrice,ItemType,Quesadilla,Protein,Chicken,RestaurantNumber,'Price Analysis'!$AP101)</f>
        <v>9.65</v>
      </c>
      <c r="AG101" s="74" cm="1">
        <f t="array" ref="AG101">SUMIFS(ItemPrice,ItemType,Burrito,Protein,Steak,RestaurantNumber,'Price Analysis'!$AP101)</f>
        <v>10.85</v>
      </c>
      <c r="AH101" s="74">
        <f t="shared" si="57"/>
        <v>10.85</v>
      </c>
      <c r="AI101" s="74" cm="1">
        <f t="array" ref="AI101">SUMIFS(ItemPrice,ItemType,Salad,Protein,Steak,RestaurantNumber,'Price Analysis'!$AP101)</f>
        <v>10.85</v>
      </c>
      <c r="AJ101" s="74" cm="1">
        <f t="array" ref="AJ101">SUMIFS(ItemPrice,ItemType,Bowl,Protein,Steak,RestaurantNumber,'Price Analysis'!$AP101)</f>
        <v>10.85</v>
      </c>
      <c r="AK101" s="74" cm="1">
        <f t="array" ref="AK101">SUMIFS(ItemPrice,ItemType,Quesadilla,Protein,Steak,RestaurantNumber,'Price Analysis'!$AP101)</f>
        <v>11.4</v>
      </c>
      <c r="AL101" s="27">
        <f t="shared" si="43"/>
        <v>10.084999999999999</v>
      </c>
      <c r="AM101" s="11"/>
      <c r="AN101" s="50">
        <v>0.9</v>
      </c>
      <c r="AO101" s="76" t="s">
        <v>1109</v>
      </c>
      <c r="AP101" s="79" t="s">
        <v>1185</v>
      </c>
      <c r="AQ101" s="11"/>
      <c r="AR101" s="56">
        <f t="shared" si="63"/>
        <v>3.49</v>
      </c>
      <c r="AS101" s="7">
        <f t="shared" si="63"/>
        <v>2.7900000000000009</v>
      </c>
      <c r="AT101" s="7">
        <f t="shared" si="63"/>
        <v>3.2900000000000009</v>
      </c>
      <c r="AU101" s="7">
        <f t="shared" si="58"/>
        <v>-9.1</v>
      </c>
      <c r="AV101" s="7">
        <f t="shared" si="64"/>
        <v>2.9399999999999995</v>
      </c>
      <c r="AW101" s="7">
        <f t="shared" si="64"/>
        <v>3.6899999999999995</v>
      </c>
      <c r="AX101" s="7">
        <f t="shared" si="64"/>
        <v>2.99</v>
      </c>
      <c r="AY101" s="7">
        <f t="shared" si="64"/>
        <v>3.49</v>
      </c>
      <c r="AZ101" s="7">
        <f t="shared" si="38"/>
        <v>-10.85</v>
      </c>
      <c r="BA101" s="57">
        <f t="shared" si="46"/>
        <v>3.1399999999999988</v>
      </c>
      <c r="BB101" s="54"/>
      <c r="BC101" s="56">
        <f t="shared" si="47"/>
        <v>0.58700000000000008</v>
      </c>
      <c r="BD101" s="68">
        <f t="shared" si="48"/>
        <v>0.32275656916212209</v>
      </c>
      <c r="BE101" s="11"/>
      <c r="BF101" s="11"/>
      <c r="BG101" s="11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11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</row>
    <row r="102" spans="1:125" x14ac:dyDescent="0.25">
      <c r="A102" s="11"/>
      <c r="B102" s="37" t="s">
        <v>229</v>
      </c>
      <c r="C102" s="1">
        <v>157</v>
      </c>
      <c r="D102" s="1" t="s">
        <v>559</v>
      </c>
      <c r="E102" s="1" t="s">
        <v>560</v>
      </c>
      <c r="F102" s="1" t="s">
        <v>298</v>
      </c>
      <c r="G102" s="1" t="s">
        <v>561</v>
      </c>
      <c r="H102" s="5">
        <v>6</v>
      </c>
      <c r="I102" s="3">
        <v>0</v>
      </c>
      <c r="J102" s="3"/>
      <c r="K102" s="3">
        <v>1</v>
      </c>
      <c r="L102" s="3"/>
      <c r="M102" s="10">
        <v>33003.480769230766</v>
      </c>
      <c r="N102" s="38">
        <v>-0.41928628207346957</v>
      </c>
      <c r="O102" s="12"/>
      <c r="P102" s="26">
        <v>12.59</v>
      </c>
      <c r="Q102" s="9">
        <v>11.89</v>
      </c>
      <c r="R102" s="9">
        <v>12.39</v>
      </c>
      <c r="S102" s="9"/>
      <c r="T102" s="9">
        <v>12.59</v>
      </c>
      <c r="U102" s="9">
        <f t="shared" si="72"/>
        <v>14.54</v>
      </c>
      <c r="V102" s="9">
        <f t="shared" si="72"/>
        <v>13.84</v>
      </c>
      <c r="W102" s="9">
        <f t="shared" si="72"/>
        <v>14.34</v>
      </c>
      <c r="X102" s="9"/>
      <c r="Y102" s="9">
        <f>T102+1.95</f>
        <v>14.54</v>
      </c>
      <c r="Z102" s="27">
        <f t="shared" si="55"/>
        <v>13.34</v>
      </c>
      <c r="AA102" s="11"/>
      <c r="AB102" s="74">
        <f>SUMIFS(Chipotle_Menu_Pt_1__3[Item Price],Chipotle_Menu_Pt_1__3[Item Type],Data!$D$1,Chipotle_Menu_Pt_1__3[Protein],Data!$E$4,Chipotle_Menu_Pt_1__3[restaurantNumber],'Price Analysis'!$AP102)</f>
        <v>9.75</v>
      </c>
      <c r="AC102" s="74">
        <f t="shared" si="56"/>
        <v>9.75</v>
      </c>
      <c r="AD102" s="74" cm="1">
        <f t="array" ref="AD102">SUMIFS(ItemPrice,ItemType,Salad,Protein,Chicken,RestaurantNumber,'Price Analysis'!$AP102)</f>
        <v>9.75</v>
      </c>
      <c r="AE102" s="74" cm="1">
        <f t="array" ref="AE102">SUMIFS(ItemPrice,ItemType,Bowl,Protein,Chicken,RestaurantNumber,'Price Analysis'!$AP102)</f>
        <v>9.75</v>
      </c>
      <c r="AF102" s="74" cm="1">
        <f t="array" ref="AF102">SUMIFS(ItemPrice,ItemType,Quesadilla,Protein,Chicken,RestaurantNumber,'Price Analysis'!$AP102)</f>
        <v>10.3</v>
      </c>
      <c r="AG102" s="74" cm="1">
        <f t="array" ref="AG102">SUMIFS(ItemPrice,ItemType,Burrito,Protein,Steak,RestaurantNumber,'Price Analysis'!$AP102)</f>
        <v>11.5</v>
      </c>
      <c r="AH102" s="74">
        <f t="shared" si="57"/>
        <v>11.5</v>
      </c>
      <c r="AI102" s="74" cm="1">
        <f t="array" ref="AI102">SUMIFS(ItemPrice,ItemType,Salad,Protein,Steak,RestaurantNumber,'Price Analysis'!$AP102)</f>
        <v>11.5</v>
      </c>
      <c r="AJ102" s="74" cm="1">
        <f t="array" ref="AJ102">SUMIFS(ItemPrice,ItemType,Bowl,Protein,Steak,RestaurantNumber,'Price Analysis'!$AP102)</f>
        <v>11.5</v>
      </c>
      <c r="AK102" s="74" cm="1">
        <f t="array" ref="AK102">SUMIFS(ItemPrice,ItemType,Quesadilla,Protein,Steak,RestaurantNumber,'Price Analysis'!$AP102)</f>
        <v>12.05</v>
      </c>
      <c r="AL102" s="27">
        <f t="shared" si="43"/>
        <v>10.734999999999999</v>
      </c>
      <c r="AM102" s="11"/>
      <c r="AN102" s="50">
        <v>1.7</v>
      </c>
      <c r="AO102" s="76" t="s">
        <v>734</v>
      </c>
      <c r="AP102" s="79" t="s">
        <v>1186</v>
      </c>
      <c r="AQ102" s="11"/>
      <c r="AR102" s="56">
        <f t="shared" si="63"/>
        <v>2.84</v>
      </c>
      <c r="AS102" s="7">
        <f t="shared" si="63"/>
        <v>2.1400000000000006</v>
      </c>
      <c r="AT102" s="7">
        <f t="shared" si="63"/>
        <v>2.6400000000000006</v>
      </c>
      <c r="AU102" s="7">
        <f t="shared" si="58"/>
        <v>-9.75</v>
      </c>
      <c r="AV102" s="7">
        <f t="shared" si="64"/>
        <v>2.2899999999999991</v>
      </c>
      <c r="AW102" s="7">
        <f t="shared" si="64"/>
        <v>3.0399999999999991</v>
      </c>
      <c r="AX102" s="7">
        <f t="shared" si="64"/>
        <v>2.34</v>
      </c>
      <c r="AY102" s="7">
        <f t="shared" si="64"/>
        <v>2.84</v>
      </c>
      <c r="AZ102" s="7">
        <f t="shared" si="38"/>
        <v>-11.5</v>
      </c>
      <c r="BA102" s="57">
        <f t="shared" si="46"/>
        <v>2.4899999999999984</v>
      </c>
      <c r="BB102" s="54"/>
      <c r="BC102" s="56">
        <f t="shared" si="47"/>
        <v>-6.300000000000025E-2</v>
      </c>
      <c r="BD102" s="68">
        <f t="shared" si="48"/>
        <v>0.24266418258034472</v>
      </c>
      <c r="BE102" s="11"/>
      <c r="BF102" s="11"/>
      <c r="BG102" s="11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11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</row>
    <row r="103" spans="1:125" ht="25.5" x14ac:dyDescent="0.25">
      <c r="A103" s="11"/>
      <c r="B103" s="37" t="s">
        <v>134</v>
      </c>
      <c r="C103" s="1">
        <v>90</v>
      </c>
      <c r="D103" s="1" t="s">
        <v>444</v>
      </c>
      <c r="E103" s="1" t="s">
        <v>135</v>
      </c>
      <c r="F103" s="1" t="s">
        <v>321</v>
      </c>
      <c r="G103" s="1" t="s">
        <v>445</v>
      </c>
      <c r="H103" s="5">
        <v>2</v>
      </c>
      <c r="I103" s="3">
        <v>0</v>
      </c>
      <c r="J103" s="3"/>
      <c r="K103" s="3">
        <v>3</v>
      </c>
      <c r="L103" s="3"/>
      <c r="M103" s="10">
        <v>32734.992307692304</v>
      </c>
      <c r="N103" s="38">
        <v>-3.2516066061693528E-2</v>
      </c>
      <c r="O103" s="12"/>
      <c r="P103" s="26">
        <v>10.89</v>
      </c>
      <c r="Q103" s="9">
        <v>10.69</v>
      </c>
      <c r="R103" s="9">
        <v>11.39</v>
      </c>
      <c r="S103" s="9"/>
      <c r="T103" s="9">
        <v>11.39</v>
      </c>
      <c r="U103" s="9">
        <f>P103+1.79</f>
        <v>12.68</v>
      </c>
      <c r="V103" s="9">
        <f>Q103+1.79</f>
        <v>12.48</v>
      </c>
      <c r="W103" s="9">
        <f>R103+1.79</f>
        <v>13.18</v>
      </c>
      <c r="X103" s="9"/>
      <c r="Y103" s="9">
        <f>T103+1.79</f>
        <v>13.18</v>
      </c>
      <c r="Z103" s="27">
        <f t="shared" si="55"/>
        <v>11.984999999999999</v>
      </c>
      <c r="AA103" s="11"/>
      <c r="AB103" s="74">
        <f>SUMIFS(Chipotle_Menu_Pt_1__3[Item Price],Chipotle_Menu_Pt_1__3[Item Type],Data!$D$1,Chipotle_Menu_Pt_1__3[Protein],Data!$E$4,Chipotle_Menu_Pt_1__3[restaurantNumber],'Price Analysis'!$AP103)</f>
        <v>0</v>
      </c>
      <c r="AC103" s="74">
        <f t="shared" si="56"/>
        <v>0</v>
      </c>
      <c r="AD103" s="74" cm="1">
        <f t="array" ref="AD103">SUMIFS(ItemPrice,ItemType,Salad,Protein,Chicken,RestaurantNumber,'Price Analysis'!$AP103)</f>
        <v>0</v>
      </c>
      <c r="AE103" s="74" cm="1">
        <f t="array" ref="AE103">SUMIFS(ItemPrice,ItemType,Bowl,Protein,Chicken,RestaurantNumber,'Price Analysis'!$AP103)</f>
        <v>0</v>
      </c>
      <c r="AF103" s="74" cm="1">
        <f t="array" ref="AF103">SUMIFS(ItemPrice,ItemType,Quesadilla,Protein,Chicken,RestaurantNumber,'Price Analysis'!$AP103)</f>
        <v>0</v>
      </c>
      <c r="AG103" s="74" cm="1">
        <f t="array" ref="AG103">SUMIFS(ItemPrice,ItemType,Burrito,Protein,Steak,RestaurantNumber,'Price Analysis'!$AP103)</f>
        <v>0</v>
      </c>
      <c r="AH103" s="74">
        <f t="shared" si="57"/>
        <v>0</v>
      </c>
      <c r="AI103" s="74" cm="1">
        <f t="array" ref="AI103">SUMIFS(ItemPrice,ItemType,Salad,Protein,Steak,RestaurantNumber,'Price Analysis'!$AP103)</f>
        <v>0</v>
      </c>
      <c r="AJ103" s="74" cm="1">
        <f t="array" ref="AJ103">SUMIFS(ItemPrice,ItemType,Bowl,Protein,Steak,RestaurantNumber,'Price Analysis'!$AP103)</f>
        <v>0</v>
      </c>
      <c r="AK103" s="74" cm="1">
        <f t="array" ref="AK103">SUMIFS(ItemPrice,ItemType,Quesadilla,Protein,Steak,RestaurantNumber,'Price Analysis'!$AP103)</f>
        <v>0</v>
      </c>
      <c r="AL103" s="27"/>
      <c r="AM103" s="11"/>
      <c r="AN103" s="50" t="s">
        <v>614</v>
      </c>
      <c r="AO103" s="76" t="s">
        <v>794</v>
      </c>
      <c r="AP103" s="79" t="s">
        <v>797</v>
      </c>
      <c r="AQ103" s="11"/>
      <c r="AR103" s="56"/>
      <c r="AS103" s="7"/>
      <c r="AT103" s="7"/>
      <c r="AU103" s="7"/>
      <c r="AV103" s="7"/>
      <c r="AW103" s="7"/>
      <c r="AX103" s="7"/>
      <c r="AY103" s="7"/>
      <c r="AZ103" s="7"/>
      <c r="BA103" s="57"/>
      <c r="BB103" s="54"/>
      <c r="BC103" s="56"/>
      <c r="BD103" s="68"/>
      <c r="BE103" s="11"/>
      <c r="BF103" s="11"/>
      <c r="BG103" s="11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11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</row>
    <row r="104" spans="1:125" ht="25.5" x14ac:dyDescent="0.25">
      <c r="A104" s="11"/>
      <c r="B104" s="37" t="s">
        <v>157</v>
      </c>
      <c r="C104" s="1">
        <v>107</v>
      </c>
      <c r="D104" s="1" t="s">
        <v>470</v>
      </c>
      <c r="E104" s="1" t="s">
        <v>471</v>
      </c>
      <c r="F104" s="1" t="s">
        <v>298</v>
      </c>
      <c r="G104" s="1" t="s">
        <v>472</v>
      </c>
      <c r="H104" s="5">
        <v>6</v>
      </c>
      <c r="I104" s="3">
        <v>1</v>
      </c>
      <c r="J104" s="3" t="s">
        <v>726</v>
      </c>
      <c r="K104" s="3">
        <v>1</v>
      </c>
      <c r="L104" s="3" t="s">
        <v>727</v>
      </c>
      <c r="M104" s="10">
        <v>32549.837692307694</v>
      </c>
      <c r="N104" s="38">
        <v>9.6231415796950489E-3</v>
      </c>
      <c r="O104" s="12"/>
      <c r="P104" s="26">
        <v>12.59</v>
      </c>
      <c r="Q104" s="9">
        <v>11.89</v>
      </c>
      <c r="R104" s="9">
        <v>12.39</v>
      </c>
      <c r="S104" s="9"/>
      <c r="T104" s="9">
        <v>12.59</v>
      </c>
      <c r="U104" s="9">
        <f t="shared" ref="U104:W105" si="73">P104+1.95</f>
        <v>14.54</v>
      </c>
      <c r="V104" s="9">
        <f t="shared" si="73"/>
        <v>13.84</v>
      </c>
      <c r="W104" s="9">
        <f t="shared" si="73"/>
        <v>14.34</v>
      </c>
      <c r="X104" s="9"/>
      <c r="Y104" s="9">
        <f>T104+1.95</f>
        <v>14.54</v>
      </c>
      <c r="Z104" s="27">
        <f t="shared" si="55"/>
        <v>13.34</v>
      </c>
      <c r="AA104" s="11"/>
      <c r="AB104" s="74">
        <f>SUMIFS(Chipotle_Menu_Pt_1__3[Item Price],Chipotle_Menu_Pt_1__3[Item Type],Data!$D$1,Chipotle_Menu_Pt_1__3[Protein],Data!$E$4,Chipotle_Menu_Pt_1__3[restaurantNumber],'Price Analysis'!$AP104)</f>
        <v>9.4499999999999993</v>
      </c>
      <c r="AC104" s="74">
        <f t="shared" si="56"/>
        <v>9.4499999999999993</v>
      </c>
      <c r="AD104" s="74" cm="1">
        <f t="array" ref="AD104">SUMIFS(ItemPrice,ItemType,Salad,Protein,Chicken,RestaurantNumber,'Price Analysis'!$AP104)</f>
        <v>9.4499999999999993</v>
      </c>
      <c r="AE104" s="74" cm="1">
        <f t="array" ref="AE104">SUMIFS(ItemPrice,ItemType,Bowl,Protein,Chicken,RestaurantNumber,'Price Analysis'!$AP104)</f>
        <v>9.4499999999999993</v>
      </c>
      <c r="AF104" s="74" cm="1">
        <f t="array" ref="AF104">SUMIFS(ItemPrice,ItemType,Quesadilla,Protein,Chicken,RestaurantNumber,'Price Analysis'!$AP104)</f>
        <v>10</v>
      </c>
      <c r="AG104" s="74" cm="1">
        <f t="array" ref="AG104">SUMIFS(ItemPrice,ItemType,Burrito,Protein,Steak,RestaurantNumber,'Price Analysis'!$AP104)</f>
        <v>11.2</v>
      </c>
      <c r="AH104" s="74">
        <f t="shared" si="57"/>
        <v>11.2</v>
      </c>
      <c r="AI104" s="74" cm="1">
        <f t="array" ref="AI104">SUMIFS(ItemPrice,ItemType,Salad,Protein,Steak,RestaurantNumber,'Price Analysis'!$AP104)</f>
        <v>11.2</v>
      </c>
      <c r="AJ104" s="74" cm="1">
        <f t="array" ref="AJ104">SUMIFS(ItemPrice,ItemType,Bowl,Protein,Steak,RestaurantNumber,'Price Analysis'!$AP104)</f>
        <v>11.2</v>
      </c>
      <c r="AK104" s="74" cm="1">
        <f t="array" ref="AK104">SUMIFS(ItemPrice,ItemType,Quesadilla,Protein,Steak,RestaurantNumber,'Price Analysis'!$AP104)</f>
        <v>11.75</v>
      </c>
      <c r="AL104" s="27">
        <f t="shared" ref="AL104:AL162" si="74">AVERAGE(AB104:AK104)</f>
        <v>10.435</v>
      </c>
      <c r="AM104" s="11"/>
      <c r="AN104" s="50">
        <v>1.3</v>
      </c>
      <c r="AO104" s="76" t="s">
        <v>725</v>
      </c>
      <c r="AP104" s="79" t="s">
        <v>1187</v>
      </c>
      <c r="AQ104" s="11"/>
      <c r="AR104" s="56">
        <f t="shared" ref="AR104:AT135" si="75">P104-AB104</f>
        <v>3.1400000000000006</v>
      </c>
      <c r="AS104" s="7">
        <f t="shared" si="75"/>
        <v>2.4400000000000013</v>
      </c>
      <c r="AT104" s="7">
        <f t="shared" si="75"/>
        <v>2.9400000000000013</v>
      </c>
      <c r="AU104" s="7">
        <f t="shared" si="58"/>
        <v>-9.4499999999999993</v>
      </c>
      <c r="AV104" s="7">
        <f t="shared" ref="AV104:AZ135" si="76">T104-AF104</f>
        <v>2.59</v>
      </c>
      <c r="AW104" s="7">
        <f t="shared" si="76"/>
        <v>3.34</v>
      </c>
      <c r="AX104" s="7">
        <f t="shared" si="76"/>
        <v>2.6400000000000006</v>
      </c>
      <c r="AY104" s="7">
        <f t="shared" si="76"/>
        <v>3.1400000000000006</v>
      </c>
      <c r="AZ104" s="7">
        <f t="shared" si="38"/>
        <v>-11.2</v>
      </c>
      <c r="BA104" s="57">
        <f t="shared" ref="BA104:BA162" si="77">Y104-AK104</f>
        <v>2.7899999999999991</v>
      </c>
      <c r="BB104" s="54"/>
      <c r="BC104" s="56">
        <f t="shared" ref="BC104:BC162" si="78">AVERAGE(AR104:BA104)</f>
        <v>0.23700000000000046</v>
      </c>
      <c r="BD104" s="68">
        <f t="shared" ref="BD104:BD162" si="79">(Z104-AL104)/AL104</f>
        <v>0.27839003354096781</v>
      </c>
      <c r="BE104" s="11"/>
      <c r="BF104" s="11"/>
      <c r="BG104" s="11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11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</row>
    <row r="105" spans="1:125" ht="25.5" x14ac:dyDescent="0.25">
      <c r="A105" s="11"/>
      <c r="B105" s="37" t="s">
        <v>153</v>
      </c>
      <c r="C105" s="1">
        <v>102</v>
      </c>
      <c r="D105" s="1" t="s">
        <v>464</v>
      </c>
      <c r="E105" s="1" t="s">
        <v>386</v>
      </c>
      <c r="F105" s="1" t="s">
        <v>298</v>
      </c>
      <c r="G105" s="1" t="s">
        <v>465</v>
      </c>
      <c r="H105" s="5">
        <v>6</v>
      </c>
      <c r="I105" s="3">
        <v>4</v>
      </c>
      <c r="J105" s="3" t="s">
        <v>722</v>
      </c>
      <c r="K105" s="3">
        <v>7</v>
      </c>
      <c r="L105" s="3"/>
      <c r="M105" s="10">
        <v>32304.126923076921</v>
      </c>
      <c r="N105" s="38">
        <v>-4.8645970726188287E-2</v>
      </c>
      <c r="O105" s="12"/>
      <c r="P105" s="26">
        <v>12.59</v>
      </c>
      <c r="Q105" s="9">
        <v>11.89</v>
      </c>
      <c r="R105" s="9">
        <v>12.39</v>
      </c>
      <c r="S105" s="9"/>
      <c r="T105" s="9">
        <v>12.59</v>
      </c>
      <c r="U105" s="9">
        <f t="shared" si="73"/>
        <v>14.54</v>
      </c>
      <c r="V105" s="9">
        <f t="shared" si="73"/>
        <v>13.84</v>
      </c>
      <c r="W105" s="9">
        <f t="shared" si="73"/>
        <v>14.34</v>
      </c>
      <c r="X105" s="9"/>
      <c r="Y105" s="9">
        <f>T105+1.95</f>
        <v>14.54</v>
      </c>
      <c r="Z105" s="27">
        <f t="shared" si="55"/>
        <v>13.34</v>
      </c>
      <c r="AA105" s="11"/>
      <c r="AB105" s="74">
        <f>SUMIFS(Chipotle_Menu_Pt_1__3[Item Price],Chipotle_Menu_Pt_1__3[Item Type],Data!$D$1,Chipotle_Menu_Pt_1__3[Protein],Data!$E$4,Chipotle_Menu_Pt_1__3[restaurantNumber],'Price Analysis'!$AP105)</f>
        <v>9.4499999999999993</v>
      </c>
      <c r="AC105" s="74">
        <f t="shared" si="56"/>
        <v>9.4499999999999993</v>
      </c>
      <c r="AD105" s="74" cm="1">
        <f t="array" ref="AD105">SUMIFS(ItemPrice,ItemType,Salad,Protein,Chicken,RestaurantNumber,'Price Analysis'!$AP105)</f>
        <v>9.4499999999999993</v>
      </c>
      <c r="AE105" s="74" cm="1">
        <f t="array" ref="AE105">SUMIFS(ItemPrice,ItemType,Bowl,Protein,Chicken,RestaurantNumber,'Price Analysis'!$AP105)</f>
        <v>9.4499999999999993</v>
      </c>
      <c r="AF105" s="74" cm="1">
        <f t="array" ref="AF105">SUMIFS(ItemPrice,ItemType,Quesadilla,Protein,Chicken,RestaurantNumber,'Price Analysis'!$AP105)</f>
        <v>10</v>
      </c>
      <c r="AG105" s="74" cm="1">
        <f t="array" ref="AG105">SUMIFS(ItemPrice,ItemType,Burrito,Protein,Steak,RestaurantNumber,'Price Analysis'!$AP105)</f>
        <v>11.2</v>
      </c>
      <c r="AH105" s="74">
        <f t="shared" si="57"/>
        <v>11.2</v>
      </c>
      <c r="AI105" s="74" cm="1">
        <f t="array" ref="AI105">SUMIFS(ItemPrice,ItemType,Salad,Protein,Steak,RestaurantNumber,'Price Analysis'!$AP105)</f>
        <v>11.2</v>
      </c>
      <c r="AJ105" s="74" cm="1">
        <f t="array" ref="AJ105">SUMIFS(ItemPrice,ItemType,Bowl,Protein,Steak,RestaurantNumber,'Price Analysis'!$AP105)</f>
        <v>11.2</v>
      </c>
      <c r="AK105" s="74" cm="1">
        <f t="array" ref="AK105">SUMIFS(ItemPrice,ItemType,Quesadilla,Protein,Steak,RestaurantNumber,'Price Analysis'!$AP105)</f>
        <v>11.75</v>
      </c>
      <c r="AL105" s="27">
        <f t="shared" si="74"/>
        <v>10.435</v>
      </c>
      <c r="AM105" s="11"/>
      <c r="AN105" s="50">
        <v>0.5</v>
      </c>
      <c r="AO105" s="76" t="s">
        <v>723</v>
      </c>
      <c r="AP105" s="79" t="s">
        <v>1188</v>
      </c>
      <c r="AQ105" s="11"/>
      <c r="AR105" s="56">
        <f t="shared" si="75"/>
        <v>3.1400000000000006</v>
      </c>
      <c r="AS105" s="7">
        <f t="shared" si="75"/>
        <v>2.4400000000000013</v>
      </c>
      <c r="AT105" s="7">
        <f t="shared" si="75"/>
        <v>2.9400000000000013</v>
      </c>
      <c r="AU105" s="7">
        <f t="shared" si="58"/>
        <v>-9.4499999999999993</v>
      </c>
      <c r="AV105" s="7">
        <f t="shared" si="76"/>
        <v>2.59</v>
      </c>
      <c r="AW105" s="7">
        <f t="shared" si="76"/>
        <v>3.34</v>
      </c>
      <c r="AX105" s="7">
        <f t="shared" si="76"/>
        <v>2.6400000000000006</v>
      </c>
      <c r="AY105" s="7">
        <f t="shared" si="76"/>
        <v>3.1400000000000006</v>
      </c>
      <c r="AZ105" s="7">
        <f t="shared" si="38"/>
        <v>-11.2</v>
      </c>
      <c r="BA105" s="57">
        <f t="shared" si="77"/>
        <v>2.7899999999999991</v>
      </c>
      <c r="BB105" s="54"/>
      <c r="BC105" s="56">
        <f t="shared" si="78"/>
        <v>0.23700000000000046</v>
      </c>
      <c r="BD105" s="68">
        <f t="shared" si="79"/>
        <v>0.27839003354096781</v>
      </c>
      <c r="BE105" s="11"/>
      <c r="BF105" s="11"/>
      <c r="BG105" s="11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11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</row>
    <row r="106" spans="1:125" x14ac:dyDescent="0.25">
      <c r="A106" s="11"/>
      <c r="B106" s="37" t="s">
        <v>238</v>
      </c>
      <c r="C106" s="1">
        <v>164</v>
      </c>
      <c r="D106" s="1" t="s">
        <v>575</v>
      </c>
      <c r="E106" s="1" t="s">
        <v>576</v>
      </c>
      <c r="F106" s="1" t="s">
        <v>321</v>
      </c>
      <c r="G106" s="1" t="s">
        <v>577</v>
      </c>
      <c r="H106" s="5">
        <v>4</v>
      </c>
      <c r="I106" s="3">
        <v>1</v>
      </c>
      <c r="J106" s="3"/>
      <c r="K106" s="3">
        <v>4</v>
      </c>
      <c r="L106" s="3"/>
      <c r="M106" s="10">
        <v>32037.005384615382</v>
      </c>
      <c r="N106" s="38">
        <v>-0.2477256892094179</v>
      </c>
      <c r="O106" s="12"/>
      <c r="P106" s="26">
        <v>11.19</v>
      </c>
      <c r="Q106" s="9">
        <v>10.99</v>
      </c>
      <c r="R106" s="9">
        <v>11.59</v>
      </c>
      <c r="S106" s="9"/>
      <c r="T106" s="9">
        <v>11.49</v>
      </c>
      <c r="U106" s="9">
        <f>P106+1.79</f>
        <v>12.98</v>
      </c>
      <c r="V106" s="9">
        <f>Q106+1.79</f>
        <v>12.780000000000001</v>
      </c>
      <c r="W106" s="9">
        <f>R106+1.79</f>
        <v>13.379999999999999</v>
      </c>
      <c r="X106" s="9"/>
      <c r="Y106" s="9">
        <f>T106+1.79</f>
        <v>13.280000000000001</v>
      </c>
      <c r="Z106" s="27">
        <f t="shared" si="55"/>
        <v>12.209999999999999</v>
      </c>
      <c r="AA106" s="11"/>
      <c r="AB106" s="74">
        <f>SUMIFS(Chipotle_Menu_Pt_1__3[Item Price],Chipotle_Menu_Pt_1__3[Item Type],Data!$D$1,Chipotle_Menu_Pt_1__3[Protein],Data!$E$4,Chipotle_Menu_Pt_1__3[restaurantNumber],'Price Analysis'!$AP106)</f>
        <v>9.25</v>
      </c>
      <c r="AC106" s="74">
        <f t="shared" si="56"/>
        <v>9.25</v>
      </c>
      <c r="AD106" s="74" cm="1">
        <f t="array" ref="AD106">SUMIFS(ItemPrice,ItemType,Salad,Protein,Chicken,RestaurantNumber,'Price Analysis'!$AP106)</f>
        <v>9.25</v>
      </c>
      <c r="AE106" s="74" cm="1">
        <f t="array" ref="AE106">SUMIFS(ItemPrice,ItemType,Bowl,Protein,Chicken,RestaurantNumber,'Price Analysis'!$AP106)</f>
        <v>9.25</v>
      </c>
      <c r="AF106" s="74" cm="1">
        <f t="array" ref="AF106">SUMIFS(ItemPrice,ItemType,Quesadilla,Protein,Chicken,RestaurantNumber,'Price Analysis'!$AP106)</f>
        <v>9.8000000000000007</v>
      </c>
      <c r="AG106" s="74" cm="1">
        <f t="array" ref="AG106">SUMIFS(ItemPrice,ItemType,Burrito,Protein,Steak,RestaurantNumber,'Price Analysis'!$AP106)</f>
        <v>11</v>
      </c>
      <c r="AH106" s="74">
        <f t="shared" si="57"/>
        <v>11</v>
      </c>
      <c r="AI106" s="74" cm="1">
        <f t="array" ref="AI106">SUMIFS(ItemPrice,ItemType,Salad,Protein,Steak,RestaurantNumber,'Price Analysis'!$AP106)</f>
        <v>11</v>
      </c>
      <c r="AJ106" s="74" cm="1">
        <f t="array" ref="AJ106">SUMIFS(ItemPrice,ItemType,Bowl,Protein,Steak,RestaurantNumber,'Price Analysis'!$AP106)</f>
        <v>11</v>
      </c>
      <c r="AK106" s="74" cm="1">
        <f t="array" ref="AK106">SUMIFS(ItemPrice,ItemType,Quesadilla,Protein,Steak,RestaurantNumber,'Price Analysis'!$AP106)</f>
        <v>11.55</v>
      </c>
      <c r="AL106" s="27">
        <f t="shared" si="74"/>
        <v>10.234999999999999</v>
      </c>
      <c r="AM106" s="11"/>
      <c r="AN106" s="50">
        <v>0.2</v>
      </c>
      <c r="AO106" s="76" t="s">
        <v>770</v>
      </c>
      <c r="AP106" s="79" t="s">
        <v>1189</v>
      </c>
      <c r="AQ106" s="11"/>
      <c r="AR106" s="56">
        <f t="shared" si="75"/>
        <v>1.9399999999999995</v>
      </c>
      <c r="AS106" s="7">
        <f t="shared" si="75"/>
        <v>1.7400000000000002</v>
      </c>
      <c r="AT106" s="7">
        <f t="shared" si="75"/>
        <v>2.34</v>
      </c>
      <c r="AU106" s="7">
        <f t="shared" si="58"/>
        <v>-9.25</v>
      </c>
      <c r="AV106" s="7">
        <f t="shared" si="76"/>
        <v>1.6899999999999995</v>
      </c>
      <c r="AW106" s="7">
        <f t="shared" si="76"/>
        <v>1.9800000000000004</v>
      </c>
      <c r="AX106" s="7">
        <f t="shared" si="76"/>
        <v>1.7800000000000011</v>
      </c>
      <c r="AY106" s="7">
        <f t="shared" si="76"/>
        <v>2.379999999999999</v>
      </c>
      <c r="AZ106" s="7">
        <f t="shared" si="38"/>
        <v>-11</v>
      </c>
      <c r="BA106" s="57">
        <f t="shared" si="77"/>
        <v>1.7300000000000004</v>
      </c>
      <c r="BB106" s="54"/>
      <c r="BC106" s="56">
        <f t="shared" si="78"/>
        <v>-0.46699999999999997</v>
      </c>
      <c r="BD106" s="68">
        <f t="shared" si="79"/>
        <v>0.19296531509526132</v>
      </c>
      <c r="BE106" s="11"/>
      <c r="BF106" s="11"/>
      <c r="BG106" s="11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11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</row>
    <row r="107" spans="1:125" x14ac:dyDescent="0.25">
      <c r="A107" s="11"/>
      <c r="B107" s="37" t="s">
        <v>189</v>
      </c>
      <c r="C107" s="1">
        <v>135</v>
      </c>
      <c r="D107" s="1" t="s">
        <v>515</v>
      </c>
      <c r="E107" s="1" t="s">
        <v>190</v>
      </c>
      <c r="F107" s="1" t="s">
        <v>298</v>
      </c>
      <c r="G107" s="1" t="s">
        <v>516</v>
      </c>
      <c r="H107" s="5">
        <v>6</v>
      </c>
      <c r="I107" s="3">
        <v>0</v>
      </c>
      <c r="J107" s="3"/>
      <c r="K107" s="3">
        <v>2</v>
      </c>
      <c r="L107" s="3"/>
      <c r="M107" s="10">
        <v>31966.381538461541</v>
      </c>
      <c r="N107" s="38">
        <v>-0.1774077181394042</v>
      </c>
      <c r="O107" s="12"/>
      <c r="P107" s="26">
        <v>12.59</v>
      </c>
      <c r="Q107" s="9">
        <v>11.89</v>
      </c>
      <c r="R107" s="9">
        <v>12.39</v>
      </c>
      <c r="S107" s="9"/>
      <c r="T107" s="9">
        <v>12.59</v>
      </c>
      <c r="U107" s="9">
        <f t="shared" ref="U107:W122" si="80">P107+1.95</f>
        <v>14.54</v>
      </c>
      <c r="V107" s="9">
        <f t="shared" si="80"/>
        <v>13.84</v>
      </c>
      <c r="W107" s="9">
        <f t="shared" si="80"/>
        <v>14.34</v>
      </c>
      <c r="X107" s="9"/>
      <c r="Y107" s="9">
        <f t="shared" ref="Y107:Y122" si="81">T107+1.95</f>
        <v>14.54</v>
      </c>
      <c r="Z107" s="27">
        <f t="shared" si="55"/>
        <v>13.34</v>
      </c>
      <c r="AA107" s="11"/>
      <c r="AB107" s="74">
        <f>SUMIFS(Chipotle_Menu_Pt_1__3[Item Price],Chipotle_Menu_Pt_1__3[Item Type],Data!$D$1,Chipotle_Menu_Pt_1__3[Protein],Data!$E$4,Chipotle_Menu_Pt_1__3[restaurantNumber],'Price Analysis'!$AP107)</f>
        <v>9.25</v>
      </c>
      <c r="AC107" s="74">
        <f t="shared" si="56"/>
        <v>9.25</v>
      </c>
      <c r="AD107" s="74" cm="1">
        <f t="array" ref="AD107">SUMIFS(ItemPrice,ItemType,Salad,Protein,Chicken,RestaurantNumber,'Price Analysis'!$AP107)</f>
        <v>9.25</v>
      </c>
      <c r="AE107" s="74" cm="1">
        <f t="array" ref="AE107">SUMIFS(ItemPrice,ItemType,Bowl,Protein,Chicken,RestaurantNumber,'Price Analysis'!$AP107)</f>
        <v>9.25</v>
      </c>
      <c r="AF107" s="74" cm="1">
        <f t="array" ref="AF107">SUMIFS(ItemPrice,ItemType,Quesadilla,Protein,Chicken,RestaurantNumber,'Price Analysis'!$AP107)</f>
        <v>9.8000000000000007</v>
      </c>
      <c r="AG107" s="74" cm="1">
        <f t="array" ref="AG107">SUMIFS(ItemPrice,ItemType,Burrito,Protein,Steak,RestaurantNumber,'Price Analysis'!$AP107)</f>
        <v>11</v>
      </c>
      <c r="AH107" s="74">
        <f t="shared" si="57"/>
        <v>11</v>
      </c>
      <c r="AI107" s="74">
        <f t="shared" si="57"/>
        <v>11</v>
      </c>
      <c r="AJ107" s="74">
        <f t="shared" si="57"/>
        <v>11</v>
      </c>
      <c r="AK107" s="74" cm="1">
        <f t="array" ref="AK107">SUMIFS(ItemPrice,ItemType,Quesadilla,Protein,Steak,RestaurantNumber,'Price Analysis'!$AP107)</f>
        <v>11.55</v>
      </c>
      <c r="AL107" s="27">
        <f t="shared" si="74"/>
        <v>10.234999999999999</v>
      </c>
      <c r="AM107" s="11"/>
      <c r="AN107" s="50">
        <v>4</v>
      </c>
      <c r="AO107" s="76" t="s">
        <v>730</v>
      </c>
      <c r="AP107" s="79" t="s">
        <v>1190</v>
      </c>
      <c r="AQ107" s="11"/>
      <c r="AR107" s="56">
        <f t="shared" si="75"/>
        <v>3.34</v>
      </c>
      <c r="AS107" s="7">
        <f t="shared" si="75"/>
        <v>2.6400000000000006</v>
      </c>
      <c r="AT107" s="7">
        <f t="shared" si="75"/>
        <v>3.1400000000000006</v>
      </c>
      <c r="AU107" s="7">
        <f t="shared" si="58"/>
        <v>-9.25</v>
      </c>
      <c r="AV107" s="7">
        <f t="shared" si="76"/>
        <v>2.7899999999999991</v>
      </c>
      <c r="AW107" s="7">
        <f t="shared" si="76"/>
        <v>3.5399999999999991</v>
      </c>
      <c r="AX107" s="7">
        <f t="shared" si="76"/>
        <v>2.84</v>
      </c>
      <c r="AY107" s="7">
        <f t="shared" si="76"/>
        <v>3.34</v>
      </c>
      <c r="AZ107" s="7">
        <f t="shared" si="38"/>
        <v>-11</v>
      </c>
      <c r="BA107" s="57">
        <f t="shared" si="77"/>
        <v>2.9899999999999984</v>
      </c>
      <c r="BB107" s="54"/>
      <c r="BC107" s="56">
        <f t="shared" si="78"/>
        <v>0.43699999999999972</v>
      </c>
      <c r="BD107" s="68">
        <f t="shared" si="79"/>
        <v>0.30337078651685401</v>
      </c>
      <c r="BE107" s="11"/>
      <c r="BF107" s="11"/>
      <c r="BG107" s="11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11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</row>
    <row r="108" spans="1:125" x14ac:dyDescent="0.25">
      <c r="A108" s="11"/>
      <c r="B108" s="37" t="s">
        <v>166</v>
      </c>
      <c r="C108" s="1">
        <v>119</v>
      </c>
      <c r="D108" s="1" t="s">
        <v>486</v>
      </c>
      <c r="E108" s="1" t="s">
        <v>471</v>
      </c>
      <c r="F108" s="1" t="s">
        <v>298</v>
      </c>
      <c r="G108" s="1" t="s">
        <v>487</v>
      </c>
      <c r="H108" s="5">
        <v>6</v>
      </c>
      <c r="I108" s="3">
        <v>1</v>
      </c>
      <c r="J108" s="3" t="s">
        <v>729</v>
      </c>
      <c r="K108" s="3">
        <v>3</v>
      </c>
      <c r="L108" s="3"/>
      <c r="M108" s="10">
        <v>31341.882307692307</v>
      </c>
      <c r="N108" s="38">
        <v>8.5404180486477535E-2</v>
      </c>
      <c r="O108" s="12"/>
      <c r="P108" s="26">
        <v>12.59</v>
      </c>
      <c r="Q108" s="9">
        <v>11.89</v>
      </c>
      <c r="R108" s="9">
        <v>12.39</v>
      </c>
      <c r="S108" s="9"/>
      <c r="T108" s="9">
        <v>12.59</v>
      </c>
      <c r="U108" s="9">
        <f t="shared" si="80"/>
        <v>14.54</v>
      </c>
      <c r="V108" s="9">
        <f t="shared" si="80"/>
        <v>13.84</v>
      </c>
      <c r="W108" s="9">
        <f t="shared" si="80"/>
        <v>14.34</v>
      </c>
      <c r="X108" s="9"/>
      <c r="Y108" s="9">
        <f t="shared" si="81"/>
        <v>14.54</v>
      </c>
      <c r="Z108" s="27">
        <f t="shared" si="55"/>
        <v>13.34</v>
      </c>
      <c r="AA108" s="11"/>
      <c r="AB108" s="74">
        <f>SUMIFS(Chipotle_Menu_Pt_1__3[Item Price],Chipotle_Menu_Pt_1__3[Item Type],Data!$D$1,Chipotle_Menu_Pt_1__3[Protein],Data!$E$4,Chipotle_Menu_Pt_1__3[restaurantNumber],'Price Analysis'!$AP108)</f>
        <v>9.25</v>
      </c>
      <c r="AC108" s="74">
        <f t="shared" si="56"/>
        <v>9.25</v>
      </c>
      <c r="AD108" s="74" cm="1">
        <f t="array" ref="AD108">SUMIFS(ItemPrice,ItemType,Salad,Protein,Chicken,RestaurantNumber,'Price Analysis'!$AP108)</f>
        <v>9.25</v>
      </c>
      <c r="AE108" s="74" cm="1">
        <f t="array" ref="AE108">SUMIFS(ItemPrice,ItemType,Bowl,Protein,Chicken,RestaurantNumber,'Price Analysis'!$AP108)</f>
        <v>9.25</v>
      </c>
      <c r="AF108" s="74" cm="1">
        <f t="array" ref="AF108">SUMIFS(ItemPrice,ItemType,Quesadilla,Protein,Chicken,RestaurantNumber,'Price Analysis'!$AP108)</f>
        <v>9.8000000000000007</v>
      </c>
      <c r="AG108" s="74" cm="1">
        <f t="array" ref="AG108">SUMIFS(ItemPrice,ItemType,Burrito,Protein,Steak,RestaurantNumber,'Price Analysis'!$AP108)</f>
        <v>11</v>
      </c>
      <c r="AH108" s="74">
        <f t="shared" si="57"/>
        <v>11</v>
      </c>
      <c r="AI108" s="74" cm="1">
        <f t="array" ref="AI108">SUMIFS(ItemPrice,ItemType,Salad,Protein,Steak,RestaurantNumber,'Price Analysis'!$AP108)</f>
        <v>11</v>
      </c>
      <c r="AJ108" s="74" cm="1">
        <f t="array" ref="AJ108">SUMIFS(ItemPrice,ItemType,Bowl,Protein,Steak,RestaurantNumber,'Price Analysis'!$AP108)</f>
        <v>11</v>
      </c>
      <c r="AK108" s="74" cm="1">
        <f t="array" ref="AK108">SUMIFS(ItemPrice,ItemType,Quesadilla,Protein,Steak,RestaurantNumber,'Price Analysis'!$AP108)</f>
        <v>11.55</v>
      </c>
      <c r="AL108" s="27">
        <f t="shared" si="74"/>
        <v>10.234999999999999</v>
      </c>
      <c r="AM108" s="11"/>
      <c r="AN108" s="50">
        <v>1.2</v>
      </c>
      <c r="AO108" s="76" t="s">
        <v>728</v>
      </c>
      <c r="AP108" s="79" t="s">
        <v>1191</v>
      </c>
      <c r="AQ108" s="11"/>
      <c r="AR108" s="56">
        <f t="shared" si="75"/>
        <v>3.34</v>
      </c>
      <c r="AS108" s="7">
        <f t="shared" si="75"/>
        <v>2.6400000000000006</v>
      </c>
      <c r="AT108" s="7">
        <f t="shared" si="75"/>
        <v>3.1400000000000006</v>
      </c>
      <c r="AU108" s="7">
        <f t="shared" si="58"/>
        <v>-9.25</v>
      </c>
      <c r="AV108" s="7">
        <f t="shared" si="76"/>
        <v>2.7899999999999991</v>
      </c>
      <c r="AW108" s="7">
        <f t="shared" si="76"/>
        <v>3.5399999999999991</v>
      </c>
      <c r="AX108" s="7">
        <f t="shared" si="76"/>
        <v>2.84</v>
      </c>
      <c r="AY108" s="7">
        <f t="shared" si="76"/>
        <v>3.34</v>
      </c>
      <c r="AZ108" s="7">
        <f t="shared" si="76"/>
        <v>-11</v>
      </c>
      <c r="BA108" s="57">
        <f t="shared" si="77"/>
        <v>2.9899999999999984</v>
      </c>
      <c r="BB108" s="54"/>
      <c r="BC108" s="56">
        <f t="shared" si="78"/>
        <v>0.43699999999999972</v>
      </c>
      <c r="BD108" s="68">
        <f t="shared" si="79"/>
        <v>0.30337078651685401</v>
      </c>
      <c r="BE108" s="11"/>
      <c r="BF108" s="11"/>
      <c r="BG108" s="11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11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</row>
    <row r="109" spans="1:125" x14ac:dyDescent="0.25">
      <c r="A109" s="11"/>
      <c r="B109" s="37" t="s">
        <v>216</v>
      </c>
      <c r="C109" s="1">
        <v>150</v>
      </c>
      <c r="D109" s="1" t="s">
        <v>545</v>
      </c>
      <c r="E109" s="1" t="s">
        <v>217</v>
      </c>
      <c r="F109" s="1" t="s">
        <v>298</v>
      </c>
      <c r="G109" s="1" t="s">
        <v>546</v>
      </c>
      <c r="H109" s="5">
        <v>6</v>
      </c>
      <c r="I109" s="3">
        <v>2</v>
      </c>
      <c r="J109" s="3" t="s">
        <v>687</v>
      </c>
      <c r="K109" s="3">
        <v>5</v>
      </c>
      <c r="L109" s="3"/>
      <c r="M109" s="10">
        <v>31278.482307692306</v>
      </c>
      <c r="N109" s="38">
        <v>-2.3378964352947625E-2</v>
      </c>
      <c r="O109" s="12"/>
      <c r="P109" s="26">
        <v>12.59</v>
      </c>
      <c r="Q109" s="9">
        <v>11.89</v>
      </c>
      <c r="R109" s="9">
        <v>12.39</v>
      </c>
      <c r="S109" s="9"/>
      <c r="T109" s="9">
        <v>12.59</v>
      </c>
      <c r="U109" s="9">
        <f t="shared" si="80"/>
        <v>14.54</v>
      </c>
      <c r="V109" s="9">
        <f t="shared" si="80"/>
        <v>13.84</v>
      </c>
      <c r="W109" s="9">
        <f t="shared" si="80"/>
        <v>14.34</v>
      </c>
      <c r="X109" s="9"/>
      <c r="Y109" s="9">
        <f t="shared" si="81"/>
        <v>14.54</v>
      </c>
      <c r="Z109" s="27">
        <f t="shared" si="55"/>
        <v>13.34</v>
      </c>
      <c r="AA109" s="11"/>
      <c r="AB109" s="74">
        <f>SUMIFS(Chipotle_Menu_Pt_1__3[Item Price],Chipotle_Menu_Pt_1__3[Item Type],Data!$D$1,Chipotle_Menu_Pt_1__3[Protein],Data!$E$4,Chipotle_Menu_Pt_1__3[restaurantNumber],'Price Analysis'!$AP109)</f>
        <v>9.4499999999999993</v>
      </c>
      <c r="AC109" s="74">
        <f t="shared" si="56"/>
        <v>9.4499999999999993</v>
      </c>
      <c r="AD109" s="74" cm="1">
        <f t="array" ref="AD109">SUMIFS(ItemPrice,ItemType,Salad,Protein,Chicken,RestaurantNumber,'Price Analysis'!$AP109)</f>
        <v>9.4499999999999993</v>
      </c>
      <c r="AE109" s="74" cm="1">
        <f t="array" ref="AE109">SUMIFS(ItemPrice,ItemType,Bowl,Protein,Chicken,RestaurantNumber,'Price Analysis'!$AP109)</f>
        <v>9.4499999999999993</v>
      </c>
      <c r="AF109" s="74" cm="1">
        <f t="array" ref="AF109">SUMIFS(ItemPrice,ItemType,Quesadilla,Protein,Chicken,RestaurantNumber,'Price Analysis'!$AP109)</f>
        <v>10</v>
      </c>
      <c r="AG109" s="74" cm="1">
        <f t="array" ref="AG109">SUMIFS(ItemPrice,ItemType,Burrito,Protein,Steak,RestaurantNumber,'Price Analysis'!$AP109)</f>
        <v>11.2</v>
      </c>
      <c r="AH109" s="74">
        <f t="shared" si="57"/>
        <v>11.2</v>
      </c>
      <c r="AI109" s="74" cm="1">
        <f t="array" ref="AI109">SUMIFS(ItemPrice,ItemType,Salad,Protein,Steak,RestaurantNumber,'Price Analysis'!$AP109)</f>
        <v>11.2</v>
      </c>
      <c r="AJ109" s="74" cm="1">
        <f t="array" ref="AJ109">SUMIFS(ItemPrice,ItemType,Bowl,Protein,Steak,RestaurantNumber,'Price Analysis'!$AP109)</f>
        <v>11.2</v>
      </c>
      <c r="AK109" s="74" cm="1">
        <f t="array" ref="AK109">SUMIFS(ItemPrice,ItemType,Quesadilla,Protein,Steak,RestaurantNumber,'Price Analysis'!$AP109)</f>
        <v>11.75</v>
      </c>
      <c r="AL109" s="27">
        <f t="shared" si="74"/>
        <v>10.435</v>
      </c>
      <c r="AM109" s="11"/>
      <c r="AN109" s="50">
        <v>0.2</v>
      </c>
      <c r="AO109" s="76" t="s">
        <v>731</v>
      </c>
      <c r="AP109" s="79" t="s">
        <v>1192</v>
      </c>
      <c r="AQ109" s="11"/>
      <c r="AR109" s="56">
        <f t="shared" si="75"/>
        <v>3.1400000000000006</v>
      </c>
      <c r="AS109" s="7">
        <f t="shared" si="75"/>
        <v>2.4400000000000013</v>
      </c>
      <c r="AT109" s="7">
        <f t="shared" si="75"/>
        <v>2.9400000000000013</v>
      </c>
      <c r="AU109" s="7">
        <f t="shared" si="58"/>
        <v>-9.4499999999999993</v>
      </c>
      <c r="AV109" s="7">
        <f t="shared" si="76"/>
        <v>2.59</v>
      </c>
      <c r="AW109" s="7">
        <f t="shared" si="76"/>
        <v>3.34</v>
      </c>
      <c r="AX109" s="7">
        <f t="shared" si="76"/>
        <v>2.6400000000000006</v>
      </c>
      <c r="AY109" s="7">
        <f t="shared" si="76"/>
        <v>3.1400000000000006</v>
      </c>
      <c r="AZ109" s="7">
        <f t="shared" si="76"/>
        <v>-11.2</v>
      </c>
      <c r="BA109" s="57">
        <f t="shared" si="77"/>
        <v>2.7899999999999991</v>
      </c>
      <c r="BB109" s="54"/>
      <c r="BC109" s="56">
        <f t="shared" si="78"/>
        <v>0.23700000000000046</v>
      </c>
      <c r="BD109" s="68">
        <f t="shared" si="79"/>
        <v>0.27839003354096781</v>
      </c>
      <c r="BE109" s="11"/>
      <c r="BF109" s="11"/>
      <c r="BG109" s="11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11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</row>
    <row r="110" spans="1:125" x14ac:dyDescent="0.25">
      <c r="A110" s="11"/>
      <c r="B110" s="37" t="s">
        <v>130</v>
      </c>
      <c r="C110" s="1">
        <v>88</v>
      </c>
      <c r="D110" s="1" t="s">
        <v>440</v>
      </c>
      <c r="E110" s="1" t="s">
        <v>131</v>
      </c>
      <c r="F110" s="1" t="s">
        <v>409</v>
      </c>
      <c r="G110" s="1" t="s">
        <v>441</v>
      </c>
      <c r="H110" s="5">
        <v>7</v>
      </c>
      <c r="I110" s="3">
        <v>0</v>
      </c>
      <c r="J110" s="3"/>
      <c r="K110" s="3">
        <v>1</v>
      </c>
      <c r="L110" s="3"/>
      <c r="M110" s="10">
        <v>31039.024615384616</v>
      </c>
      <c r="N110" s="38">
        <v>1.3458942697433713E-2</v>
      </c>
      <c r="O110" s="12"/>
      <c r="P110" s="26">
        <v>13.19</v>
      </c>
      <c r="Q110" s="9">
        <v>12.19</v>
      </c>
      <c r="R110" s="9">
        <v>12.99</v>
      </c>
      <c r="S110" s="9"/>
      <c r="T110" s="9">
        <v>12.69</v>
      </c>
      <c r="U110" s="9">
        <f t="shared" si="80"/>
        <v>15.139999999999999</v>
      </c>
      <c r="V110" s="9">
        <f t="shared" si="80"/>
        <v>14.139999999999999</v>
      </c>
      <c r="W110" s="9">
        <f t="shared" si="80"/>
        <v>14.94</v>
      </c>
      <c r="X110" s="9"/>
      <c r="Y110" s="9">
        <f t="shared" si="81"/>
        <v>14.639999999999999</v>
      </c>
      <c r="Z110" s="27">
        <f t="shared" si="55"/>
        <v>13.739999999999998</v>
      </c>
      <c r="AA110" s="11"/>
      <c r="AB110" s="74">
        <f>SUMIFS(Chipotle_Menu_Pt_1__3[Item Price],Chipotle_Menu_Pt_1__3[Item Type],Data!$D$1,Chipotle_Menu_Pt_1__3[Protein],Data!$E$4,Chipotle_Menu_Pt_1__3[restaurantNumber],'Price Analysis'!$AP110)</f>
        <v>9.6</v>
      </c>
      <c r="AC110" s="74">
        <f t="shared" si="56"/>
        <v>9.6</v>
      </c>
      <c r="AD110" s="74" cm="1">
        <f t="array" ref="AD110">SUMIFS(ItemPrice,ItemType,Salad,Protein,Chicken,RestaurantNumber,'Price Analysis'!$AP110)</f>
        <v>9.6</v>
      </c>
      <c r="AE110" s="74" cm="1">
        <f t="array" ref="AE110">SUMIFS(ItemPrice,ItemType,Bowl,Protein,Chicken,RestaurantNumber,'Price Analysis'!$AP110)</f>
        <v>9.6</v>
      </c>
      <c r="AF110" s="74" cm="1">
        <f t="array" ref="AF110">SUMIFS(ItemPrice,ItemType,Quesadilla,Protein,Chicken,RestaurantNumber,'Price Analysis'!$AP110)</f>
        <v>10.15</v>
      </c>
      <c r="AG110" s="74" cm="1">
        <f t="array" ref="AG110">SUMIFS(ItemPrice,ItemType,Burrito,Protein,Steak,RestaurantNumber,'Price Analysis'!$AP110)</f>
        <v>11.35</v>
      </c>
      <c r="AH110" s="74">
        <f t="shared" si="57"/>
        <v>11.35</v>
      </c>
      <c r="AI110" s="74" cm="1">
        <f t="array" ref="AI110">SUMIFS(ItemPrice,ItemType,Salad,Protein,Steak,RestaurantNumber,'Price Analysis'!$AP110)</f>
        <v>11.35</v>
      </c>
      <c r="AJ110" s="74" cm="1">
        <f t="array" ref="AJ110">SUMIFS(ItemPrice,ItemType,Bowl,Protein,Steak,RestaurantNumber,'Price Analysis'!$AP110)</f>
        <v>11.35</v>
      </c>
      <c r="AK110" s="74" cm="1">
        <f t="array" ref="AK110">SUMIFS(ItemPrice,ItemType,Quesadilla,Protein,Steak,RestaurantNumber,'Price Analysis'!$AP110)</f>
        <v>11.9</v>
      </c>
      <c r="AL110" s="27">
        <f t="shared" si="74"/>
        <v>10.584999999999999</v>
      </c>
      <c r="AM110" s="11"/>
      <c r="AN110" s="50">
        <v>4.2</v>
      </c>
      <c r="AO110" s="76" t="s">
        <v>1110</v>
      </c>
      <c r="AP110" s="79" t="s">
        <v>1193</v>
      </c>
      <c r="AQ110" s="11"/>
      <c r="AR110" s="56">
        <f t="shared" si="75"/>
        <v>3.59</v>
      </c>
      <c r="AS110" s="7">
        <f t="shared" si="75"/>
        <v>2.59</v>
      </c>
      <c r="AT110" s="7">
        <f t="shared" si="75"/>
        <v>3.3900000000000006</v>
      </c>
      <c r="AU110" s="7">
        <f t="shared" si="58"/>
        <v>-9.6</v>
      </c>
      <c r="AV110" s="7">
        <f t="shared" si="76"/>
        <v>2.5399999999999991</v>
      </c>
      <c r="AW110" s="7">
        <f t="shared" si="76"/>
        <v>3.7899999999999991</v>
      </c>
      <c r="AX110" s="7">
        <f t="shared" si="76"/>
        <v>2.7899999999999991</v>
      </c>
      <c r="AY110" s="7">
        <f t="shared" si="76"/>
        <v>3.59</v>
      </c>
      <c r="AZ110" s="7">
        <f t="shared" si="76"/>
        <v>-11.35</v>
      </c>
      <c r="BA110" s="57">
        <f t="shared" si="77"/>
        <v>2.7399999999999984</v>
      </c>
      <c r="BB110" s="54"/>
      <c r="BC110" s="56">
        <f t="shared" si="78"/>
        <v>0.4069999999999997</v>
      </c>
      <c r="BD110" s="68">
        <f t="shared" si="79"/>
        <v>0.298063297118564</v>
      </c>
      <c r="BE110" s="11"/>
      <c r="BF110" s="11"/>
      <c r="BG110" s="11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11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</row>
    <row r="111" spans="1:125" ht="25.5" x14ac:dyDescent="0.25">
      <c r="A111" s="11"/>
      <c r="B111" s="37" t="s">
        <v>82</v>
      </c>
      <c r="C111" s="1">
        <v>50</v>
      </c>
      <c r="D111" s="1" t="s">
        <v>379</v>
      </c>
      <c r="E111" s="1" t="s">
        <v>83</v>
      </c>
      <c r="F111" s="1" t="s">
        <v>339</v>
      </c>
      <c r="G111" s="1" t="s">
        <v>380</v>
      </c>
      <c r="H111" s="5">
        <v>6</v>
      </c>
      <c r="I111" s="3">
        <v>1</v>
      </c>
      <c r="J111" s="3" t="s">
        <v>741</v>
      </c>
      <c r="K111" s="3">
        <v>4</v>
      </c>
      <c r="L111" s="3"/>
      <c r="M111" s="10">
        <v>30738.636923076916</v>
      </c>
      <c r="N111" s="38">
        <v>5.8894888905706433E-2</v>
      </c>
      <c r="O111" s="12"/>
      <c r="P111" s="26">
        <v>12.59</v>
      </c>
      <c r="Q111" s="9">
        <v>11.89</v>
      </c>
      <c r="R111" s="9">
        <v>12.39</v>
      </c>
      <c r="S111" s="9"/>
      <c r="T111" s="9">
        <v>12.59</v>
      </c>
      <c r="U111" s="9">
        <f t="shared" si="80"/>
        <v>14.54</v>
      </c>
      <c r="V111" s="9">
        <f t="shared" si="80"/>
        <v>13.84</v>
      </c>
      <c r="W111" s="9">
        <f t="shared" si="80"/>
        <v>14.34</v>
      </c>
      <c r="X111" s="9"/>
      <c r="Y111" s="9">
        <f t="shared" si="81"/>
        <v>14.54</v>
      </c>
      <c r="Z111" s="27">
        <f t="shared" si="55"/>
        <v>13.34</v>
      </c>
      <c r="AA111" s="11"/>
      <c r="AB111" s="74">
        <f>SUMIFS(Chipotle_Menu_Pt_1__3[Item Price],Chipotle_Menu_Pt_1__3[Item Type],Data!$D$1,Chipotle_Menu_Pt_1__3[Protein],Data!$E$4,Chipotle_Menu_Pt_1__3[restaurantNumber],'Price Analysis'!$AP111)</f>
        <v>8.9499999999999993</v>
      </c>
      <c r="AC111" s="74">
        <f t="shared" si="56"/>
        <v>8.9499999999999993</v>
      </c>
      <c r="AD111" s="74" cm="1">
        <f t="array" ref="AD111">SUMIFS(ItemPrice,ItemType,Salad,Protein,Chicken,RestaurantNumber,'Price Analysis'!$AP111)</f>
        <v>8.9499999999999993</v>
      </c>
      <c r="AE111" s="74" cm="1">
        <f t="array" ref="AE111">SUMIFS(ItemPrice,ItemType,Bowl,Protein,Chicken,RestaurantNumber,'Price Analysis'!$AP111)</f>
        <v>8.9499999999999993</v>
      </c>
      <c r="AF111" s="74" cm="1">
        <f t="array" ref="AF111">SUMIFS(ItemPrice,ItemType,Quesadilla,Protein,Chicken,RestaurantNumber,'Price Analysis'!$AP111)</f>
        <v>9.5</v>
      </c>
      <c r="AG111" s="74" cm="1">
        <f t="array" ref="AG111">SUMIFS(ItemPrice,ItemType,Burrito,Protein,Steak,RestaurantNumber,'Price Analysis'!$AP111)</f>
        <v>10.7</v>
      </c>
      <c r="AH111" s="74">
        <f t="shared" si="57"/>
        <v>10.7</v>
      </c>
      <c r="AI111" s="74" cm="1">
        <f t="array" ref="AI111">SUMIFS(ItemPrice,ItemType,Salad,Protein,Steak,RestaurantNumber,'Price Analysis'!$AP111)</f>
        <v>10.7</v>
      </c>
      <c r="AJ111" s="74" cm="1">
        <f t="array" ref="AJ111">SUMIFS(ItemPrice,ItemType,Bowl,Protein,Steak,RestaurantNumber,'Price Analysis'!$AP111)</f>
        <v>10.7</v>
      </c>
      <c r="AK111" s="74" cm="1">
        <f t="array" ref="AK111">SUMIFS(ItemPrice,ItemType,Quesadilla,Protein,Steak,RestaurantNumber,'Price Analysis'!$AP111)</f>
        <v>11.25</v>
      </c>
      <c r="AL111" s="27">
        <f t="shared" si="74"/>
        <v>9.9350000000000005</v>
      </c>
      <c r="AM111" s="11"/>
      <c r="AN111" s="50">
        <v>2.4</v>
      </c>
      <c r="AO111" s="76" t="s">
        <v>1111</v>
      </c>
      <c r="AP111" s="79" t="s">
        <v>1194</v>
      </c>
      <c r="AQ111" s="11"/>
      <c r="AR111" s="56">
        <f t="shared" si="75"/>
        <v>3.6400000000000006</v>
      </c>
      <c r="AS111" s="7">
        <f t="shared" si="75"/>
        <v>2.9400000000000013</v>
      </c>
      <c r="AT111" s="7">
        <f t="shared" si="75"/>
        <v>3.4400000000000013</v>
      </c>
      <c r="AU111" s="7">
        <f t="shared" si="58"/>
        <v>-8.9499999999999993</v>
      </c>
      <c r="AV111" s="7">
        <f t="shared" si="76"/>
        <v>3.09</v>
      </c>
      <c r="AW111" s="7">
        <f t="shared" si="76"/>
        <v>3.84</v>
      </c>
      <c r="AX111" s="7">
        <f t="shared" si="76"/>
        <v>3.1400000000000006</v>
      </c>
      <c r="AY111" s="7">
        <f t="shared" si="76"/>
        <v>3.6400000000000006</v>
      </c>
      <c r="AZ111" s="7">
        <f t="shared" si="76"/>
        <v>-10.7</v>
      </c>
      <c r="BA111" s="57">
        <f t="shared" si="77"/>
        <v>3.2899999999999991</v>
      </c>
      <c r="BB111" s="54"/>
      <c r="BC111" s="56">
        <f t="shared" si="78"/>
        <v>0.73700000000000043</v>
      </c>
      <c r="BD111" s="68">
        <f t="shared" si="79"/>
        <v>0.34272773024660286</v>
      </c>
      <c r="BE111" s="11"/>
      <c r="BF111" s="11"/>
      <c r="BG111" s="11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11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</row>
    <row r="112" spans="1:125" x14ac:dyDescent="0.25">
      <c r="A112" s="11"/>
      <c r="B112" s="37" t="s">
        <v>162</v>
      </c>
      <c r="C112" s="1">
        <v>113</v>
      </c>
      <c r="D112" s="1" t="s">
        <v>480</v>
      </c>
      <c r="E112" s="1" t="s">
        <v>478</v>
      </c>
      <c r="F112" s="1" t="s">
        <v>298</v>
      </c>
      <c r="G112" s="1" t="s">
        <v>481</v>
      </c>
      <c r="H112" s="5">
        <v>6</v>
      </c>
      <c r="I112" s="3">
        <v>2</v>
      </c>
      <c r="J112" s="3" t="s">
        <v>691</v>
      </c>
      <c r="K112" s="3">
        <v>6</v>
      </c>
      <c r="L112" s="3"/>
      <c r="M112" s="10">
        <v>30639.034615384615</v>
      </c>
      <c r="N112" s="38">
        <v>0.11846841266157833</v>
      </c>
      <c r="O112" s="12"/>
      <c r="P112" s="26">
        <f>SUMIFS(Chipotle_Menu_Pt_1__3[Item Price],Chipotle_Menu_Pt_1__3[Item Type],Data!$D$1,Chipotle_Menu_Pt_1__3[Protein],Data!$E$4,Chipotle_Menu_Pt_1__3[restaurantNumber],'Price Analysis'!AP$5)</f>
        <v>9.1</v>
      </c>
      <c r="Q112" s="9">
        <v>11.89</v>
      </c>
      <c r="R112" s="9">
        <v>12.39</v>
      </c>
      <c r="S112" s="9"/>
      <c r="T112" s="9">
        <v>12.59</v>
      </c>
      <c r="U112" s="9">
        <f t="shared" si="80"/>
        <v>11.049999999999999</v>
      </c>
      <c r="V112" s="9">
        <f t="shared" si="80"/>
        <v>13.84</v>
      </c>
      <c r="W112" s="9">
        <f t="shared" si="80"/>
        <v>14.34</v>
      </c>
      <c r="X112" s="9"/>
      <c r="Y112" s="9">
        <f t="shared" si="81"/>
        <v>14.54</v>
      </c>
      <c r="Z112" s="27">
        <f t="shared" si="55"/>
        <v>12.467500000000001</v>
      </c>
      <c r="AA112" s="11"/>
      <c r="AB112" s="74">
        <f>SUMIFS(Chipotle_Menu_Pt_1__3[Item Price],Chipotle_Menu_Pt_1__3[Item Type],Data!$D$1,Chipotle_Menu_Pt_1__3[Protein],Data!$E$4,Chipotle_Menu_Pt_1__3[restaurantNumber],'Price Analysis'!$AP112)</f>
        <v>9.4499999999999993</v>
      </c>
      <c r="AC112" s="74">
        <f t="shared" si="56"/>
        <v>9.4499999999999993</v>
      </c>
      <c r="AD112" s="74" cm="1">
        <f t="array" ref="AD112">SUMIFS(ItemPrice,ItemType,Salad,Protein,Chicken,RestaurantNumber,'Price Analysis'!$AP112)</f>
        <v>9.4499999999999993</v>
      </c>
      <c r="AE112" s="74" cm="1">
        <f t="array" ref="AE112">SUMIFS(ItemPrice,ItemType,Bowl,Protein,Chicken,RestaurantNumber,'Price Analysis'!$AP112)</f>
        <v>9.4499999999999993</v>
      </c>
      <c r="AF112" s="74" cm="1">
        <f t="array" ref="AF112">SUMIFS(ItemPrice,ItemType,Quesadilla,Protein,Chicken,RestaurantNumber,'Price Analysis'!$AP112)</f>
        <v>0</v>
      </c>
      <c r="AG112" s="74" cm="1">
        <f t="array" ref="AG112">SUMIFS(ItemPrice,ItemType,Burrito,Protein,Steak,RestaurantNumber,'Price Analysis'!$AP112)</f>
        <v>11.2</v>
      </c>
      <c r="AH112" s="74">
        <f t="shared" si="57"/>
        <v>11.2</v>
      </c>
      <c r="AI112" s="74" cm="1">
        <f t="array" ref="AI112">SUMIFS(ItemPrice,ItemType,Salad,Protein,Steak,RestaurantNumber,'Price Analysis'!$AP112)</f>
        <v>11.2</v>
      </c>
      <c r="AJ112" s="74" cm="1">
        <f t="array" ref="AJ112">SUMIFS(ItemPrice,ItemType,Bowl,Protein,Steak,RestaurantNumber,'Price Analysis'!$AP112)</f>
        <v>11.2</v>
      </c>
      <c r="AK112" s="74" cm="1">
        <f t="array" ref="AK112">SUMIFS(ItemPrice,ItemType,Quesadilla,Protein,Steak,RestaurantNumber,'Price Analysis'!$AP112)</f>
        <v>0</v>
      </c>
      <c r="AL112" s="27">
        <f t="shared" si="74"/>
        <v>8.2600000000000016</v>
      </c>
      <c r="AM112" s="11"/>
      <c r="AN112" s="50">
        <v>0.9</v>
      </c>
      <c r="AO112" s="76" t="s">
        <v>1118</v>
      </c>
      <c r="AP112" s="79" t="s">
        <v>1195</v>
      </c>
      <c r="AQ112" s="11"/>
      <c r="AR112" s="56">
        <f t="shared" si="75"/>
        <v>-0.34999999999999964</v>
      </c>
      <c r="AS112" s="7">
        <f t="shared" si="75"/>
        <v>2.4400000000000013</v>
      </c>
      <c r="AT112" s="7">
        <f t="shared" si="75"/>
        <v>2.9400000000000013</v>
      </c>
      <c r="AU112" s="7">
        <f t="shared" si="58"/>
        <v>-9.4499999999999993</v>
      </c>
      <c r="AV112" s="7">
        <f t="shared" si="76"/>
        <v>12.59</v>
      </c>
      <c r="AW112" s="7">
        <f t="shared" si="76"/>
        <v>-0.15000000000000036</v>
      </c>
      <c r="AX112" s="7">
        <f t="shared" si="76"/>
        <v>2.6400000000000006</v>
      </c>
      <c r="AY112" s="7">
        <f t="shared" si="76"/>
        <v>3.1400000000000006</v>
      </c>
      <c r="AZ112" s="7">
        <f t="shared" si="76"/>
        <v>-11.2</v>
      </c>
      <c r="BA112" s="57">
        <f t="shared" si="77"/>
        <v>14.54</v>
      </c>
      <c r="BB112" s="54"/>
      <c r="BC112" s="56">
        <f t="shared" si="78"/>
        <v>1.7140000000000004</v>
      </c>
      <c r="BD112" s="68">
        <f t="shared" si="79"/>
        <v>0.50938256658595626</v>
      </c>
      <c r="BE112" s="11"/>
      <c r="BF112" s="11"/>
      <c r="BG112" s="11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11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</row>
    <row r="113" spans="1:125" x14ac:dyDescent="0.25">
      <c r="A113" s="11"/>
      <c r="B113" s="37" t="s">
        <v>181</v>
      </c>
      <c r="C113" s="1">
        <v>130</v>
      </c>
      <c r="D113" s="1" t="s">
        <v>504</v>
      </c>
      <c r="E113" s="1" t="s">
        <v>182</v>
      </c>
      <c r="F113" s="1" t="s">
        <v>331</v>
      </c>
      <c r="G113" s="1" t="s">
        <v>505</v>
      </c>
      <c r="H113" s="5">
        <v>7</v>
      </c>
      <c r="I113" s="3">
        <v>1</v>
      </c>
      <c r="J113" s="3" t="s">
        <v>699</v>
      </c>
      <c r="K113" s="3">
        <v>3</v>
      </c>
      <c r="L113" s="3"/>
      <c r="M113" s="10">
        <v>30041.516923076921</v>
      </c>
      <c r="N113" s="38">
        <v>-0.12129950028738812</v>
      </c>
      <c r="O113" s="12"/>
      <c r="P113" s="26">
        <v>13.19</v>
      </c>
      <c r="Q113" s="9">
        <v>12.19</v>
      </c>
      <c r="R113" s="9">
        <v>12.99</v>
      </c>
      <c r="S113" s="9"/>
      <c r="T113" s="9">
        <v>12.69</v>
      </c>
      <c r="U113" s="9">
        <f t="shared" si="80"/>
        <v>15.139999999999999</v>
      </c>
      <c r="V113" s="9">
        <f t="shared" si="80"/>
        <v>14.139999999999999</v>
      </c>
      <c r="W113" s="9">
        <f t="shared" si="80"/>
        <v>14.94</v>
      </c>
      <c r="X113" s="9"/>
      <c r="Y113" s="9">
        <f t="shared" si="81"/>
        <v>14.639999999999999</v>
      </c>
      <c r="Z113" s="27">
        <f t="shared" si="55"/>
        <v>13.739999999999998</v>
      </c>
      <c r="AA113" s="11"/>
      <c r="AB113" s="74">
        <f>SUMIFS(Chipotle_Menu_Pt_1__3[Item Price],Chipotle_Menu_Pt_1__3[Item Type],Data!$D$1,Chipotle_Menu_Pt_1__3[Protein],Data!$E$4,Chipotle_Menu_Pt_1__3[restaurantNumber],'Price Analysis'!$AP113)</f>
        <v>9.1</v>
      </c>
      <c r="AC113" s="74">
        <f t="shared" si="56"/>
        <v>9.1</v>
      </c>
      <c r="AD113" s="74" cm="1">
        <f t="array" ref="AD113">SUMIFS(ItemPrice,ItemType,Salad,Protein,Chicken,RestaurantNumber,'Price Analysis'!$AP113)</f>
        <v>9.1</v>
      </c>
      <c r="AE113" s="74" cm="1">
        <f t="array" ref="AE113">SUMIFS(ItemPrice,ItemType,Bowl,Protein,Chicken,RestaurantNumber,'Price Analysis'!$AP113)</f>
        <v>9.1</v>
      </c>
      <c r="AF113" s="74" cm="1">
        <f t="array" ref="AF113">SUMIFS(ItemPrice,ItemType,Quesadilla,Protein,Chicken,RestaurantNumber,'Price Analysis'!$AP113)</f>
        <v>9.65</v>
      </c>
      <c r="AG113" s="74" cm="1">
        <f t="array" ref="AG113">SUMIFS(ItemPrice,ItemType,Burrito,Protein,Steak,RestaurantNumber,'Price Analysis'!$AP113)</f>
        <v>10.85</v>
      </c>
      <c r="AH113" s="74">
        <f t="shared" si="57"/>
        <v>10.85</v>
      </c>
      <c r="AI113" s="74" cm="1">
        <f t="array" ref="AI113">SUMIFS(ItemPrice,ItemType,Salad,Protein,Steak,RestaurantNumber,'Price Analysis'!$AP113)</f>
        <v>10.85</v>
      </c>
      <c r="AJ113" s="74" cm="1">
        <f t="array" ref="AJ113">SUMIFS(ItemPrice,ItemType,Bowl,Protein,Steak,RestaurantNumber,'Price Analysis'!$AP113)</f>
        <v>10.85</v>
      </c>
      <c r="AK113" s="74" cm="1">
        <f t="array" ref="AK113">SUMIFS(ItemPrice,ItemType,Quesadilla,Protein,Steak,RestaurantNumber,'Price Analysis'!$AP113)</f>
        <v>11.4</v>
      </c>
      <c r="AL113" s="27">
        <f t="shared" si="74"/>
        <v>10.084999999999999</v>
      </c>
      <c r="AM113" s="11"/>
      <c r="AN113" s="50">
        <v>3.1</v>
      </c>
      <c r="AO113" s="76" t="s">
        <v>1119</v>
      </c>
      <c r="AP113" s="79" t="s">
        <v>1196</v>
      </c>
      <c r="AQ113" s="11"/>
      <c r="AR113" s="56">
        <f t="shared" si="75"/>
        <v>4.09</v>
      </c>
      <c r="AS113" s="7">
        <f t="shared" si="75"/>
        <v>3.09</v>
      </c>
      <c r="AT113" s="7">
        <f t="shared" si="75"/>
        <v>3.8900000000000006</v>
      </c>
      <c r="AU113" s="7">
        <f t="shared" si="58"/>
        <v>-9.1</v>
      </c>
      <c r="AV113" s="7">
        <f t="shared" si="76"/>
        <v>3.0399999999999991</v>
      </c>
      <c r="AW113" s="7">
        <f t="shared" si="76"/>
        <v>4.2899999999999991</v>
      </c>
      <c r="AX113" s="7">
        <f t="shared" si="76"/>
        <v>3.2899999999999991</v>
      </c>
      <c r="AY113" s="7">
        <f t="shared" si="76"/>
        <v>4.09</v>
      </c>
      <c r="AZ113" s="7">
        <f t="shared" si="76"/>
        <v>-10.85</v>
      </c>
      <c r="BA113" s="57">
        <f t="shared" si="77"/>
        <v>3.2399999999999984</v>
      </c>
      <c r="BB113" s="54"/>
      <c r="BC113" s="56">
        <f t="shared" si="78"/>
        <v>0.90699999999999981</v>
      </c>
      <c r="BD113" s="68">
        <f t="shared" si="79"/>
        <v>0.36241943480416455</v>
      </c>
      <c r="BE113" s="11"/>
      <c r="BF113" s="11"/>
      <c r="BG113" s="11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11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</row>
    <row r="114" spans="1:125" x14ac:dyDescent="0.25">
      <c r="A114" s="11"/>
      <c r="B114" s="37" t="s">
        <v>95</v>
      </c>
      <c r="C114" s="1">
        <v>61</v>
      </c>
      <c r="D114" s="1" t="s">
        <v>396</v>
      </c>
      <c r="E114" s="1" t="s">
        <v>35</v>
      </c>
      <c r="F114" s="1" t="s">
        <v>339</v>
      </c>
      <c r="G114" s="1" t="s">
        <v>397</v>
      </c>
      <c r="H114" s="5">
        <v>6</v>
      </c>
      <c r="I114" s="3">
        <v>3</v>
      </c>
      <c r="J114" s="3" t="s">
        <v>746</v>
      </c>
      <c r="K114" s="3">
        <v>6</v>
      </c>
      <c r="L114" s="3"/>
      <c r="M114" s="10">
        <v>30035.792307692307</v>
      </c>
      <c r="N114" s="38">
        <v>-0.23236464476743571</v>
      </c>
      <c r="O114" s="12"/>
      <c r="P114" s="26">
        <v>12.59</v>
      </c>
      <c r="Q114" s="9">
        <v>11.89</v>
      </c>
      <c r="R114" s="9">
        <v>12.39</v>
      </c>
      <c r="S114" s="9"/>
      <c r="T114" s="9">
        <v>12.59</v>
      </c>
      <c r="U114" s="9">
        <f t="shared" si="80"/>
        <v>14.54</v>
      </c>
      <c r="V114" s="9">
        <f t="shared" si="80"/>
        <v>13.84</v>
      </c>
      <c r="W114" s="9">
        <f t="shared" si="80"/>
        <v>14.34</v>
      </c>
      <c r="X114" s="9"/>
      <c r="Y114" s="9">
        <f t="shared" si="81"/>
        <v>14.54</v>
      </c>
      <c r="Z114" s="27">
        <f t="shared" si="55"/>
        <v>13.34</v>
      </c>
      <c r="AA114" s="11"/>
      <c r="AB114" s="74">
        <f>SUMIFS(Chipotle_Menu_Pt_1__3[Item Price],Chipotle_Menu_Pt_1__3[Item Type],Data!$D$1,Chipotle_Menu_Pt_1__3[Protein],Data!$E$4,Chipotle_Menu_Pt_1__3[restaurantNumber],'Price Analysis'!$AP114)</f>
        <v>8.9</v>
      </c>
      <c r="AC114" s="74">
        <f t="shared" si="56"/>
        <v>8.9</v>
      </c>
      <c r="AD114" s="74" cm="1">
        <f t="array" ref="AD114">SUMIFS(ItemPrice,ItemType,Salad,Protein,Chicken,RestaurantNumber,'Price Analysis'!$AP114)</f>
        <v>8.9</v>
      </c>
      <c r="AE114" s="74" cm="1">
        <f t="array" ref="AE114">SUMIFS(ItemPrice,ItemType,Bowl,Protein,Chicken,RestaurantNumber,'Price Analysis'!$AP114)</f>
        <v>8.9</v>
      </c>
      <c r="AF114" s="74" cm="1">
        <f t="array" ref="AF114">SUMIFS(ItemPrice,ItemType,Quesadilla,Protein,Chicken,RestaurantNumber,'Price Analysis'!$AP114)</f>
        <v>9.4499999999999993</v>
      </c>
      <c r="AG114" s="74" cm="1">
        <f t="array" ref="AG114">SUMIFS(ItemPrice,ItemType,Burrito,Protein,Steak,RestaurantNumber,'Price Analysis'!$AP114)</f>
        <v>10.65</v>
      </c>
      <c r="AH114" s="74">
        <f t="shared" si="57"/>
        <v>10.65</v>
      </c>
      <c r="AI114" s="74" cm="1">
        <f t="array" ref="AI114">SUMIFS(ItemPrice,ItemType,Salad,Protein,Steak,RestaurantNumber,'Price Analysis'!$AP114)</f>
        <v>10.65</v>
      </c>
      <c r="AJ114" s="74" cm="1">
        <f t="array" ref="AJ114">SUMIFS(ItemPrice,ItemType,Bowl,Protein,Steak,RestaurantNumber,'Price Analysis'!$AP114)</f>
        <v>10.65</v>
      </c>
      <c r="AK114" s="74" cm="1">
        <f t="array" ref="AK114">SUMIFS(ItemPrice,ItemType,Quesadilla,Protein,Steak,RestaurantNumber,'Price Analysis'!$AP114)</f>
        <v>11.2</v>
      </c>
      <c r="AL114" s="27">
        <f t="shared" si="74"/>
        <v>9.8850000000000016</v>
      </c>
      <c r="AM114" s="11"/>
      <c r="AN114" s="50">
        <v>0.9</v>
      </c>
      <c r="AO114" s="76" t="s">
        <v>745</v>
      </c>
      <c r="AP114" s="79" t="s">
        <v>1197</v>
      </c>
      <c r="AQ114" s="11"/>
      <c r="AR114" s="56">
        <f t="shared" si="75"/>
        <v>3.6899999999999995</v>
      </c>
      <c r="AS114" s="7">
        <f t="shared" si="75"/>
        <v>2.99</v>
      </c>
      <c r="AT114" s="7">
        <f t="shared" si="75"/>
        <v>3.49</v>
      </c>
      <c r="AU114" s="7">
        <f t="shared" si="58"/>
        <v>-8.9</v>
      </c>
      <c r="AV114" s="7">
        <f t="shared" si="76"/>
        <v>3.1400000000000006</v>
      </c>
      <c r="AW114" s="7">
        <f t="shared" si="76"/>
        <v>3.8899999999999988</v>
      </c>
      <c r="AX114" s="7">
        <f t="shared" si="76"/>
        <v>3.1899999999999995</v>
      </c>
      <c r="AY114" s="7">
        <f t="shared" si="76"/>
        <v>3.6899999999999995</v>
      </c>
      <c r="AZ114" s="7">
        <f t="shared" si="76"/>
        <v>-10.65</v>
      </c>
      <c r="BA114" s="57">
        <f t="shared" si="77"/>
        <v>3.34</v>
      </c>
      <c r="BB114" s="54"/>
      <c r="BC114" s="56">
        <f t="shared" si="78"/>
        <v>0.7869999999999997</v>
      </c>
      <c r="BD114" s="68">
        <f t="shared" si="79"/>
        <v>0.3495194739504297</v>
      </c>
      <c r="BE114" s="11"/>
      <c r="BF114" s="11"/>
      <c r="BG114" s="11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11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</row>
    <row r="115" spans="1:125" ht="25.5" x14ac:dyDescent="0.25">
      <c r="A115" s="11"/>
      <c r="B115" s="37" t="s">
        <v>94</v>
      </c>
      <c r="C115" s="1">
        <v>60</v>
      </c>
      <c r="D115" s="1" t="s">
        <v>394</v>
      </c>
      <c r="E115" s="1" t="s">
        <v>56</v>
      </c>
      <c r="F115" s="1" t="s">
        <v>339</v>
      </c>
      <c r="G115" s="1" t="s">
        <v>395</v>
      </c>
      <c r="H115" s="5">
        <v>6</v>
      </c>
      <c r="I115" s="3">
        <v>2</v>
      </c>
      <c r="J115" s="3" t="s">
        <v>743</v>
      </c>
      <c r="K115" s="3">
        <v>3</v>
      </c>
      <c r="L115" s="3"/>
      <c r="M115" s="10">
        <v>29633.736923076925</v>
      </c>
      <c r="N115" s="38">
        <v>3.9245949882500436E-2</v>
      </c>
      <c r="O115" s="12"/>
      <c r="P115" s="26">
        <v>12.59</v>
      </c>
      <c r="Q115" s="9">
        <v>11.89</v>
      </c>
      <c r="R115" s="9">
        <v>12.39</v>
      </c>
      <c r="S115" s="9"/>
      <c r="T115" s="9">
        <v>12.59</v>
      </c>
      <c r="U115" s="9">
        <f t="shared" si="80"/>
        <v>14.54</v>
      </c>
      <c r="V115" s="9">
        <f t="shared" si="80"/>
        <v>13.84</v>
      </c>
      <c r="W115" s="9">
        <f t="shared" si="80"/>
        <v>14.34</v>
      </c>
      <c r="X115" s="9"/>
      <c r="Y115" s="9">
        <f t="shared" si="81"/>
        <v>14.54</v>
      </c>
      <c r="Z115" s="27">
        <f t="shared" si="55"/>
        <v>13.34</v>
      </c>
      <c r="AA115" s="11"/>
      <c r="AB115" s="74">
        <f>SUMIFS(Chipotle_Menu_Pt_1__3[Item Price],Chipotle_Menu_Pt_1__3[Item Type],Data!$D$1,Chipotle_Menu_Pt_1__3[Protein],Data!$E$4,Chipotle_Menu_Pt_1__3[restaurantNumber],'Price Analysis'!$AP115)</f>
        <v>9.35</v>
      </c>
      <c r="AC115" s="74">
        <f t="shared" si="56"/>
        <v>9.35</v>
      </c>
      <c r="AD115" s="74" cm="1">
        <f t="array" ref="AD115">SUMIFS(ItemPrice,ItemType,Salad,Protein,Chicken,RestaurantNumber,'Price Analysis'!$AP115)</f>
        <v>9.35</v>
      </c>
      <c r="AE115" s="74" cm="1">
        <f t="array" ref="AE115">SUMIFS(ItemPrice,ItemType,Bowl,Protein,Chicken,RestaurantNumber,'Price Analysis'!$AP115)</f>
        <v>9.35</v>
      </c>
      <c r="AF115" s="74" cm="1">
        <f t="array" ref="AF115">SUMIFS(ItemPrice,ItemType,Quesadilla,Protein,Chicken,RestaurantNumber,'Price Analysis'!$AP115)</f>
        <v>9.9</v>
      </c>
      <c r="AG115" s="74" cm="1">
        <f t="array" ref="AG115">SUMIFS(ItemPrice,ItemType,Burrito,Protein,Steak,RestaurantNumber,'Price Analysis'!$AP115)</f>
        <v>11.1</v>
      </c>
      <c r="AH115" s="74">
        <f t="shared" si="57"/>
        <v>11.1</v>
      </c>
      <c r="AI115" s="74" cm="1">
        <f t="array" ref="AI115">SUMIFS(ItemPrice,ItemType,Salad,Protein,Steak,RestaurantNumber,'Price Analysis'!$AP115)</f>
        <v>11.1</v>
      </c>
      <c r="AJ115" s="74" cm="1">
        <f t="array" ref="AJ115">SUMIFS(ItemPrice,ItemType,Bowl,Protein,Steak,RestaurantNumber,'Price Analysis'!$AP115)</f>
        <v>11.1</v>
      </c>
      <c r="AK115" s="74" cm="1">
        <f t="array" ref="AK115">SUMIFS(ItemPrice,ItemType,Quesadilla,Protein,Steak,RestaurantNumber,'Price Analysis'!$AP115)</f>
        <v>11.65</v>
      </c>
      <c r="AL115" s="27">
        <f t="shared" si="74"/>
        <v>10.334999999999999</v>
      </c>
      <c r="AM115" s="11"/>
      <c r="AN115" s="50">
        <v>0.6</v>
      </c>
      <c r="AO115" s="76" t="s">
        <v>744</v>
      </c>
      <c r="AP115" s="79" t="s">
        <v>1198</v>
      </c>
      <c r="AQ115" s="11"/>
      <c r="AR115" s="56">
        <f t="shared" si="75"/>
        <v>3.24</v>
      </c>
      <c r="AS115" s="7">
        <f t="shared" si="75"/>
        <v>2.5400000000000009</v>
      </c>
      <c r="AT115" s="7">
        <f t="shared" si="75"/>
        <v>3.0400000000000009</v>
      </c>
      <c r="AU115" s="7">
        <f t="shared" si="58"/>
        <v>-9.35</v>
      </c>
      <c r="AV115" s="7">
        <f t="shared" si="76"/>
        <v>2.6899999999999995</v>
      </c>
      <c r="AW115" s="7">
        <f t="shared" si="76"/>
        <v>3.4399999999999995</v>
      </c>
      <c r="AX115" s="7">
        <f t="shared" si="76"/>
        <v>2.74</v>
      </c>
      <c r="AY115" s="7">
        <f t="shared" si="76"/>
        <v>3.24</v>
      </c>
      <c r="AZ115" s="7">
        <f t="shared" si="76"/>
        <v>-11.1</v>
      </c>
      <c r="BA115" s="57">
        <f t="shared" si="77"/>
        <v>2.8899999999999988</v>
      </c>
      <c r="BB115" s="54"/>
      <c r="BC115" s="56">
        <f t="shared" si="78"/>
        <v>0.33700000000000008</v>
      </c>
      <c r="BD115" s="68">
        <f t="shared" si="79"/>
        <v>0.29075955491049843</v>
      </c>
      <c r="BE115" s="11"/>
      <c r="BF115" s="11"/>
      <c r="BG115" s="11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11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</row>
    <row r="116" spans="1:125" ht="25.5" x14ac:dyDescent="0.25">
      <c r="A116" s="11"/>
      <c r="B116" s="37" t="s">
        <v>141</v>
      </c>
      <c r="C116" s="1">
        <v>94</v>
      </c>
      <c r="D116" s="1" t="s">
        <v>452</v>
      </c>
      <c r="E116" s="1" t="s">
        <v>142</v>
      </c>
      <c r="F116" s="1" t="s">
        <v>331</v>
      </c>
      <c r="G116" s="1" t="s">
        <v>453</v>
      </c>
      <c r="H116" s="5">
        <v>7</v>
      </c>
      <c r="I116" s="3">
        <v>4</v>
      </c>
      <c r="J116" s="3" t="s">
        <v>689</v>
      </c>
      <c r="K116" s="3">
        <v>9</v>
      </c>
      <c r="L116" s="3"/>
      <c r="M116" s="10">
        <v>29144.248461538464</v>
      </c>
      <c r="N116" s="38">
        <v>-2.1215412692919853E-2</v>
      </c>
      <c r="O116" s="12"/>
      <c r="P116" s="26">
        <v>13.19</v>
      </c>
      <c r="Q116" s="9">
        <v>12.19</v>
      </c>
      <c r="R116" s="9">
        <v>12.99</v>
      </c>
      <c r="S116" s="9"/>
      <c r="T116" s="9">
        <v>12.69</v>
      </c>
      <c r="U116" s="9">
        <f t="shared" si="80"/>
        <v>15.139999999999999</v>
      </c>
      <c r="V116" s="9">
        <f t="shared" si="80"/>
        <v>14.139999999999999</v>
      </c>
      <c r="W116" s="9">
        <f t="shared" si="80"/>
        <v>14.94</v>
      </c>
      <c r="X116" s="9"/>
      <c r="Y116" s="9">
        <f t="shared" si="81"/>
        <v>14.639999999999999</v>
      </c>
      <c r="Z116" s="27">
        <f t="shared" si="55"/>
        <v>13.739999999999998</v>
      </c>
      <c r="AA116" s="11"/>
      <c r="AB116" s="74">
        <f>SUMIFS(Chipotle_Menu_Pt_1__3[Item Price],Chipotle_Menu_Pt_1__3[Item Type],Data!$D$1,Chipotle_Menu_Pt_1__3[Protein],Data!$E$4,Chipotle_Menu_Pt_1__3[restaurantNumber],'Price Analysis'!$AP116)</f>
        <v>9.5</v>
      </c>
      <c r="AC116" s="74">
        <f t="shared" si="56"/>
        <v>9.5</v>
      </c>
      <c r="AD116" s="74" cm="1">
        <f t="array" ref="AD116">SUMIFS(ItemPrice,ItemType,Salad,Protein,Chicken,RestaurantNumber,'Price Analysis'!$AP116)</f>
        <v>9.5</v>
      </c>
      <c r="AE116" s="74" cm="1">
        <f t="array" ref="AE116">SUMIFS(ItemPrice,ItemType,Bowl,Protein,Chicken,RestaurantNumber,'Price Analysis'!$AP116)</f>
        <v>9.5</v>
      </c>
      <c r="AF116" s="74" cm="1">
        <f t="array" ref="AF116">SUMIFS(ItemPrice,ItemType,Quesadilla,Protein,Chicken,RestaurantNumber,'Price Analysis'!$AP116)</f>
        <v>10.050000000000001</v>
      </c>
      <c r="AG116" s="74" cm="1">
        <f t="array" ref="AG116">SUMIFS(ItemPrice,ItemType,Burrito,Protein,Steak,RestaurantNumber,'Price Analysis'!$AP116)</f>
        <v>11.25</v>
      </c>
      <c r="AH116" s="74">
        <f t="shared" si="57"/>
        <v>11.25</v>
      </c>
      <c r="AI116" s="74" cm="1">
        <f t="array" ref="AI116">SUMIFS(ItemPrice,ItemType,Salad,Protein,Steak,RestaurantNumber,'Price Analysis'!$AP116)</f>
        <v>11.25</v>
      </c>
      <c r="AJ116" s="74" cm="1">
        <f t="array" ref="AJ116">SUMIFS(ItemPrice,ItemType,Bowl,Protein,Steak,RestaurantNumber,'Price Analysis'!$AP116)</f>
        <v>11.25</v>
      </c>
      <c r="AK116" s="74" cm="1">
        <f t="array" ref="AK116">SUMIFS(ItemPrice,ItemType,Quesadilla,Protein,Steak,RestaurantNumber,'Price Analysis'!$AP116)</f>
        <v>11.8</v>
      </c>
      <c r="AL116" s="27">
        <f t="shared" si="74"/>
        <v>10.484999999999999</v>
      </c>
      <c r="AM116" s="11"/>
      <c r="AN116" s="50">
        <v>0.7</v>
      </c>
      <c r="AO116" s="76" t="s">
        <v>690</v>
      </c>
      <c r="AP116" s="79" t="s">
        <v>1199</v>
      </c>
      <c r="AQ116" s="11"/>
      <c r="AR116" s="56">
        <f t="shared" si="75"/>
        <v>3.6899999999999995</v>
      </c>
      <c r="AS116" s="7">
        <f t="shared" si="75"/>
        <v>2.6899999999999995</v>
      </c>
      <c r="AT116" s="7">
        <f t="shared" si="75"/>
        <v>3.49</v>
      </c>
      <c r="AU116" s="7">
        <f t="shared" si="58"/>
        <v>-9.5</v>
      </c>
      <c r="AV116" s="7">
        <f t="shared" si="76"/>
        <v>2.6399999999999988</v>
      </c>
      <c r="AW116" s="7">
        <f t="shared" si="76"/>
        <v>3.8899999999999988</v>
      </c>
      <c r="AX116" s="7">
        <f t="shared" si="76"/>
        <v>2.8899999999999988</v>
      </c>
      <c r="AY116" s="7">
        <f t="shared" si="76"/>
        <v>3.6899999999999995</v>
      </c>
      <c r="AZ116" s="7">
        <f t="shared" si="76"/>
        <v>-11.25</v>
      </c>
      <c r="BA116" s="57">
        <f t="shared" si="77"/>
        <v>2.8399999999999981</v>
      </c>
      <c r="BB116" s="54"/>
      <c r="BC116" s="56">
        <f t="shared" si="78"/>
        <v>0.50699999999999934</v>
      </c>
      <c r="BD116" s="68">
        <f t="shared" si="79"/>
        <v>0.31044349070100136</v>
      </c>
      <c r="BE116" s="11"/>
      <c r="BF116" s="11"/>
      <c r="BG116" s="11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11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</row>
    <row r="117" spans="1:125" ht="25.5" x14ac:dyDescent="0.25">
      <c r="A117" s="11"/>
      <c r="B117" s="37" t="s">
        <v>158</v>
      </c>
      <c r="C117" s="1">
        <v>110</v>
      </c>
      <c r="D117" s="1" t="s">
        <v>473</v>
      </c>
      <c r="E117" s="1" t="s">
        <v>159</v>
      </c>
      <c r="F117" s="1" t="s">
        <v>331</v>
      </c>
      <c r="G117" s="1" t="s">
        <v>474</v>
      </c>
      <c r="H117" s="5">
        <v>7</v>
      </c>
      <c r="I117" s="3">
        <v>3</v>
      </c>
      <c r="J117" s="3" t="s">
        <v>693</v>
      </c>
      <c r="K117" s="3">
        <v>7</v>
      </c>
      <c r="L117" s="3"/>
      <c r="M117" s="10">
        <v>28605.927692307687</v>
      </c>
      <c r="N117" s="38">
        <v>-9.2374139868330304E-2</v>
      </c>
      <c r="O117" s="12"/>
      <c r="P117" s="26">
        <v>13.19</v>
      </c>
      <c r="Q117" s="9">
        <v>12.19</v>
      </c>
      <c r="R117" s="9">
        <v>12.99</v>
      </c>
      <c r="S117" s="9"/>
      <c r="T117" s="9">
        <v>12.69</v>
      </c>
      <c r="U117" s="9">
        <f t="shared" si="80"/>
        <v>15.139999999999999</v>
      </c>
      <c r="V117" s="9">
        <f t="shared" si="80"/>
        <v>14.139999999999999</v>
      </c>
      <c r="W117" s="9">
        <f t="shared" si="80"/>
        <v>14.94</v>
      </c>
      <c r="X117" s="9"/>
      <c r="Y117" s="9">
        <f t="shared" si="81"/>
        <v>14.639999999999999</v>
      </c>
      <c r="Z117" s="27">
        <f t="shared" si="55"/>
        <v>13.739999999999998</v>
      </c>
      <c r="AA117" s="11"/>
      <c r="AB117" s="74">
        <f>SUMIFS(Chipotle_Menu_Pt_1__3[Item Price],Chipotle_Menu_Pt_1__3[Item Type],Data!$D$1,Chipotle_Menu_Pt_1__3[Protein],Data!$E$4,Chipotle_Menu_Pt_1__3[restaurantNumber],'Price Analysis'!$AP117)</f>
        <v>9.6</v>
      </c>
      <c r="AC117" s="74">
        <f t="shared" si="56"/>
        <v>9.6</v>
      </c>
      <c r="AD117" s="74" cm="1">
        <f t="array" ref="AD117">SUMIFS(ItemPrice,ItemType,Salad,Protein,Chicken,RestaurantNumber,'Price Analysis'!$AP117)</f>
        <v>9.6</v>
      </c>
      <c r="AE117" s="74" cm="1">
        <f t="array" ref="AE117">SUMIFS(ItemPrice,ItemType,Bowl,Protein,Chicken,RestaurantNumber,'Price Analysis'!$AP117)</f>
        <v>9.6</v>
      </c>
      <c r="AF117" s="74" cm="1">
        <f t="array" ref="AF117">SUMIFS(ItemPrice,ItemType,Quesadilla,Protein,Chicken,RestaurantNumber,'Price Analysis'!$AP117)</f>
        <v>10.15</v>
      </c>
      <c r="AG117" s="74" cm="1">
        <f t="array" ref="AG117">SUMIFS(ItemPrice,ItemType,Burrito,Protein,Steak,RestaurantNumber,'Price Analysis'!$AP117)</f>
        <v>11.35</v>
      </c>
      <c r="AH117" s="74">
        <f t="shared" si="57"/>
        <v>11.35</v>
      </c>
      <c r="AI117" s="74" cm="1">
        <f t="array" ref="AI117">SUMIFS(ItemPrice,ItemType,Salad,Protein,Steak,RestaurantNumber,'Price Analysis'!$AP117)</f>
        <v>11.35</v>
      </c>
      <c r="AJ117" s="74" cm="1">
        <f t="array" ref="AJ117">SUMIFS(ItemPrice,ItemType,Bowl,Protein,Steak,RestaurantNumber,'Price Analysis'!$AP117)</f>
        <v>11.35</v>
      </c>
      <c r="AK117" s="74" cm="1">
        <f t="array" ref="AK117">SUMIFS(ItemPrice,ItemType,Quesadilla,Protein,Steak,RestaurantNumber,'Price Analysis'!$AP117)</f>
        <v>11.9</v>
      </c>
      <c r="AL117" s="27">
        <f t="shared" si="74"/>
        <v>10.584999999999999</v>
      </c>
      <c r="AM117" s="11"/>
      <c r="AN117" s="50">
        <v>0.1</v>
      </c>
      <c r="AO117" s="76" t="s">
        <v>694</v>
      </c>
      <c r="AP117" s="79" t="s">
        <v>1200</v>
      </c>
      <c r="AQ117" s="11"/>
      <c r="AR117" s="56">
        <f t="shared" si="75"/>
        <v>3.59</v>
      </c>
      <c r="AS117" s="7">
        <f t="shared" si="75"/>
        <v>2.59</v>
      </c>
      <c r="AT117" s="7">
        <f t="shared" si="75"/>
        <v>3.3900000000000006</v>
      </c>
      <c r="AU117" s="7">
        <f t="shared" si="58"/>
        <v>-9.6</v>
      </c>
      <c r="AV117" s="7">
        <f t="shared" si="76"/>
        <v>2.5399999999999991</v>
      </c>
      <c r="AW117" s="7">
        <f t="shared" si="76"/>
        <v>3.7899999999999991</v>
      </c>
      <c r="AX117" s="7">
        <f t="shared" si="76"/>
        <v>2.7899999999999991</v>
      </c>
      <c r="AY117" s="7">
        <f t="shared" si="76"/>
        <v>3.59</v>
      </c>
      <c r="AZ117" s="7">
        <f t="shared" si="76"/>
        <v>-11.35</v>
      </c>
      <c r="BA117" s="57">
        <f t="shared" si="77"/>
        <v>2.7399999999999984</v>
      </c>
      <c r="BB117" s="54"/>
      <c r="BC117" s="56">
        <f t="shared" si="78"/>
        <v>0.4069999999999997</v>
      </c>
      <c r="BD117" s="68">
        <f t="shared" si="79"/>
        <v>0.298063297118564</v>
      </c>
      <c r="BE117" s="11"/>
      <c r="BF117" s="11"/>
      <c r="BG117" s="11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11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</row>
    <row r="118" spans="1:125" ht="25.5" x14ac:dyDescent="0.25">
      <c r="A118" s="11"/>
      <c r="B118" s="37" t="s">
        <v>113</v>
      </c>
      <c r="C118" s="1">
        <v>73</v>
      </c>
      <c r="D118" s="1" t="s">
        <v>417</v>
      </c>
      <c r="E118" s="1" t="s">
        <v>24</v>
      </c>
      <c r="F118" s="1" t="s">
        <v>298</v>
      </c>
      <c r="G118" s="1" t="s">
        <v>418</v>
      </c>
      <c r="H118" s="5">
        <v>6</v>
      </c>
      <c r="I118" s="3">
        <v>4</v>
      </c>
      <c r="J118" s="3" t="s">
        <v>715</v>
      </c>
      <c r="K118" s="3">
        <v>6</v>
      </c>
      <c r="L118" s="3"/>
      <c r="M118" s="10">
        <v>28339.689230769229</v>
      </c>
      <c r="N118" s="38">
        <v>-1.3897289700089507E-2</v>
      </c>
      <c r="O118" s="12"/>
      <c r="P118" s="26">
        <v>12.59</v>
      </c>
      <c r="Q118" s="9">
        <v>11.89</v>
      </c>
      <c r="R118" s="9">
        <v>12.39</v>
      </c>
      <c r="S118" s="9"/>
      <c r="T118" s="9">
        <v>12.59</v>
      </c>
      <c r="U118" s="9">
        <f t="shared" si="80"/>
        <v>14.54</v>
      </c>
      <c r="V118" s="9">
        <f t="shared" si="80"/>
        <v>13.84</v>
      </c>
      <c r="W118" s="9">
        <f t="shared" si="80"/>
        <v>14.34</v>
      </c>
      <c r="X118" s="9"/>
      <c r="Y118" s="9">
        <f t="shared" si="81"/>
        <v>14.54</v>
      </c>
      <c r="Z118" s="27">
        <f t="shared" si="55"/>
        <v>13.34</v>
      </c>
      <c r="AA118" s="11"/>
      <c r="AB118" s="74">
        <f>SUMIFS(Chipotle_Menu_Pt_1__3[Item Price],Chipotle_Menu_Pt_1__3[Item Type],Data!$D$1,Chipotle_Menu_Pt_1__3[Protein],Data!$E$4,Chipotle_Menu_Pt_1__3[restaurantNumber],'Price Analysis'!$AP118)</f>
        <v>9.1</v>
      </c>
      <c r="AC118" s="74">
        <f t="shared" si="56"/>
        <v>9.1</v>
      </c>
      <c r="AD118" s="74" cm="1">
        <f t="array" ref="AD118">SUMIFS(ItemPrice,ItemType,Salad,Protein,Chicken,RestaurantNumber,'Price Analysis'!$AP118)</f>
        <v>9.1</v>
      </c>
      <c r="AE118" s="74" cm="1">
        <f t="array" ref="AE118">SUMIFS(ItemPrice,ItemType,Bowl,Protein,Chicken,RestaurantNumber,'Price Analysis'!$AP118)</f>
        <v>9.1</v>
      </c>
      <c r="AF118" s="74" cm="1">
        <f t="array" ref="AF118">SUMIFS(ItemPrice,ItemType,Quesadilla,Protein,Chicken,RestaurantNumber,'Price Analysis'!$AP118)</f>
        <v>9.65</v>
      </c>
      <c r="AG118" s="74" cm="1">
        <f t="array" ref="AG118">SUMIFS(ItemPrice,ItemType,Burrito,Protein,Steak,RestaurantNumber,'Price Analysis'!$AP118)</f>
        <v>10.85</v>
      </c>
      <c r="AH118" s="74">
        <f t="shared" si="57"/>
        <v>10.85</v>
      </c>
      <c r="AI118" s="74" cm="1">
        <f t="array" ref="AI118">SUMIFS(ItemPrice,ItemType,Salad,Protein,Steak,RestaurantNumber,'Price Analysis'!$AP118)</f>
        <v>10.85</v>
      </c>
      <c r="AJ118" s="74" cm="1">
        <f t="array" ref="AJ118">SUMIFS(ItemPrice,ItemType,Bowl,Protein,Steak,RestaurantNumber,'Price Analysis'!$AP118)</f>
        <v>10.85</v>
      </c>
      <c r="AK118" s="74" cm="1">
        <f t="array" ref="AK118">SUMIFS(ItemPrice,ItemType,Quesadilla,Protein,Steak,RestaurantNumber,'Price Analysis'!$AP118)</f>
        <v>11.4</v>
      </c>
      <c r="AL118" s="27">
        <f t="shared" si="74"/>
        <v>10.084999999999999</v>
      </c>
      <c r="AM118" s="11"/>
      <c r="AN118" s="50">
        <v>0.9</v>
      </c>
      <c r="AO118" s="76" t="s">
        <v>1120</v>
      </c>
      <c r="AP118" s="79" t="s">
        <v>1201</v>
      </c>
      <c r="AQ118" s="11"/>
      <c r="AR118" s="56">
        <f t="shared" si="75"/>
        <v>3.49</v>
      </c>
      <c r="AS118" s="7">
        <f t="shared" si="75"/>
        <v>2.7900000000000009</v>
      </c>
      <c r="AT118" s="7">
        <f t="shared" si="75"/>
        <v>3.2900000000000009</v>
      </c>
      <c r="AU118" s="7">
        <f t="shared" si="58"/>
        <v>-9.1</v>
      </c>
      <c r="AV118" s="7">
        <f t="shared" si="76"/>
        <v>2.9399999999999995</v>
      </c>
      <c r="AW118" s="7">
        <f t="shared" si="76"/>
        <v>3.6899999999999995</v>
      </c>
      <c r="AX118" s="7">
        <f t="shared" si="76"/>
        <v>2.99</v>
      </c>
      <c r="AY118" s="7">
        <f t="shared" si="76"/>
        <v>3.49</v>
      </c>
      <c r="AZ118" s="7">
        <f t="shared" si="76"/>
        <v>-10.85</v>
      </c>
      <c r="BA118" s="57">
        <f t="shared" si="77"/>
        <v>3.1399999999999988</v>
      </c>
      <c r="BB118" s="54"/>
      <c r="BC118" s="56">
        <f t="shared" si="78"/>
        <v>0.58700000000000008</v>
      </c>
      <c r="BD118" s="68">
        <f t="shared" si="79"/>
        <v>0.32275656916212209</v>
      </c>
      <c r="BE118" s="11"/>
      <c r="BF118" s="11"/>
      <c r="BG118" s="11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11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</row>
    <row r="119" spans="1:125" x14ac:dyDescent="0.25">
      <c r="A119" s="11"/>
      <c r="B119" s="37" t="s">
        <v>167</v>
      </c>
      <c r="C119" s="1">
        <v>120</v>
      </c>
      <c r="D119" s="1" t="s">
        <v>488</v>
      </c>
      <c r="E119" s="1" t="s">
        <v>168</v>
      </c>
      <c r="F119" s="1" t="s">
        <v>331</v>
      </c>
      <c r="G119" s="1" t="s">
        <v>489</v>
      </c>
      <c r="H119" s="5">
        <v>7</v>
      </c>
      <c r="I119" s="3">
        <v>1</v>
      </c>
      <c r="J119" s="3" t="s">
        <v>695</v>
      </c>
      <c r="K119" s="3">
        <v>1</v>
      </c>
      <c r="L119" s="3"/>
      <c r="M119" s="10">
        <v>28097.621538461535</v>
      </c>
      <c r="N119" s="38">
        <v>-6.6623239977194409E-2</v>
      </c>
      <c r="O119" s="12"/>
      <c r="P119" s="26">
        <v>13.19</v>
      </c>
      <c r="Q119" s="9">
        <v>12.19</v>
      </c>
      <c r="R119" s="9">
        <v>12.99</v>
      </c>
      <c r="S119" s="9"/>
      <c r="T119" s="9">
        <v>12.69</v>
      </c>
      <c r="U119" s="9">
        <f t="shared" si="80"/>
        <v>15.139999999999999</v>
      </c>
      <c r="V119" s="9">
        <f t="shared" si="80"/>
        <v>14.139999999999999</v>
      </c>
      <c r="W119" s="9">
        <f t="shared" si="80"/>
        <v>14.94</v>
      </c>
      <c r="X119" s="9"/>
      <c r="Y119" s="9">
        <f t="shared" si="81"/>
        <v>14.639999999999999</v>
      </c>
      <c r="Z119" s="27">
        <f t="shared" si="55"/>
        <v>13.739999999999998</v>
      </c>
      <c r="AA119" s="11"/>
      <c r="AB119" s="74">
        <f>SUMIFS(Chipotle_Menu_Pt_1__3[Item Price],Chipotle_Menu_Pt_1__3[Item Type],Data!$D$1,Chipotle_Menu_Pt_1__3[Protein],Data!$E$4,Chipotle_Menu_Pt_1__3[restaurantNumber],'Price Analysis'!$AP119)</f>
        <v>9.6</v>
      </c>
      <c r="AC119" s="74">
        <f t="shared" si="56"/>
        <v>9.6</v>
      </c>
      <c r="AD119" s="74" cm="1">
        <f t="array" ref="AD119">SUMIFS(ItemPrice,ItemType,Salad,Protein,Chicken,RestaurantNumber,'Price Analysis'!$AP119)</f>
        <v>9.6</v>
      </c>
      <c r="AE119" s="74" cm="1">
        <f t="array" ref="AE119">SUMIFS(ItemPrice,ItemType,Bowl,Protein,Chicken,RestaurantNumber,'Price Analysis'!$AP119)</f>
        <v>9.6</v>
      </c>
      <c r="AF119" s="74" cm="1">
        <f t="array" ref="AF119">SUMIFS(ItemPrice,ItemType,Quesadilla,Protein,Chicken,RestaurantNumber,'Price Analysis'!$AP119)</f>
        <v>10.15</v>
      </c>
      <c r="AG119" s="74" cm="1">
        <f t="array" ref="AG119">SUMIFS(ItemPrice,ItemType,Burrito,Protein,Steak,RestaurantNumber,'Price Analysis'!$AP119)</f>
        <v>11.35</v>
      </c>
      <c r="AH119" s="74">
        <f t="shared" si="57"/>
        <v>11.35</v>
      </c>
      <c r="AI119" s="74" cm="1">
        <f t="array" ref="AI119">SUMIFS(ItemPrice,ItemType,Salad,Protein,Steak,RestaurantNumber,'Price Analysis'!$AP119)</f>
        <v>11.35</v>
      </c>
      <c r="AJ119" s="74" cm="1">
        <f t="array" ref="AJ119">SUMIFS(ItemPrice,ItemType,Bowl,Protein,Steak,RestaurantNumber,'Price Analysis'!$AP119)</f>
        <v>11.35</v>
      </c>
      <c r="AK119" s="74" cm="1">
        <f t="array" ref="AK119">SUMIFS(ItemPrice,ItemType,Quesadilla,Protein,Steak,RestaurantNumber,'Price Analysis'!$AP119)</f>
        <v>11.9</v>
      </c>
      <c r="AL119" s="27">
        <f t="shared" si="74"/>
        <v>10.584999999999999</v>
      </c>
      <c r="AM119" s="11"/>
      <c r="AN119" s="50">
        <v>2</v>
      </c>
      <c r="AO119" s="76" t="s">
        <v>696</v>
      </c>
      <c r="AP119" s="79" t="s">
        <v>1202</v>
      </c>
      <c r="AQ119" s="11"/>
      <c r="AR119" s="56">
        <f t="shared" si="75"/>
        <v>3.59</v>
      </c>
      <c r="AS119" s="7">
        <f t="shared" si="75"/>
        <v>2.59</v>
      </c>
      <c r="AT119" s="7">
        <f t="shared" si="75"/>
        <v>3.3900000000000006</v>
      </c>
      <c r="AU119" s="7">
        <f t="shared" si="58"/>
        <v>-9.6</v>
      </c>
      <c r="AV119" s="7">
        <f t="shared" si="76"/>
        <v>2.5399999999999991</v>
      </c>
      <c r="AW119" s="7">
        <f t="shared" si="76"/>
        <v>3.7899999999999991</v>
      </c>
      <c r="AX119" s="7">
        <f t="shared" si="76"/>
        <v>2.7899999999999991</v>
      </c>
      <c r="AY119" s="7">
        <f t="shared" si="76"/>
        <v>3.59</v>
      </c>
      <c r="AZ119" s="7">
        <f t="shared" si="76"/>
        <v>-11.35</v>
      </c>
      <c r="BA119" s="57">
        <f t="shared" si="77"/>
        <v>2.7399999999999984</v>
      </c>
      <c r="BB119" s="54"/>
      <c r="BC119" s="56">
        <f t="shared" si="78"/>
        <v>0.4069999999999997</v>
      </c>
      <c r="BD119" s="68">
        <f t="shared" si="79"/>
        <v>0.298063297118564</v>
      </c>
      <c r="BE119" s="11"/>
      <c r="BF119" s="11"/>
      <c r="BG119" s="11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11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</row>
    <row r="120" spans="1:125" x14ac:dyDescent="0.25">
      <c r="A120" s="11"/>
      <c r="B120" s="37" t="s">
        <v>178</v>
      </c>
      <c r="C120" s="1">
        <v>128</v>
      </c>
      <c r="D120" s="1" t="s">
        <v>500</v>
      </c>
      <c r="E120" s="1" t="s">
        <v>179</v>
      </c>
      <c r="F120" s="1" t="s">
        <v>358</v>
      </c>
      <c r="G120" s="1" t="s">
        <v>501</v>
      </c>
      <c r="H120" s="5">
        <v>6</v>
      </c>
      <c r="I120" s="3">
        <v>1</v>
      </c>
      <c r="J120" s="3" t="s">
        <v>635</v>
      </c>
      <c r="K120" s="3">
        <v>1</v>
      </c>
      <c r="L120" s="3"/>
      <c r="M120" s="10">
        <v>27944.067692307694</v>
      </c>
      <c r="N120" s="38">
        <v>4.2452985174913513E-2</v>
      </c>
      <c r="O120" s="12"/>
      <c r="P120" s="26">
        <v>12.59</v>
      </c>
      <c r="Q120" s="9">
        <v>11.89</v>
      </c>
      <c r="R120" s="9">
        <v>12.39</v>
      </c>
      <c r="S120" s="9"/>
      <c r="T120" s="9">
        <v>12.59</v>
      </c>
      <c r="U120" s="9">
        <f t="shared" si="80"/>
        <v>14.54</v>
      </c>
      <c r="V120" s="9">
        <f t="shared" si="80"/>
        <v>13.84</v>
      </c>
      <c r="W120" s="9">
        <f t="shared" si="80"/>
        <v>14.34</v>
      </c>
      <c r="X120" s="9"/>
      <c r="Y120" s="9">
        <f t="shared" si="81"/>
        <v>14.54</v>
      </c>
      <c r="Z120" s="27">
        <f t="shared" si="55"/>
        <v>13.34</v>
      </c>
      <c r="AA120" s="11"/>
      <c r="AB120" s="74">
        <f>SUMIFS(Chipotle_Menu_Pt_1__3[Item Price],Chipotle_Menu_Pt_1__3[Item Type],Data!$D$1,Chipotle_Menu_Pt_1__3[Protein],Data!$E$4,Chipotle_Menu_Pt_1__3[restaurantNumber],'Price Analysis'!$AP120)</f>
        <v>9.4499999999999993</v>
      </c>
      <c r="AC120" s="74">
        <f t="shared" si="56"/>
        <v>9.4499999999999993</v>
      </c>
      <c r="AD120" s="74" cm="1">
        <f t="array" ref="AD120">SUMIFS(ItemPrice,ItemType,Salad,Protein,Chicken,RestaurantNumber,'Price Analysis'!$AP120)</f>
        <v>9.4499999999999993</v>
      </c>
      <c r="AE120" s="74" cm="1">
        <f t="array" ref="AE120">SUMIFS(ItemPrice,ItemType,Bowl,Protein,Chicken,RestaurantNumber,'Price Analysis'!$AP120)</f>
        <v>9.4499999999999993</v>
      </c>
      <c r="AF120" s="74" cm="1">
        <f t="array" ref="AF120">SUMIFS(ItemPrice,ItemType,Quesadilla,Protein,Chicken,RestaurantNumber,'Price Analysis'!$AP120)</f>
        <v>10</v>
      </c>
      <c r="AG120" s="74" cm="1">
        <f t="array" ref="AG120">SUMIFS(ItemPrice,ItemType,Burrito,Protein,Steak,RestaurantNumber,'Price Analysis'!$AP120)</f>
        <v>11.2</v>
      </c>
      <c r="AH120" s="74">
        <f t="shared" si="57"/>
        <v>11.2</v>
      </c>
      <c r="AI120" s="74" cm="1">
        <f t="array" ref="AI120">SUMIFS(ItemPrice,ItemType,Salad,Protein,Steak,RestaurantNumber,'Price Analysis'!$AP120)</f>
        <v>11.2</v>
      </c>
      <c r="AJ120" s="74" cm="1">
        <f t="array" ref="AJ120">SUMIFS(ItemPrice,ItemType,Bowl,Protein,Steak,RestaurantNumber,'Price Analysis'!$AP120)</f>
        <v>11.2</v>
      </c>
      <c r="AK120" s="74" cm="1">
        <f t="array" ref="AK120">SUMIFS(ItemPrice,ItemType,Quesadilla,Protein,Steak,RestaurantNumber,'Price Analysis'!$AP120)</f>
        <v>11.75</v>
      </c>
      <c r="AL120" s="27">
        <f t="shared" si="74"/>
        <v>10.435</v>
      </c>
      <c r="AM120" s="11"/>
      <c r="AN120" s="50">
        <v>1.2</v>
      </c>
      <c r="AO120" s="76" t="s">
        <v>1121</v>
      </c>
      <c r="AP120" s="79">
        <v>293</v>
      </c>
      <c r="AQ120" s="11"/>
      <c r="AR120" s="56">
        <f t="shared" si="75"/>
        <v>3.1400000000000006</v>
      </c>
      <c r="AS120" s="7">
        <f t="shared" si="75"/>
        <v>2.4400000000000013</v>
      </c>
      <c r="AT120" s="7">
        <f t="shared" si="75"/>
        <v>2.9400000000000013</v>
      </c>
      <c r="AU120" s="7">
        <f t="shared" si="58"/>
        <v>-9.4499999999999993</v>
      </c>
      <c r="AV120" s="7">
        <f t="shared" si="76"/>
        <v>2.59</v>
      </c>
      <c r="AW120" s="7">
        <f t="shared" si="76"/>
        <v>3.34</v>
      </c>
      <c r="AX120" s="7">
        <f t="shared" si="76"/>
        <v>2.6400000000000006</v>
      </c>
      <c r="AY120" s="7">
        <f t="shared" si="76"/>
        <v>3.1400000000000006</v>
      </c>
      <c r="AZ120" s="7">
        <f t="shared" si="76"/>
        <v>-11.2</v>
      </c>
      <c r="BA120" s="57">
        <f t="shared" si="77"/>
        <v>2.7899999999999991</v>
      </c>
      <c r="BB120" s="54"/>
      <c r="BC120" s="56">
        <f t="shared" si="78"/>
        <v>0.23700000000000046</v>
      </c>
      <c r="BD120" s="68">
        <f t="shared" si="79"/>
        <v>0.27839003354096781</v>
      </c>
      <c r="BE120" s="11"/>
      <c r="BF120" s="11"/>
      <c r="BG120" s="11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11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</row>
    <row r="121" spans="1:125" ht="25.5" x14ac:dyDescent="0.25">
      <c r="A121" s="11"/>
      <c r="B121" s="37" t="s">
        <v>154</v>
      </c>
      <c r="C121" s="1">
        <v>104</v>
      </c>
      <c r="D121" s="1" t="s">
        <v>466</v>
      </c>
      <c r="E121" s="1" t="s">
        <v>145</v>
      </c>
      <c r="F121" s="1" t="s">
        <v>298</v>
      </c>
      <c r="G121" s="1" t="s">
        <v>467</v>
      </c>
      <c r="H121" s="5">
        <v>6</v>
      </c>
      <c r="I121" s="3">
        <v>2</v>
      </c>
      <c r="J121" s="3" t="s">
        <v>724</v>
      </c>
      <c r="K121" s="3">
        <v>2</v>
      </c>
      <c r="L121" s="3"/>
      <c r="M121" s="10">
        <v>27514.1</v>
      </c>
      <c r="N121" s="38">
        <v>-2.5350729350721943E-2</v>
      </c>
      <c r="O121" s="12"/>
      <c r="P121" s="26">
        <v>12.59</v>
      </c>
      <c r="Q121" s="9">
        <v>11.89</v>
      </c>
      <c r="R121" s="9">
        <v>12.39</v>
      </c>
      <c r="S121" s="9"/>
      <c r="T121" s="9">
        <v>12.59</v>
      </c>
      <c r="U121" s="9">
        <f t="shared" si="80"/>
        <v>14.54</v>
      </c>
      <c r="V121" s="9">
        <f t="shared" si="80"/>
        <v>13.84</v>
      </c>
      <c r="W121" s="9">
        <f t="shared" si="80"/>
        <v>14.34</v>
      </c>
      <c r="X121" s="9"/>
      <c r="Y121" s="9">
        <f t="shared" si="81"/>
        <v>14.54</v>
      </c>
      <c r="Z121" s="27">
        <f t="shared" si="55"/>
        <v>13.34</v>
      </c>
      <c r="AA121" s="11"/>
      <c r="AB121" s="74">
        <f>SUMIFS(Chipotle_Menu_Pt_1__3[Item Price],Chipotle_Menu_Pt_1__3[Item Type],Data!$D$1,Chipotle_Menu_Pt_1__3[Protein],Data!$E$4,Chipotle_Menu_Pt_1__3[restaurantNumber],'Price Analysis'!$AP121)</f>
        <v>9.4499999999999993</v>
      </c>
      <c r="AC121" s="74">
        <f t="shared" si="56"/>
        <v>9.4499999999999993</v>
      </c>
      <c r="AD121" s="74" cm="1">
        <f t="array" ref="AD121">SUMIFS(ItemPrice,ItemType,Salad,Protein,Chicken,RestaurantNumber,'Price Analysis'!$AP121)</f>
        <v>9.4499999999999993</v>
      </c>
      <c r="AE121" s="74" cm="1">
        <f t="array" ref="AE121">SUMIFS(ItemPrice,ItemType,Bowl,Protein,Chicken,RestaurantNumber,'Price Analysis'!$AP121)</f>
        <v>9.4499999999999993</v>
      </c>
      <c r="AF121" s="74" cm="1">
        <f t="array" ref="AF121">SUMIFS(ItemPrice,ItemType,Quesadilla,Protein,Chicken,RestaurantNumber,'Price Analysis'!$AP121)</f>
        <v>10</v>
      </c>
      <c r="AG121" s="74" cm="1">
        <f t="array" ref="AG121">SUMIFS(ItemPrice,ItemType,Burrito,Protein,Steak,RestaurantNumber,'Price Analysis'!$AP121)</f>
        <v>11.2</v>
      </c>
      <c r="AH121" s="74">
        <f t="shared" si="57"/>
        <v>11.2</v>
      </c>
      <c r="AI121" s="74" cm="1">
        <f t="array" ref="AI121">SUMIFS(ItemPrice,ItemType,Salad,Protein,Steak,RestaurantNumber,'Price Analysis'!$AP121)</f>
        <v>11.2</v>
      </c>
      <c r="AJ121" s="74" cm="1">
        <f t="array" ref="AJ121">SUMIFS(ItemPrice,ItemType,Bowl,Protein,Steak,RestaurantNumber,'Price Analysis'!$AP121)</f>
        <v>11.2</v>
      </c>
      <c r="AK121" s="74" cm="1">
        <f t="array" ref="AK121">SUMIFS(ItemPrice,ItemType,Quesadilla,Protein,Steak,RestaurantNumber,'Price Analysis'!$AP121)</f>
        <v>11.75</v>
      </c>
      <c r="AL121" s="27">
        <f t="shared" si="74"/>
        <v>10.435</v>
      </c>
      <c r="AM121" s="11"/>
      <c r="AN121" s="50">
        <v>0.6</v>
      </c>
      <c r="AO121" s="76" t="s">
        <v>1122</v>
      </c>
      <c r="AP121" s="79" t="s">
        <v>1203</v>
      </c>
      <c r="AQ121" s="11"/>
      <c r="AR121" s="56">
        <f t="shared" si="75"/>
        <v>3.1400000000000006</v>
      </c>
      <c r="AS121" s="7">
        <f t="shared" si="75"/>
        <v>2.4400000000000013</v>
      </c>
      <c r="AT121" s="7">
        <f t="shared" si="75"/>
        <v>2.9400000000000013</v>
      </c>
      <c r="AU121" s="7">
        <f t="shared" si="58"/>
        <v>-9.4499999999999993</v>
      </c>
      <c r="AV121" s="7">
        <f t="shared" si="76"/>
        <v>2.59</v>
      </c>
      <c r="AW121" s="7">
        <f t="shared" si="76"/>
        <v>3.34</v>
      </c>
      <c r="AX121" s="7">
        <f t="shared" si="76"/>
        <v>2.6400000000000006</v>
      </c>
      <c r="AY121" s="7">
        <f t="shared" si="76"/>
        <v>3.1400000000000006</v>
      </c>
      <c r="AZ121" s="7">
        <f t="shared" si="76"/>
        <v>-11.2</v>
      </c>
      <c r="BA121" s="57">
        <f t="shared" si="77"/>
        <v>2.7899999999999991</v>
      </c>
      <c r="BB121" s="54"/>
      <c r="BC121" s="56">
        <f t="shared" si="78"/>
        <v>0.23700000000000046</v>
      </c>
      <c r="BD121" s="68">
        <f t="shared" si="79"/>
        <v>0.27839003354096781</v>
      </c>
      <c r="BE121" s="11"/>
      <c r="BF121" s="11"/>
      <c r="BG121" s="11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11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</row>
    <row r="122" spans="1:125" ht="25.5" x14ac:dyDescent="0.25">
      <c r="A122" s="11"/>
      <c r="B122" s="37" t="s">
        <v>243</v>
      </c>
      <c r="C122" s="1">
        <v>168</v>
      </c>
      <c r="D122" s="1" t="s">
        <v>585</v>
      </c>
      <c r="E122" s="1" t="s">
        <v>244</v>
      </c>
      <c r="F122" s="1" t="s">
        <v>339</v>
      </c>
      <c r="G122" s="1" t="s">
        <v>586</v>
      </c>
      <c r="H122" s="5">
        <v>6</v>
      </c>
      <c r="I122" s="3">
        <v>1</v>
      </c>
      <c r="J122" s="3" t="s">
        <v>741</v>
      </c>
      <c r="K122" s="3">
        <v>2</v>
      </c>
      <c r="L122" s="3" t="s">
        <v>748</v>
      </c>
      <c r="M122" s="10">
        <v>27266.379230769235</v>
      </c>
      <c r="N122" s="38" t="s">
        <v>797</v>
      </c>
      <c r="O122" s="12"/>
      <c r="P122" s="26">
        <v>12.59</v>
      </c>
      <c r="Q122" s="9">
        <v>11.89</v>
      </c>
      <c r="R122" s="9">
        <v>12.39</v>
      </c>
      <c r="S122" s="9"/>
      <c r="T122" s="9">
        <v>12.59</v>
      </c>
      <c r="U122" s="9">
        <f t="shared" si="80"/>
        <v>14.54</v>
      </c>
      <c r="V122" s="9">
        <f t="shared" si="80"/>
        <v>13.84</v>
      </c>
      <c r="W122" s="9">
        <f t="shared" si="80"/>
        <v>14.34</v>
      </c>
      <c r="X122" s="9"/>
      <c r="Y122" s="9">
        <f t="shared" si="81"/>
        <v>14.54</v>
      </c>
      <c r="Z122" s="27">
        <f t="shared" si="55"/>
        <v>13.34</v>
      </c>
      <c r="AA122" s="11"/>
      <c r="AB122" s="74">
        <f>SUMIFS(Chipotle_Menu_Pt_1__3[Item Price],Chipotle_Menu_Pt_1__3[Item Type],Data!$D$1,Chipotle_Menu_Pt_1__3[Protein],Data!$E$4,Chipotle_Menu_Pt_1__3[restaurantNumber],'Price Analysis'!$AP122)</f>
        <v>9.25</v>
      </c>
      <c r="AC122" s="74">
        <f t="shared" si="56"/>
        <v>9.25</v>
      </c>
      <c r="AD122" s="74" cm="1">
        <f t="array" ref="AD122">SUMIFS(ItemPrice,ItemType,Salad,Protein,Chicken,RestaurantNumber,'Price Analysis'!$AP122)</f>
        <v>9.25</v>
      </c>
      <c r="AE122" s="74" cm="1">
        <f t="array" ref="AE122">SUMIFS(ItemPrice,ItemType,Bowl,Protein,Chicken,RestaurantNumber,'Price Analysis'!$AP122)</f>
        <v>9.25</v>
      </c>
      <c r="AF122" s="74" cm="1">
        <f t="array" ref="AF122">SUMIFS(ItemPrice,ItemType,Quesadilla,Protein,Chicken,RestaurantNumber,'Price Analysis'!$AP122)</f>
        <v>9.8000000000000007</v>
      </c>
      <c r="AG122" s="74" cm="1">
        <f t="array" ref="AG122">SUMIFS(ItemPrice,ItemType,Burrito,Protein,Steak,RestaurantNumber,'Price Analysis'!$AP122)</f>
        <v>11</v>
      </c>
      <c r="AH122" s="74">
        <f t="shared" si="57"/>
        <v>11</v>
      </c>
      <c r="AI122" s="74" cm="1">
        <f t="array" ref="AI122">SUMIFS(ItemPrice,ItemType,Salad,Protein,Steak,RestaurantNumber,'Price Analysis'!$AP122)</f>
        <v>11</v>
      </c>
      <c r="AJ122" s="74" cm="1">
        <f t="array" ref="AJ122">SUMIFS(ItemPrice,ItemType,Bowl,Protein,Steak,RestaurantNumber,'Price Analysis'!$AP122)</f>
        <v>11</v>
      </c>
      <c r="AK122" s="74" cm="1">
        <f t="array" ref="AK122">SUMIFS(ItemPrice,ItemType,Quesadilla,Protein,Steak,RestaurantNumber,'Price Analysis'!$AP122)</f>
        <v>11.55</v>
      </c>
      <c r="AL122" s="27">
        <f t="shared" si="74"/>
        <v>10.234999999999999</v>
      </c>
      <c r="AM122" s="11"/>
      <c r="AN122" s="50">
        <v>1.6</v>
      </c>
      <c r="AO122" s="76" t="s">
        <v>749</v>
      </c>
      <c r="AP122" s="79" t="s">
        <v>1204</v>
      </c>
      <c r="AQ122" s="11"/>
      <c r="AR122" s="56">
        <f t="shared" si="75"/>
        <v>3.34</v>
      </c>
      <c r="AS122" s="7">
        <f t="shared" si="75"/>
        <v>2.6400000000000006</v>
      </c>
      <c r="AT122" s="7">
        <f t="shared" si="75"/>
        <v>3.1400000000000006</v>
      </c>
      <c r="AU122" s="7">
        <f t="shared" si="58"/>
        <v>-9.25</v>
      </c>
      <c r="AV122" s="7">
        <f t="shared" si="76"/>
        <v>2.7899999999999991</v>
      </c>
      <c r="AW122" s="7">
        <f t="shared" si="76"/>
        <v>3.5399999999999991</v>
      </c>
      <c r="AX122" s="7">
        <f t="shared" si="76"/>
        <v>2.84</v>
      </c>
      <c r="AY122" s="7">
        <f t="shared" si="76"/>
        <v>3.34</v>
      </c>
      <c r="AZ122" s="7">
        <f t="shared" si="76"/>
        <v>-11</v>
      </c>
      <c r="BA122" s="57">
        <f t="shared" si="77"/>
        <v>2.9899999999999984</v>
      </c>
      <c r="BB122" s="54"/>
      <c r="BC122" s="56">
        <f t="shared" si="78"/>
        <v>0.43699999999999972</v>
      </c>
      <c r="BD122" s="68">
        <f t="shared" si="79"/>
        <v>0.30337078651685401</v>
      </c>
      <c r="BE122" s="11"/>
      <c r="BF122" s="11"/>
      <c r="BG122" s="11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11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</row>
    <row r="123" spans="1:125" x14ac:dyDescent="0.25">
      <c r="A123" s="11"/>
      <c r="B123" s="37" t="s">
        <v>245</v>
      </c>
      <c r="C123" s="1">
        <v>169</v>
      </c>
      <c r="D123" s="1" t="s">
        <v>587</v>
      </c>
      <c r="E123" s="1" t="s">
        <v>246</v>
      </c>
      <c r="F123" s="1" t="s">
        <v>321</v>
      </c>
      <c r="G123" s="1" t="s">
        <v>588</v>
      </c>
      <c r="H123" s="5">
        <v>4</v>
      </c>
      <c r="I123" s="3">
        <v>0</v>
      </c>
      <c r="J123" s="3"/>
      <c r="K123" s="3">
        <v>0</v>
      </c>
      <c r="L123" s="3"/>
      <c r="M123" s="10">
        <v>27103.422307692308</v>
      </c>
      <c r="N123" s="38">
        <v>-0.14891991816266617</v>
      </c>
      <c r="O123" s="12"/>
      <c r="P123" s="26">
        <v>11.19</v>
      </c>
      <c r="Q123" s="9">
        <v>10.99</v>
      </c>
      <c r="R123" s="9">
        <v>11.59</v>
      </c>
      <c r="S123" s="9"/>
      <c r="T123" s="9">
        <v>11.49</v>
      </c>
      <c r="U123" s="9">
        <f>P123+1.79</f>
        <v>12.98</v>
      </c>
      <c r="V123" s="9">
        <f>Q123+1.79</f>
        <v>12.780000000000001</v>
      </c>
      <c r="W123" s="9">
        <f>R123+1.79</f>
        <v>13.379999999999999</v>
      </c>
      <c r="X123" s="9"/>
      <c r="Y123" s="9">
        <f>T123+1.79</f>
        <v>13.280000000000001</v>
      </c>
      <c r="Z123" s="27">
        <f t="shared" si="55"/>
        <v>12.209999999999999</v>
      </c>
      <c r="AA123" s="11"/>
      <c r="AB123" s="74">
        <f>SUMIFS(Chipotle_Menu_Pt_1__3[Item Price],Chipotle_Menu_Pt_1__3[Item Type],Data!$D$1,Chipotle_Menu_Pt_1__3[Protein],Data!$E$4,Chipotle_Menu_Pt_1__3[restaurantNumber],'Price Analysis'!$AP123)</f>
        <v>9.25</v>
      </c>
      <c r="AC123" s="74">
        <f t="shared" si="56"/>
        <v>9.25</v>
      </c>
      <c r="AD123" s="74" cm="1">
        <f t="array" ref="AD123">SUMIFS(ItemPrice,ItemType,Salad,Protein,Chicken,RestaurantNumber,'Price Analysis'!$AP123)</f>
        <v>9.25</v>
      </c>
      <c r="AE123" s="74" cm="1">
        <f t="array" ref="AE123">SUMIFS(ItemPrice,ItemType,Bowl,Protein,Chicken,RestaurantNumber,'Price Analysis'!$AP123)</f>
        <v>9.25</v>
      </c>
      <c r="AF123" s="74" cm="1">
        <f t="array" ref="AF123">SUMIFS(ItemPrice,ItemType,Quesadilla,Protein,Chicken,RestaurantNumber,'Price Analysis'!$AP123)</f>
        <v>9.8000000000000007</v>
      </c>
      <c r="AG123" s="74" cm="1">
        <f t="array" ref="AG123">SUMIFS(ItemPrice,ItemType,Burrito,Protein,Steak,RestaurantNumber,'Price Analysis'!$AP123)</f>
        <v>11</v>
      </c>
      <c r="AH123" s="74">
        <f t="shared" si="57"/>
        <v>11</v>
      </c>
      <c r="AI123" s="74" cm="1">
        <f t="array" ref="AI123">SUMIFS(ItemPrice,ItemType,Salad,Protein,Steak,RestaurantNumber,'Price Analysis'!$AP123)</f>
        <v>11</v>
      </c>
      <c r="AJ123" s="74" cm="1">
        <f t="array" ref="AJ123">SUMIFS(ItemPrice,ItemType,Bowl,Protein,Steak,RestaurantNumber,'Price Analysis'!$AP123)</f>
        <v>11</v>
      </c>
      <c r="AK123" s="74" cm="1">
        <f t="array" ref="AK123">SUMIFS(ItemPrice,ItemType,Quesadilla,Protein,Steak,RestaurantNumber,'Price Analysis'!$AP123)</f>
        <v>11.55</v>
      </c>
      <c r="AL123" s="27">
        <f t="shared" si="74"/>
        <v>10.234999999999999</v>
      </c>
      <c r="AM123" s="11"/>
      <c r="AN123" s="50">
        <v>10.7</v>
      </c>
      <c r="AO123" s="76" t="s">
        <v>770</v>
      </c>
      <c r="AP123" s="79" t="s">
        <v>1189</v>
      </c>
      <c r="AQ123" s="11"/>
      <c r="AR123" s="56">
        <f t="shared" si="75"/>
        <v>1.9399999999999995</v>
      </c>
      <c r="AS123" s="7">
        <f t="shared" si="75"/>
        <v>1.7400000000000002</v>
      </c>
      <c r="AT123" s="7">
        <f t="shared" si="75"/>
        <v>2.34</v>
      </c>
      <c r="AU123" s="7">
        <f t="shared" si="58"/>
        <v>-9.25</v>
      </c>
      <c r="AV123" s="7">
        <f t="shared" si="76"/>
        <v>1.6899999999999995</v>
      </c>
      <c r="AW123" s="7">
        <f t="shared" si="76"/>
        <v>1.9800000000000004</v>
      </c>
      <c r="AX123" s="7">
        <f t="shared" si="76"/>
        <v>1.7800000000000011</v>
      </c>
      <c r="AY123" s="7">
        <f t="shared" si="76"/>
        <v>2.379999999999999</v>
      </c>
      <c r="AZ123" s="7">
        <f t="shared" si="76"/>
        <v>-11</v>
      </c>
      <c r="BA123" s="57">
        <f t="shared" si="77"/>
        <v>1.7300000000000004</v>
      </c>
      <c r="BB123" s="54"/>
      <c r="BC123" s="56">
        <f t="shared" si="78"/>
        <v>-0.46699999999999997</v>
      </c>
      <c r="BD123" s="68">
        <f t="shared" si="79"/>
        <v>0.19296531509526132</v>
      </c>
      <c r="BE123" s="11"/>
      <c r="BF123" s="11"/>
      <c r="BG123" s="11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11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</row>
    <row r="124" spans="1:125" ht="25.5" x14ac:dyDescent="0.25">
      <c r="A124" s="11"/>
      <c r="B124" s="37" t="s">
        <v>237</v>
      </c>
      <c r="C124" s="1">
        <v>163</v>
      </c>
      <c r="D124" s="1" t="s">
        <v>573</v>
      </c>
      <c r="E124" s="1" t="s">
        <v>24</v>
      </c>
      <c r="F124" s="1" t="s">
        <v>298</v>
      </c>
      <c r="G124" s="1" t="s">
        <v>574</v>
      </c>
      <c r="H124" s="5">
        <v>6</v>
      </c>
      <c r="I124" s="3">
        <v>0</v>
      </c>
      <c r="J124" s="3"/>
      <c r="K124" s="3">
        <v>2</v>
      </c>
      <c r="L124" s="3"/>
      <c r="M124" s="10">
        <v>26702.66461538462</v>
      </c>
      <c r="N124" s="38">
        <v>1.3664089882679717E-2</v>
      </c>
      <c r="O124" s="12"/>
      <c r="P124" s="26">
        <v>12.59</v>
      </c>
      <c r="Q124" s="9">
        <v>11.89</v>
      </c>
      <c r="R124" s="9">
        <v>12.39</v>
      </c>
      <c r="S124" s="9"/>
      <c r="T124" s="9">
        <v>12.59</v>
      </c>
      <c r="U124" s="9">
        <f t="shared" ref="U124:W127" si="82">P124+1.95</f>
        <v>14.54</v>
      </c>
      <c r="V124" s="9">
        <f t="shared" si="82"/>
        <v>13.84</v>
      </c>
      <c r="W124" s="9">
        <f t="shared" si="82"/>
        <v>14.34</v>
      </c>
      <c r="X124" s="9"/>
      <c r="Y124" s="9">
        <f>T124+1.95</f>
        <v>14.54</v>
      </c>
      <c r="Z124" s="27">
        <f t="shared" si="55"/>
        <v>13.34</v>
      </c>
      <c r="AA124" s="11"/>
      <c r="AB124" s="74">
        <f>SUMIFS(Chipotle_Menu_Pt_1__3[Item Price],Chipotle_Menu_Pt_1__3[Item Type],Data!$D$1,Chipotle_Menu_Pt_1__3[Protein],Data!$E$4,Chipotle_Menu_Pt_1__3[restaurantNumber],'Price Analysis'!$AP124)</f>
        <v>9.4499999999999993</v>
      </c>
      <c r="AC124" s="74">
        <f t="shared" si="56"/>
        <v>9.4499999999999993</v>
      </c>
      <c r="AD124" s="74" cm="1">
        <f t="array" ref="AD124">SUMIFS(ItemPrice,ItemType,Salad,Protein,Chicken,RestaurantNumber,'Price Analysis'!$AP124)</f>
        <v>9.4499999999999993</v>
      </c>
      <c r="AE124" s="74" cm="1">
        <f t="array" ref="AE124">SUMIFS(ItemPrice,ItemType,Bowl,Protein,Chicken,RestaurantNumber,'Price Analysis'!$AP124)</f>
        <v>9.4499999999999993</v>
      </c>
      <c r="AF124" s="74" cm="1">
        <f t="array" ref="AF124">SUMIFS(ItemPrice,ItemType,Quesadilla,Protein,Chicken,RestaurantNumber,'Price Analysis'!$AP124)</f>
        <v>10</v>
      </c>
      <c r="AG124" s="74" cm="1">
        <f t="array" ref="AG124">SUMIFS(ItemPrice,ItemType,Burrito,Protein,Steak,RestaurantNumber,'Price Analysis'!$AP124)</f>
        <v>11.2</v>
      </c>
      <c r="AH124" s="74">
        <f t="shared" si="57"/>
        <v>11.2</v>
      </c>
      <c r="AI124" s="74" cm="1">
        <f t="array" ref="AI124">SUMIFS(ItemPrice,ItemType,Salad,Protein,Steak,RestaurantNumber,'Price Analysis'!$AP124)</f>
        <v>11.2</v>
      </c>
      <c r="AJ124" s="74" cm="1">
        <f t="array" ref="AJ124">SUMIFS(ItemPrice,ItemType,Bowl,Protein,Steak,RestaurantNumber,'Price Analysis'!$AP124)</f>
        <v>11.2</v>
      </c>
      <c r="AK124" s="74" cm="1">
        <f t="array" ref="AK124">SUMIFS(ItemPrice,ItemType,Quesadilla,Protein,Steak,RestaurantNumber,'Price Analysis'!$AP124)</f>
        <v>11.75</v>
      </c>
      <c r="AL124" s="27">
        <f t="shared" si="74"/>
        <v>10.435</v>
      </c>
      <c r="AM124" s="11"/>
      <c r="AN124" s="50">
        <v>2.2999999999999998</v>
      </c>
      <c r="AO124" s="76" t="s">
        <v>1123</v>
      </c>
      <c r="AP124" s="79" t="s">
        <v>1205</v>
      </c>
      <c r="AQ124" s="11"/>
      <c r="AR124" s="56">
        <f t="shared" si="75"/>
        <v>3.1400000000000006</v>
      </c>
      <c r="AS124" s="7">
        <f t="shared" si="75"/>
        <v>2.4400000000000013</v>
      </c>
      <c r="AT124" s="7">
        <f t="shared" si="75"/>
        <v>2.9400000000000013</v>
      </c>
      <c r="AU124" s="7">
        <f t="shared" si="58"/>
        <v>-9.4499999999999993</v>
      </c>
      <c r="AV124" s="7">
        <f t="shared" si="76"/>
        <v>2.59</v>
      </c>
      <c r="AW124" s="7">
        <f t="shared" si="76"/>
        <v>3.34</v>
      </c>
      <c r="AX124" s="7">
        <f t="shared" si="76"/>
        <v>2.6400000000000006</v>
      </c>
      <c r="AY124" s="7">
        <f t="shared" si="76"/>
        <v>3.1400000000000006</v>
      </c>
      <c r="AZ124" s="7">
        <f t="shared" si="76"/>
        <v>-11.2</v>
      </c>
      <c r="BA124" s="57">
        <f t="shared" si="77"/>
        <v>2.7899999999999991</v>
      </c>
      <c r="BB124" s="54"/>
      <c r="BC124" s="56">
        <f t="shared" si="78"/>
        <v>0.23700000000000046</v>
      </c>
      <c r="BD124" s="68">
        <f t="shared" si="79"/>
        <v>0.27839003354096781</v>
      </c>
      <c r="BE124" s="11"/>
      <c r="BF124" s="11"/>
      <c r="BG124" s="11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11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</row>
    <row r="125" spans="1:125" x14ac:dyDescent="0.25">
      <c r="A125" s="11"/>
      <c r="B125" s="37" t="s">
        <v>114</v>
      </c>
      <c r="C125" s="1">
        <v>74</v>
      </c>
      <c r="D125" s="1" t="s">
        <v>419</v>
      </c>
      <c r="E125" s="1" t="s">
        <v>115</v>
      </c>
      <c r="F125" s="1" t="s">
        <v>339</v>
      </c>
      <c r="G125" s="1" t="s">
        <v>420</v>
      </c>
      <c r="H125" s="5">
        <v>6</v>
      </c>
      <c r="I125" s="3">
        <v>2</v>
      </c>
      <c r="J125" s="3" t="s">
        <v>743</v>
      </c>
      <c r="K125" s="3">
        <v>6</v>
      </c>
      <c r="L125" s="3"/>
      <c r="M125" s="10">
        <v>26676.051538461543</v>
      </c>
      <c r="N125" s="38">
        <v>-1.0153508000136108E-2</v>
      </c>
      <c r="O125" s="12"/>
      <c r="P125" s="26">
        <v>12.59</v>
      </c>
      <c r="Q125" s="9">
        <v>11.89</v>
      </c>
      <c r="R125" s="9">
        <v>12.39</v>
      </c>
      <c r="S125" s="9"/>
      <c r="T125" s="9">
        <v>12.59</v>
      </c>
      <c r="U125" s="9">
        <f t="shared" si="82"/>
        <v>14.54</v>
      </c>
      <c r="V125" s="9">
        <f t="shared" si="82"/>
        <v>13.84</v>
      </c>
      <c r="W125" s="9">
        <f t="shared" si="82"/>
        <v>14.34</v>
      </c>
      <c r="X125" s="9"/>
      <c r="Y125" s="9">
        <f>T125+1.95</f>
        <v>14.54</v>
      </c>
      <c r="Z125" s="27">
        <f t="shared" si="55"/>
        <v>13.34</v>
      </c>
      <c r="AA125" s="11"/>
      <c r="AB125" s="74">
        <f>SUMIFS(Chipotle_Menu_Pt_1__3[Item Price],Chipotle_Menu_Pt_1__3[Item Type],Data!$D$1,Chipotle_Menu_Pt_1__3[Protein],Data!$E$4,Chipotle_Menu_Pt_1__3[restaurantNumber],'Price Analysis'!$AP125)</f>
        <v>8.9</v>
      </c>
      <c r="AC125" s="74">
        <f t="shared" si="56"/>
        <v>8.9</v>
      </c>
      <c r="AD125" s="74" cm="1">
        <f t="array" ref="AD125">SUMIFS(ItemPrice,ItemType,Salad,Protein,Chicken,RestaurantNumber,'Price Analysis'!$AP125)</f>
        <v>8.9</v>
      </c>
      <c r="AE125" s="74" cm="1">
        <f t="array" ref="AE125">SUMIFS(ItemPrice,ItemType,Bowl,Protein,Chicken,RestaurantNumber,'Price Analysis'!$AP125)</f>
        <v>8.9</v>
      </c>
      <c r="AF125" s="74" cm="1">
        <f t="array" ref="AF125">SUMIFS(ItemPrice,ItemType,Quesadilla,Protein,Chicken,RestaurantNumber,'Price Analysis'!$AP125)</f>
        <v>9.4499999999999993</v>
      </c>
      <c r="AG125" s="74" cm="1">
        <f t="array" ref="AG125">SUMIFS(ItemPrice,ItemType,Burrito,Protein,Steak,RestaurantNumber,'Price Analysis'!$AP125)</f>
        <v>10.65</v>
      </c>
      <c r="AH125" s="74">
        <f t="shared" si="57"/>
        <v>10.65</v>
      </c>
      <c r="AI125" s="74" cm="1">
        <f t="array" ref="AI125">SUMIFS(ItemPrice,ItemType,Salad,Protein,Steak,RestaurantNumber,'Price Analysis'!$AP125)</f>
        <v>10.65</v>
      </c>
      <c r="AJ125" s="74" cm="1">
        <f t="array" ref="AJ125">SUMIFS(ItemPrice,ItemType,Bowl,Protein,Steak,RestaurantNumber,'Price Analysis'!$AP125)</f>
        <v>10.65</v>
      </c>
      <c r="AK125" s="74" cm="1">
        <f t="array" ref="AK125">SUMIFS(ItemPrice,ItemType,Quesadilla,Protein,Steak,RestaurantNumber,'Price Analysis'!$AP125)</f>
        <v>11.2</v>
      </c>
      <c r="AL125" s="27">
        <f t="shared" si="74"/>
        <v>9.8850000000000016</v>
      </c>
      <c r="AM125" s="11"/>
      <c r="AN125" s="50">
        <v>0.8</v>
      </c>
      <c r="AO125" s="76" t="s">
        <v>1124</v>
      </c>
      <c r="AP125" s="79" t="s">
        <v>1206</v>
      </c>
      <c r="AQ125" s="11"/>
      <c r="AR125" s="56">
        <f t="shared" si="75"/>
        <v>3.6899999999999995</v>
      </c>
      <c r="AS125" s="7">
        <f t="shared" si="75"/>
        <v>2.99</v>
      </c>
      <c r="AT125" s="7">
        <f t="shared" si="75"/>
        <v>3.49</v>
      </c>
      <c r="AU125" s="7">
        <f t="shared" si="58"/>
        <v>-8.9</v>
      </c>
      <c r="AV125" s="7">
        <f t="shared" si="76"/>
        <v>3.1400000000000006</v>
      </c>
      <c r="AW125" s="7">
        <f t="shared" si="76"/>
        <v>3.8899999999999988</v>
      </c>
      <c r="AX125" s="7">
        <f t="shared" si="76"/>
        <v>3.1899999999999995</v>
      </c>
      <c r="AY125" s="7">
        <f t="shared" si="76"/>
        <v>3.6899999999999995</v>
      </c>
      <c r="AZ125" s="7">
        <f t="shared" si="76"/>
        <v>-10.65</v>
      </c>
      <c r="BA125" s="57">
        <f t="shared" si="77"/>
        <v>3.34</v>
      </c>
      <c r="BB125" s="54"/>
      <c r="BC125" s="56">
        <f t="shared" si="78"/>
        <v>0.7869999999999997</v>
      </c>
      <c r="BD125" s="68">
        <f t="shared" si="79"/>
        <v>0.3495194739504297</v>
      </c>
      <c r="BE125" s="11"/>
      <c r="BF125" s="11"/>
      <c r="BG125" s="11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11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</row>
    <row r="126" spans="1:125" x14ac:dyDescent="0.25">
      <c r="A126" s="11"/>
      <c r="B126" s="37" t="s">
        <v>139</v>
      </c>
      <c r="C126" s="1">
        <v>93</v>
      </c>
      <c r="D126" s="1" t="s">
        <v>450</v>
      </c>
      <c r="E126" s="1" t="s">
        <v>140</v>
      </c>
      <c r="F126" s="1" t="s">
        <v>331</v>
      </c>
      <c r="G126" s="1" t="s">
        <v>451</v>
      </c>
      <c r="H126" s="5">
        <v>7</v>
      </c>
      <c r="I126" s="3">
        <v>2</v>
      </c>
      <c r="J126" s="3" t="s">
        <v>687</v>
      </c>
      <c r="K126" s="3">
        <v>4</v>
      </c>
      <c r="L126" s="3"/>
      <c r="M126" s="10">
        <v>26666.890769230777</v>
      </c>
      <c r="N126" s="38">
        <v>-0.11379119420737181</v>
      </c>
      <c r="O126" s="12"/>
      <c r="P126" s="26">
        <v>13.19</v>
      </c>
      <c r="Q126" s="9">
        <v>12.19</v>
      </c>
      <c r="R126" s="9">
        <v>12.99</v>
      </c>
      <c r="S126" s="9"/>
      <c r="T126" s="9">
        <v>12.69</v>
      </c>
      <c r="U126" s="9">
        <f t="shared" si="82"/>
        <v>15.139999999999999</v>
      </c>
      <c r="V126" s="9">
        <f t="shared" si="82"/>
        <v>14.139999999999999</v>
      </c>
      <c r="W126" s="9">
        <f t="shared" si="82"/>
        <v>14.94</v>
      </c>
      <c r="X126" s="9"/>
      <c r="Y126" s="9">
        <f>T126+1.95</f>
        <v>14.639999999999999</v>
      </c>
      <c r="Z126" s="27">
        <f t="shared" si="55"/>
        <v>13.739999999999998</v>
      </c>
      <c r="AA126" s="11"/>
      <c r="AB126" s="74">
        <f>SUMIFS(Chipotle_Menu_Pt_1__3[Item Price],Chipotle_Menu_Pt_1__3[Item Type],Data!$D$1,Chipotle_Menu_Pt_1__3[Protein],Data!$E$4,Chipotle_Menu_Pt_1__3[restaurantNumber],'Price Analysis'!$AP126)</f>
        <v>9.75</v>
      </c>
      <c r="AC126" s="74">
        <f t="shared" si="56"/>
        <v>9.75</v>
      </c>
      <c r="AD126" s="74" cm="1">
        <f t="array" ref="AD126">SUMIFS(ItemPrice,ItemType,Salad,Protein,Chicken,RestaurantNumber,'Price Analysis'!$AP126)</f>
        <v>9.75</v>
      </c>
      <c r="AE126" s="74" cm="1">
        <f t="array" ref="AE126">SUMIFS(ItemPrice,ItemType,Bowl,Protein,Chicken,RestaurantNumber,'Price Analysis'!$AP126)</f>
        <v>9.75</v>
      </c>
      <c r="AF126" s="74" cm="1">
        <f t="array" ref="AF126">SUMIFS(ItemPrice,ItemType,Quesadilla,Protein,Chicken,RestaurantNumber,'Price Analysis'!$AP126)</f>
        <v>10.3</v>
      </c>
      <c r="AG126" s="74" cm="1">
        <f t="array" ref="AG126">SUMIFS(ItemPrice,ItemType,Burrito,Protein,Steak,RestaurantNumber,'Price Analysis'!$AP126)</f>
        <v>11.5</v>
      </c>
      <c r="AH126" s="74">
        <f t="shared" si="57"/>
        <v>11.5</v>
      </c>
      <c r="AI126" s="74" cm="1">
        <f t="array" ref="AI126">SUMIFS(ItemPrice,ItemType,Salad,Protein,Steak,RestaurantNumber,'Price Analysis'!$AP126)</f>
        <v>11.5</v>
      </c>
      <c r="AJ126" s="74" cm="1">
        <f t="array" ref="AJ126">SUMIFS(ItemPrice,ItemType,Bowl,Protein,Steak,RestaurantNumber,'Price Analysis'!$AP126)</f>
        <v>11.5</v>
      </c>
      <c r="AK126" s="74" cm="1">
        <f t="array" ref="AK126">SUMIFS(ItemPrice,ItemType,Quesadilla,Protein,Steak,RestaurantNumber,'Price Analysis'!$AP126)</f>
        <v>12.05</v>
      </c>
      <c r="AL126" s="27">
        <f t="shared" si="74"/>
        <v>10.734999999999999</v>
      </c>
      <c r="AM126" s="11"/>
      <c r="AN126" s="50">
        <v>0.7</v>
      </c>
      <c r="AO126" s="76" t="s">
        <v>688</v>
      </c>
      <c r="AP126" s="79">
        <v>935</v>
      </c>
      <c r="AQ126" s="11"/>
      <c r="AR126" s="56">
        <f t="shared" si="75"/>
        <v>3.4399999999999995</v>
      </c>
      <c r="AS126" s="7">
        <f t="shared" si="75"/>
        <v>2.4399999999999995</v>
      </c>
      <c r="AT126" s="7">
        <f t="shared" si="75"/>
        <v>3.24</v>
      </c>
      <c r="AU126" s="7">
        <f t="shared" si="58"/>
        <v>-9.75</v>
      </c>
      <c r="AV126" s="7">
        <f t="shared" si="76"/>
        <v>2.3899999999999988</v>
      </c>
      <c r="AW126" s="7">
        <f t="shared" si="76"/>
        <v>3.6399999999999988</v>
      </c>
      <c r="AX126" s="7">
        <f t="shared" si="76"/>
        <v>2.6399999999999988</v>
      </c>
      <c r="AY126" s="7">
        <f t="shared" si="76"/>
        <v>3.4399999999999995</v>
      </c>
      <c r="AZ126" s="7">
        <f t="shared" si="76"/>
        <v>-11.5</v>
      </c>
      <c r="BA126" s="57">
        <f t="shared" si="77"/>
        <v>2.5899999999999981</v>
      </c>
      <c r="BB126" s="54"/>
      <c r="BC126" s="56">
        <f t="shared" si="78"/>
        <v>0.25699999999999934</v>
      </c>
      <c r="BD126" s="68">
        <f t="shared" si="79"/>
        <v>0.27992547741033991</v>
      </c>
      <c r="BE126" s="11"/>
      <c r="BF126" s="11"/>
      <c r="BG126" s="11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11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</row>
    <row r="127" spans="1:125" ht="38.25" x14ac:dyDescent="0.25">
      <c r="A127" s="11"/>
      <c r="B127" s="37" t="s">
        <v>193</v>
      </c>
      <c r="C127" s="1">
        <v>137</v>
      </c>
      <c r="D127" s="1" t="s">
        <v>519</v>
      </c>
      <c r="E127" s="1" t="s">
        <v>194</v>
      </c>
      <c r="F127" s="1" t="s">
        <v>331</v>
      </c>
      <c r="G127" s="1" t="s">
        <v>520</v>
      </c>
      <c r="H127" s="5">
        <v>7</v>
      </c>
      <c r="I127" s="3">
        <v>0</v>
      </c>
      <c r="J127" s="3"/>
      <c r="K127" s="3">
        <v>3</v>
      </c>
      <c r="L127" s="3" t="s">
        <v>703</v>
      </c>
      <c r="M127" s="10">
        <v>26441.193846153845</v>
      </c>
      <c r="N127" s="38">
        <v>-2.3619795422190219E-2</v>
      </c>
      <c r="O127" s="12"/>
      <c r="P127" s="26">
        <v>13.19</v>
      </c>
      <c r="Q127" s="9">
        <v>12.19</v>
      </c>
      <c r="R127" s="9">
        <v>12.99</v>
      </c>
      <c r="S127" s="9"/>
      <c r="T127" s="9">
        <v>12.69</v>
      </c>
      <c r="U127" s="9">
        <f t="shared" si="82"/>
        <v>15.139999999999999</v>
      </c>
      <c r="V127" s="9">
        <f t="shared" si="82"/>
        <v>14.139999999999999</v>
      </c>
      <c r="W127" s="9">
        <f t="shared" si="82"/>
        <v>14.94</v>
      </c>
      <c r="X127" s="9"/>
      <c r="Y127" s="9">
        <f>T127+1.95</f>
        <v>14.639999999999999</v>
      </c>
      <c r="Z127" s="27">
        <f t="shared" si="55"/>
        <v>13.739999999999998</v>
      </c>
      <c r="AA127" s="11"/>
      <c r="AB127" s="74">
        <f>SUMIFS(Chipotle_Menu_Pt_1__3[Item Price],Chipotle_Menu_Pt_1__3[Item Type],Data!$D$1,Chipotle_Menu_Pt_1__3[Protein],Data!$E$4,Chipotle_Menu_Pt_1__3[restaurantNumber],'Price Analysis'!$AP127)</f>
        <v>9.35</v>
      </c>
      <c r="AC127" s="74">
        <f t="shared" si="56"/>
        <v>9.35</v>
      </c>
      <c r="AD127" s="74" cm="1">
        <f t="array" ref="AD127">SUMIFS(ItemPrice,ItemType,Salad,Protein,Chicken,RestaurantNumber,'Price Analysis'!$AP127)</f>
        <v>9.35</v>
      </c>
      <c r="AE127" s="74" cm="1">
        <f t="array" ref="AE127">SUMIFS(ItemPrice,ItemType,Bowl,Protein,Chicken,RestaurantNumber,'Price Analysis'!$AP127)</f>
        <v>9.35</v>
      </c>
      <c r="AF127" s="74" cm="1">
        <f t="array" ref="AF127">SUMIFS(ItemPrice,ItemType,Quesadilla,Protein,Chicken,RestaurantNumber,'Price Analysis'!$AP127)</f>
        <v>9.9</v>
      </c>
      <c r="AG127" s="74" cm="1">
        <f t="array" ref="AG127">SUMIFS(ItemPrice,ItemType,Burrito,Protein,Steak,RestaurantNumber,'Price Analysis'!$AP127)</f>
        <v>11.1</v>
      </c>
      <c r="AH127" s="74">
        <f t="shared" si="57"/>
        <v>11.1</v>
      </c>
      <c r="AI127" s="74" cm="1">
        <f t="array" ref="AI127">SUMIFS(ItemPrice,ItemType,Salad,Protein,Steak,RestaurantNumber,'Price Analysis'!$AP127)</f>
        <v>11.1</v>
      </c>
      <c r="AJ127" s="74" cm="1">
        <f t="array" ref="AJ127">SUMIFS(ItemPrice,ItemType,Bowl,Protein,Steak,RestaurantNumber,'Price Analysis'!$AP127)</f>
        <v>11.1</v>
      </c>
      <c r="AK127" s="74" cm="1">
        <f t="array" ref="AK127">SUMIFS(ItemPrice,ItemType,Quesadilla,Protein,Steak,RestaurantNumber,'Price Analysis'!$AP127)</f>
        <v>11.65</v>
      </c>
      <c r="AL127" s="27">
        <f t="shared" si="74"/>
        <v>10.334999999999999</v>
      </c>
      <c r="AM127" s="11"/>
      <c r="AN127" s="50">
        <v>1.7</v>
      </c>
      <c r="AO127" s="76" t="s">
        <v>701</v>
      </c>
      <c r="AP127" s="79" t="s">
        <v>1207</v>
      </c>
      <c r="AQ127" s="11"/>
      <c r="AR127" s="56">
        <f t="shared" si="75"/>
        <v>3.84</v>
      </c>
      <c r="AS127" s="7">
        <f t="shared" si="75"/>
        <v>2.84</v>
      </c>
      <c r="AT127" s="7">
        <f t="shared" si="75"/>
        <v>3.6400000000000006</v>
      </c>
      <c r="AU127" s="7">
        <f t="shared" si="58"/>
        <v>-9.35</v>
      </c>
      <c r="AV127" s="7">
        <f t="shared" si="76"/>
        <v>2.7899999999999991</v>
      </c>
      <c r="AW127" s="7">
        <f t="shared" si="76"/>
        <v>4.0399999999999991</v>
      </c>
      <c r="AX127" s="7">
        <f t="shared" si="76"/>
        <v>3.0399999999999991</v>
      </c>
      <c r="AY127" s="7">
        <f t="shared" si="76"/>
        <v>3.84</v>
      </c>
      <c r="AZ127" s="7">
        <f t="shared" si="76"/>
        <v>-11.1</v>
      </c>
      <c r="BA127" s="57">
        <f t="shared" si="77"/>
        <v>2.9899999999999984</v>
      </c>
      <c r="BB127" s="54"/>
      <c r="BC127" s="56">
        <f t="shared" si="78"/>
        <v>0.6569999999999997</v>
      </c>
      <c r="BD127" s="68">
        <f t="shared" si="79"/>
        <v>0.32946298984034827</v>
      </c>
      <c r="BE127" s="11"/>
      <c r="BF127" s="11"/>
      <c r="BG127" s="11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11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</row>
    <row r="128" spans="1:125" x14ac:dyDescent="0.25">
      <c r="A128" s="11"/>
      <c r="B128" s="37" t="s">
        <v>241</v>
      </c>
      <c r="C128" s="1">
        <v>167</v>
      </c>
      <c r="D128" s="1" t="s">
        <v>583</v>
      </c>
      <c r="E128" s="1" t="s">
        <v>242</v>
      </c>
      <c r="F128" s="1" t="s">
        <v>267</v>
      </c>
      <c r="G128" s="1" t="s">
        <v>584</v>
      </c>
      <c r="H128" s="5">
        <v>1</v>
      </c>
      <c r="I128" s="3">
        <v>2</v>
      </c>
      <c r="J128" s="3" t="s">
        <v>658</v>
      </c>
      <c r="K128" s="3">
        <v>3</v>
      </c>
      <c r="L128" s="3"/>
      <c r="M128" s="10">
        <v>26046.813846153844</v>
      </c>
      <c r="N128" s="38">
        <v>2.1083390274026077E-2</v>
      </c>
      <c r="O128" s="12"/>
      <c r="P128" s="26">
        <v>10.69</v>
      </c>
      <c r="Q128" s="9">
        <v>10.39</v>
      </c>
      <c r="R128" s="9">
        <v>10.89</v>
      </c>
      <c r="S128" s="9"/>
      <c r="T128" s="9">
        <v>10.99</v>
      </c>
      <c r="U128" s="9">
        <f t="shared" ref="U128:W129" si="83">P128+1.79</f>
        <v>12.48</v>
      </c>
      <c r="V128" s="9">
        <f t="shared" si="83"/>
        <v>12.18</v>
      </c>
      <c r="W128" s="9">
        <f t="shared" si="83"/>
        <v>12.68</v>
      </c>
      <c r="X128" s="9"/>
      <c r="Y128" s="9">
        <f>T128+1.79</f>
        <v>12.780000000000001</v>
      </c>
      <c r="Z128" s="27">
        <f t="shared" si="55"/>
        <v>11.635000000000002</v>
      </c>
      <c r="AA128" s="11"/>
      <c r="AB128" s="74">
        <f>SUMIFS(Chipotle_Menu_Pt_1__3[Item Price],Chipotle_Menu_Pt_1__3[Item Type],Data!$D$1,Chipotle_Menu_Pt_1__3[Protein],Data!$E$4,Chipotle_Menu_Pt_1__3[restaurantNumber],'Price Analysis'!$AP128)</f>
        <v>9.4499999999999993</v>
      </c>
      <c r="AC128" s="74">
        <f t="shared" si="56"/>
        <v>9.4499999999999993</v>
      </c>
      <c r="AD128" s="74" cm="1">
        <f t="array" ref="AD128">SUMIFS(ItemPrice,ItemType,Salad,Protein,Chicken,RestaurantNumber,'Price Analysis'!$AP128)</f>
        <v>9.4499999999999993</v>
      </c>
      <c r="AE128" s="74" cm="1">
        <f t="array" ref="AE128">SUMIFS(ItemPrice,ItemType,Bowl,Protein,Chicken,RestaurantNumber,'Price Analysis'!$AP128)</f>
        <v>9.4499999999999993</v>
      </c>
      <c r="AF128" s="74" cm="1">
        <f t="array" ref="AF128">SUMIFS(ItemPrice,ItemType,Quesadilla,Protein,Chicken,RestaurantNumber,'Price Analysis'!$AP128)</f>
        <v>10</v>
      </c>
      <c r="AG128" s="74" cm="1">
        <f t="array" ref="AG128">SUMIFS(ItemPrice,ItemType,Burrito,Protein,Steak,RestaurantNumber,'Price Analysis'!$AP128)</f>
        <v>11.2</v>
      </c>
      <c r="AH128" s="74">
        <f t="shared" si="57"/>
        <v>11.2</v>
      </c>
      <c r="AI128" s="74">
        <f t="shared" ref="AI128:AJ128" si="84">+AH128</f>
        <v>11.2</v>
      </c>
      <c r="AJ128" s="74">
        <f t="shared" si="84"/>
        <v>11.2</v>
      </c>
      <c r="AK128" s="74" cm="1">
        <f t="array" ref="AK128">SUMIFS(ItemPrice,ItemType,Quesadilla,Protein,Steak,RestaurantNumber,'Price Analysis'!$AP128)</f>
        <v>11.75</v>
      </c>
      <c r="AL128" s="27">
        <f t="shared" si="74"/>
        <v>10.435</v>
      </c>
      <c r="AM128" s="11"/>
      <c r="AN128" s="50">
        <v>5</v>
      </c>
      <c r="AO128" s="76" t="s">
        <v>650</v>
      </c>
      <c r="AP128" s="79" t="s">
        <v>1155</v>
      </c>
      <c r="AQ128" s="11"/>
      <c r="AR128" s="56">
        <f t="shared" si="75"/>
        <v>1.2400000000000002</v>
      </c>
      <c r="AS128" s="7">
        <f t="shared" si="75"/>
        <v>0.94000000000000128</v>
      </c>
      <c r="AT128" s="7">
        <f t="shared" si="75"/>
        <v>1.4400000000000013</v>
      </c>
      <c r="AU128" s="7">
        <f t="shared" si="58"/>
        <v>-9.4499999999999993</v>
      </c>
      <c r="AV128" s="7">
        <f t="shared" si="76"/>
        <v>0.99000000000000021</v>
      </c>
      <c r="AW128" s="7">
        <f t="shared" si="76"/>
        <v>1.2800000000000011</v>
      </c>
      <c r="AX128" s="7">
        <f t="shared" si="76"/>
        <v>0.98000000000000043</v>
      </c>
      <c r="AY128" s="7">
        <f t="shared" si="76"/>
        <v>1.4800000000000004</v>
      </c>
      <c r="AZ128" s="7">
        <f t="shared" si="76"/>
        <v>-11.2</v>
      </c>
      <c r="BA128" s="57">
        <f t="shared" si="77"/>
        <v>1.0300000000000011</v>
      </c>
      <c r="BB128" s="54"/>
      <c r="BC128" s="56">
        <f t="shared" si="78"/>
        <v>-1.1269999999999993</v>
      </c>
      <c r="BD128" s="68">
        <f t="shared" si="79"/>
        <v>0.11499760421657892</v>
      </c>
      <c r="BE128" s="11"/>
      <c r="BF128" s="11"/>
      <c r="BG128" s="11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11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</row>
    <row r="129" spans="1:125" x14ac:dyDescent="0.25">
      <c r="A129" s="11"/>
      <c r="B129" s="37" t="s">
        <v>224</v>
      </c>
      <c r="C129" s="1">
        <v>154</v>
      </c>
      <c r="D129" s="1" t="s">
        <v>553</v>
      </c>
      <c r="E129" s="1" t="s">
        <v>225</v>
      </c>
      <c r="F129" s="1" t="s">
        <v>267</v>
      </c>
      <c r="G129" s="1" t="s">
        <v>554</v>
      </c>
      <c r="H129" s="5">
        <v>1</v>
      </c>
      <c r="I129" s="3">
        <v>1</v>
      </c>
      <c r="J129" s="3" t="s">
        <v>656</v>
      </c>
      <c r="K129" s="3">
        <v>2</v>
      </c>
      <c r="L129" s="3"/>
      <c r="M129" s="10">
        <v>25846.813076923081</v>
      </c>
      <c r="N129" s="38">
        <v>0.18678217624374888</v>
      </c>
      <c r="O129" s="12"/>
      <c r="P129" s="26">
        <v>10.69</v>
      </c>
      <c r="Q129" s="9">
        <v>10.39</v>
      </c>
      <c r="R129" s="9">
        <v>10.89</v>
      </c>
      <c r="S129" s="9"/>
      <c r="T129" s="9">
        <v>10.99</v>
      </c>
      <c r="U129" s="9">
        <f t="shared" si="83"/>
        <v>12.48</v>
      </c>
      <c r="V129" s="9">
        <f t="shared" si="83"/>
        <v>12.18</v>
      </c>
      <c r="W129" s="9">
        <f t="shared" si="83"/>
        <v>12.68</v>
      </c>
      <c r="X129" s="9"/>
      <c r="Y129" s="9">
        <f>T129+1.79</f>
        <v>12.780000000000001</v>
      </c>
      <c r="Z129" s="27">
        <f t="shared" si="55"/>
        <v>11.635000000000002</v>
      </c>
      <c r="AA129" s="11"/>
      <c r="AB129" s="74">
        <f>SUMIFS(Chipotle_Menu_Pt_1__3[Item Price],Chipotle_Menu_Pt_1__3[Item Type],Data!$D$1,Chipotle_Menu_Pt_1__3[Protein],Data!$E$4,Chipotle_Menu_Pt_1__3[restaurantNumber],'Price Analysis'!$AP129)</f>
        <v>9.35</v>
      </c>
      <c r="AC129" s="74">
        <f t="shared" si="56"/>
        <v>9.35</v>
      </c>
      <c r="AD129" s="74" cm="1">
        <f t="array" ref="AD129">SUMIFS(ItemPrice,ItemType,Salad,Protein,Chicken,RestaurantNumber,'Price Analysis'!$AP129)</f>
        <v>9.35</v>
      </c>
      <c r="AE129" s="74" cm="1">
        <f t="array" ref="AE129">SUMIFS(ItemPrice,ItemType,Bowl,Protein,Chicken,RestaurantNumber,'Price Analysis'!$AP129)</f>
        <v>9.35</v>
      </c>
      <c r="AF129" s="74" cm="1">
        <f t="array" ref="AF129">SUMIFS(ItemPrice,ItemType,Quesadilla,Protein,Chicken,RestaurantNumber,'Price Analysis'!$AP129)</f>
        <v>9.9</v>
      </c>
      <c r="AG129" s="74" cm="1">
        <f t="array" ref="AG129">SUMIFS(ItemPrice,ItemType,Burrito,Protein,Steak,RestaurantNumber,'Price Analysis'!$AP129)</f>
        <v>11.1</v>
      </c>
      <c r="AH129" s="74">
        <f t="shared" si="57"/>
        <v>11.1</v>
      </c>
      <c r="AI129" s="74">
        <f t="shared" ref="AI129:AJ129" si="85">+AH129</f>
        <v>11.1</v>
      </c>
      <c r="AJ129" s="74">
        <f t="shared" si="85"/>
        <v>11.1</v>
      </c>
      <c r="AK129" s="74" cm="1">
        <f t="array" ref="AK129">SUMIFS(ItemPrice,ItemType,Quesadilla,Protein,Steak,RestaurantNumber,'Price Analysis'!$AP129)</f>
        <v>11.65</v>
      </c>
      <c r="AL129" s="27">
        <f t="shared" si="74"/>
        <v>10.334999999999999</v>
      </c>
      <c r="AM129" s="11"/>
      <c r="AN129" s="50">
        <v>20</v>
      </c>
      <c r="AO129" s="76" t="s">
        <v>660</v>
      </c>
      <c r="AP129" s="79" t="s">
        <v>1144</v>
      </c>
      <c r="AQ129" s="11"/>
      <c r="AR129" s="56">
        <f t="shared" si="75"/>
        <v>1.3399999999999999</v>
      </c>
      <c r="AS129" s="7">
        <f t="shared" si="75"/>
        <v>1.0400000000000009</v>
      </c>
      <c r="AT129" s="7">
        <f t="shared" si="75"/>
        <v>1.5400000000000009</v>
      </c>
      <c r="AU129" s="7">
        <f t="shared" si="58"/>
        <v>-9.35</v>
      </c>
      <c r="AV129" s="7">
        <f t="shared" si="76"/>
        <v>1.0899999999999999</v>
      </c>
      <c r="AW129" s="7">
        <f t="shared" si="76"/>
        <v>1.3800000000000008</v>
      </c>
      <c r="AX129" s="7">
        <f t="shared" si="76"/>
        <v>1.08</v>
      </c>
      <c r="AY129" s="7">
        <f t="shared" si="76"/>
        <v>1.58</v>
      </c>
      <c r="AZ129" s="7">
        <f t="shared" si="76"/>
        <v>-11.1</v>
      </c>
      <c r="BA129" s="57">
        <f t="shared" si="77"/>
        <v>1.1300000000000008</v>
      </c>
      <c r="BB129" s="54"/>
      <c r="BC129" s="56">
        <f t="shared" si="78"/>
        <v>-1.0269999999999997</v>
      </c>
      <c r="BD129" s="68">
        <f t="shared" si="79"/>
        <v>0.12578616352201283</v>
      </c>
      <c r="BE129" s="11"/>
      <c r="BF129" s="11"/>
      <c r="BG129" s="11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11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</row>
    <row r="130" spans="1:125" ht="38.25" x14ac:dyDescent="0.25">
      <c r="A130" s="11"/>
      <c r="B130" s="37" t="s">
        <v>116</v>
      </c>
      <c r="C130" s="1">
        <v>75</v>
      </c>
      <c r="D130" s="1" t="s">
        <v>421</v>
      </c>
      <c r="E130" s="1" t="s">
        <v>117</v>
      </c>
      <c r="F130" s="1" t="s">
        <v>298</v>
      </c>
      <c r="G130" s="1" t="s">
        <v>422</v>
      </c>
      <c r="H130" s="5">
        <v>6</v>
      </c>
      <c r="I130" s="3">
        <v>5</v>
      </c>
      <c r="J130" s="3" t="s">
        <v>716</v>
      </c>
      <c r="K130" s="3">
        <v>6</v>
      </c>
      <c r="L130" s="3"/>
      <c r="M130" s="10">
        <v>25384.133076923081</v>
      </c>
      <c r="N130" s="38">
        <v>-1.7509738226572896E-2</v>
      </c>
      <c r="O130" s="12"/>
      <c r="P130" s="26">
        <v>12.59</v>
      </c>
      <c r="Q130" s="9">
        <v>11.89</v>
      </c>
      <c r="R130" s="9">
        <v>12.39</v>
      </c>
      <c r="S130" s="9"/>
      <c r="T130" s="9">
        <v>12.59</v>
      </c>
      <c r="U130" s="9">
        <f t="shared" ref="U130:W134" si="86">P130+1.95</f>
        <v>14.54</v>
      </c>
      <c r="V130" s="9">
        <f t="shared" si="86"/>
        <v>13.84</v>
      </c>
      <c r="W130" s="9">
        <f t="shared" si="86"/>
        <v>14.34</v>
      </c>
      <c r="X130" s="9"/>
      <c r="Y130" s="9">
        <f>T130+1.95</f>
        <v>14.54</v>
      </c>
      <c r="Z130" s="27">
        <f t="shared" si="55"/>
        <v>13.34</v>
      </c>
      <c r="AA130" s="11"/>
      <c r="AB130" s="74">
        <f>SUMIFS(Chipotle_Menu_Pt_1__3[Item Price],Chipotle_Menu_Pt_1__3[Item Type],Data!$D$1,Chipotle_Menu_Pt_1__3[Protein],Data!$E$4,Chipotle_Menu_Pt_1__3[restaurantNumber],'Price Analysis'!$AP130)</f>
        <v>8.9</v>
      </c>
      <c r="AC130" s="74">
        <f t="shared" si="56"/>
        <v>8.9</v>
      </c>
      <c r="AD130" s="74" cm="1">
        <f t="array" ref="AD130">SUMIFS(ItemPrice,ItemType,Salad,Protein,Chicken,RestaurantNumber,'Price Analysis'!$AP130)</f>
        <v>8.9</v>
      </c>
      <c r="AE130" s="74" cm="1">
        <f t="array" ref="AE130">SUMIFS(ItemPrice,ItemType,Bowl,Protein,Chicken,RestaurantNumber,'Price Analysis'!$AP130)</f>
        <v>8.9</v>
      </c>
      <c r="AF130" s="74" cm="1">
        <f t="array" ref="AF130">SUMIFS(ItemPrice,ItemType,Quesadilla,Protein,Chicken,RestaurantNumber,'Price Analysis'!$AP130)</f>
        <v>9.4499999999999993</v>
      </c>
      <c r="AG130" s="74" cm="1">
        <f t="array" ref="AG130">SUMIFS(ItemPrice,ItemType,Burrito,Protein,Steak,RestaurantNumber,'Price Analysis'!$AP130)</f>
        <v>10.65</v>
      </c>
      <c r="AH130" s="74">
        <f t="shared" si="57"/>
        <v>10.65</v>
      </c>
      <c r="AI130" s="74">
        <f t="shared" si="57"/>
        <v>10.65</v>
      </c>
      <c r="AJ130" s="74">
        <f t="shared" si="57"/>
        <v>10.65</v>
      </c>
      <c r="AK130" s="74" cm="1">
        <f t="array" ref="AK130">SUMIFS(ItemPrice,ItemType,Quesadilla,Protein,Steak,RestaurantNumber,'Price Analysis'!$AP130)</f>
        <v>11.2</v>
      </c>
      <c r="AL130" s="27">
        <f t="shared" si="74"/>
        <v>9.8850000000000016</v>
      </c>
      <c r="AM130" s="11"/>
      <c r="AN130" s="50">
        <v>0.3</v>
      </c>
      <c r="AO130" s="76" t="s">
        <v>1093</v>
      </c>
      <c r="AP130" s="79" t="s">
        <v>1208</v>
      </c>
      <c r="AQ130" s="11"/>
      <c r="AR130" s="56">
        <f t="shared" si="75"/>
        <v>3.6899999999999995</v>
      </c>
      <c r="AS130" s="7">
        <f t="shared" si="75"/>
        <v>2.99</v>
      </c>
      <c r="AT130" s="7">
        <f t="shared" si="75"/>
        <v>3.49</v>
      </c>
      <c r="AU130" s="7">
        <f t="shared" si="58"/>
        <v>-8.9</v>
      </c>
      <c r="AV130" s="7">
        <f t="shared" si="76"/>
        <v>3.1400000000000006</v>
      </c>
      <c r="AW130" s="7">
        <f t="shared" si="76"/>
        <v>3.8899999999999988</v>
      </c>
      <c r="AX130" s="7">
        <f t="shared" si="76"/>
        <v>3.1899999999999995</v>
      </c>
      <c r="AY130" s="7">
        <f t="shared" si="76"/>
        <v>3.6899999999999995</v>
      </c>
      <c r="AZ130" s="7">
        <f t="shared" si="76"/>
        <v>-10.65</v>
      </c>
      <c r="BA130" s="57">
        <f t="shared" si="77"/>
        <v>3.34</v>
      </c>
      <c r="BB130" s="54"/>
      <c r="BC130" s="56">
        <f t="shared" si="78"/>
        <v>0.7869999999999997</v>
      </c>
      <c r="BD130" s="68">
        <f t="shared" si="79"/>
        <v>0.3495194739504297</v>
      </c>
      <c r="BE130" s="11"/>
      <c r="BF130" s="11"/>
      <c r="BG130" s="11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11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</row>
    <row r="131" spans="1:125" x14ac:dyDescent="0.25">
      <c r="A131" s="11"/>
      <c r="B131" s="37" t="s">
        <v>203</v>
      </c>
      <c r="C131" s="1">
        <v>142</v>
      </c>
      <c r="D131" s="1" t="s">
        <v>529</v>
      </c>
      <c r="E131" s="1" t="s">
        <v>204</v>
      </c>
      <c r="F131" s="1" t="s">
        <v>331</v>
      </c>
      <c r="G131" s="1" t="s">
        <v>530</v>
      </c>
      <c r="H131" s="5">
        <v>7</v>
      </c>
      <c r="I131" s="3">
        <v>2</v>
      </c>
      <c r="J131" s="3" t="s">
        <v>687</v>
      </c>
      <c r="K131" s="3">
        <v>4</v>
      </c>
      <c r="L131" s="3"/>
      <c r="M131" s="10">
        <v>24912.901538461541</v>
      </c>
      <c r="N131" s="38">
        <v>-1.9085340842454793E-2</v>
      </c>
      <c r="O131" s="12"/>
      <c r="P131" s="26">
        <v>13.19</v>
      </c>
      <c r="Q131" s="9">
        <v>12.19</v>
      </c>
      <c r="R131" s="9">
        <v>12.99</v>
      </c>
      <c r="S131" s="9"/>
      <c r="T131" s="9">
        <v>12.69</v>
      </c>
      <c r="U131" s="9">
        <f t="shared" si="86"/>
        <v>15.139999999999999</v>
      </c>
      <c r="V131" s="9">
        <f t="shared" si="86"/>
        <v>14.139999999999999</v>
      </c>
      <c r="W131" s="9">
        <f t="shared" si="86"/>
        <v>14.94</v>
      </c>
      <c r="X131" s="9"/>
      <c r="Y131" s="9">
        <f>T131+1.95</f>
        <v>14.639999999999999</v>
      </c>
      <c r="Z131" s="27">
        <f t="shared" si="55"/>
        <v>13.739999999999998</v>
      </c>
      <c r="AA131" s="11"/>
      <c r="AB131" s="74">
        <f>SUMIFS(Chipotle_Menu_Pt_1__3[Item Price],Chipotle_Menu_Pt_1__3[Item Type],Data!$D$1,Chipotle_Menu_Pt_1__3[Protein],Data!$E$4,Chipotle_Menu_Pt_1__3[restaurantNumber],'Price Analysis'!$AP131)</f>
        <v>9.6</v>
      </c>
      <c r="AC131" s="74">
        <f t="shared" si="56"/>
        <v>9.6</v>
      </c>
      <c r="AD131" s="74" cm="1">
        <f t="array" ref="AD131">SUMIFS(ItemPrice,ItemType,Salad,Protein,Chicken,RestaurantNumber,'Price Analysis'!$AP131)</f>
        <v>9.6</v>
      </c>
      <c r="AE131" s="74" cm="1">
        <f t="array" ref="AE131">SUMIFS(ItemPrice,ItemType,Bowl,Protein,Chicken,RestaurantNumber,'Price Analysis'!$AP131)</f>
        <v>9.6</v>
      </c>
      <c r="AF131" s="74" cm="1">
        <f t="array" ref="AF131">SUMIFS(ItemPrice,ItemType,Quesadilla,Protein,Chicken,RestaurantNumber,'Price Analysis'!$AP131)</f>
        <v>10.15</v>
      </c>
      <c r="AG131" s="74" cm="1">
        <f t="array" ref="AG131">SUMIFS(ItemPrice,ItemType,Burrito,Protein,Steak,RestaurantNumber,'Price Analysis'!$AP131)</f>
        <v>11.35</v>
      </c>
      <c r="AH131" s="74">
        <f t="shared" si="57"/>
        <v>11.35</v>
      </c>
      <c r="AI131" s="74" cm="1">
        <f t="array" ref="AI131">SUMIFS(ItemPrice,ItemType,Salad,Protein,Steak,RestaurantNumber,'Price Analysis'!$AP131)</f>
        <v>11.35</v>
      </c>
      <c r="AJ131" s="74" cm="1">
        <f t="array" ref="AJ131">SUMIFS(ItemPrice,ItemType,Bowl,Protein,Steak,RestaurantNumber,'Price Analysis'!$AP131)</f>
        <v>11.35</v>
      </c>
      <c r="AK131" s="74" cm="1">
        <f t="array" ref="AK131">SUMIFS(ItemPrice,ItemType,Quesadilla,Protein,Steak,RestaurantNumber,'Price Analysis'!$AP131)</f>
        <v>11.9</v>
      </c>
      <c r="AL131" s="27">
        <f t="shared" si="74"/>
        <v>10.584999999999999</v>
      </c>
      <c r="AM131" s="11"/>
      <c r="AN131" s="50">
        <v>1</v>
      </c>
      <c r="AO131" s="76" t="s">
        <v>1125</v>
      </c>
      <c r="AP131" s="79" t="s">
        <v>1209</v>
      </c>
      <c r="AQ131" s="11"/>
      <c r="AR131" s="56">
        <f t="shared" si="75"/>
        <v>3.59</v>
      </c>
      <c r="AS131" s="7">
        <f t="shared" si="75"/>
        <v>2.59</v>
      </c>
      <c r="AT131" s="7">
        <f t="shared" si="75"/>
        <v>3.3900000000000006</v>
      </c>
      <c r="AU131" s="7">
        <f t="shared" si="58"/>
        <v>-9.6</v>
      </c>
      <c r="AV131" s="7">
        <f t="shared" si="76"/>
        <v>2.5399999999999991</v>
      </c>
      <c r="AW131" s="7">
        <f t="shared" si="76"/>
        <v>3.7899999999999991</v>
      </c>
      <c r="AX131" s="7">
        <f t="shared" si="76"/>
        <v>2.7899999999999991</v>
      </c>
      <c r="AY131" s="7">
        <f t="shared" si="76"/>
        <v>3.59</v>
      </c>
      <c r="AZ131" s="7">
        <f t="shared" si="76"/>
        <v>-11.35</v>
      </c>
      <c r="BA131" s="57">
        <f t="shared" si="77"/>
        <v>2.7399999999999984</v>
      </c>
      <c r="BB131" s="54"/>
      <c r="BC131" s="56">
        <f t="shared" si="78"/>
        <v>0.4069999999999997</v>
      </c>
      <c r="BD131" s="68">
        <f t="shared" si="79"/>
        <v>0.298063297118564</v>
      </c>
      <c r="BE131" s="11"/>
      <c r="BF131" s="11"/>
      <c r="BG131" s="11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11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</row>
    <row r="132" spans="1:125" x14ac:dyDescent="0.25">
      <c r="A132" s="11"/>
      <c r="B132" s="37" t="s">
        <v>136</v>
      </c>
      <c r="C132" s="1">
        <v>91</v>
      </c>
      <c r="D132" s="1" t="s">
        <v>446</v>
      </c>
      <c r="E132" s="1" t="s">
        <v>137</v>
      </c>
      <c r="F132" s="1" t="s">
        <v>331</v>
      </c>
      <c r="G132" s="1" t="s">
        <v>447</v>
      </c>
      <c r="H132" s="5">
        <v>7</v>
      </c>
      <c r="I132" s="3">
        <v>1</v>
      </c>
      <c r="J132" s="3" t="s">
        <v>635</v>
      </c>
      <c r="K132" s="3">
        <v>1</v>
      </c>
      <c r="L132" s="3"/>
      <c r="M132" s="10">
        <v>24085.61230769231</v>
      </c>
      <c r="N132" s="38">
        <v>-1.2644906336800614E-2</v>
      </c>
      <c r="O132" s="12"/>
      <c r="P132" s="26">
        <v>13.19</v>
      </c>
      <c r="Q132" s="9">
        <v>12.19</v>
      </c>
      <c r="R132" s="9">
        <v>12.99</v>
      </c>
      <c r="S132" s="9"/>
      <c r="T132" s="9">
        <v>12.69</v>
      </c>
      <c r="U132" s="9">
        <f t="shared" si="86"/>
        <v>15.139999999999999</v>
      </c>
      <c r="V132" s="9">
        <f t="shared" si="86"/>
        <v>14.139999999999999</v>
      </c>
      <c r="W132" s="9">
        <f t="shared" si="86"/>
        <v>14.94</v>
      </c>
      <c r="X132" s="9"/>
      <c r="Y132" s="9">
        <f>T132+1.95</f>
        <v>14.639999999999999</v>
      </c>
      <c r="Z132" s="27">
        <f t="shared" ref="Z132:Z162" si="87">AVERAGE(P132:Y132)</f>
        <v>13.739999999999998</v>
      </c>
      <c r="AA132" s="11"/>
      <c r="AB132" s="74">
        <f>SUMIFS(Chipotle_Menu_Pt_1__3[Item Price],Chipotle_Menu_Pt_1__3[Item Type],Data!$D$1,Chipotle_Menu_Pt_1__3[Protein],Data!$E$4,Chipotle_Menu_Pt_1__3[restaurantNumber],'Price Analysis'!$AP132)</f>
        <v>9.35</v>
      </c>
      <c r="AC132" s="74">
        <f t="shared" si="56"/>
        <v>9.35</v>
      </c>
      <c r="AD132" s="74" cm="1">
        <f t="array" ref="AD132">SUMIFS(ItemPrice,ItemType,Salad,Protein,Chicken,RestaurantNumber,'Price Analysis'!$AP132)</f>
        <v>9.35</v>
      </c>
      <c r="AE132" s="74" cm="1">
        <f t="array" ref="AE132">SUMIFS(ItemPrice,ItemType,Bowl,Protein,Chicken,RestaurantNumber,'Price Analysis'!$AP132)</f>
        <v>9.35</v>
      </c>
      <c r="AF132" s="74" cm="1">
        <f t="array" ref="AF132">SUMIFS(ItemPrice,ItemType,Quesadilla,Protein,Chicken,RestaurantNumber,'Price Analysis'!$AP132)</f>
        <v>9.9</v>
      </c>
      <c r="AG132" s="74" cm="1">
        <f t="array" ref="AG132">SUMIFS(ItemPrice,ItemType,Burrito,Protein,Steak,RestaurantNumber,'Price Analysis'!$AP132)</f>
        <v>11.1</v>
      </c>
      <c r="AH132" s="74">
        <f t="shared" si="57"/>
        <v>11.1</v>
      </c>
      <c r="AI132" s="74" cm="1">
        <f t="array" ref="AI132">SUMIFS(ItemPrice,ItemType,Salad,Protein,Steak,RestaurantNumber,'Price Analysis'!$AP132)</f>
        <v>11.1</v>
      </c>
      <c r="AJ132" s="74" cm="1">
        <f t="array" ref="AJ132">SUMIFS(ItemPrice,ItemType,Bowl,Protein,Steak,RestaurantNumber,'Price Analysis'!$AP132)</f>
        <v>11.1</v>
      </c>
      <c r="AK132" s="74" cm="1">
        <f t="array" ref="AK132">SUMIFS(ItemPrice,ItemType,Quesadilla,Protein,Steak,RestaurantNumber,'Price Analysis'!$AP132)</f>
        <v>11.65</v>
      </c>
      <c r="AL132" s="27">
        <f t="shared" si="74"/>
        <v>10.334999999999999</v>
      </c>
      <c r="AM132" s="11"/>
      <c r="AN132" s="50">
        <v>0.6</v>
      </c>
      <c r="AO132" s="76" t="s">
        <v>686</v>
      </c>
      <c r="AP132" s="79" t="s">
        <v>1210</v>
      </c>
      <c r="AQ132" s="11"/>
      <c r="AR132" s="56">
        <f t="shared" si="75"/>
        <v>3.84</v>
      </c>
      <c r="AS132" s="7">
        <f t="shared" si="75"/>
        <v>2.84</v>
      </c>
      <c r="AT132" s="7">
        <f t="shared" si="75"/>
        <v>3.6400000000000006</v>
      </c>
      <c r="AU132" s="7">
        <f t="shared" si="58"/>
        <v>-9.35</v>
      </c>
      <c r="AV132" s="7">
        <f t="shared" si="76"/>
        <v>2.7899999999999991</v>
      </c>
      <c r="AW132" s="7">
        <f t="shared" si="76"/>
        <v>4.0399999999999991</v>
      </c>
      <c r="AX132" s="7">
        <f t="shared" si="76"/>
        <v>3.0399999999999991</v>
      </c>
      <c r="AY132" s="7">
        <f t="shared" si="76"/>
        <v>3.84</v>
      </c>
      <c r="AZ132" s="7">
        <f t="shared" si="76"/>
        <v>-11.1</v>
      </c>
      <c r="BA132" s="57">
        <f t="shared" si="77"/>
        <v>2.9899999999999984</v>
      </c>
      <c r="BB132" s="54"/>
      <c r="BC132" s="56">
        <f t="shared" si="78"/>
        <v>0.6569999999999997</v>
      </c>
      <c r="BD132" s="68">
        <f t="shared" si="79"/>
        <v>0.32946298984034827</v>
      </c>
      <c r="BE132" s="11"/>
      <c r="BF132" s="11"/>
      <c r="BG132" s="11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11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</row>
    <row r="133" spans="1:125" x14ac:dyDescent="0.25">
      <c r="A133" s="11"/>
      <c r="B133" s="37" t="s">
        <v>234</v>
      </c>
      <c r="C133" s="1">
        <v>161</v>
      </c>
      <c r="D133" s="1" t="s">
        <v>569</v>
      </c>
      <c r="E133" s="1" t="s">
        <v>128</v>
      </c>
      <c r="F133" s="1" t="s">
        <v>298</v>
      </c>
      <c r="G133" s="1" t="s">
        <v>570</v>
      </c>
      <c r="H133" s="5">
        <v>6</v>
      </c>
      <c r="I133" s="3">
        <v>1</v>
      </c>
      <c r="J133" s="3" t="s">
        <v>635</v>
      </c>
      <c r="K133" s="3">
        <v>4</v>
      </c>
      <c r="L133" s="3"/>
      <c r="M133" s="10">
        <v>23951.358461538464</v>
      </c>
      <c r="N133" s="38">
        <v>0.1168850091576867</v>
      </c>
      <c r="O133" s="12"/>
      <c r="P133" s="26">
        <v>12.59</v>
      </c>
      <c r="Q133" s="9">
        <v>11.89</v>
      </c>
      <c r="R133" s="9">
        <v>12.39</v>
      </c>
      <c r="S133" s="9"/>
      <c r="T133" s="9">
        <v>12.59</v>
      </c>
      <c r="U133" s="9">
        <f t="shared" si="86"/>
        <v>14.54</v>
      </c>
      <c r="V133" s="9">
        <f t="shared" si="86"/>
        <v>13.84</v>
      </c>
      <c r="W133" s="9">
        <f t="shared" si="86"/>
        <v>14.34</v>
      </c>
      <c r="X133" s="9"/>
      <c r="Y133" s="9">
        <f>T133+1.95</f>
        <v>14.54</v>
      </c>
      <c r="Z133" s="27">
        <f t="shared" si="87"/>
        <v>13.34</v>
      </c>
      <c r="AA133" s="11"/>
      <c r="AB133" s="74">
        <f>SUMIFS(Chipotle_Menu_Pt_1__3[Item Price],Chipotle_Menu_Pt_1__3[Item Type],Data!$D$1,Chipotle_Menu_Pt_1__3[Protein],Data!$E$4,Chipotle_Menu_Pt_1__3[restaurantNumber],'Price Analysis'!$AP133)</f>
        <v>9.4499999999999993</v>
      </c>
      <c r="AC133" s="74">
        <f t="shared" si="56"/>
        <v>9.4499999999999993</v>
      </c>
      <c r="AD133" s="74" cm="1">
        <f t="array" ref="AD133">SUMIFS(ItemPrice,ItemType,Salad,Protein,Chicken,RestaurantNumber,'Price Analysis'!$AP133)</f>
        <v>9.4499999999999993</v>
      </c>
      <c r="AE133" s="74" cm="1">
        <f t="array" ref="AE133">SUMIFS(ItemPrice,ItemType,Bowl,Protein,Chicken,RestaurantNumber,'Price Analysis'!$AP133)</f>
        <v>9.4499999999999993</v>
      </c>
      <c r="AF133" s="74" cm="1">
        <f t="array" ref="AF133">SUMIFS(ItemPrice,ItemType,Quesadilla,Protein,Chicken,RestaurantNumber,'Price Analysis'!$AP133)</f>
        <v>10</v>
      </c>
      <c r="AG133" s="74" cm="1">
        <f t="array" ref="AG133">SUMIFS(ItemPrice,ItemType,Burrito,Protein,Steak,RestaurantNumber,'Price Analysis'!$AP133)</f>
        <v>11.2</v>
      </c>
      <c r="AH133" s="74">
        <f t="shared" si="57"/>
        <v>11.2</v>
      </c>
      <c r="AI133" s="74" cm="1">
        <f t="array" ref="AI133">SUMIFS(ItemPrice,ItemType,Salad,Protein,Steak,RestaurantNumber,'Price Analysis'!$AP133)</f>
        <v>11.2</v>
      </c>
      <c r="AJ133" s="74" cm="1">
        <f t="array" ref="AJ133">SUMIFS(ItemPrice,ItemType,Bowl,Protein,Steak,RestaurantNumber,'Price Analysis'!$AP133)</f>
        <v>11.2</v>
      </c>
      <c r="AK133" s="74" cm="1">
        <f t="array" ref="AK133">SUMIFS(ItemPrice,ItemType,Quesadilla,Protein,Steak,RestaurantNumber,'Price Analysis'!$AP133)</f>
        <v>11.75</v>
      </c>
      <c r="AL133" s="27">
        <f t="shared" si="74"/>
        <v>10.435</v>
      </c>
      <c r="AM133" s="11"/>
      <c r="AN133" s="50">
        <v>1.3</v>
      </c>
      <c r="AO133" s="76" t="s">
        <v>736</v>
      </c>
      <c r="AP133" s="79" t="s">
        <v>1211</v>
      </c>
      <c r="AQ133" s="11"/>
      <c r="AR133" s="56">
        <f t="shared" si="75"/>
        <v>3.1400000000000006</v>
      </c>
      <c r="AS133" s="7">
        <f t="shared" si="75"/>
        <v>2.4400000000000013</v>
      </c>
      <c r="AT133" s="7">
        <f t="shared" si="75"/>
        <v>2.9400000000000013</v>
      </c>
      <c r="AU133" s="7">
        <f t="shared" si="58"/>
        <v>-9.4499999999999993</v>
      </c>
      <c r="AV133" s="7">
        <f t="shared" si="76"/>
        <v>2.59</v>
      </c>
      <c r="AW133" s="7">
        <f t="shared" si="76"/>
        <v>3.34</v>
      </c>
      <c r="AX133" s="7">
        <f t="shared" si="76"/>
        <v>2.6400000000000006</v>
      </c>
      <c r="AY133" s="7">
        <f t="shared" si="76"/>
        <v>3.1400000000000006</v>
      </c>
      <c r="AZ133" s="7">
        <f t="shared" si="76"/>
        <v>-11.2</v>
      </c>
      <c r="BA133" s="57">
        <f t="shared" si="77"/>
        <v>2.7899999999999991</v>
      </c>
      <c r="BB133" s="54"/>
      <c r="BC133" s="56">
        <f t="shared" si="78"/>
        <v>0.23700000000000046</v>
      </c>
      <c r="BD133" s="68">
        <f t="shared" si="79"/>
        <v>0.27839003354096781</v>
      </c>
      <c r="BE133" s="11"/>
      <c r="BF133" s="11"/>
      <c r="BG133" s="11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11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</row>
    <row r="134" spans="1:125" ht="25.5" x14ac:dyDescent="0.25">
      <c r="A134" s="11"/>
      <c r="B134" s="37" t="s">
        <v>205</v>
      </c>
      <c r="C134" s="1">
        <v>143</v>
      </c>
      <c r="D134" s="1" t="s">
        <v>531</v>
      </c>
      <c r="E134" s="1" t="s">
        <v>206</v>
      </c>
      <c r="F134" s="1" t="s">
        <v>331</v>
      </c>
      <c r="G134" s="1" t="s">
        <v>532</v>
      </c>
      <c r="H134" s="5">
        <v>7</v>
      </c>
      <c r="I134" s="3">
        <v>3</v>
      </c>
      <c r="J134" s="3" t="s">
        <v>704</v>
      </c>
      <c r="K134" s="3">
        <v>7</v>
      </c>
      <c r="L134" s="3"/>
      <c r="M134" s="10">
        <v>23728.566923076924</v>
      </c>
      <c r="N134" s="38">
        <v>-4.3733549954245526E-2</v>
      </c>
      <c r="O134" s="12"/>
      <c r="P134" s="26">
        <v>13.19</v>
      </c>
      <c r="Q134" s="9">
        <v>12.19</v>
      </c>
      <c r="R134" s="9">
        <v>12.99</v>
      </c>
      <c r="S134" s="9"/>
      <c r="T134" s="9">
        <v>12.69</v>
      </c>
      <c r="U134" s="9">
        <f t="shared" si="86"/>
        <v>15.139999999999999</v>
      </c>
      <c r="V134" s="9">
        <f t="shared" si="86"/>
        <v>14.139999999999999</v>
      </c>
      <c r="W134" s="9">
        <f t="shared" si="86"/>
        <v>14.94</v>
      </c>
      <c r="X134" s="9"/>
      <c r="Y134" s="9">
        <f>T134+1.95</f>
        <v>14.639999999999999</v>
      </c>
      <c r="Z134" s="27">
        <f t="shared" si="87"/>
        <v>13.739999999999998</v>
      </c>
      <c r="AA134" s="11"/>
      <c r="AB134" s="74">
        <f>SUMIFS(Chipotle_Menu_Pt_1__3[Item Price],Chipotle_Menu_Pt_1__3[Item Type],Data!$D$1,Chipotle_Menu_Pt_1__3[Protein],Data!$E$4,Chipotle_Menu_Pt_1__3[restaurantNumber],'Price Analysis'!$AP134)</f>
        <v>9.6</v>
      </c>
      <c r="AC134" s="74">
        <f t="shared" ref="AC134:AC162" si="88">+AB134</f>
        <v>9.6</v>
      </c>
      <c r="AD134" s="74" cm="1">
        <f t="array" ref="AD134">SUMIFS(ItemPrice,ItemType,Salad,Protein,Chicken,RestaurantNumber,'Price Analysis'!$AP134)</f>
        <v>9.6</v>
      </c>
      <c r="AE134" s="74" cm="1">
        <f t="array" ref="AE134">SUMIFS(ItemPrice,ItemType,Bowl,Protein,Chicken,RestaurantNumber,'Price Analysis'!$AP134)</f>
        <v>9.6</v>
      </c>
      <c r="AF134" s="74" cm="1">
        <f t="array" ref="AF134">SUMIFS(ItemPrice,ItemType,Quesadilla,Protein,Chicken,RestaurantNumber,'Price Analysis'!$AP134)</f>
        <v>10.15</v>
      </c>
      <c r="AG134" s="74" cm="1">
        <f t="array" ref="AG134">SUMIFS(ItemPrice,ItemType,Burrito,Protein,Steak,RestaurantNumber,'Price Analysis'!$AP134)</f>
        <v>11.35</v>
      </c>
      <c r="AH134" s="74">
        <f t="shared" ref="AH134:AJ162" si="89">+AG134</f>
        <v>11.35</v>
      </c>
      <c r="AI134" s="74" cm="1">
        <f t="array" ref="AI134">SUMIFS(ItemPrice,ItemType,Salad,Protein,Steak,RestaurantNumber,'Price Analysis'!$AP134)</f>
        <v>11.35</v>
      </c>
      <c r="AJ134" s="74" cm="1">
        <f t="array" ref="AJ134">SUMIFS(ItemPrice,ItemType,Bowl,Protein,Steak,RestaurantNumber,'Price Analysis'!$AP134)</f>
        <v>11.35</v>
      </c>
      <c r="AK134" s="74" cm="1">
        <f t="array" ref="AK134">SUMIFS(ItemPrice,ItemType,Quesadilla,Protein,Steak,RestaurantNumber,'Price Analysis'!$AP134)</f>
        <v>11.9</v>
      </c>
      <c r="AL134" s="27">
        <f t="shared" si="74"/>
        <v>10.584999999999999</v>
      </c>
      <c r="AM134" s="11"/>
      <c r="AN134" s="50">
        <v>0.3</v>
      </c>
      <c r="AO134" s="76" t="s">
        <v>705</v>
      </c>
      <c r="AP134" s="79" t="s">
        <v>1212</v>
      </c>
      <c r="AQ134" s="11"/>
      <c r="AR134" s="56">
        <f t="shared" si="75"/>
        <v>3.59</v>
      </c>
      <c r="AS134" s="7">
        <f t="shared" si="75"/>
        <v>2.59</v>
      </c>
      <c r="AT134" s="7">
        <f t="shared" si="75"/>
        <v>3.3900000000000006</v>
      </c>
      <c r="AU134" s="7">
        <f t="shared" ref="AU134:AU162" si="90">+S134-AE134</f>
        <v>-9.6</v>
      </c>
      <c r="AV134" s="7">
        <f t="shared" si="76"/>
        <v>2.5399999999999991</v>
      </c>
      <c r="AW134" s="7">
        <f t="shared" si="76"/>
        <v>3.7899999999999991</v>
      </c>
      <c r="AX134" s="7">
        <f t="shared" si="76"/>
        <v>2.7899999999999991</v>
      </c>
      <c r="AY134" s="7">
        <f t="shared" si="76"/>
        <v>3.59</v>
      </c>
      <c r="AZ134" s="7">
        <f t="shared" si="76"/>
        <v>-11.35</v>
      </c>
      <c r="BA134" s="57">
        <f t="shared" si="77"/>
        <v>2.7399999999999984</v>
      </c>
      <c r="BB134" s="54"/>
      <c r="BC134" s="56">
        <f t="shared" si="78"/>
        <v>0.4069999999999997</v>
      </c>
      <c r="BD134" s="68">
        <f t="shared" si="79"/>
        <v>0.298063297118564</v>
      </c>
      <c r="BE134" s="11"/>
      <c r="BF134" s="11"/>
      <c r="BG134" s="11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11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</row>
    <row r="135" spans="1:125" x14ac:dyDescent="0.25">
      <c r="A135" s="11"/>
      <c r="B135" s="37" t="s">
        <v>176</v>
      </c>
      <c r="C135" s="1">
        <v>126</v>
      </c>
      <c r="D135" s="1" t="s">
        <v>498</v>
      </c>
      <c r="E135" s="1" t="s">
        <v>177</v>
      </c>
      <c r="F135" s="1" t="s">
        <v>302</v>
      </c>
      <c r="G135" s="1" t="s">
        <v>499</v>
      </c>
      <c r="H135" s="5">
        <v>4</v>
      </c>
      <c r="I135" s="3">
        <v>0</v>
      </c>
      <c r="J135" s="3"/>
      <c r="K135" s="3">
        <v>1</v>
      </c>
      <c r="L135" s="3"/>
      <c r="M135" s="10">
        <v>23493.206923076923</v>
      </c>
      <c r="N135" s="38">
        <v>-4.5347985941083482E-2</v>
      </c>
      <c r="O135" s="12"/>
      <c r="P135" s="26">
        <v>11.19</v>
      </c>
      <c r="Q135" s="9">
        <v>10.99</v>
      </c>
      <c r="R135" s="9">
        <v>11.59</v>
      </c>
      <c r="S135" s="9"/>
      <c r="T135" s="9">
        <v>11.49</v>
      </c>
      <c r="U135" s="9">
        <f t="shared" ref="U135:W137" si="91">P135+1.79</f>
        <v>12.98</v>
      </c>
      <c r="V135" s="9">
        <f t="shared" si="91"/>
        <v>12.780000000000001</v>
      </c>
      <c r="W135" s="9">
        <f t="shared" si="91"/>
        <v>13.379999999999999</v>
      </c>
      <c r="X135" s="9"/>
      <c r="Y135" s="9">
        <f>T135+1.79</f>
        <v>13.280000000000001</v>
      </c>
      <c r="Z135" s="27">
        <f t="shared" si="87"/>
        <v>12.209999999999999</v>
      </c>
      <c r="AA135" s="11"/>
      <c r="AB135" s="74">
        <f>SUMIFS(Chipotle_Menu_Pt_1__3[Item Price],Chipotle_Menu_Pt_1__3[Item Type],Data!$D$1,Chipotle_Menu_Pt_1__3[Protein],Data!$E$4,Chipotle_Menu_Pt_1__3[restaurantNumber],'Price Analysis'!$AP135)</f>
        <v>9.5</v>
      </c>
      <c r="AC135" s="74">
        <f t="shared" si="88"/>
        <v>9.5</v>
      </c>
      <c r="AD135" s="74" cm="1">
        <f t="array" ref="AD135">SUMIFS(ItemPrice,ItemType,Salad,Protein,Chicken,RestaurantNumber,'Price Analysis'!$AP135)</f>
        <v>9.5</v>
      </c>
      <c r="AE135" s="74" cm="1">
        <f t="array" ref="AE135">SUMIFS(ItemPrice,ItemType,Bowl,Protein,Chicken,RestaurantNumber,'Price Analysis'!$AP135)</f>
        <v>9.5</v>
      </c>
      <c r="AF135" s="74" cm="1">
        <f t="array" ref="AF135">SUMIFS(ItemPrice,ItemType,Quesadilla,Protein,Chicken,RestaurantNumber,'Price Analysis'!$AP135)</f>
        <v>10.050000000000001</v>
      </c>
      <c r="AG135" s="74" cm="1">
        <f t="array" ref="AG135">SUMIFS(ItemPrice,ItemType,Burrito,Protein,Steak,RestaurantNumber,'Price Analysis'!$AP135)</f>
        <v>11.25</v>
      </c>
      <c r="AH135" s="74">
        <f t="shared" si="89"/>
        <v>11.25</v>
      </c>
      <c r="AI135" s="74" cm="1">
        <f t="array" ref="AI135">SUMIFS(ItemPrice,ItemType,Salad,Protein,Steak,RestaurantNumber,'Price Analysis'!$AP135)</f>
        <v>11.25</v>
      </c>
      <c r="AJ135" s="74" cm="1">
        <f t="array" ref="AJ135">SUMIFS(ItemPrice,ItemType,Bowl,Protein,Steak,RestaurantNumber,'Price Analysis'!$AP135)</f>
        <v>11.25</v>
      </c>
      <c r="AK135" s="74" cm="1">
        <f t="array" ref="AK135">SUMIFS(ItemPrice,ItemType,Quesadilla,Protein,Steak,RestaurantNumber,'Price Analysis'!$AP135)</f>
        <v>11.8</v>
      </c>
      <c r="AL135" s="27">
        <f t="shared" si="74"/>
        <v>10.484999999999999</v>
      </c>
      <c r="AM135" s="11"/>
      <c r="AN135" s="50">
        <v>3.1</v>
      </c>
      <c r="AO135" s="76" t="s">
        <v>762</v>
      </c>
      <c r="AP135" s="79" t="s">
        <v>1213</v>
      </c>
      <c r="AQ135" s="11"/>
      <c r="AR135" s="56">
        <f t="shared" si="75"/>
        <v>1.6899999999999995</v>
      </c>
      <c r="AS135" s="7">
        <f t="shared" si="75"/>
        <v>1.4900000000000002</v>
      </c>
      <c r="AT135" s="7">
        <f t="shared" si="75"/>
        <v>2.09</v>
      </c>
      <c r="AU135" s="7">
        <f t="shared" si="90"/>
        <v>-9.5</v>
      </c>
      <c r="AV135" s="7">
        <f t="shared" si="76"/>
        <v>1.4399999999999995</v>
      </c>
      <c r="AW135" s="7">
        <f t="shared" si="76"/>
        <v>1.7300000000000004</v>
      </c>
      <c r="AX135" s="7">
        <f t="shared" si="76"/>
        <v>1.5300000000000011</v>
      </c>
      <c r="AY135" s="7">
        <f t="shared" si="76"/>
        <v>2.129999999999999</v>
      </c>
      <c r="AZ135" s="7">
        <f t="shared" si="76"/>
        <v>-11.25</v>
      </c>
      <c r="BA135" s="57">
        <f t="shared" si="77"/>
        <v>1.4800000000000004</v>
      </c>
      <c r="BB135" s="54"/>
      <c r="BC135" s="56">
        <f t="shared" si="78"/>
        <v>-0.71699999999999997</v>
      </c>
      <c r="BD135" s="68">
        <f t="shared" si="79"/>
        <v>0.16452074391988553</v>
      </c>
      <c r="BE135" s="11"/>
      <c r="BF135" s="11"/>
      <c r="BG135" s="11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11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</row>
    <row r="136" spans="1:125" ht="25.5" x14ac:dyDescent="0.25">
      <c r="A136" s="11"/>
      <c r="B136" s="37" t="s">
        <v>45</v>
      </c>
      <c r="C136" s="1">
        <v>29</v>
      </c>
      <c r="D136" s="1" t="s">
        <v>333</v>
      </c>
      <c r="E136" s="1" t="s">
        <v>301</v>
      </c>
      <c r="F136" s="1" t="s">
        <v>302</v>
      </c>
      <c r="G136" s="1" t="s">
        <v>334</v>
      </c>
      <c r="H136" s="5">
        <v>4</v>
      </c>
      <c r="I136" s="3">
        <v>1</v>
      </c>
      <c r="J136" s="3" t="s">
        <v>635</v>
      </c>
      <c r="K136" s="3">
        <v>6</v>
      </c>
      <c r="L136" s="3"/>
      <c r="M136" s="10">
        <v>23453.990769230764</v>
      </c>
      <c r="N136" s="38">
        <v>-9.8985056808066019E-2</v>
      </c>
      <c r="O136" s="12"/>
      <c r="P136" s="26">
        <v>11.19</v>
      </c>
      <c r="Q136" s="9">
        <v>10.99</v>
      </c>
      <c r="R136" s="9">
        <v>11.59</v>
      </c>
      <c r="S136" s="9"/>
      <c r="T136" s="9">
        <v>11.49</v>
      </c>
      <c r="U136" s="9">
        <f t="shared" si="91"/>
        <v>12.98</v>
      </c>
      <c r="V136" s="9">
        <f t="shared" si="91"/>
        <v>12.780000000000001</v>
      </c>
      <c r="W136" s="9">
        <f t="shared" si="91"/>
        <v>13.379999999999999</v>
      </c>
      <c r="X136" s="9"/>
      <c r="Y136" s="9">
        <f>T136+1.79</f>
        <v>13.280000000000001</v>
      </c>
      <c r="Z136" s="27">
        <f t="shared" si="87"/>
        <v>12.209999999999999</v>
      </c>
      <c r="AA136" s="11"/>
      <c r="AB136" s="74">
        <f>SUMIFS(Chipotle_Menu_Pt_1__3[Item Price],Chipotle_Menu_Pt_1__3[Item Type],Data!$D$1,Chipotle_Menu_Pt_1__3[Protein],Data!$E$4,Chipotle_Menu_Pt_1__3[restaurantNumber],'Price Analysis'!$AP136)</f>
        <v>8.5</v>
      </c>
      <c r="AC136" s="74">
        <f t="shared" si="88"/>
        <v>8.5</v>
      </c>
      <c r="AD136" s="74" cm="1">
        <f t="array" ref="AD136">SUMIFS(ItemPrice,ItemType,Salad,Protein,Chicken,RestaurantNumber,'Price Analysis'!$AP136)</f>
        <v>8.5</v>
      </c>
      <c r="AE136" s="74" cm="1">
        <f t="array" ref="AE136">SUMIFS(ItemPrice,ItemType,Bowl,Protein,Chicken,RestaurantNumber,'Price Analysis'!$AP136)</f>
        <v>8.5</v>
      </c>
      <c r="AF136" s="74" cm="1">
        <f t="array" ref="AF136">SUMIFS(ItemPrice,ItemType,Quesadilla,Protein,Chicken,RestaurantNumber,'Price Analysis'!$AP136)</f>
        <v>9.0500000000000007</v>
      </c>
      <c r="AG136" s="74" cm="1">
        <f t="array" ref="AG136">SUMIFS(ItemPrice,ItemType,Burrito,Protein,Steak,RestaurantNumber,'Price Analysis'!$AP136)</f>
        <v>10.25</v>
      </c>
      <c r="AH136" s="74">
        <f t="shared" si="89"/>
        <v>10.25</v>
      </c>
      <c r="AI136" s="74" cm="1">
        <f t="array" ref="AI136">SUMIFS(ItemPrice,ItemType,Salad,Protein,Steak,RestaurantNumber,'Price Analysis'!$AP136)</f>
        <v>10.25</v>
      </c>
      <c r="AJ136" s="74" cm="1">
        <f t="array" ref="AJ136">SUMIFS(ItemPrice,ItemType,Bowl,Protein,Steak,RestaurantNumber,'Price Analysis'!$AP136)</f>
        <v>10.25</v>
      </c>
      <c r="AK136" s="74" cm="1">
        <f t="array" ref="AK136">SUMIFS(ItemPrice,ItemType,Quesadilla,Protein,Steak,RestaurantNumber,'Price Analysis'!$AP136)</f>
        <v>10.8</v>
      </c>
      <c r="AL136" s="27">
        <f t="shared" si="74"/>
        <v>9.4849999999999994</v>
      </c>
      <c r="AM136" s="11"/>
      <c r="AN136" s="50">
        <v>0.2</v>
      </c>
      <c r="AO136" s="76" t="s">
        <v>753</v>
      </c>
      <c r="AP136" s="79" t="s">
        <v>1214</v>
      </c>
      <c r="AQ136" s="11"/>
      <c r="AR136" s="56">
        <f t="shared" ref="AR136:AT162" si="92">P136-AB136</f>
        <v>2.6899999999999995</v>
      </c>
      <c r="AS136" s="7">
        <f t="shared" si="92"/>
        <v>2.4900000000000002</v>
      </c>
      <c r="AT136" s="7">
        <f t="shared" si="92"/>
        <v>3.09</v>
      </c>
      <c r="AU136" s="7">
        <f t="shared" si="90"/>
        <v>-8.5</v>
      </c>
      <c r="AV136" s="7">
        <f t="shared" ref="AV136:AZ162" si="93">T136-AF136</f>
        <v>2.4399999999999995</v>
      </c>
      <c r="AW136" s="7">
        <f t="shared" si="93"/>
        <v>2.7300000000000004</v>
      </c>
      <c r="AX136" s="7">
        <f t="shared" si="93"/>
        <v>2.5300000000000011</v>
      </c>
      <c r="AY136" s="7">
        <f t="shared" si="93"/>
        <v>3.129999999999999</v>
      </c>
      <c r="AZ136" s="7">
        <f t="shared" si="93"/>
        <v>-10.25</v>
      </c>
      <c r="BA136" s="57">
        <f t="shared" si="77"/>
        <v>2.4800000000000004</v>
      </c>
      <c r="BB136" s="54"/>
      <c r="BC136" s="56">
        <f t="shared" si="78"/>
        <v>0.28300000000000003</v>
      </c>
      <c r="BD136" s="68">
        <f t="shared" si="79"/>
        <v>0.28729573010015813</v>
      </c>
      <c r="BE136" s="11"/>
      <c r="BF136" s="11"/>
      <c r="BG136" s="11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11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</row>
    <row r="137" spans="1:125" x14ac:dyDescent="0.25">
      <c r="A137" s="11"/>
      <c r="B137" s="37" t="s">
        <v>195</v>
      </c>
      <c r="C137" s="1">
        <v>138</v>
      </c>
      <c r="D137" s="1" t="s">
        <v>521</v>
      </c>
      <c r="E137" s="1" t="s">
        <v>196</v>
      </c>
      <c r="F137" s="1" t="s">
        <v>321</v>
      </c>
      <c r="G137" s="1" t="s">
        <v>522</v>
      </c>
      <c r="H137" s="5">
        <v>4</v>
      </c>
      <c r="I137" s="3">
        <v>0</v>
      </c>
      <c r="J137" s="3"/>
      <c r="K137" s="3">
        <v>1</v>
      </c>
      <c r="L137" s="3"/>
      <c r="M137" s="10">
        <v>23339.578461538462</v>
      </c>
      <c r="N137" s="38">
        <v>-0.142564761663345</v>
      </c>
      <c r="O137" s="12"/>
      <c r="P137" s="26">
        <v>11.19</v>
      </c>
      <c r="Q137" s="9">
        <v>10.99</v>
      </c>
      <c r="R137" s="9">
        <v>11.59</v>
      </c>
      <c r="S137" s="9"/>
      <c r="T137" s="9">
        <v>11.49</v>
      </c>
      <c r="U137" s="9">
        <f t="shared" si="91"/>
        <v>12.98</v>
      </c>
      <c r="V137" s="9">
        <f t="shared" si="91"/>
        <v>12.780000000000001</v>
      </c>
      <c r="W137" s="9">
        <f t="shared" si="91"/>
        <v>13.379999999999999</v>
      </c>
      <c r="X137" s="9"/>
      <c r="Y137" s="9">
        <f>T137+1.79</f>
        <v>13.280000000000001</v>
      </c>
      <c r="Z137" s="27">
        <f t="shared" si="87"/>
        <v>12.209999999999999</v>
      </c>
      <c r="AA137" s="11"/>
      <c r="AB137" s="74">
        <f>SUMIFS(Chipotle_Menu_Pt_1__3[Item Price],Chipotle_Menu_Pt_1__3[Item Type],Data!$D$1,Chipotle_Menu_Pt_1__3[Protein],Data!$E$4,Chipotle_Menu_Pt_1__3[restaurantNumber],'Price Analysis'!$AP137)</f>
        <v>9.1</v>
      </c>
      <c r="AC137" s="74">
        <f t="shared" si="88"/>
        <v>9.1</v>
      </c>
      <c r="AD137" s="74" cm="1">
        <f t="array" ref="AD137">SUMIFS(ItemPrice,ItemType,Salad,Protein,Chicken,RestaurantNumber,'Price Analysis'!$AP137)</f>
        <v>9.1</v>
      </c>
      <c r="AE137" s="74" cm="1">
        <f t="array" ref="AE137">SUMIFS(ItemPrice,ItemType,Bowl,Protein,Chicken,RestaurantNumber,'Price Analysis'!$AP137)</f>
        <v>9.1</v>
      </c>
      <c r="AF137" s="74" cm="1">
        <f t="array" ref="AF137">SUMIFS(ItemPrice,ItemType,Quesadilla,Protein,Chicken,RestaurantNumber,'Price Analysis'!$AP137)</f>
        <v>9.65</v>
      </c>
      <c r="AG137" s="74" cm="1">
        <f t="array" ref="AG137">SUMIFS(ItemPrice,ItemType,Burrito,Protein,Steak,RestaurantNumber,'Price Analysis'!$AP137)</f>
        <v>10.85</v>
      </c>
      <c r="AH137" s="74">
        <f t="shared" si="89"/>
        <v>10.85</v>
      </c>
      <c r="AI137" s="74">
        <f t="shared" si="89"/>
        <v>10.85</v>
      </c>
      <c r="AJ137" s="74">
        <f t="shared" si="89"/>
        <v>10.85</v>
      </c>
      <c r="AK137" s="74" cm="1">
        <f t="array" ref="AK137">SUMIFS(ItemPrice,ItemType,Quesadilla,Protein,Steak,RestaurantNumber,'Price Analysis'!$AP137)</f>
        <v>11.4</v>
      </c>
      <c r="AL137" s="27">
        <f t="shared" si="74"/>
        <v>10.084999999999999</v>
      </c>
      <c r="AM137" s="11"/>
      <c r="AN137" s="50">
        <v>4.9000000000000004</v>
      </c>
      <c r="AO137" s="76" t="s">
        <v>769</v>
      </c>
      <c r="AP137" s="79">
        <v>3735</v>
      </c>
      <c r="AQ137" s="11"/>
      <c r="AR137" s="56">
        <f t="shared" si="92"/>
        <v>2.09</v>
      </c>
      <c r="AS137" s="7">
        <f t="shared" si="92"/>
        <v>1.8900000000000006</v>
      </c>
      <c r="AT137" s="7">
        <f t="shared" si="92"/>
        <v>2.4900000000000002</v>
      </c>
      <c r="AU137" s="7">
        <f t="shared" si="90"/>
        <v>-9.1</v>
      </c>
      <c r="AV137" s="7">
        <f t="shared" si="93"/>
        <v>1.8399999999999999</v>
      </c>
      <c r="AW137" s="7">
        <f t="shared" si="93"/>
        <v>2.1300000000000008</v>
      </c>
      <c r="AX137" s="7">
        <f t="shared" si="93"/>
        <v>1.9300000000000015</v>
      </c>
      <c r="AY137" s="7">
        <f t="shared" si="93"/>
        <v>2.5299999999999994</v>
      </c>
      <c r="AZ137" s="7">
        <f t="shared" si="93"/>
        <v>-10.85</v>
      </c>
      <c r="BA137" s="57">
        <f t="shared" si="77"/>
        <v>1.8800000000000008</v>
      </c>
      <c r="BB137" s="54"/>
      <c r="BC137" s="56">
        <f t="shared" si="78"/>
        <v>-0.31699999999999962</v>
      </c>
      <c r="BD137" s="68">
        <f t="shared" si="79"/>
        <v>0.21070897372335154</v>
      </c>
      <c r="BE137" s="11"/>
      <c r="BF137" s="11"/>
      <c r="BG137" s="11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11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</row>
    <row r="138" spans="1:125" ht="25.5" x14ac:dyDescent="0.25">
      <c r="A138" s="11"/>
      <c r="B138" s="37" t="s">
        <v>230</v>
      </c>
      <c r="C138" s="1">
        <v>158</v>
      </c>
      <c r="D138" s="1" t="s">
        <v>562</v>
      </c>
      <c r="E138" s="1" t="s">
        <v>24</v>
      </c>
      <c r="F138" s="1" t="s">
        <v>298</v>
      </c>
      <c r="G138" s="1" t="s">
        <v>563</v>
      </c>
      <c r="H138" s="5">
        <v>6</v>
      </c>
      <c r="I138" s="3">
        <v>3</v>
      </c>
      <c r="J138" s="3" t="s">
        <v>735</v>
      </c>
      <c r="K138" s="3">
        <v>3</v>
      </c>
      <c r="L138" s="3"/>
      <c r="M138" s="10">
        <v>22994.445384615388</v>
      </c>
      <c r="N138" s="38">
        <v>-5.0889512236033272E-3</v>
      </c>
      <c r="O138" s="12"/>
      <c r="P138" s="26">
        <v>12.59</v>
      </c>
      <c r="Q138" s="9">
        <v>11.89</v>
      </c>
      <c r="R138" s="9">
        <v>12.39</v>
      </c>
      <c r="S138" s="9"/>
      <c r="T138" s="9">
        <v>12.59</v>
      </c>
      <c r="U138" s="9">
        <f t="shared" ref="U138:W146" si="94">P138+1.95</f>
        <v>14.54</v>
      </c>
      <c r="V138" s="9">
        <f t="shared" si="94"/>
        <v>13.84</v>
      </c>
      <c r="W138" s="9">
        <f t="shared" si="94"/>
        <v>14.34</v>
      </c>
      <c r="X138" s="9"/>
      <c r="Y138" s="9">
        <f t="shared" ref="Y138:Y146" si="95">T138+1.95</f>
        <v>14.54</v>
      </c>
      <c r="Z138" s="27">
        <f t="shared" si="87"/>
        <v>13.34</v>
      </c>
      <c r="AA138" s="11"/>
      <c r="AB138" s="74">
        <f>SUMIFS(Chipotle_Menu_Pt_1__3[Item Price],Chipotle_Menu_Pt_1__3[Item Type],Data!$D$1,Chipotle_Menu_Pt_1__3[Protein],Data!$E$4,Chipotle_Menu_Pt_1__3[restaurantNumber],'Price Analysis'!$AP138)</f>
        <v>9.4499999999999993</v>
      </c>
      <c r="AC138" s="74">
        <f t="shared" si="88"/>
        <v>9.4499999999999993</v>
      </c>
      <c r="AD138" s="74" cm="1">
        <f t="array" ref="AD138">SUMIFS(ItemPrice,ItemType,Salad,Protein,Chicken,RestaurantNumber,'Price Analysis'!$AP138)</f>
        <v>9.4499999999999993</v>
      </c>
      <c r="AE138" s="74" cm="1">
        <f t="array" ref="AE138">SUMIFS(ItemPrice,ItemType,Bowl,Protein,Chicken,RestaurantNumber,'Price Analysis'!$AP138)</f>
        <v>9.4499999999999993</v>
      </c>
      <c r="AF138" s="74" cm="1">
        <f t="array" ref="AF138">SUMIFS(ItemPrice,ItemType,Quesadilla,Protein,Chicken,RestaurantNumber,'Price Analysis'!$AP138)</f>
        <v>10</v>
      </c>
      <c r="AG138" s="74" cm="1">
        <f t="array" ref="AG138">SUMIFS(ItemPrice,ItemType,Burrito,Protein,Steak,RestaurantNumber,'Price Analysis'!$AP138)</f>
        <v>11.2</v>
      </c>
      <c r="AH138" s="74">
        <f t="shared" si="89"/>
        <v>11.2</v>
      </c>
      <c r="AI138" s="74" cm="1">
        <f t="array" ref="AI138">SUMIFS(ItemPrice,ItemType,Salad,Protein,Steak,RestaurantNumber,'Price Analysis'!$AP138)</f>
        <v>11.2</v>
      </c>
      <c r="AJ138" s="74" cm="1">
        <f t="array" ref="AJ138">SUMIFS(ItemPrice,ItemType,Bowl,Protein,Steak,RestaurantNumber,'Price Analysis'!$AP138)</f>
        <v>11.2</v>
      </c>
      <c r="AK138" s="74" cm="1">
        <f t="array" ref="AK138">SUMIFS(ItemPrice,ItemType,Quesadilla,Protein,Steak,RestaurantNumber,'Price Analysis'!$AP138)</f>
        <v>11.75</v>
      </c>
      <c r="AL138" s="27">
        <f t="shared" si="74"/>
        <v>10.435</v>
      </c>
      <c r="AM138" s="11"/>
      <c r="AN138" s="50">
        <v>1</v>
      </c>
      <c r="AO138" s="76" t="s">
        <v>1104</v>
      </c>
      <c r="AP138" s="79" t="s">
        <v>1215</v>
      </c>
      <c r="AQ138" s="11"/>
      <c r="AR138" s="56">
        <f t="shared" si="92"/>
        <v>3.1400000000000006</v>
      </c>
      <c r="AS138" s="7">
        <f t="shared" si="92"/>
        <v>2.4400000000000013</v>
      </c>
      <c r="AT138" s="7">
        <f t="shared" si="92"/>
        <v>2.9400000000000013</v>
      </c>
      <c r="AU138" s="7">
        <f t="shared" si="90"/>
        <v>-9.4499999999999993</v>
      </c>
      <c r="AV138" s="7">
        <f t="shared" si="93"/>
        <v>2.59</v>
      </c>
      <c r="AW138" s="7">
        <f t="shared" si="93"/>
        <v>3.34</v>
      </c>
      <c r="AX138" s="7">
        <f t="shared" si="93"/>
        <v>2.6400000000000006</v>
      </c>
      <c r="AY138" s="7">
        <f t="shared" si="93"/>
        <v>3.1400000000000006</v>
      </c>
      <c r="AZ138" s="7">
        <f t="shared" si="93"/>
        <v>-11.2</v>
      </c>
      <c r="BA138" s="57">
        <f t="shared" si="77"/>
        <v>2.7899999999999991</v>
      </c>
      <c r="BB138" s="54"/>
      <c r="BC138" s="56">
        <f t="shared" si="78"/>
        <v>0.23700000000000046</v>
      </c>
      <c r="BD138" s="68">
        <f t="shared" si="79"/>
        <v>0.27839003354096781</v>
      </c>
      <c r="BE138" s="11"/>
      <c r="BF138" s="11"/>
      <c r="BG138" s="11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11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</row>
    <row r="139" spans="1:125" x14ac:dyDescent="0.25">
      <c r="A139" s="11"/>
      <c r="B139" s="37" t="s">
        <v>201</v>
      </c>
      <c r="C139" s="1">
        <v>141</v>
      </c>
      <c r="D139" s="1" t="s">
        <v>527</v>
      </c>
      <c r="E139" s="1" t="s">
        <v>202</v>
      </c>
      <c r="F139" s="1" t="s">
        <v>358</v>
      </c>
      <c r="G139" s="1" t="s">
        <v>528</v>
      </c>
      <c r="H139" s="5">
        <v>6</v>
      </c>
      <c r="I139" s="3">
        <v>1</v>
      </c>
      <c r="J139" s="3" t="s">
        <v>635</v>
      </c>
      <c r="K139" s="3">
        <v>4</v>
      </c>
      <c r="L139" s="3"/>
      <c r="M139" s="10">
        <v>22799.176923076921</v>
      </c>
      <c r="N139" s="38">
        <v>5.6666951758381837E-2</v>
      </c>
      <c r="O139" s="12"/>
      <c r="P139" s="26">
        <v>12.59</v>
      </c>
      <c r="Q139" s="9">
        <v>11.89</v>
      </c>
      <c r="R139" s="9">
        <v>12.39</v>
      </c>
      <c r="S139" s="9"/>
      <c r="T139" s="9">
        <v>12.59</v>
      </c>
      <c r="U139" s="9">
        <f t="shared" si="94"/>
        <v>14.54</v>
      </c>
      <c r="V139" s="9">
        <f t="shared" si="94"/>
        <v>13.84</v>
      </c>
      <c r="W139" s="9">
        <f t="shared" si="94"/>
        <v>14.34</v>
      </c>
      <c r="X139" s="9"/>
      <c r="Y139" s="9">
        <f t="shared" si="95"/>
        <v>14.54</v>
      </c>
      <c r="Z139" s="27">
        <f t="shared" si="87"/>
        <v>13.34</v>
      </c>
      <c r="AA139" s="11"/>
      <c r="AB139" s="74">
        <f>SUMIFS(Chipotle_Menu_Pt_1__3[Item Price],Chipotle_Menu_Pt_1__3[Item Type],Data!$D$1,Chipotle_Menu_Pt_1__3[Protein],Data!$E$4,Chipotle_Menu_Pt_1__3[restaurantNumber],'Price Analysis'!$AP139)</f>
        <v>9.4499999999999993</v>
      </c>
      <c r="AC139" s="74">
        <f t="shared" si="88"/>
        <v>9.4499999999999993</v>
      </c>
      <c r="AD139" s="74" cm="1">
        <f t="array" ref="AD139">SUMIFS(ItemPrice,ItemType,Salad,Protein,Chicken,RestaurantNumber,'Price Analysis'!$AP139)</f>
        <v>9.4499999999999993</v>
      </c>
      <c r="AE139" s="74" cm="1">
        <f t="array" ref="AE139">SUMIFS(ItemPrice,ItemType,Bowl,Protein,Chicken,RestaurantNumber,'Price Analysis'!$AP139)</f>
        <v>9.4499999999999993</v>
      </c>
      <c r="AF139" s="74" cm="1">
        <f t="array" ref="AF139">SUMIFS(ItemPrice,ItemType,Quesadilla,Protein,Chicken,RestaurantNumber,'Price Analysis'!$AP139)</f>
        <v>10</v>
      </c>
      <c r="AG139" s="74" cm="1">
        <f t="array" ref="AG139">SUMIFS(ItemPrice,ItemType,Burrito,Protein,Steak,RestaurantNumber,'Price Analysis'!$AP139)</f>
        <v>11.2</v>
      </c>
      <c r="AH139" s="74">
        <f t="shared" si="89"/>
        <v>11.2</v>
      </c>
      <c r="AI139" s="74" cm="1">
        <f t="array" ref="AI139">SUMIFS(ItemPrice,ItemType,Salad,Protein,Steak,RestaurantNumber,'Price Analysis'!$AP139)</f>
        <v>11.2</v>
      </c>
      <c r="AJ139" s="74" cm="1">
        <f t="array" ref="AJ139">SUMIFS(ItemPrice,ItemType,Bowl,Protein,Steak,RestaurantNumber,'Price Analysis'!$AP139)</f>
        <v>11.2</v>
      </c>
      <c r="AK139" s="74" cm="1">
        <f t="array" ref="AK139">SUMIFS(ItemPrice,ItemType,Quesadilla,Protein,Steak,RestaurantNumber,'Price Analysis'!$AP139)</f>
        <v>11.75</v>
      </c>
      <c r="AL139" s="27">
        <f t="shared" si="74"/>
        <v>10.435</v>
      </c>
      <c r="AM139" s="11"/>
      <c r="AN139" s="50">
        <v>0.4</v>
      </c>
      <c r="AO139" s="76" t="s">
        <v>1103</v>
      </c>
      <c r="AP139" s="79">
        <v>1168</v>
      </c>
      <c r="AQ139" s="11"/>
      <c r="AR139" s="56">
        <f t="shared" si="92"/>
        <v>3.1400000000000006</v>
      </c>
      <c r="AS139" s="7">
        <f t="shared" si="92"/>
        <v>2.4400000000000013</v>
      </c>
      <c r="AT139" s="7">
        <f t="shared" si="92"/>
        <v>2.9400000000000013</v>
      </c>
      <c r="AU139" s="7">
        <f t="shared" si="90"/>
        <v>-9.4499999999999993</v>
      </c>
      <c r="AV139" s="7">
        <f t="shared" si="93"/>
        <v>2.59</v>
      </c>
      <c r="AW139" s="7">
        <f t="shared" si="93"/>
        <v>3.34</v>
      </c>
      <c r="AX139" s="7">
        <f t="shared" si="93"/>
        <v>2.6400000000000006</v>
      </c>
      <c r="AY139" s="7">
        <f t="shared" si="93"/>
        <v>3.1400000000000006</v>
      </c>
      <c r="AZ139" s="7">
        <f t="shared" si="93"/>
        <v>-11.2</v>
      </c>
      <c r="BA139" s="57">
        <f t="shared" si="77"/>
        <v>2.7899999999999991</v>
      </c>
      <c r="BB139" s="54"/>
      <c r="BC139" s="56">
        <f t="shared" si="78"/>
        <v>0.23700000000000046</v>
      </c>
      <c r="BD139" s="68">
        <f t="shared" si="79"/>
        <v>0.27839003354096781</v>
      </c>
      <c r="BE139" s="11"/>
      <c r="BF139" s="11"/>
      <c r="BG139" s="11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11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</row>
    <row r="140" spans="1:125" ht="25.5" x14ac:dyDescent="0.25">
      <c r="A140" s="11"/>
      <c r="B140" s="37" t="s">
        <v>170</v>
      </c>
      <c r="C140" s="1">
        <v>123</v>
      </c>
      <c r="D140" s="1" t="s">
        <v>492</v>
      </c>
      <c r="E140" s="1" t="s">
        <v>171</v>
      </c>
      <c r="F140" s="1" t="s">
        <v>331</v>
      </c>
      <c r="G140" s="1" t="s">
        <v>493</v>
      </c>
      <c r="H140" s="5">
        <v>7</v>
      </c>
      <c r="I140" s="3">
        <v>3</v>
      </c>
      <c r="J140" s="3" t="s">
        <v>693</v>
      </c>
      <c r="K140" s="3">
        <v>7</v>
      </c>
      <c r="L140" s="3"/>
      <c r="M140" s="10">
        <v>22679.225384615384</v>
      </c>
      <c r="N140" s="38">
        <v>-6.2135606450210809E-2</v>
      </c>
      <c r="O140" s="12"/>
      <c r="P140" s="26">
        <v>13.19</v>
      </c>
      <c r="Q140" s="9">
        <v>12.19</v>
      </c>
      <c r="R140" s="9">
        <v>12.99</v>
      </c>
      <c r="S140" s="9"/>
      <c r="T140" s="9">
        <v>12.69</v>
      </c>
      <c r="U140" s="9">
        <f t="shared" si="94"/>
        <v>15.139999999999999</v>
      </c>
      <c r="V140" s="9">
        <f t="shared" si="94"/>
        <v>14.139999999999999</v>
      </c>
      <c r="W140" s="9">
        <f t="shared" si="94"/>
        <v>14.94</v>
      </c>
      <c r="X140" s="9"/>
      <c r="Y140" s="9">
        <f t="shared" si="95"/>
        <v>14.639999999999999</v>
      </c>
      <c r="Z140" s="27">
        <f t="shared" si="87"/>
        <v>13.739999999999998</v>
      </c>
      <c r="AA140" s="11"/>
      <c r="AB140" s="74">
        <f>SUMIFS(Chipotle_Menu_Pt_1__3[Item Price],Chipotle_Menu_Pt_1__3[Item Type],Data!$D$1,Chipotle_Menu_Pt_1__3[Protein],Data!$E$4,Chipotle_Menu_Pt_1__3[restaurantNumber],'Price Analysis'!$AP140)</f>
        <v>8.9499999999999993</v>
      </c>
      <c r="AC140" s="74">
        <f t="shared" si="88"/>
        <v>8.9499999999999993</v>
      </c>
      <c r="AD140" s="74" cm="1">
        <f t="array" ref="AD140">SUMIFS(ItemPrice,ItemType,Salad,Protein,Chicken,RestaurantNumber,'Price Analysis'!$AP140)</f>
        <v>8.9499999999999993</v>
      </c>
      <c r="AE140" s="74" cm="1">
        <f t="array" ref="AE140">SUMIFS(ItemPrice,ItemType,Bowl,Protein,Chicken,RestaurantNumber,'Price Analysis'!$AP140)</f>
        <v>8.9499999999999993</v>
      </c>
      <c r="AF140" s="74" cm="1">
        <f t="array" ref="AF140">SUMIFS(ItemPrice,ItemType,Quesadilla,Protein,Chicken,RestaurantNumber,'Price Analysis'!$AP140)</f>
        <v>9.5</v>
      </c>
      <c r="AG140" s="74" cm="1">
        <f t="array" ref="AG140">SUMIFS(ItemPrice,ItemType,Burrito,Protein,Steak,RestaurantNumber,'Price Analysis'!$AP140)</f>
        <v>10.7</v>
      </c>
      <c r="AH140" s="74">
        <f t="shared" si="89"/>
        <v>10.7</v>
      </c>
      <c r="AI140" s="74" cm="1">
        <f t="array" ref="AI140">SUMIFS(ItemPrice,ItemType,Salad,Protein,Steak,RestaurantNumber,'Price Analysis'!$AP140)</f>
        <v>10.7</v>
      </c>
      <c r="AJ140" s="74" cm="1">
        <f t="array" ref="AJ140">SUMIFS(ItemPrice,ItemType,Bowl,Protein,Steak,RestaurantNumber,'Price Analysis'!$AP140)</f>
        <v>10.7</v>
      </c>
      <c r="AK140" s="74" cm="1">
        <f t="array" ref="AK140">SUMIFS(ItemPrice,ItemType,Quesadilla,Protein,Steak,RestaurantNumber,'Price Analysis'!$AP140)</f>
        <v>11.25</v>
      </c>
      <c r="AL140" s="27">
        <f t="shared" si="74"/>
        <v>9.9350000000000005</v>
      </c>
      <c r="AM140" s="11"/>
      <c r="AN140" s="50">
        <v>1</v>
      </c>
      <c r="AO140" s="76" t="s">
        <v>1100</v>
      </c>
      <c r="AP140" s="79" t="s">
        <v>1216</v>
      </c>
      <c r="AQ140" s="11"/>
      <c r="AR140" s="56">
        <f t="shared" si="92"/>
        <v>4.24</v>
      </c>
      <c r="AS140" s="7">
        <f t="shared" si="92"/>
        <v>3.24</v>
      </c>
      <c r="AT140" s="7">
        <f t="shared" si="92"/>
        <v>4.0400000000000009</v>
      </c>
      <c r="AU140" s="7">
        <f t="shared" si="90"/>
        <v>-8.9499999999999993</v>
      </c>
      <c r="AV140" s="7">
        <f t="shared" si="93"/>
        <v>3.1899999999999995</v>
      </c>
      <c r="AW140" s="7">
        <f t="shared" si="93"/>
        <v>4.4399999999999995</v>
      </c>
      <c r="AX140" s="7">
        <f t="shared" si="93"/>
        <v>3.4399999999999995</v>
      </c>
      <c r="AY140" s="7">
        <f t="shared" si="93"/>
        <v>4.24</v>
      </c>
      <c r="AZ140" s="7">
        <f t="shared" si="93"/>
        <v>-10.7</v>
      </c>
      <c r="BA140" s="57">
        <f t="shared" si="77"/>
        <v>3.3899999999999988</v>
      </c>
      <c r="BB140" s="54"/>
      <c r="BC140" s="56">
        <f t="shared" si="78"/>
        <v>1.0570000000000002</v>
      </c>
      <c r="BD140" s="68">
        <f t="shared" si="79"/>
        <v>0.38298943130347235</v>
      </c>
      <c r="BE140" s="11"/>
      <c r="BF140" s="11"/>
      <c r="BG140" s="11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11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</row>
    <row r="141" spans="1:125" x14ac:dyDescent="0.25">
      <c r="A141" s="11"/>
      <c r="B141" s="37" t="s">
        <v>150</v>
      </c>
      <c r="C141" s="1">
        <v>99</v>
      </c>
      <c r="D141" s="1" t="s">
        <v>460</v>
      </c>
      <c r="E141" s="1" t="s">
        <v>117</v>
      </c>
      <c r="F141" s="1" t="s">
        <v>298</v>
      </c>
      <c r="G141" s="1" t="s">
        <v>461</v>
      </c>
      <c r="H141" s="5">
        <v>6</v>
      </c>
      <c r="I141" s="3">
        <v>1</v>
      </c>
      <c r="J141" s="3" t="s">
        <v>726</v>
      </c>
      <c r="K141" s="3">
        <v>4</v>
      </c>
      <c r="L141" s="3"/>
      <c r="M141" s="10">
        <v>22214.21</v>
      </c>
      <c r="N141" s="38">
        <v>-2.1681868607841149E-2</v>
      </c>
      <c r="O141" s="12"/>
      <c r="P141" s="26">
        <v>12.59</v>
      </c>
      <c r="Q141" s="9">
        <v>11.89</v>
      </c>
      <c r="R141" s="9">
        <v>12.39</v>
      </c>
      <c r="S141" s="9"/>
      <c r="T141" s="9">
        <v>12.59</v>
      </c>
      <c r="U141" s="9">
        <f t="shared" si="94"/>
        <v>14.54</v>
      </c>
      <c r="V141" s="9">
        <f t="shared" si="94"/>
        <v>13.84</v>
      </c>
      <c r="W141" s="9">
        <f t="shared" si="94"/>
        <v>14.34</v>
      </c>
      <c r="X141" s="9"/>
      <c r="Y141" s="9">
        <f t="shared" si="95"/>
        <v>14.54</v>
      </c>
      <c r="Z141" s="27">
        <f t="shared" si="87"/>
        <v>13.34</v>
      </c>
      <c r="AA141" s="11"/>
      <c r="AB141" s="74">
        <f>SUMIFS(Chipotle_Menu_Pt_1__3[Item Price],Chipotle_Menu_Pt_1__3[Item Type],Data!$D$1,Chipotle_Menu_Pt_1__3[Protein],Data!$E$4,Chipotle_Menu_Pt_1__3[restaurantNumber],'Price Analysis'!$AP141)</f>
        <v>9.1</v>
      </c>
      <c r="AC141" s="74">
        <f t="shared" si="88"/>
        <v>9.1</v>
      </c>
      <c r="AD141" s="74" cm="1">
        <f t="array" ref="AD141">SUMIFS(ItemPrice,ItemType,Salad,Protein,Chicken,RestaurantNumber,'Price Analysis'!$AP141)</f>
        <v>9.1</v>
      </c>
      <c r="AE141" s="74" cm="1">
        <f t="array" ref="AE141">SUMIFS(ItemPrice,ItemType,Bowl,Protein,Chicken,RestaurantNumber,'Price Analysis'!$AP141)</f>
        <v>9.1</v>
      </c>
      <c r="AF141" s="74" cm="1">
        <f t="array" ref="AF141">SUMIFS(ItemPrice,ItemType,Quesadilla,Protein,Chicken,RestaurantNumber,'Price Analysis'!$AP141)</f>
        <v>9.65</v>
      </c>
      <c r="AG141" s="74" cm="1">
        <f t="array" ref="AG141">SUMIFS(ItemPrice,ItemType,Burrito,Protein,Steak,RestaurantNumber,'Price Analysis'!$AP141)</f>
        <v>10.85</v>
      </c>
      <c r="AH141" s="74">
        <f t="shared" si="89"/>
        <v>10.85</v>
      </c>
      <c r="AI141" s="74" cm="1">
        <f t="array" ref="AI141">SUMIFS(ItemPrice,ItemType,Salad,Protein,Steak,RestaurantNumber,'Price Analysis'!$AP141)</f>
        <v>10.85</v>
      </c>
      <c r="AJ141" s="74" cm="1">
        <f t="array" ref="AJ141">SUMIFS(ItemPrice,ItemType,Bowl,Protein,Steak,RestaurantNumber,'Price Analysis'!$AP141)</f>
        <v>10.85</v>
      </c>
      <c r="AK141" s="74" cm="1">
        <f t="array" ref="AK141">SUMIFS(ItemPrice,ItemType,Quesadilla,Protein,Steak,RestaurantNumber,'Price Analysis'!$AP141)</f>
        <v>11.4</v>
      </c>
      <c r="AL141" s="27">
        <f t="shared" si="74"/>
        <v>10.084999999999999</v>
      </c>
      <c r="AM141" s="11"/>
      <c r="AN141" s="50">
        <v>5.3</v>
      </c>
      <c r="AO141" s="76" t="s">
        <v>1099</v>
      </c>
      <c r="AP141" s="79" t="s">
        <v>1217</v>
      </c>
      <c r="AQ141" s="11"/>
      <c r="AR141" s="56">
        <f t="shared" si="92"/>
        <v>3.49</v>
      </c>
      <c r="AS141" s="7">
        <f t="shared" si="92"/>
        <v>2.7900000000000009</v>
      </c>
      <c r="AT141" s="7">
        <f t="shared" si="92"/>
        <v>3.2900000000000009</v>
      </c>
      <c r="AU141" s="7">
        <f t="shared" si="90"/>
        <v>-9.1</v>
      </c>
      <c r="AV141" s="7">
        <f t="shared" si="93"/>
        <v>2.9399999999999995</v>
      </c>
      <c r="AW141" s="7">
        <f t="shared" si="93"/>
        <v>3.6899999999999995</v>
      </c>
      <c r="AX141" s="7">
        <f t="shared" si="93"/>
        <v>2.99</v>
      </c>
      <c r="AY141" s="7">
        <f t="shared" si="93"/>
        <v>3.49</v>
      </c>
      <c r="AZ141" s="7">
        <f t="shared" si="93"/>
        <v>-10.85</v>
      </c>
      <c r="BA141" s="57">
        <f t="shared" si="77"/>
        <v>3.1399999999999988</v>
      </c>
      <c r="BB141" s="54"/>
      <c r="BC141" s="56">
        <f t="shared" si="78"/>
        <v>0.58700000000000008</v>
      </c>
      <c r="BD141" s="68">
        <f t="shared" si="79"/>
        <v>0.32275656916212209</v>
      </c>
      <c r="BE141" s="11"/>
      <c r="BF141" s="11"/>
      <c r="BG141" s="11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11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</row>
    <row r="142" spans="1:125" x14ac:dyDescent="0.25">
      <c r="A142" s="11"/>
      <c r="B142" s="37" t="s">
        <v>222</v>
      </c>
      <c r="C142" s="1">
        <v>153</v>
      </c>
      <c r="D142" s="1" t="s">
        <v>551</v>
      </c>
      <c r="E142" s="1" t="s">
        <v>223</v>
      </c>
      <c r="F142" s="1" t="s">
        <v>298</v>
      </c>
      <c r="G142" s="1" t="s">
        <v>552</v>
      </c>
      <c r="H142" s="5">
        <v>6</v>
      </c>
      <c r="I142" s="3">
        <v>2</v>
      </c>
      <c r="J142" s="3" t="s">
        <v>687</v>
      </c>
      <c r="K142" s="3">
        <v>3</v>
      </c>
      <c r="L142" s="3"/>
      <c r="M142" s="10">
        <v>21827.233846153849</v>
      </c>
      <c r="N142" s="38">
        <v>-5.4692875837184414E-2</v>
      </c>
      <c r="O142" s="12"/>
      <c r="P142" s="26">
        <v>12.59</v>
      </c>
      <c r="Q142" s="9">
        <v>11.89</v>
      </c>
      <c r="R142" s="9">
        <v>12.39</v>
      </c>
      <c r="S142" s="9"/>
      <c r="T142" s="9">
        <v>12.59</v>
      </c>
      <c r="U142" s="9">
        <f t="shared" si="94"/>
        <v>14.54</v>
      </c>
      <c r="V142" s="9">
        <f t="shared" si="94"/>
        <v>13.84</v>
      </c>
      <c r="W142" s="9">
        <f t="shared" si="94"/>
        <v>14.34</v>
      </c>
      <c r="X142" s="9"/>
      <c r="Y142" s="9">
        <f t="shared" si="95"/>
        <v>14.54</v>
      </c>
      <c r="Z142" s="27">
        <f t="shared" si="87"/>
        <v>13.34</v>
      </c>
      <c r="AA142" s="11"/>
      <c r="AB142" s="74">
        <f>SUMIFS(Chipotle_Menu_Pt_1__3[Item Price],Chipotle_Menu_Pt_1__3[Item Type],Data!$D$1,Chipotle_Menu_Pt_1__3[Protein],Data!$E$4,Chipotle_Menu_Pt_1__3[restaurantNumber],'Price Analysis'!$AP142)</f>
        <v>9.25</v>
      </c>
      <c r="AC142" s="74">
        <f t="shared" si="88"/>
        <v>9.25</v>
      </c>
      <c r="AD142" s="74" cm="1">
        <f t="array" ref="AD142">SUMIFS(ItemPrice,ItemType,Salad,Protein,Chicken,RestaurantNumber,'Price Analysis'!$AP142)</f>
        <v>9.25</v>
      </c>
      <c r="AE142" s="74" cm="1">
        <f t="array" ref="AE142">SUMIFS(ItemPrice,ItemType,Bowl,Protein,Chicken,RestaurantNumber,'Price Analysis'!$AP142)</f>
        <v>9.25</v>
      </c>
      <c r="AF142" s="74" cm="1">
        <f t="array" ref="AF142">SUMIFS(ItemPrice,ItemType,Quesadilla,Protein,Chicken,RestaurantNumber,'Price Analysis'!$AP142)</f>
        <v>9.8000000000000007</v>
      </c>
      <c r="AG142" s="74" cm="1">
        <f t="array" ref="AG142">SUMIFS(ItemPrice,ItemType,Burrito,Protein,Steak,RestaurantNumber,'Price Analysis'!$AP142)</f>
        <v>11</v>
      </c>
      <c r="AH142" s="74">
        <f t="shared" si="89"/>
        <v>11</v>
      </c>
      <c r="AI142" s="74" cm="1">
        <f t="array" ref="AI142">SUMIFS(ItemPrice,ItemType,Salad,Protein,Steak,RestaurantNumber,'Price Analysis'!$AP142)</f>
        <v>11</v>
      </c>
      <c r="AJ142" s="74" cm="1">
        <f t="array" ref="AJ142">SUMIFS(ItemPrice,ItemType,Bowl,Protein,Steak,RestaurantNumber,'Price Analysis'!$AP142)</f>
        <v>11</v>
      </c>
      <c r="AK142" s="74" cm="1">
        <f t="array" ref="AK142">SUMIFS(ItemPrice,ItemType,Quesadilla,Protein,Steak,RestaurantNumber,'Price Analysis'!$AP142)</f>
        <v>11.55</v>
      </c>
      <c r="AL142" s="27">
        <f t="shared" si="74"/>
        <v>10.234999999999999</v>
      </c>
      <c r="AM142" s="11"/>
      <c r="AN142" s="50">
        <v>0.9</v>
      </c>
      <c r="AO142" s="76" t="s">
        <v>732</v>
      </c>
      <c r="AP142" s="79" t="s">
        <v>1218</v>
      </c>
      <c r="AQ142" s="11"/>
      <c r="AR142" s="56">
        <f t="shared" si="92"/>
        <v>3.34</v>
      </c>
      <c r="AS142" s="7">
        <f t="shared" si="92"/>
        <v>2.6400000000000006</v>
      </c>
      <c r="AT142" s="7">
        <f t="shared" si="92"/>
        <v>3.1400000000000006</v>
      </c>
      <c r="AU142" s="7">
        <f t="shared" si="90"/>
        <v>-9.25</v>
      </c>
      <c r="AV142" s="7">
        <f t="shared" si="93"/>
        <v>2.7899999999999991</v>
      </c>
      <c r="AW142" s="7">
        <f t="shared" si="93"/>
        <v>3.5399999999999991</v>
      </c>
      <c r="AX142" s="7">
        <f t="shared" si="93"/>
        <v>2.84</v>
      </c>
      <c r="AY142" s="7">
        <f t="shared" si="93"/>
        <v>3.34</v>
      </c>
      <c r="AZ142" s="7">
        <f t="shared" si="93"/>
        <v>-11</v>
      </c>
      <c r="BA142" s="57">
        <f t="shared" si="77"/>
        <v>2.9899999999999984</v>
      </c>
      <c r="BB142" s="54"/>
      <c r="BC142" s="56">
        <f t="shared" si="78"/>
        <v>0.43699999999999972</v>
      </c>
      <c r="BD142" s="68">
        <f t="shared" si="79"/>
        <v>0.30337078651685401</v>
      </c>
      <c r="BE142" s="11"/>
      <c r="BF142" s="11"/>
      <c r="BG142" s="11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11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</row>
    <row r="143" spans="1:125" ht="38.25" x14ac:dyDescent="0.25">
      <c r="A143" s="11"/>
      <c r="B143" s="37" t="s">
        <v>172</v>
      </c>
      <c r="C143" s="1">
        <v>124</v>
      </c>
      <c r="D143" s="1" t="s">
        <v>494</v>
      </c>
      <c r="E143" s="1" t="s">
        <v>173</v>
      </c>
      <c r="F143" s="1" t="s">
        <v>331</v>
      </c>
      <c r="G143" s="1" t="s">
        <v>495</v>
      </c>
      <c r="H143" s="5">
        <v>7</v>
      </c>
      <c r="I143" s="3">
        <v>5</v>
      </c>
      <c r="J143" s="3" t="s">
        <v>697</v>
      </c>
      <c r="K143" s="3">
        <v>6</v>
      </c>
      <c r="L143" s="3"/>
      <c r="M143" s="10">
        <v>21806.102307692308</v>
      </c>
      <c r="N143" s="38">
        <v>-0.10770322620122919</v>
      </c>
      <c r="O143" s="12"/>
      <c r="P143" s="26">
        <v>13.19</v>
      </c>
      <c r="Q143" s="9">
        <v>12.19</v>
      </c>
      <c r="R143" s="9">
        <v>12.99</v>
      </c>
      <c r="S143" s="9"/>
      <c r="T143" s="9">
        <v>12.69</v>
      </c>
      <c r="U143" s="9">
        <f t="shared" si="94"/>
        <v>15.139999999999999</v>
      </c>
      <c r="V143" s="9">
        <f t="shared" si="94"/>
        <v>14.139999999999999</v>
      </c>
      <c r="W143" s="9">
        <f t="shared" si="94"/>
        <v>14.94</v>
      </c>
      <c r="X143" s="9"/>
      <c r="Y143" s="9">
        <f t="shared" si="95"/>
        <v>14.639999999999999</v>
      </c>
      <c r="Z143" s="27">
        <f t="shared" si="87"/>
        <v>13.739999999999998</v>
      </c>
      <c r="AA143" s="11"/>
      <c r="AB143" s="74">
        <f>SUMIFS(Chipotle_Menu_Pt_1__3[Item Price],Chipotle_Menu_Pt_1__3[Item Type],Data!$D$1,Chipotle_Menu_Pt_1__3[Protein],Data!$E$4,Chipotle_Menu_Pt_1__3[restaurantNumber],'Price Analysis'!$AP143)</f>
        <v>9.6</v>
      </c>
      <c r="AC143" s="74">
        <f t="shared" si="88"/>
        <v>9.6</v>
      </c>
      <c r="AD143" s="74" cm="1">
        <f t="array" ref="AD143">SUMIFS(ItemPrice,ItemType,Salad,Protein,Chicken,RestaurantNumber,'Price Analysis'!$AP143)</f>
        <v>9.6</v>
      </c>
      <c r="AE143" s="74" cm="1">
        <f t="array" ref="AE143">SUMIFS(ItemPrice,ItemType,Bowl,Protein,Chicken,RestaurantNumber,'Price Analysis'!$AP143)</f>
        <v>9.6</v>
      </c>
      <c r="AF143" s="74" cm="1">
        <f t="array" ref="AF143">SUMIFS(ItemPrice,ItemType,Quesadilla,Protein,Chicken,RestaurantNumber,'Price Analysis'!$AP143)</f>
        <v>10.15</v>
      </c>
      <c r="AG143" s="74" cm="1">
        <f t="array" ref="AG143">SUMIFS(ItemPrice,ItemType,Burrito,Protein,Steak,RestaurantNumber,'Price Analysis'!$AP143)</f>
        <v>11.35</v>
      </c>
      <c r="AH143" s="74">
        <f t="shared" si="89"/>
        <v>11.35</v>
      </c>
      <c r="AI143" s="74" cm="1">
        <f t="array" ref="AI143">SUMIFS(ItemPrice,ItemType,Salad,Protein,Steak,RestaurantNumber,'Price Analysis'!$AP143)</f>
        <v>11.35</v>
      </c>
      <c r="AJ143" s="74" cm="1">
        <f t="array" ref="AJ143">SUMIFS(ItemPrice,ItemType,Bowl,Protein,Steak,RestaurantNumber,'Price Analysis'!$AP143)</f>
        <v>11.35</v>
      </c>
      <c r="AK143" s="74" cm="1">
        <f t="array" ref="AK143">SUMIFS(ItemPrice,ItemType,Quesadilla,Protein,Steak,RestaurantNumber,'Price Analysis'!$AP143)</f>
        <v>11.9</v>
      </c>
      <c r="AL143" s="27">
        <f t="shared" si="74"/>
        <v>10.584999999999999</v>
      </c>
      <c r="AM143" s="11"/>
      <c r="AN143" s="50">
        <v>1</v>
      </c>
      <c r="AO143" s="76" t="s">
        <v>698</v>
      </c>
      <c r="AP143" s="79" t="s">
        <v>1219</v>
      </c>
      <c r="AQ143" s="11"/>
      <c r="AR143" s="56">
        <f t="shared" si="92"/>
        <v>3.59</v>
      </c>
      <c r="AS143" s="7">
        <f t="shared" si="92"/>
        <v>2.59</v>
      </c>
      <c r="AT143" s="7">
        <f t="shared" si="92"/>
        <v>3.3900000000000006</v>
      </c>
      <c r="AU143" s="7">
        <f t="shared" si="90"/>
        <v>-9.6</v>
      </c>
      <c r="AV143" s="7">
        <f t="shared" si="93"/>
        <v>2.5399999999999991</v>
      </c>
      <c r="AW143" s="7">
        <f t="shared" si="93"/>
        <v>3.7899999999999991</v>
      </c>
      <c r="AX143" s="7">
        <f t="shared" si="93"/>
        <v>2.7899999999999991</v>
      </c>
      <c r="AY143" s="7">
        <f t="shared" si="93"/>
        <v>3.59</v>
      </c>
      <c r="AZ143" s="7">
        <f t="shared" si="93"/>
        <v>-11.35</v>
      </c>
      <c r="BA143" s="57">
        <f t="shared" si="77"/>
        <v>2.7399999999999984</v>
      </c>
      <c r="BB143" s="54"/>
      <c r="BC143" s="56">
        <f t="shared" si="78"/>
        <v>0.4069999999999997</v>
      </c>
      <c r="BD143" s="68">
        <f t="shared" si="79"/>
        <v>0.298063297118564</v>
      </c>
      <c r="BE143" s="11"/>
      <c r="BF143" s="11"/>
      <c r="BG143" s="11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11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</row>
    <row r="144" spans="1:125" x14ac:dyDescent="0.25">
      <c r="A144" s="11"/>
      <c r="B144" s="37" t="s">
        <v>108</v>
      </c>
      <c r="C144" s="1">
        <v>70</v>
      </c>
      <c r="D144" s="1" t="s">
        <v>411</v>
      </c>
      <c r="E144" s="1" t="s">
        <v>109</v>
      </c>
      <c r="F144" s="1" t="s">
        <v>298</v>
      </c>
      <c r="G144" s="1" t="s">
        <v>412</v>
      </c>
      <c r="H144" s="5">
        <v>6</v>
      </c>
      <c r="I144" s="3">
        <v>3</v>
      </c>
      <c r="J144" s="3" t="s">
        <v>714</v>
      </c>
      <c r="K144" s="3">
        <v>5</v>
      </c>
      <c r="L144" s="3"/>
      <c r="M144" s="10">
        <v>21672.239230769235</v>
      </c>
      <c r="N144" s="38">
        <v>-3.8370814844673417E-3</v>
      </c>
      <c r="O144" s="12"/>
      <c r="P144" s="26">
        <v>12.59</v>
      </c>
      <c r="Q144" s="9">
        <v>11.89</v>
      </c>
      <c r="R144" s="9">
        <v>12.39</v>
      </c>
      <c r="S144" s="9"/>
      <c r="T144" s="9">
        <v>12.59</v>
      </c>
      <c r="U144" s="9">
        <f t="shared" si="94"/>
        <v>14.54</v>
      </c>
      <c r="V144" s="9">
        <f t="shared" si="94"/>
        <v>13.84</v>
      </c>
      <c r="W144" s="9">
        <f t="shared" si="94"/>
        <v>14.34</v>
      </c>
      <c r="X144" s="9"/>
      <c r="Y144" s="9">
        <f t="shared" si="95"/>
        <v>14.54</v>
      </c>
      <c r="Z144" s="27">
        <f t="shared" si="87"/>
        <v>13.34</v>
      </c>
      <c r="AA144" s="11"/>
      <c r="AB144" s="74">
        <f>SUMIFS(Chipotle_Menu_Pt_1__3[Item Price],Chipotle_Menu_Pt_1__3[Item Type],Data!$D$1,Chipotle_Menu_Pt_1__3[Protein],Data!$E$4,Chipotle_Menu_Pt_1__3[restaurantNumber],'Price Analysis'!$AP144)</f>
        <v>9.25</v>
      </c>
      <c r="AC144" s="74">
        <f t="shared" si="88"/>
        <v>9.25</v>
      </c>
      <c r="AD144" s="74" cm="1">
        <f t="array" ref="AD144">SUMIFS(ItemPrice,ItemType,Salad,Protein,Chicken,RestaurantNumber,'Price Analysis'!$AP144)</f>
        <v>9.25</v>
      </c>
      <c r="AE144" s="74" cm="1">
        <f t="array" ref="AE144">SUMIFS(ItemPrice,ItemType,Bowl,Protein,Chicken,RestaurantNumber,'Price Analysis'!$AP144)</f>
        <v>9.25</v>
      </c>
      <c r="AF144" s="74" cm="1">
        <f t="array" ref="AF144">SUMIFS(ItemPrice,ItemType,Quesadilla,Protein,Chicken,RestaurantNumber,'Price Analysis'!$AP144)</f>
        <v>9.8000000000000007</v>
      </c>
      <c r="AG144" s="74" cm="1">
        <f t="array" ref="AG144">SUMIFS(ItemPrice,ItemType,Burrito,Protein,Steak,RestaurantNumber,'Price Analysis'!$AP144)</f>
        <v>11</v>
      </c>
      <c r="AH144" s="74">
        <f t="shared" si="89"/>
        <v>11</v>
      </c>
      <c r="AI144" s="74" cm="1">
        <f t="array" ref="AI144">SUMIFS(ItemPrice,ItemType,Salad,Protein,Steak,RestaurantNumber,'Price Analysis'!$AP144)</f>
        <v>11</v>
      </c>
      <c r="AJ144" s="74" cm="1">
        <f t="array" ref="AJ144">SUMIFS(ItemPrice,ItemType,Bowl,Protein,Steak,RestaurantNumber,'Price Analysis'!$AP144)</f>
        <v>11</v>
      </c>
      <c r="AK144" s="74" cm="1">
        <f t="array" ref="AK144">SUMIFS(ItemPrice,ItemType,Quesadilla,Protein,Steak,RestaurantNumber,'Price Analysis'!$AP144)</f>
        <v>11.55</v>
      </c>
      <c r="AL144" s="27">
        <f t="shared" si="74"/>
        <v>10.234999999999999</v>
      </c>
      <c r="AM144" s="11"/>
      <c r="AN144" s="50">
        <v>0.4</v>
      </c>
      <c r="AO144" s="76" t="s">
        <v>1102</v>
      </c>
      <c r="AP144" s="79" t="s">
        <v>1220</v>
      </c>
      <c r="AQ144" s="11"/>
      <c r="AR144" s="56">
        <f t="shared" si="92"/>
        <v>3.34</v>
      </c>
      <c r="AS144" s="7">
        <f t="shared" si="92"/>
        <v>2.6400000000000006</v>
      </c>
      <c r="AT144" s="7">
        <f t="shared" si="92"/>
        <v>3.1400000000000006</v>
      </c>
      <c r="AU144" s="7">
        <f t="shared" si="90"/>
        <v>-9.25</v>
      </c>
      <c r="AV144" s="7">
        <f t="shared" si="93"/>
        <v>2.7899999999999991</v>
      </c>
      <c r="AW144" s="7">
        <f t="shared" si="93"/>
        <v>3.5399999999999991</v>
      </c>
      <c r="AX144" s="7">
        <f t="shared" si="93"/>
        <v>2.84</v>
      </c>
      <c r="AY144" s="7">
        <f t="shared" si="93"/>
        <v>3.34</v>
      </c>
      <c r="AZ144" s="7">
        <f t="shared" si="93"/>
        <v>-11</v>
      </c>
      <c r="BA144" s="57">
        <f t="shared" si="77"/>
        <v>2.9899999999999984</v>
      </c>
      <c r="BB144" s="54"/>
      <c r="BC144" s="56">
        <f t="shared" si="78"/>
        <v>0.43699999999999972</v>
      </c>
      <c r="BD144" s="68">
        <f t="shared" si="79"/>
        <v>0.30337078651685401</v>
      </c>
      <c r="BE144" s="11"/>
      <c r="BF144" s="11"/>
      <c r="BG144" s="11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11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</row>
    <row r="145" spans="1:125" ht="25.5" x14ac:dyDescent="0.25">
      <c r="A145" s="11"/>
      <c r="B145" s="37" t="s">
        <v>183</v>
      </c>
      <c r="C145" s="1">
        <v>131</v>
      </c>
      <c r="D145" s="1" t="s">
        <v>506</v>
      </c>
      <c r="E145" s="1" t="s">
        <v>184</v>
      </c>
      <c r="F145" s="1" t="s">
        <v>331</v>
      </c>
      <c r="G145" s="1" t="s">
        <v>507</v>
      </c>
      <c r="H145" s="5">
        <v>7</v>
      </c>
      <c r="I145" s="3">
        <v>4</v>
      </c>
      <c r="J145" s="3" t="s">
        <v>700</v>
      </c>
      <c r="K145" s="3">
        <v>7</v>
      </c>
      <c r="L145" s="3"/>
      <c r="M145" s="10">
        <v>21611.514615384622</v>
      </c>
      <c r="N145" s="38">
        <v>-0.12187473247155135</v>
      </c>
      <c r="O145" s="12"/>
      <c r="P145" s="26">
        <v>13.19</v>
      </c>
      <c r="Q145" s="9">
        <v>12.19</v>
      </c>
      <c r="R145" s="9">
        <v>12.99</v>
      </c>
      <c r="S145" s="9"/>
      <c r="T145" s="9">
        <v>12.69</v>
      </c>
      <c r="U145" s="9">
        <f t="shared" si="94"/>
        <v>15.139999999999999</v>
      </c>
      <c r="V145" s="9">
        <f t="shared" si="94"/>
        <v>14.139999999999999</v>
      </c>
      <c r="W145" s="9">
        <f t="shared" si="94"/>
        <v>14.94</v>
      </c>
      <c r="X145" s="9"/>
      <c r="Y145" s="9">
        <f t="shared" si="95"/>
        <v>14.639999999999999</v>
      </c>
      <c r="Z145" s="27">
        <f t="shared" si="87"/>
        <v>13.739999999999998</v>
      </c>
      <c r="AA145" s="11"/>
      <c r="AB145" s="74">
        <f>SUMIFS(Chipotle_Menu_Pt_1__3[Item Price],Chipotle_Menu_Pt_1__3[Item Type],Data!$D$1,Chipotle_Menu_Pt_1__3[Protein],Data!$E$4,Chipotle_Menu_Pt_1__3[restaurantNumber],'Price Analysis'!$AP145)</f>
        <v>9.6</v>
      </c>
      <c r="AC145" s="74">
        <f t="shared" si="88"/>
        <v>9.6</v>
      </c>
      <c r="AD145" s="74" cm="1">
        <f t="array" ref="AD145">SUMIFS(ItemPrice,ItemType,Salad,Protein,Chicken,RestaurantNumber,'Price Analysis'!$AP145)</f>
        <v>9.6</v>
      </c>
      <c r="AE145" s="74" cm="1">
        <f t="array" ref="AE145">SUMIFS(ItemPrice,ItemType,Bowl,Protein,Chicken,RestaurantNumber,'Price Analysis'!$AP145)</f>
        <v>9.6</v>
      </c>
      <c r="AF145" s="74" cm="1">
        <f t="array" ref="AF145">SUMIFS(ItemPrice,ItemType,Quesadilla,Protein,Chicken,RestaurantNumber,'Price Analysis'!$AP145)</f>
        <v>10.15</v>
      </c>
      <c r="AG145" s="74" cm="1">
        <f t="array" ref="AG145">SUMIFS(ItemPrice,ItemType,Burrito,Protein,Steak,RestaurantNumber,'Price Analysis'!$AP145)</f>
        <v>11.35</v>
      </c>
      <c r="AH145" s="74">
        <f t="shared" si="89"/>
        <v>11.35</v>
      </c>
      <c r="AI145" s="74" cm="1">
        <f t="array" ref="AI145">SUMIFS(ItemPrice,ItemType,Salad,Protein,Steak,RestaurantNumber,'Price Analysis'!$AP145)</f>
        <v>11.35</v>
      </c>
      <c r="AJ145" s="74" cm="1">
        <f t="array" ref="AJ145">SUMIFS(ItemPrice,ItemType,Bowl,Protein,Steak,RestaurantNumber,'Price Analysis'!$AP145)</f>
        <v>11.35</v>
      </c>
      <c r="AK145" s="74" cm="1">
        <f t="array" ref="AK145">SUMIFS(ItemPrice,ItemType,Quesadilla,Protein,Steak,RestaurantNumber,'Price Analysis'!$AP145)</f>
        <v>11.9</v>
      </c>
      <c r="AL145" s="27">
        <f t="shared" si="74"/>
        <v>10.584999999999999</v>
      </c>
      <c r="AM145" s="11"/>
      <c r="AN145" s="50">
        <v>0.4</v>
      </c>
      <c r="AO145" s="76" t="s">
        <v>1098</v>
      </c>
      <c r="AP145" s="79" t="s">
        <v>1221</v>
      </c>
      <c r="AQ145" s="11"/>
      <c r="AR145" s="56">
        <f t="shared" si="92"/>
        <v>3.59</v>
      </c>
      <c r="AS145" s="7">
        <f t="shared" si="92"/>
        <v>2.59</v>
      </c>
      <c r="AT145" s="7">
        <f t="shared" si="92"/>
        <v>3.3900000000000006</v>
      </c>
      <c r="AU145" s="7">
        <f t="shared" si="90"/>
        <v>-9.6</v>
      </c>
      <c r="AV145" s="7">
        <f t="shared" si="93"/>
        <v>2.5399999999999991</v>
      </c>
      <c r="AW145" s="7">
        <f t="shared" si="93"/>
        <v>3.7899999999999991</v>
      </c>
      <c r="AX145" s="7">
        <f t="shared" si="93"/>
        <v>2.7899999999999991</v>
      </c>
      <c r="AY145" s="7">
        <f t="shared" si="93"/>
        <v>3.59</v>
      </c>
      <c r="AZ145" s="7">
        <f t="shared" si="93"/>
        <v>-11.35</v>
      </c>
      <c r="BA145" s="57">
        <f t="shared" si="77"/>
        <v>2.7399999999999984</v>
      </c>
      <c r="BB145" s="54"/>
      <c r="BC145" s="56">
        <f t="shared" si="78"/>
        <v>0.4069999999999997</v>
      </c>
      <c r="BD145" s="68">
        <f t="shared" si="79"/>
        <v>0.298063297118564</v>
      </c>
      <c r="BE145" s="11"/>
      <c r="BF145" s="11"/>
      <c r="BG145" s="11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11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</row>
    <row r="146" spans="1:125" ht="51" x14ac:dyDescent="0.25">
      <c r="A146" s="11"/>
      <c r="B146" s="37" t="s">
        <v>199</v>
      </c>
      <c r="C146" s="1">
        <v>140</v>
      </c>
      <c r="D146" s="1" t="s">
        <v>525</v>
      </c>
      <c r="E146" s="1" t="s">
        <v>200</v>
      </c>
      <c r="F146" s="1" t="s">
        <v>331</v>
      </c>
      <c r="G146" s="1" t="s">
        <v>526</v>
      </c>
      <c r="H146" s="5">
        <v>7</v>
      </c>
      <c r="I146" s="3">
        <v>0</v>
      </c>
      <c r="J146" s="3"/>
      <c r="K146" s="3">
        <v>2</v>
      </c>
      <c r="L146" s="3" t="s">
        <v>702</v>
      </c>
      <c r="M146" s="10">
        <v>21443.553076923072</v>
      </c>
      <c r="N146" s="38">
        <v>-2.4997950428633529E-2</v>
      </c>
      <c r="O146" s="12"/>
      <c r="P146" s="26">
        <v>13.19</v>
      </c>
      <c r="Q146" s="9">
        <v>12.19</v>
      </c>
      <c r="R146" s="9">
        <v>12.99</v>
      </c>
      <c r="S146" s="9"/>
      <c r="T146" s="9">
        <v>12.69</v>
      </c>
      <c r="U146" s="9">
        <f t="shared" si="94"/>
        <v>15.139999999999999</v>
      </c>
      <c r="V146" s="9">
        <f t="shared" si="94"/>
        <v>14.139999999999999</v>
      </c>
      <c r="W146" s="9">
        <f t="shared" si="94"/>
        <v>14.94</v>
      </c>
      <c r="X146" s="9"/>
      <c r="Y146" s="9">
        <f t="shared" si="95"/>
        <v>14.639999999999999</v>
      </c>
      <c r="Z146" s="27">
        <f t="shared" si="87"/>
        <v>13.739999999999998</v>
      </c>
      <c r="AA146" s="11"/>
      <c r="AB146" s="74">
        <f>SUMIFS(Chipotle_Menu_Pt_1__3[Item Price],Chipotle_Menu_Pt_1__3[Item Type],Data!$D$1,Chipotle_Menu_Pt_1__3[Protein],Data!$E$4,Chipotle_Menu_Pt_1__3[restaurantNumber],'Price Analysis'!$AP146)</f>
        <v>9.6</v>
      </c>
      <c r="AC146" s="74">
        <f t="shared" si="88"/>
        <v>9.6</v>
      </c>
      <c r="AD146" s="74" cm="1">
        <f t="array" ref="AD146">SUMIFS(ItemPrice,ItemType,Salad,Protein,Chicken,RestaurantNumber,'Price Analysis'!$AP146)</f>
        <v>9.6</v>
      </c>
      <c r="AE146" s="74" cm="1">
        <f t="array" ref="AE146">SUMIFS(ItemPrice,ItemType,Bowl,Protein,Chicken,RestaurantNumber,'Price Analysis'!$AP146)</f>
        <v>9.6</v>
      </c>
      <c r="AF146" s="74" cm="1">
        <f t="array" ref="AF146">SUMIFS(ItemPrice,ItemType,Quesadilla,Protein,Chicken,RestaurantNumber,'Price Analysis'!$AP146)</f>
        <v>10.15</v>
      </c>
      <c r="AG146" s="74" cm="1">
        <f t="array" ref="AG146">SUMIFS(ItemPrice,ItemType,Burrito,Protein,Steak,RestaurantNumber,'Price Analysis'!$AP146)</f>
        <v>11.35</v>
      </c>
      <c r="AH146" s="74">
        <f t="shared" si="89"/>
        <v>11.35</v>
      </c>
      <c r="AI146" s="74" cm="1">
        <f t="array" ref="AI146">SUMIFS(ItemPrice,ItemType,Salad,Protein,Steak,RestaurantNumber,'Price Analysis'!$AP146)</f>
        <v>11.35</v>
      </c>
      <c r="AJ146" s="74" cm="1">
        <f t="array" ref="AJ146">SUMIFS(ItemPrice,ItemType,Bowl,Protein,Steak,RestaurantNumber,'Price Analysis'!$AP146)</f>
        <v>11.35</v>
      </c>
      <c r="AK146" s="74" cm="1">
        <f t="array" ref="AK146">SUMIFS(ItemPrice,ItemType,Quesadilla,Protein,Steak,RestaurantNumber,'Price Analysis'!$AP146)</f>
        <v>11.9</v>
      </c>
      <c r="AL146" s="27">
        <f t="shared" si="74"/>
        <v>10.584999999999999</v>
      </c>
      <c r="AM146" s="11"/>
      <c r="AN146" s="50">
        <v>2</v>
      </c>
      <c r="AO146" s="76" t="s">
        <v>1101</v>
      </c>
      <c r="AP146" s="79" t="s">
        <v>1222</v>
      </c>
      <c r="AQ146" s="11"/>
      <c r="AR146" s="56">
        <f t="shared" si="92"/>
        <v>3.59</v>
      </c>
      <c r="AS146" s="7">
        <f t="shared" si="92"/>
        <v>2.59</v>
      </c>
      <c r="AT146" s="7">
        <f t="shared" si="92"/>
        <v>3.3900000000000006</v>
      </c>
      <c r="AU146" s="7">
        <f t="shared" si="90"/>
        <v>-9.6</v>
      </c>
      <c r="AV146" s="7">
        <f t="shared" si="93"/>
        <v>2.5399999999999991</v>
      </c>
      <c r="AW146" s="7">
        <f t="shared" si="93"/>
        <v>3.7899999999999991</v>
      </c>
      <c r="AX146" s="7">
        <f t="shared" si="93"/>
        <v>2.7899999999999991</v>
      </c>
      <c r="AY146" s="7">
        <f t="shared" si="93"/>
        <v>3.59</v>
      </c>
      <c r="AZ146" s="7">
        <f t="shared" si="93"/>
        <v>-11.35</v>
      </c>
      <c r="BA146" s="57">
        <f t="shared" si="77"/>
        <v>2.7399999999999984</v>
      </c>
      <c r="BB146" s="54"/>
      <c r="BC146" s="56">
        <f t="shared" si="78"/>
        <v>0.4069999999999997</v>
      </c>
      <c r="BD146" s="68">
        <f t="shared" si="79"/>
        <v>0.298063297118564</v>
      </c>
      <c r="BE146" s="11"/>
      <c r="BF146" s="11"/>
      <c r="BG146" s="11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11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</row>
    <row r="147" spans="1:125" x14ac:dyDescent="0.25">
      <c r="A147" s="11"/>
      <c r="B147" s="37" t="s">
        <v>160</v>
      </c>
      <c r="C147" s="1">
        <v>111</v>
      </c>
      <c r="D147" s="1" t="s">
        <v>475</v>
      </c>
      <c r="E147" s="1" t="s">
        <v>301</v>
      </c>
      <c r="F147" s="1" t="s">
        <v>302</v>
      </c>
      <c r="G147" s="1" t="s">
        <v>476</v>
      </c>
      <c r="H147" s="5">
        <v>4</v>
      </c>
      <c r="I147" s="3">
        <v>2</v>
      </c>
      <c r="J147" s="3" t="s">
        <v>691</v>
      </c>
      <c r="K147" s="3">
        <v>4</v>
      </c>
      <c r="L147" s="3"/>
      <c r="M147" s="10">
        <v>21284.90923076923</v>
      </c>
      <c r="N147" s="38">
        <v>-8.5632490865621233E-2</v>
      </c>
      <c r="O147" s="12"/>
      <c r="P147" s="26">
        <v>11.19</v>
      </c>
      <c r="Q147" s="9">
        <v>10.99</v>
      </c>
      <c r="R147" s="9">
        <v>11.59</v>
      </c>
      <c r="S147" s="9"/>
      <c r="T147" s="9">
        <v>11.49</v>
      </c>
      <c r="U147" s="9">
        <f t="shared" ref="U147:W149" si="96">P147+1.79</f>
        <v>12.98</v>
      </c>
      <c r="V147" s="9">
        <f t="shared" si="96"/>
        <v>12.780000000000001</v>
      </c>
      <c r="W147" s="9">
        <f t="shared" si="96"/>
        <v>13.379999999999999</v>
      </c>
      <c r="X147" s="9"/>
      <c r="Y147" s="9">
        <f>T147+1.79</f>
        <v>13.280000000000001</v>
      </c>
      <c r="Z147" s="27">
        <f t="shared" si="87"/>
        <v>12.209999999999999</v>
      </c>
      <c r="AA147" s="11"/>
      <c r="AB147" s="74">
        <f>SUMIFS(Chipotle_Menu_Pt_1__3[Item Price],Chipotle_Menu_Pt_1__3[Item Type],Data!$D$1,Chipotle_Menu_Pt_1__3[Protein],Data!$E$4,Chipotle_Menu_Pt_1__3[restaurantNumber],'Price Analysis'!$AP147)</f>
        <v>8.75</v>
      </c>
      <c r="AC147" s="74">
        <f t="shared" si="88"/>
        <v>8.75</v>
      </c>
      <c r="AD147" s="74" cm="1">
        <f t="array" ref="AD147">SUMIFS(ItemPrice,ItemType,Salad,Protein,Chicken,RestaurantNumber,'Price Analysis'!$AP147)</f>
        <v>8.75</v>
      </c>
      <c r="AE147" s="74" cm="1">
        <f t="array" ref="AE147">SUMIFS(ItemPrice,ItemType,Bowl,Protein,Chicken,RestaurantNumber,'Price Analysis'!$AP147)</f>
        <v>8.75</v>
      </c>
      <c r="AF147" s="74" cm="1">
        <f t="array" ref="AF147">SUMIFS(ItemPrice,ItemType,Quesadilla,Protein,Chicken,RestaurantNumber,'Price Analysis'!$AP147)</f>
        <v>9.3000000000000007</v>
      </c>
      <c r="AG147" s="74" cm="1">
        <f t="array" ref="AG147">SUMIFS(ItemPrice,ItemType,Burrito,Protein,Steak,RestaurantNumber,'Price Analysis'!$AP147)</f>
        <v>10.5</v>
      </c>
      <c r="AH147" s="74">
        <f t="shared" si="89"/>
        <v>10.5</v>
      </c>
      <c r="AI147" s="74" cm="1">
        <f t="array" ref="AI147">SUMIFS(ItemPrice,ItemType,Salad,Protein,Steak,RestaurantNumber,'Price Analysis'!$AP147)</f>
        <v>10.5</v>
      </c>
      <c r="AJ147" s="74" cm="1">
        <f t="array" ref="AJ147">SUMIFS(ItemPrice,ItemType,Bowl,Protein,Steak,RestaurantNumber,'Price Analysis'!$AP147)</f>
        <v>10.5</v>
      </c>
      <c r="AK147" s="74" cm="1">
        <f t="array" ref="AK147">SUMIFS(ItemPrice,ItemType,Quesadilla,Protein,Steak,RestaurantNumber,'Price Analysis'!$AP147)</f>
        <v>11.05</v>
      </c>
      <c r="AL147" s="27">
        <f t="shared" si="74"/>
        <v>9.7349999999999994</v>
      </c>
      <c r="AM147" s="11"/>
      <c r="AN147" s="50">
        <v>1</v>
      </c>
      <c r="AO147" s="76" t="s">
        <v>759</v>
      </c>
      <c r="AP147" s="79" t="s">
        <v>1223</v>
      </c>
      <c r="AQ147" s="11"/>
      <c r="AR147" s="56">
        <f t="shared" si="92"/>
        <v>2.4399999999999995</v>
      </c>
      <c r="AS147" s="7">
        <f t="shared" si="92"/>
        <v>2.2400000000000002</v>
      </c>
      <c r="AT147" s="7">
        <f t="shared" si="92"/>
        <v>2.84</v>
      </c>
      <c r="AU147" s="7">
        <f t="shared" si="90"/>
        <v>-8.75</v>
      </c>
      <c r="AV147" s="7">
        <f t="shared" si="93"/>
        <v>2.1899999999999995</v>
      </c>
      <c r="AW147" s="7">
        <f t="shared" si="93"/>
        <v>2.4800000000000004</v>
      </c>
      <c r="AX147" s="7">
        <f t="shared" si="93"/>
        <v>2.2800000000000011</v>
      </c>
      <c r="AY147" s="7">
        <f t="shared" si="93"/>
        <v>2.879999999999999</v>
      </c>
      <c r="AZ147" s="7">
        <f t="shared" si="93"/>
        <v>-10.5</v>
      </c>
      <c r="BA147" s="57">
        <f t="shared" si="77"/>
        <v>2.2300000000000004</v>
      </c>
      <c r="BB147" s="54"/>
      <c r="BC147" s="56">
        <f t="shared" si="78"/>
        <v>3.3000000000000008E-2</v>
      </c>
      <c r="BD147" s="68">
        <f t="shared" si="79"/>
        <v>0.25423728813559321</v>
      </c>
      <c r="BE147" s="11"/>
      <c r="BF147" s="11"/>
      <c r="BG147" s="11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11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</row>
    <row r="148" spans="1:125" x14ac:dyDescent="0.25">
      <c r="A148" s="11"/>
      <c r="B148" s="37" t="s">
        <v>180</v>
      </c>
      <c r="C148" s="1">
        <v>129</v>
      </c>
      <c r="D148" s="1" t="s">
        <v>502</v>
      </c>
      <c r="E148" s="1" t="s">
        <v>54</v>
      </c>
      <c r="F148" s="1" t="s">
        <v>321</v>
      </c>
      <c r="G148" s="1" t="s">
        <v>503</v>
      </c>
      <c r="H148" s="5">
        <v>4</v>
      </c>
      <c r="I148" s="3">
        <v>1</v>
      </c>
      <c r="J148" s="3" t="s">
        <v>741</v>
      </c>
      <c r="K148" s="3">
        <v>3</v>
      </c>
      <c r="L148" s="3"/>
      <c r="M148" s="10">
        <v>21174.98</v>
      </c>
      <c r="N148" s="38">
        <v>-3.8184571533052825E-2</v>
      </c>
      <c r="O148" s="12"/>
      <c r="P148" s="26">
        <v>11.19</v>
      </c>
      <c r="Q148" s="9">
        <v>10.99</v>
      </c>
      <c r="R148" s="9">
        <v>11.59</v>
      </c>
      <c r="S148" s="9"/>
      <c r="T148" s="9">
        <v>11.49</v>
      </c>
      <c r="U148" s="9">
        <f t="shared" si="96"/>
        <v>12.98</v>
      </c>
      <c r="V148" s="9">
        <f t="shared" si="96"/>
        <v>12.780000000000001</v>
      </c>
      <c r="W148" s="9">
        <f t="shared" si="96"/>
        <v>13.379999999999999</v>
      </c>
      <c r="X148" s="9"/>
      <c r="Y148" s="9">
        <f>T148+1.79</f>
        <v>13.280000000000001</v>
      </c>
      <c r="Z148" s="27">
        <f t="shared" si="87"/>
        <v>12.209999999999999</v>
      </c>
      <c r="AA148" s="11"/>
      <c r="AB148" s="74">
        <f>SUMIFS(Chipotle_Menu_Pt_1__3[Item Price],Chipotle_Menu_Pt_1__3[Item Type],Data!$D$1,Chipotle_Menu_Pt_1__3[Protein],Data!$E$4,Chipotle_Menu_Pt_1__3[restaurantNumber],'Price Analysis'!$AP148)</f>
        <v>9.1</v>
      </c>
      <c r="AC148" s="74">
        <f t="shared" si="88"/>
        <v>9.1</v>
      </c>
      <c r="AD148" s="74" cm="1">
        <f t="array" ref="AD148">SUMIFS(ItemPrice,ItemType,Salad,Protein,Chicken,RestaurantNumber,'Price Analysis'!$AP148)</f>
        <v>9.1</v>
      </c>
      <c r="AE148" s="74" cm="1">
        <f t="array" ref="AE148">SUMIFS(ItemPrice,ItemType,Bowl,Protein,Chicken,RestaurantNumber,'Price Analysis'!$AP148)</f>
        <v>9.1</v>
      </c>
      <c r="AF148" s="74" cm="1">
        <f t="array" ref="AF148">SUMIFS(ItemPrice,ItemType,Quesadilla,Protein,Chicken,RestaurantNumber,'Price Analysis'!$AP148)</f>
        <v>9.65</v>
      </c>
      <c r="AG148" s="74" cm="1">
        <f t="array" ref="AG148">SUMIFS(ItemPrice,ItemType,Burrito,Protein,Steak,RestaurantNumber,'Price Analysis'!$AP148)</f>
        <v>10.85</v>
      </c>
      <c r="AH148" s="74">
        <f t="shared" si="89"/>
        <v>10.85</v>
      </c>
      <c r="AI148" s="74" cm="1">
        <f t="array" ref="AI148">SUMIFS(ItemPrice,ItemType,Salad,Protein,Steak,RestaurantNumber,'Price Analysis'!$AP148)</f>
        <v>10.85</v>
      </c>
      <c r="AJ148" s="74" cm="1">
        <f t="array" ref="AJ148">SUMIFS(ItemPrice,ItemType,Bowl,Protein,Steak,RestaurantNumber,'Price Analysis'!$AP148)</f>
        <v>10.85</v>
      </c>
      <c r="AK148" s="74" cm="1">
        <f t="array" ref="AK148">SUMIFS(ItemPrice,ItemType,Quesadilla,Protein,Steak,RestaurantNumber,'Price Analysis'!$AP148)</f>
        <v>11.4</v>
      </c>
      <c r="AL148" s="27">
        <f t="shared" si="74"/>
        <v>10.084999999999999</v>
      </c>
      <c r="AM148" s="11"/>
      <c r="AN148" s="50">
        <v>1.1000000000000001</v>
      </c>
      <c r="AO148" s="76" t="s">
        <v>768</v>
      </c>
      <c r="AP148" s="79" t="s">
        <v>1224</v>
      </c>
      <c r="AQ148" s="11"/>
      <c r="AR148" s="56">
        <f t="shared" si="92"/>
        <v>2.09</v>
      </c>
      <c r="AS148" s="7">
        <f t="shared" si="92"/>
        <v>1.8900000000000006</v>
      </c>
      <c r="AT148" s="7">
        <f t="shared" si="92"/>
        <v>2.4900000000000002</v>
      </c>
      <c r="AU148" s="7">
        <f t="shared" si="90"/>
        <v>-9.1</v>
      </c>
      <c r="AV148" s="7">
        <f t="shared" si="93"/>
        <v>1.8399999999999999</v>
      </c>
      <c r="AW148" s="7">
        <f t="shared" si="93"/>
        <v>2.1300000000000008</v>
      </c>
      <c r="AX148" s="7">
        <f t="shared" si="93"/>
        <v>1.9300000000000015</v>
      </c>
      <c r="AY148" s="7">
        <f t="shared" si="93"/>
        <v>2.5299999999999994</v>
      </c>
      <c r="AZ148" s="7">
        <f t="shared" si="93"/>
        <v>-10.85</v>
      </c>
      <c r="BA148" s="57">
        <f t="shared" si="77"/>
        <v>1.8800000000000008</v>
      </c>
      <c r="BB148" s="54"/>
      <c r="BC148" s="56">
        <f t="shared" si="78"/>
        <v>-0.31699999999999962</v>
      </c>
      <c r="BD148" s="68">
        <f t="shared" si="79"/>
        <v>0.21070897372335154</v>
      </c>
      <c r="BE148" s="11"/>
      <c r="BF148" s="11"/>
      <c r="BG148" s="11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11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</row>
    <row r="149" spans="1:125" ht="63.75" x14ac:dyDescent="0.25">
      <c r="A149" s="11"/>
      <c r="B149" s="37" t="s">
        <v>239</v>
      </c>
      <c r="C149" s="1">
        <v>165</v>
      </c>
      <c r="D149" s="1" t="s">
        <v>578</v>
      </c>
      <c r="E149" s="1" t="s">
        <v>301</v>
      </c>
      <c r="F149" s="1" t="s">
        <v>302</v>
      </c>
      <c r="G149" s="1" t="s">
        <v>579</v>
      </c>
      <c r="H149" s="5">
        <v>4</v>
      </c>
      <c r="I149" s="3">
        <v>0</v>
      </c>
      <c r="J149" s="3"/>
      <c r="K149" s="3">
        <v>4</v>
      </c>
      <c r="L149" s="3" t="s">
        <v>765</v>
      </c>
      <c r="M149" s="10">
        <v>20785.436153846156</v>
      </c>
      <c r="N149" s="38">
        <v>-0.21585527848599792</v>
      </c>
      <c r="O149" s="12"/>
      <c r="P149" s="26">
        <v>11.19</v>
      </c>
      <c r="Q149" s="9">
        <v>10.99</v>
      </c>
      <c r="R149" s="9">
        <v>11.59</v>
      </c>
      <c r="S149" s="9"/>
      <c r="T149" s="9">
        <v>11.49</v>
      </c>
      <c r="U149" s="9">
        <f t="shared" si="96"/>
        <v>12.98</v>
      </c>
      <c r="V149" s="9">
        <f t="shared" si="96"/>
        <v>12.780000000000001</v>
      </c>
      <c r="W149" s="9">
        <f t="shared" si="96"/>
        <v>13.379999999999999</v>
      </c>
      <c r="X149" s="9"/>
      <c r="Y149" s="9">
        <f>T149+1.79</f>
        <v>13.280000000000001</v>
      </c>
      <c r="Z149" s="27">
        <f t="shared" si="87"/>
        <v>12.209999999999999</v>
      </c>
      <c r="AA149" s="11"/>
      <c r="AB149" s="74">
        <f>SUMIFS(Chipotle_Menu_Pt_1__3[Item Price],Chipotle_Menu_Pt_1__3[Item Type],Data!$D$1,Chipotle_Menu_Pt_1__3[Protein],Data!$E$4,Chipotle_Menu_Pt_1__3[restaurantNumber],'Price Analysis'!$AP149)</f>
        <v>9.1</v>
      </c>
      <c r="AC149" s="74">
        <f t="shared" si="88"/>
        <v>9.1</v>
      </c>
      <c r="AD149" s="74" cm="1">
        <f t="array" ref="AD149">SUMIFS(ItemPrice,ItemType,Salad,Protein,Chicken,RestaurantNumber,'Price Analysis'!$AP149)</f>
        <v>9.1</v>
      </c>
      <c r="AE149" s="74" cm="1">
        <f t="array" ref="AE149">SUMIFS(ItemPrice,ItemType,Bowl,Protein,Chicken,RestaurantNumber,'Price Analysis'!$AP149)</f>
        <v>9.1</v>
      </c>
      <c r="AF149" s="74" cm="1">
        <f t="array" ref="AF149">SUMIFS(ItemPrice,ItemType,Quesadilla,Protein,Chicken,RestaurantNumber,'Price Analysis'!$AP149)</f>
        <v>9.65</v>
      </c>
      <c r="AG149" s="74" cm="1">
        <f t="array" ref="AG149">SUMIFS(ItemPrice,ItemType,Burrito,Protein,Steak,RestaurantNumber,'Price Analysis'!$AP149)</f>
        <v>10.85</v>
      </c>
      <c r="AH149" s="74">
        <f t="shared" si="89"/>
        <v>10.85</v>
      </c>
      <c r="AI149" s="74" cm="1">
        <f t="array" ref="AI149">SUMIFS(ItemPrice,ItemType,Salad,Protein,Steak,RestaurantNumber,'Price Analysis'!$AP149)</f>
        <v>10.85</v>
      </c>
      <c r="AJ149" s="74" cm="1">
        <f t="array" ref="AJ149">SUMIFS(ItemPrice,ItemType,Bowl,Protein,Steak,RestaurantNumber,'Price Analysis'!$AP149)</f>
        <v>10.85</v>
      </c>
      <c r="AK149" s="74" cm="1">
        <f t="array" ref="AK149">SUMIFS(ItemPrice,ItemType,Quesadilla,Protein,Steak,RestaurantNumber,'Price Analysis'!$AP149)</f>
        <v>11.4</v>
      </c>
      <c r="AL149" s="27">
        <f t="shared" si="74"/>
        <v>10.084999999999999</v>
      </c>
      <c r="AM149" s="11"/>
      <c r="AN149" s="50">
        <v>2.6</v>
      </c>
      <c r="AO149" s="76" t="s">
        <v>764</v>
      </c>
      <c r="AP149" s="79" t="s">
        <v>1225</v>
      </c>
      <c r="AQ149" s="11"/>
      <c r="AR149" s="56">
        <f t="shared" si="92"/>
        <v>2.09</v>
      </c>
      <c r="AS149" s="7">
        <f t="shared" si="92"/>
        <v>1.8900000000000006</v>
      </c>
      <c r="AT149" s="7">
        <f t="shared" si="92"/>
        <v>2.4900000000000002</v>
      </c>
      <c r="AU149" s="7">
        <f t="shared" si="90"/>
        <v>-9.1</v>
      </c>
      <c r="AV149" s="7">
        <f t="shared" si="93"/>
        <v>1.8399999999999999</v>
      </c>
      <c r="AW149" s="7">
        <f t="shared" si="93"/>
        <v>2.1300000000000008</v>
      </c>
      <c r="AX149" s="7">
        <f t="shared" si="93"/>
        <v>1.9300000000000015</v>
      </c>
      <c r="AY149" s="7">
        <f t="shared" si="93"/>
        <v>2.5299999999999994</v>
      </c>
      <c r="AZ149" s="7">
        <f t="shared" si="93"/>
        <v>-10.85</v>
      </c>
      <c r="BA149" s="57">
        <f t="shared" si="77"/>
        <v>1.8800000000000008</v>
      </c>
      <c r="BB149" s="54"/>
      <c r="BC149" s="56">
        <f t="shared" si="78"/>
        <v>-0.31699999999999962</v>
      </c>
      <c r="BD149" s="68">
        <f t="shared" si="79"/>
        <v>0.21070897372335154</v>
      </c>
      <c r="BE149" s="11"/>
      <c r="BF149" s="11"/>
      <c r="BG149" s="11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11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</row>
    <row r="150" spans="1:125" x14ac:dyDescent="0.25">
      <c r="A150" s="11"/>
      <c r="B150" s="37" t="s">
        <v>125</v>
      </c>
      <c r="C150" s="1">
        <v>83</v>
      </c>
      <c r="D150" s="1" t="s">
        <v>434</v>
      </c>
      <c r="E150" s="1" t="s">
        <v>126</v>
      </c>
      <c r="F150" s="1" t="s">
        <v>339</v>
      </c>
      <c r="G150" s="1" t="s">
        <v>435</v>
      </c>
      <c r="H150" s="5">
        <v>6</v>
      </c>
      <c r="I150" s="3">
        <v>1</v>
      </c>
      <c r="J150" s="3" t="s">
        <v>635</v>
      </c>
      <c r="K150" s="3">
        <v>8</v>
      </c>
      <c r="L150" s="3"/>
      <c r="M150" s="10">
        <v>20644.075384615382</v>
      </c>
      <c r="N150" s="38">
        <v>-7.602376992575971E-2</v>
      </c>
      <c r="O150" s="12"/>
      <c r="P150" s="26">
        <v>12.59</v>
      </c>
      <c r="Q150" s="9">
        <v>11.89</v>
      </c>
      <c r="R150" s="9">
        <v>12.39</v>
      </c>
      <c r="S150" s="9"/>
      <c r="T150" s="9">
        <v>12.59</v>
      </c>
      <c r="U150" s="9">
        <f t="shared" ref="U150:W158" si="97">P150+1.95</f>
        <v>14.54</v>
      </c>
      <c r="V150" s="9">
        <f t="shared" si="97"/>
        <v>13.84</v>
      </c>
      <c r="W150" s="9">
        <f t="shared" si="97"/>
        <v>14.34</v>
      </c>
      <c r="X150" s="9"/>
      <c r="Y150" s="9">
        <f t="shared" ref="Y150:Y158" si="98">T150+1.95</f>
        <v>14.54</v>
      </c>
      <c r="Z150" s="27">
        <f t="shared" si="87"/>
        <v>13.34</v>
      </c>
      <c r="AA150" s="11"/>
      <c r="AB150" s="74">
        <f>SUMIFS(Chipotle_Menu_Pt_1__3[Item Price],Chipotle_Menu_Pt_1__3[Item Type],Data!$D$1,Chipotle_Menu_Pt_1__3[Protein],Data!$E$4,Chipotle_Menu_Pt_1__3[restaurantNumber],'Price Analysis'!$AP150)</f>
        <v>8.9499999999999993</v>
      </c>
      <c r="AC150" s="74">
        <f t="shared" si="88"/>
        <v>8.9499999999999993</v>
      </c>
      <c r="AD150" s="74" cm="1">
        <f t="array" ref="AD150">SUMIFS(ItemPrice,ItemType,Salad,Protein,Chicken,RestaurantNumber,'Price Analysis'!$AP150)</f>
        <v>8.9499999999999993</v>
      </c>
      <c r="AE150" s="74" cm="1">
        <f t="array" ref="AE150">SUMIFS(ItemPrice,ItemType,Bowl,Protein,Chicken,RestaurantNumber,'Price Analysis'!$AP150)</f>
        <v>8.9499999999999993</v>
      </c>
      <c r="AF150" s="74" cm="1">
        <f t="array" ref="AF150">SUMIFS(ItemPrice,ItemType,Quesadilla,Protein,Chicken,RestaurantNumber,'Price Analysis'!$AP150)</f>
        <v>9.5</v>
      </c>
      <c r="AG150" s="74" cm="1">
        <f t="array" ref="AG150">SUMIFS(ItemPrice,ItemType,Burrito,Protein,Steak,RestaurantNumber,'Price Analysis'!$AP150)</f>
        <v>10.7</v>
      </c>
      <c r="AH150" s="74">
        <f t="shared" si="89"/>
        <v>10.7</v>
      </c>
      <c r="AI150" s="74" cm="1">
        <f t="array" ref="AI150">SUMIFS(ItemPrice,ItemType,Salad,Protein,Steak,RestaurantNumber,'Price Analysis'!$AP150)</f>
        <v>10.7</v>
      </c>
      <c r="AJ150" s="74" cm="1">
        <f t="array" ref="AJ150">SUMIFS(ItemPrice,ItemType,Bowl,Protein,Steak,RestaurantNumber,'Price Analysis'!$AP150)</f>
        <v>10.7</v>
      </c>
      <c r="AK150" s="74" cm="1">
        <f t="array" ref="AK150">SUMIFS(ItemPrice,ItemType,Quesadilla,Protein,Steak,RestaurantNumber,'Price Analysis'!$AP150)</f>
        <v>11.25</v>
      </c>
      <c r="AL150" s="27">
        <f t="shared" si="74"/>
        <v>9.9350000000000005</v>
      </c>
      <c r="AM150" s="11"/>
      <c r="AN150" s="50">
        <v>1</v>
      </c>
      <c r="AO150" s="76" t="s">
        <v>1096</v>
      </c>
      <c r="AP150" s="79" t="s">
        <v>1226</v>
      </c>
      <c r="AQ150" s="11"/>
      <c r="AR150" s="56">
        <f t="shared" si="92"/>
        <v>3.6400000000000006</v>
      </c>
      <c r="AS150" s="7">
        <f t="shared" si="92"/>
        <v>2.9400000000000013</v>
      </c>
      <c r="AT150" s="7">
        <f t="shared" si="92"/>
        <v>3.4400000000000013</v>
      </c>
      <c r="AU150" s="7">
        <f t="shared" si="90"/>
        <v>-8.9499999999999993</v>
      </c>
      <c r="AV150" s="7">
        <f t="shared" si="93"/>
        <v>3.09</v>
      </c>
      <c r="AW150" s="7">
        <f t="shared" si="93"/>
        <v>3.84</v>
      </c>
      <c r="AX150" s="7">
        <f t="shared" si="93"/>
        <v>3.1400000000000006</v>
      </c>
      <c r="AY150" s="7">
        <f t="shared" si="93"/>
        <v>3.6400000000000006</v>
      </c>
      <c r="AZ150" s="7">
        <f t="shared" si="93"/>
        <v>-10.7</v>
      </c>
      <c r="BA150" s="57">
        <f t="shared" si="77"/>
        <v>3.2899999999999991</v>
      </c>
      <c r="BB150" s="54"/>
      <c r="BC150" s="56">
        <f t="shared" si="78"/>
        <v>0.73700000000000043</v>
      </c>
      <c r="BD150" s="68">
        <f t="shared" si="79"/>
        <v>0.34272773024660286</v>
      </c>
      <c r="BE150" s="11"/>
      <c r="BF150" s="11"/>
      <c r="BG150" s="11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11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</row>
    <row r="151" spans="1:125" ht="51" x14ac:dyDescent="0.25">
      <c r="A151" s="11"/>
      <c r="B151" s="37" t="s">
        <v>250</v>
      </c>
      <c r="C151" s="1">
        <v>174</v>
      </c>
      <c r="D151" s="1" t="s">
        <v>594</v>
      </c>
      <c r="E151" s="1" t="s">
        <v>190</v>
      </c>
      <c r="F151" s="1" t="s">
        <v>298</v>
      </c>
      <c r="G151" s="1" t="s">
        <v>595</v>
      </c>
      <c r="H151" s="5">
        <v>6</v>
      </c>
      <c r="I151" s="3">
        <v>0</v>
      </c>
      <c r="J151" s="3"/>
      <c r="K151" s="3">
        <v>1</v>
      </c>
      <c r="L151" s="3" t="s">
        <v>739</v>
      </c>
      <c r="M151" s="10">
        <v>20372.64</v>
      </c>
      <c r="N151" s="38" t="s">
        <v>797</v>
      </c>
      <c r="O151" s="12"/>
      <c r="P151" s="26">
        <v>12.59</v>
      </c>
      <c r="Q151" s="9">
        <v>11.89</v>
      </c>
      <c r="R151" s="9">
        <v>12.39</v>
      </c>
      <c r="S151" s="9"/>
      <c r="T151" s="9">
        <v>12.59</v>
      </c>
      <c r="U151" s="9">
        <f t="shared" si="97"/>
        <v>14.54</v>
      </c>
      <c r="V151" s="9">
        <f t="shared" si="97"/>
        <v>13.84</v>
      </c>
      <c r="W151" s="9">
        <f t="shared" si="97"/>
        <v>14.34</v>
      </c>
      <c r="X151" s="9"/>
      <c r="Y151" s="9">
        <f t="shared" si="98"/>
        <v>14.54</v>
      </c>
      <c r="Z151" s="27">
        <f t="shared" si="87"/>
        <v>13.34</v>
      </c>
      <c r="AA151" s="11"/>
      <c r="AB151" s="74">
        <f>SUMIFS(Chipotle_Menu_Pt_1__3[Item Price],Chipotle_Menu_Pt_1__3[Item Type],Data!$D$1,Chipotle_Menu_Pt_1__3[Protein],Data!$E$4,Chipotle_Menu_Pt_1__3[restaurantNumber],'Price Analysis'!$AP151)</f>
        <v>9.25</v>
      </c>
      <c r="AC151" s="74">
        <f t="shared" si="88"/>
        <v>9.25</v>
      </c>
      <c r="AD151" s="74" cm="1">
        <f t="array" ref="AD151">SUMIFS(ItemPrice,ItemType,Salad,Protein,Chicken,RestaurantNumber,'Price Analysis'!$AP151)</f>
        <v>9.25</v>
      </c>
      <c r="AE151" s="74" cm="1">
        <f t="array" ref="AE151">SUMIFS(ItemPrice,ItemType,Bowl,Protein,Chicken,RestaurantNumber,'Price Analysis'!$AP151)</f>
        <v>9.25</v>
      </c>
      <c r="AF151" s="74" cm="1">
        <f t="array" ref="AF151">SUMIFS(ItemPrice,ItemType,Quesadilla,Protein,Chicken,RestaurantNumber,'Price Analysis'!$AP151)</f>
        <v>9.8000000000000007</v>
      </c>
      <c r="AG151" s="74" cm="1">
        <f t="array" ref="AG151">SUMIFS(ItemPrice,ItemType,Burrito,Protein,Steak,RestaurantNumber,'Price Analysis'!$AP151)</f>
        <v>11</v>
      </c>
      <c r="AH151" s="74">
        <f t="shared" si="89"/>
        <v>11</v>
      </c>
      <c r="AI151" s="74">
        <f t="shared" si="89"/>
        <v>11</v>
      </c>
      <c r="AJ151" s="74">
        <f t="shared" si="89"/>
        <v>11</v>
      </c>
      <c r="AK151" s="74" cm="1">
        <f t="array" ref="AK151">SUMIFS(ItemPrice,ItemType,Quesadilla,Protein,Steak,RestaurantNumber,'Price Analysis'!$AP151)</f>
        <v>11.55</v>
      </c>
      <c r="AL151" s="27">
        <f t="shared" si="74"/>
        <v>10.234999999999999</v>
      </c>
      <c r="AM151" s="11"/>
      <c r="AN151" s="50">
        <v>1.3</v>
      </c>
      <c r="AO151" s="76" t="s">
        <v>730</v>
      </c>
      <c r="AP151" s="79" t="s">
        <v>1190</v>
      </c>
      <c r="AQ151" s="11"/>
      <c r="AR151" s="56">
        <f t="shared" si="92"/>
        <v>3.34</v>
      </c>
      <c r="AS151" s="7">
        <f t="shared" si="92"/>
        <v>2.6400000000000006</v>
      </c>
      <c r="AT151" s="7">
        <f t="shared" si="92"/>
        <v>3.1400000000000006</v>
      </c>
      <c r="AU151" s="7">
        <f t="shared" si="90"/>
        <v>-9.25</v>
      </c>
      <c r="AV151" s="7">
        <f t="shared" si="93"/>
        <v>2.7899999999999991</v>
      </c>
      <c r="AW151" s="7">
        <f t="shared" si="93"/>
        <v>3.5399999999999991</v>
      </c>
      <c r="AX151" s="7">
        <f t="shared" si="93"/>
        <v>2.84</v>
      </c>
      <c r="AY151" s="7">
        <f t="shared" si="93"/>
        <v>3.34</v>
      </c>
      <c r="AZ151" s="7">
        <f t="shared" si="93"/>
        <v>-11</v>
      </c>
      <c r="BA151" s="57">
        <f t="shared" si="77"/>
        <v>2.9899999999999984</v>
      </c>
      <c r="BB151" s="54"/>
      <c r="BC151" s="56">
        <f t="shared" si="78"/>
        <v>0.43699999999999972</v>
      </c>
      <c r="BD151" s="68">
        <f t="shared" si="79"/>
        <v>0.30337078651685401</v>
      </c>
      <c r="BE151" s="11"/>
      <c r="BF151" s="11"/>
      <c r="BG151" s="11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11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</row>
    <row r="152" spans="1:125" ht="25.5" x14ac:dyDescent="0.25">
      <c r="A152" s="11"/>
      <c r="B152" s="37" t="s">
        <v>214</v>
      </c>
      <c r="C152" s="1">
        <v>149</v>
      </c>
      <c r="D152" s="1" t="s">
        <v>543</v>
      </c>
      <c r="E152" s="1" t="s">
        <v>215</v>
      </c>
      <c r="F152" s="1" t="s">
        <v>331</v>
      </c>
      <c r="G152" s="1" t="s">
        <v>544</v>
      </c>
      <c r="H152" s="5">
        <v>7</v>
      </c>
      <c r="I152" s="3">
        <v>3</v>
      </c>
      <c r="J152" s="3" t="s">
        <v>707</v>
      </c>
      <c r="K152" s="3">
        <v>3</v>
      </c>
      <c r="L152" s="3"/>
      <c r="M152" s="10">
        <v>20045.083846153844</v>
      </c>
      <c r="N152" s="38">
        <v>-0.1116485253976064</v>
      </c>
      <c r="O152" s="12"/>
      <c r="P152" s="26">
        <v>13.19</v>
      </c>
      <c r="Q152" s="9">
        <v>12.19</v>
      </c>
      <c r="R152" s="9">
        <v>12.99</v>
      </c>
      <c r="S152" s="9"/>
      <c r="T152" s="9">
        <v>12.69</v>
      </c>
      <c r="U152" s="9">
        <f t="shared" si="97"/>
        <v>15.139999999999999</v>
      </c>
      <c r="V152" s="9">
        <f t="shared" si="97"/>
        <v>14.139999999999999</v>
      </c>
      <c r="W152" s="9">
        <f t="shared" si="97"/>
        <v>14.94</v>
      </c>
      <c r="X152" s="9"/>
      <c r="Y152" s="9">
        <f t="shared" si="98"/>
        <v>14.639999999999999</v>
      </c>
      <c r="Z152" s="27">
        <f t="shared" si="87"/>
        <v>13.739999999999998</v>
      </c>
      <c r="AA152" s="11"/>
      <c r="AB152" s="74">
        <f>SUMIFS(Chipotle_Menu_Pt_1__3[Item Price],Chipotle_Menu_Pt_1__3[Item Type],Data!$D$1,Chipotle_Menu_Pt_1__3[Protein],Data!$E$4,Chipotle_Menu_Pt_1__3[restaurantNumber],'Price Analysis'!$AP152)</f>
        <v>9.5</v>
      </c>
      <c r="AC152" s="74">
        <f t="shared" si="88"/>
        <v>9.5</v>
      </c>
      <c r="AD152" s="74" cm="1">
        <f t="array" ref="AD152">SUMIFS(ItemPrice,ItemType,Salad,Protein,Chicken,RestaurantNumber,'Price Analysis'!$AP152)</f>
        <v>9.5</v>
      </c>
      <c r="AE152" s="74" cm="1">
        <f t="array" ref="AE152">SUMIFS(ItemPrice,ItemType,Bowl,Protein,Chicken,RestaurantNumber,'Price Analysis'!$AP152)</f>
        <v>9.5</v>
      </c>
      <c r="AF152" s="74" cm="1">
        <f t="array" ref="AF152">SUMIFS(ItemPrice,ItemType,Quesadilla,Protein,Chicken,RestaurantNumber,'Price Analysis'!$AP152)</f>
        <v>10.050000000000001</v>
      </c>
      <c r="AG152" s="74" cm="1">
        <f t="array" ref="AG152">SUMIFS(ItemPrice,ItemType,Burrito,Protein,Steak,RestaurantNumber,'Price Analysis'!$AP152)</f>
        <v>11.25</v>
      </c>
      <c r="AH152" s="74">
        <f t="shared" si="89"/>
        <v>11.25</v>
      </c>
      <c r="AI152" s="74" cm="1">
        <f t="array" ref="AI152">SUMIFS(ItemPrice,ItemType,Salad,Protein,Steak,RestaurantNumber,'Price Analysis'!$AP152)</f>
        <v>11.25</v>
      </c>
      <c r="AJ152" s="74" cm="1">
        <f t="array" ref="AJ152">SUMIFS(ItemPrice,ItemType,Bowl,Protein,Steak,RestaurantNumber,'Price Analysis'!$AP152)</f>
        <v>11.25</v>
      </c>
      <c r="AK152" s="74" cm="1">
        <f t="array" ref="AK152">SUMIFS(ItemPrice,ItemType,Quesadilla,Protein,Steak,RestaurantNumber,'Price Analysis'!$AP152)</f>
        <v>11.8</v>
      </c>
      <c r="AL152" s="27">
        <f t="shared" si="74"/>
        <v>10.484999999999999</v>
      </c>
      <c r="AM152" s="11"/>
      <c r="AN152" s="50">
        <v>0.8</v>
      </c>
      <c r="AO152" s="76" t="s">
        <v>708</v>
      </c>
      <c r="AP152" s="79" t="s">
        <v>1227</v>
      </c>
      <c r="AQ152" s="11"/>
      <c r="AR152" s="56">
        <f t="shared" si="92"/>
        <v>3.6899999999999995</v>
      </c>
      <c r="AS152" s="7">
        <f t="shared" si="92"/>
        <v>2.6899999999999995</v>
      </c>
      <c r="AT152" s="7">
        <f t="shared" si="92"/>
        <v>3.49</v>
      </c>
      <c r="AU152" s="7">
        <f t="shared" si="90"/>
        <v>-9.5</v>
      </c>
      <c r="AV152" s="7">
        <f t="shared" si="93"/>
        <v>2.6399999999999988</v>
      </c>
      <c r="AW152" s="7">
        <f t="shared" si="93"/>
        <v>3.8899999999999988</v>
      </c>
      <c r="AX152" s="7">
        <f t="shared" si="93"/>
        <v>2.8899999999999988</v>
      </c>
      <c r="AY152" s="7">
        <f t="shared" si="93"/>
        <v>3.6899999999999995</v>
      </c>
      <c r="AZ152" s="7">
        <f t="shared" si="93"/>
        <v>-11.25</v>
      </c>
      <c r="BA152" s="57">
        <f t="shared" si="77"/>
        <v>2.8399999999999981</v>
      </c>
      <c r="BB152" s="54"/>
      <c r="BC152" s="56">
        <f t="shared" si="78"/>
        <v>0.50699999999999934</v>
      </c>
      <c r="BD152" s="68">
        <f t="shared" si="79"/>
        <v>0.31044349070100136</v>
      </c>
      <c r="BE152" s="11"/>
      <c r="BF152" s="11"/>
      <c r="BG152" s="11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11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</row>
    <row r="153" spans="1:125" x14ac:dyDescent="0.25">
      <c r="A153" s="11"/>
      <c r="B153" s="37" t="s">
        <v>197</v>
      </c>
      <c r="C153" s="1">
        <v>139</v>
      </c>
      <c r="D153" s="1" t="s">
        <v>523</v>
      </c>
      <c r="E153" s="1" t="s">
        <v>198</v>
      </c>
      <c r="F153" s="1" t="s">
        <v>363</v>
      </c>
      <c r="G153" s="1" t="s">
        <v>524</v>
      </c>
      <c r="H153" s="5">
        <v>6</v>
      </c>
      <c r="I153" s="3">
        <v>0</v>
      </c>
      <c r="J153" s="3"/>
      <c r="K153" s="3">
        <v>3</v>
      </c>
      <c r="L153" s="3"/>
      <c r="M153" s="10">
        <v>19827.394615384615</v>
      </c>
      <c r="N153" s="38">
        <v>0.1881249607616948</v>
      </c>
      <c r="O153" s="12"/>
      <c r="P153" s="26">
        <v>12.59</v>
      </c>
      <c r="Q153" s="9">
        <v>11.89</v>
      </c>
      <c r="R153" s="9">
        <v>12.39</v>
      </c>
      <c r="S153" s="9"/>
      <c r="T153" s="9">
        <v>12.59</v>
      </c>
      <c r="U153" s="9">
        <f t="shared" si="97"/>
        <v>14.54</v>
      </c>
      <c r="V153" s="9">
        <f t="shared" si="97"/>
        <v>13.84</v>
      </c>
      <c r="W153" s="9">
        <f t="shared" si="97"/>
        <v>14.34</v>
      </c>
      <c r="X153" s="9"/>
      <c r="Y153" s="9">
        <f t="shared" si="98"/>
        <v>14.54</v>
      </c>
      <c r="Z153" s="27">
        <f t="shared" si="87"/>
        <v>13.34</v>
      </c>
      <c r="AA153" s="11"/>
      <c r="AB153" s="74">
        <f>SUMIFS(Chipotle_Menu_Pt_1__3[Item Price],Chipotle_Menu_Pt_1__3[Item Type],Data!$D$1,Chipotle_Menu_Pt_1__3[Protein],Data!$E$4,Chipotle_Menu_Pt_1__3[restaurantNumber],'Price Analysis'!$AP153)</f>
        <v>9.9</v>
      </c>
      <c r="AC153" s="74">
        <f t="shared" si="88"/>
        <v>9.9</v>
      </c>
      <c r="AD153" s="74" cm="1">
        <f t="array" ref="AD153">SUMIFS(ItemPrice,ItemType,Salad,Protein,Chicken,RestaurantNumber,'Price Analysis'!$AP153)</f>
        <v>9.9</v>
      </c>
      <c r="AE153" s="74" cm="1">
        <f t="array" ref="AE153">SUMIFS(ItemPrice,ItemType,Bowl,Protein,Chicken,RestaurantNumber,'Price Analysis'!$AP153)</f>
        <v>9.9</v>
      </c>
      <c r="AF153" s="74" cm="1">
        <f t="array" ref="AF153">SUMIFS(ItemPrice,ItemType,Quesadilla,Protein,Chicken,RestaurantNumber,'Price Analysis'!$AP153)</f>
        <v>10.45</v>
      </c>
      <c r="AG153" s="74" cm="1">
        <f t="array" ref="AG153">SUMIFS(ItemPrice,ItemType,Burrito,Protein,Steak,RestaurantNumber,'Price Analysis'!$AP153)</f>
        <v>11.65</v>
      </c>
      <c r="AH153" s="74">
        <f t="shared" si="89"/>
        <v>11.65</v>
      </c>
      <c r="AI153" s="74" cm="1">
        <f t="array" ref="AI153">SUMIFS(ItemPrice,ItemType,Salad,Protein,Steak,RestaurantNumber,'Price Analysis'!$AP153)</f>
        <v>11.65</v>
      </c>
      <c r="AJ153" s="74" cm="1">
        <f t="array" ref="AJ153">SUMIFS(ItemPrice,ItemType,Bowl,Protein,Steak,RestaurantNumber,'Price Analysis'!$AP153)</f>
        <v>11.65</v>
      </c>
      <c r="AK153" s="74" cm="1">
        <f t="array" ref="AK153">SUMIFS(ItemPrice,ItemType,Quesadilla,Protein,Steak,RestaurantNumber,'Price Analysis'!$AP153)</f>
        <v>12.2</v>
      </c>
      <c r="AL153" s="27">
        <f t="shared" si="74"/>
        <v>10.885000000000002</v>
      </c>
      <c r="AM153" s="11"/>
      <c r="AN153" s="50">
        <v>1.5</v>
      </c>
      <c r="AO153" s="76" t="s">
        <v>782</v>
      </c>
      <c r="AP153" s="79">
        <v>285</v>
      </c>
      <c r="AQ153" s="11"/>
      <c r="AR153" s="56">
        <f t="shared" si="92"/>
        <v>2.6899999999999995</v>
      </c>
      <c r="AS153" s="7">
        <f t="shared" si="92"/>
        <v>1.9900000000000002</v>
      </c>
      <c r="AT153" s="7">
        <f t="shared" si="92"/>
        <v>2.4900000000000002</v>
      </c>
      <c r="AU153" s="7">
        <f t="shared" si="90"/>
        <v>-9.9</v>
      </c>
      <c r="AV153" s="7">
        <f t="shared" si="93"/>
        <v>2.1400000000000006</v>
      </c>
      <c r="AW153" s="7">
        <f t="shared" si="93"/>
        <v>2.8899999999999988</v>
      </c>
      <c r="AX153" s="7">
        <f t="shared" si="93"/>
        <v>2.1899999999999995</v>
      </c>
      <c r="AY153" s="7">
        <f t="shared" si="93"/>
        <v>2.6899999999999995</v>
      </c>
      <c r="AZ153" s="7">
        <f t="shared" si="93"/>
        <v>-11.65</v>
      </c>
      <c r="BA153" s="57">
        <f t="shared" si="77"/>
        <v>2.34</v>
      </c>
      <c r="BB153" s="54"/>
      <c r="BC153" s="56">
        <f t="shared" si="78"/>
        <v>-0.21300000000000024</v>
      </c>
      <c r="BD153" s="68">
        <f t="shared" si="79"/>
        <v>0.22553973357831861</v>
      </c>
      <c r="BE153" s="11"/>
      <c r="BF153" s="11"/>
      <c r="BG153" s="11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11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</row>
    <row r="154" spans="1:125" ht="25.5" x14ac:dyDescent="0.25">
      <c r="A154" s="11"/>
      <c r="B154" s="37" t="s">
        <v>218</v>
      </c>
      <c r="C154" s="1">
        <v>151</v>
      </c>
      <c r="D154" s="1" t="s">
        <v>547</v>
      </c>
      <c r="E154" s="1" t="s">
        <v>219</v>
      </c>
      <c r="F154" s="1" t="s">
        <v>363</v>
      </c>
      <c r="G154" s="1" t="s">
        <v>548</v>
      </c>
      <c r="H154" s="5">
        <v>6</v>
      </c>
      <c r="I154" s="3">
        <v>1</v>
      </c>
      <c r="J154" s="3" t="s">
        <v>635</v>
      </c>
      <c r="K154" s="3">
        <v>2</v>
      </c>
      <c r="L154" s="3"/>
      <c r="M154" s="10">
        <v>19417.013846153844</v>
      </c>
      <c r="N154" s="38">
        <v>2.333502685664177E-2</v>
      </c>
      <c r="O154" s="12"/>
      <c r="P154" s="26">
        <v>12.59</v>
      </c>
      <c r="Q154" s="9">
        <v>11.89</v>
      </c>
      <c r="R154" s="9">
        <v>12.39</v>
      </c>
      <c r="S154" s="9"/>
      <c r="T154" s="9">
        <v>12.59</v>
      </c>
      <c r="U154" s="9">
        <f t="shared" si="97"/>
        <v>14.54</v>
      </c>
      <c r="V154" s="9">
        <f t="shared" si="97"/>
        <v>13.84</v>
      </c>
      <c r="W154" s="9">
        <f t="shared" si="97"/>
        <v>14.34</v>
      </c>
      <c r="X154" s="9"/>
      <c r="Y154" s="9">
        <f t="shared" si="98"/>
        <v>14.54</v>
      </c>
      <c r="Z154" s="27">
        <f t="shared" si="87"/>
        <v>13.34</v>
      </c>
      <c r="AA154" s="11"/>
      <c r="AB154" s="74">
        <f>SUMIFS(Chipotle_Menu_Pt_1__3[Item Price],Chipotle_Menu_Pt_1__3[Item Type],Data!$D$1,Chipotle_Menu_Pt_1__3[Protein],Data!$E$4,Chipotle_Menu_Pt_1__3[restaurantNumber],'Price Analysis'!$AP154)</f>
        <v>10.1</v>
      </c>
      <c r="AC154" s="74">
        <f t="shared" si="88"/>
        <v>10.1</v>
      </c>
      <c r="AD154" s="74" cm="1">
        <f t="array" ref="AD154">SUMIFS(ItemPrice,ItemType,Salad,Protein,Chicken,RestaurantNumber,'Price Analysis'!$AP154)</f>
        <v>10.1</v>
      </c>
      <c r="AE154" s="74" cm="1">
        <f t="array" ref="AE154">SUMIFS(ItemPrice,ItemType,Bowl,Protein,Chicken,RestaurantNumber,'Price Analysis'!$AP154)</f>
        <v>10.1</v>
      </c>
      <c r="AF154" s="74" cm="1">
        <f t="array" ref="AF154">SUMIFS(ItemPrice,ItemType,Quesadilla,Protein,Chicken,RestaurantNumber,'Price Analysis'!$AP154)</f>
        <v>10.65</v>
      </c>
      <c r="AG154" s="74" cm="1">
        <f t="array" ref="AG154">SUMIFS(ItemPrice,ItemType,Burrito,Protein,Steak,RestaurantNumber,'Price Analysis'!$AP154)</f>
        <v>11.85</v>
      </c>
      <c r="AH154" s="74">
        <f t="shared" si="89"/>
        <v>11.85</v>
      </c>
      <c r="AI154" s="74" cm="1">
        <f t="array" ref="AI154">SUMIFS(ItemPrice,ItemType,Salad,Protein,Steak,RestaurantNumber,'Price Analysis'!$AP154)</f>
        <v>11.85</v>
      </c>
      <c r="AJ154" s="74" cm="1">
        <f t="array" ref="AJ154">SUMIFS(ItemPrice,ItemType,Bowl,Protein,Steak,RestaurantNumber,'Price Analysis'!$AP154)</f>
        <v>11.85</v>
      </c>
      <c r="AK154" s="74" cm="1">
        <f t="array" ref="AK154">SUMIFS(ItemPrice,ItemType,Quesadilla,Protein,Steak,RestaurantNumber,'Price Analysis'!$AP154)</f>
        <v>12.4</v>
      </c>
      <c r="AL154" s="27">
        <f t="shared" si="74"/>
        <v>11.084999999999999</v>
      </c>
      <c r="AM154" s="11"/>
      <c r="AN154" s="50">
        <v>1.1000000000000001</v>
      </c>
      <c r="AO154" s="76" t="s">
        <v>1097</v>
      </c>
      <c r="AP154" s="79">
        <v>2456</v>
      </c>
      <c r="AQ154" s="11"/>
      <c r="AR154" s="56">
        <f t="shared" si="92"/>
        <v>2.4900000000000002</v>
      </c>
      <c r="AS154" s="7">
        <f t="shared" si="92"/>
        <v>1.7900000000000009</v>
      </c>
      <c r="AT154" s="7">
        <f t="shared" si="92"/>
        <v>2.2900000000000009</v>
      </c>
      <c r="AU154" s="7">
        <f t="shared" si="90"/>
        <v>-10.1</v>
      </c>
      <c r="AV154" s="7">
        <f t="shared" si="93"/>
        <v>1.9399999999999995</v>
      </c>
      <c r="AW154" s="7">
        <f t="shared" si="93"/>
        <v>2.6899999999999995</v>
      </c>
      <c r="AX154" s="7">
        <f t="shared" si="93"/>
        <v>1.9900000000000002</v>
      </c>
      <c r="AY154" s="7">
        <f t="shared" si="93"/>
        <v>2.4900000000000002</v>
      </c>
      <c r="AZ154" s="7">
        <f t="shared" si="93"/>
        <v>-11.85</v>
      </c>
      <c r="BA154" s="57">
        <f t="shared" si="77"/>
        <v>2.1399999999999988</v>
      </c>
      <c r="BB154" s="54"/>
      <c r="BC154" s="56">
        <f t="shared" si="78"/>
        <v>-0.41299999999999992</v>
      </c>
      <c r="BD154" s="68">
        <f t="shared" si="79"/>
        <v>0.20342805593143898</v>
      </c>
      <c r="BE154" s="11"/>
      <c r="BF154" s="11"/>
      <c r="BG154" s="11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11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</row>
    <row r="155" spans="1:125" ht="51" x14ac:dyDescent="0.25">
      <c r="A155" s="11"/>
      <c r="B155" s="37" t="s">
        <v>210</v>
      </c>
      <c r="C155" s="1">
        <v>147</v>
      </c>
      <c r="D155" s="1" t="s">
        <v>539</v>
      </c>
      <c r="E155" s="1" t="s">
        <v>211</v>
      </c>
      <c r="F155" s="1" t="s">
        <v>331</v>
      </c>
      <c r="G155" s="1" t="s">
        <v>540</v>
      </c>
      <c r="H155" s="5">
        <v>7</v>
      </c>
      <c r="I155" s="3">
        <v>0</v>
      </c>
      <c r="J155" s="3"/>
      <c r="K155" s="3">
        <v>2</v>
      </c>
      <c r="L155" s="3" t="s">
        <v>706</v>
      </c>
      <c r="M155" s="10">
        <v>19237.891538461539</v>
      </c>
      <c r="N155" s="38">
        <v>3.8643701722467865E-3</v>
      </c>
      <c r="O155" s="12"/>
      <c r="P155" s="26">
        <v>13.19</v>
      </c>
      <c r="Q155" s="9">
        <v>12.19</v>
      </c>
      <c r="R155" s="9">
        <v>12.99</v>
      </c>
      <c r="S155" s="9"/>
      <c r="T155" s="9">
        <v>12.69</v>
      </c>
      <c r="U155" s="9">
        <f t="shared" si="97"/>
        <v>15.139999999999999</v>
      </c>
      <c r="V155" s="9">
        <f t="shared" si="97"/>
        <v>14.139999999999999</v>
      </c>
      <c r="W155" s="9">
        <f t="shared" si="97"/>
        <v>14.94</v>
      </c>
      <c r="X155" s="9"/>
      <c r="Y155" s="9">
        <f t="shared" si="98"/>
        <v>14.639999999999999</v>
      </c>
      <c r="Z155" s="27">
        <f t="shared" si="87"/>
        <v>13.739999999999998</v>
      </c>
      <c r="AA155" s="11"/>
      <c r="AB155" s="74">
        <f>SUMIFS(Chipotle_Menu_Pt_1__3[Item Price],Chipotle_Menu_Pt_1__3[Item Type],Data!$D$1,Chipotle_Menu_Pt_1__3[Protein],Data!$E$4,Chipotle_Menu_Pt_1__3[restaurantNumber],'Price Analysis'!$AP155)</f>
        <v>9.6</v>
      </c>
      <c r="AC155" s="74">
        <f t="shared" si="88"/>
        <v>9.6</v>
      </c>
      <c r="AD155" s="74" cm="1">
        <f t="array" ref="AD155">SUMIFS(ItemPrice,ItemType,Salad,Protein,Chicken,RestaurantNumber,'Price Analysis'!$AP155)</f>
        <v>9.6</v>
      </c>
      <c r="AE155" s="74" cm="1">
        <f t="array" ref="AE155">SUMIFS(ItemPrice,ItemType,Bowl,Protein,Chicken,RestaurantNumber,'Price Analysis'!$AP155)</f>
        <v>9.6</v>
      </c>
      <c r="AF155" s="74" cm="1">
        <f t="array" ref="AF155">SUMIFS(ItemPrice,ItemType,Quesadilla,Protein,Chicken,RestaurantNumber,'Price Analysis'!$AP155)</f>
        <v>10.15</v>
      </c>
      <c r="AG155" s="74" cm="1">
        <f t="array" ref="AG155">SUMIFS(ItemPrice,ItemType,Burrito,Protein,Steak,RestaurantNumber,'Price Analysis'!$AP155)</f>
        <v>11.35</v>
      </c>
      <c r="AH155" s="74">
        <f t="shared" si="89"/>
        <v>11.35</v>
      </c>
      <c r="AI155" s="74" cm="1">
        <f t="array" ref="AI155">SUMIFS(ItemPrice,ItemType,Salad,Protein,Steak,RestaurantNumber,'Price Analysis'!$AP155)</f>
        <v>11.35</v>
      </c>
      <c r="AJ155" s="74" cm="1">
        <f t="array" ref="AJ155">SUMIFS(ItemPrice,ItemType,Bowl,Protein,Steak,RestaurantNumber,'Price Analysis'!$AP155)</f>
        <v>11.35</v>
      </c>
      <c r="AK155" s="74" cm="1">
        <f t="array" ref="AK155">SUMIFS(ItemPrice,ItemType,Quesadilla,Protein,Steak,RestaurantNumber,'Price Analysis'!$AP155)</f>
        <v>11.9</v>
      </c>
      <c r="AL155" s="27">
        <f t="shared" si="74"/>
        <v>10.584999999999999</v>
      </c>
      <c r="AM155" s="11"/>
      <c r="AN155" s="50">
        <v>3.3</v>
      </c>
      <c r="AO155" s="76" t="s">
        <v>1095</v>
      </c>
      <c r="AP155" s="79" t="s">
        <v>1228</v>
      </c>
      <c r="AQ155" s="11"/>
      <c r="AR155" s="56">
        <f t="shared" si="92"/>
        <v>3.59</v>
      </c>
      <c r="AS155" s="7">
        <f t="shared" si="92"/>
        <v>2.59</v>
      </c>
      <c r="AT155" s="7">
        <f t="shared" si="92"/>
        <v>3.3900000000000006</v>
      </c>
      <c r="AU155" s="7">
        <f t="shared" si="90"/>
        <v>-9.6</v>
      </c>
      <c r="AV155" s="7">
        <f t="shared" si="93"/>
        <v>2.5399999999999991</v>
      </c>
      <c r="AW155" s="7">
        <f t="shared" si="93"/>
        <v>3.7899999999999991</v>
      </c>
      <c r="AX155" s="7">
        <f t="shared" si="93"/>
        <v>2.7899999999999991</v>
      </c>
      <c r="AY155" s="7">
        <f t="shared" si="93"/>
        <v>3.59</v>
      </c>
      <c r="AZ155" s="7">
        <f t="shared" si="93"/>
        <v>-11.35</v>
      </c>
      <c r="BA155" s="57">
        <f t="shared" si="77"/>
        <v>2.7399999999999984</v>
      </c>
      <c r="BB155" s="54"/>
      <c r="BC155" s="56">
        <f t="shared" si="78"/>
        <v>0.4069999999999997</v>
      </c>
      <c r="BD155" s="68">
        <f t="shared" si="79"/>
        <v>0.298063297118564</v>
      </c>
      <c r="BE155" s="11"/>
      <c r="BF155" s="11"/>
      <c r="BG155" s="11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11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</row>
    <row r="156" spans="1:125" ht="51" x14ac:dyDescent="0.25">
      <c r="A156" s="11"/>
      <c r="B156" s="37" t="s">
        <v>228</v>
      </c>
      <c r="C156" s="1">
        <v>156</v>
      </c>
      <c r="D156" s="1" t="s">
        <v>557</v>
      </c>
      <c r="E156" s="1" t="s">
        <v>117</v>
      </c>
      <c r="F156" s="1" t="s">
        <v>298</v>
      </c>
      <c r="G156" s="1" t="s">
        <v>558</v>
      </c>
      <c r="H156" s="5">
        <v>6</v>
      </c>
      <c r="I156" s="3">
        <v>0</v>
      </c>
      <c r="J156" s="3"/>
      <c r="K156" s="3">
        <v>3</v>
      </c>
      <c r="L156" s="3" t="s">
        <v>733</v>
      </c>
      <c r="M156" s="10">
        <v>16971.949230769231</v>
      </c>
      <c r="N156" s="38">
        <v>-0.23540049863586257</v>
      </c>
      <c r="O156" s="12"/>
      <c r="P156" s="26">
        <v>12.59</v>
      </c>
      <c r="Q156" s="9">
        <v>11.89</v>
      </c>
      <c r="R156" s="9">
        <v>12.39</v>
      </c>
      <c r="S156" s="9"/>
      <c r="T156" s="9">
        <v>12.59</v>
      </c>
      <c r="U156" s="9">
        <f t="shared" si="97"/>
        <v>14.54</v>
      </c>
      <c r="V156" s="9">
        <f t="shared" si="97"/>
        <v>13.84</v>
      </c>
      <c r="W156" s="9">
        <f t="shared" si="97"/>
        <v>14.34</v>
      </c>
      <c r="X156" s="9"/>
      <c r="Y156" s="9">
        <f t="shared" si="98"/>
        <v>14.54</v>
      </c>
      <c r="Z156" s="27">
        <f t="shared" si="87"/>
        <v>13.34</v>
      </c>
      <c r="AA156" s="11"/>
      <c r="AB156" s="74">
        <f>SUMIFS(Chipotle_Menu_Pt_1__3[Item Price],Chipotle_Menu_Pt_1__3[Item Type],Data!$D$1,Chipotle_Menu_Pt_1__3[Protein],Data!$E$4,Chipotle_Menu_Pt_1__3[restaurantNumber],'Price Analysis'!$AP156)</f>
        <v>8.9</v>
      </c>
      <c r="AC156" s="74">
        <f t="shared" si="88"/>
        <v>8.9</v>
      </c>
      <c r="AD156" s="74" cm="1">
        <f t="array" ref="AD156">SUMIFS(ItemPrice,ItemType,Salad,Protein,Chicken,RestaurantNumber,'Price Analysis'!$AP156)</f>
        <v>8.9</v>
      </c>
      <c r="AE156" s="74" cm="1">
        <f t="array" ref="AE156">SUMIFS(ItemPrice,ItemType,Bowl,Protein,Chicken,RestaurantNumber,'Price Analysis'!$AP156)</f>
        <v>8.9</v>
      </c>
      <c r="AF156" s="74" cm="1">
        <f t="array" ref="AF156">SUMIFS(ItemPrice,ItemType,Quesadilla,Protein,Chicken,RestaurantNumber,'Price Analysis'!$AP156)</f>
        <v>9.4499999999999993</v>
      </c>
      <c r="AG156" s="74" cm="1">
        <f t="array" ref="AG156">SUMIFS(ItemPrice,ItemType,Burrito,Protein,Steak,RestaurantNumber,'Price Analysis'!$AP156)</f>
        <v>10.65</v>
      </c>
      <c r="AH156" s="74">
        <f t="shared" si="89"/>
        <v>10.65</v>
      </c>
      <c r="AI156" s="74">
        <f t="shared" si="89"/>
        <v>10.65</v>
      </c>
      <c r="AJ156" s="74">
        <f t="shared" si="89"/>
        <v>10.65</v>
      </c>
      <c r="AK156" s="74" cm="1">
        <f t="array" ref="AK156">SUMIFS(ItemPrice,ItemType,Quesadilla,Protein,Steak,RestaurantNumber,'Price Analysis'!$AP156)</f>
        <v>11.2</v>
      </c>
      <c r="AL156" s="27">
        <f t="shared" si="74"/>
        <v>9.8850000000000016</v>
      </c>
      <c r="AM156" s="11"/>
      <c r="AN156" s="50">
        <v>3.4</v>
      </c>
      <c r="AO156" s="76" t="str">
        <f>+AO130</f>
        <v>Chipotle Mexican Grill, 3395 W Chandler Blvd Ste 1, Chandler, AZ 85226</v>
      </c>
      <c r="AP156" s="79" t="s">
        <v>1208</v>
      </c>
      <c r="AQ156" s="11"/>
      <c r="AR156" s="56">
        <f t="shared" si="92"/>
        <v>3.6899999999999995</v>
      </c>
      <c r="AS156" s="7">
        <f t="shared" si="92"/>
        <v>2.99</v>
      </c>
      <c r="AT156" s="7">
        <f t="shared" si="92"/>
        <v>3.49</v>
      </c>
      <c r="AU156" s="7">
        <f t="shared" si="90"/>
        <v>-8.9</v>
      </c>
      <c r="AV156" s="7">
        <f t="shared" si="93"/>
        <v>3.1400000000000006</v>
      </c>
      <c r="AW156" s="7">
        <f t="shared" si="93"/>
        <v>3.8899999999999988</v>
      </c>
      <c r="AX156" s="7">
        <f t="shared" si="93"/>
        <v>3.1899999999999995</v>
      </c>
      <c r="AY156" s="7">
        <f t="shared" si="93"/>
        <v>3.6899999999999995</v>
      </c>
      <c r="AZ156" s="7">
        <f t="shared" si="93"/>
        <v>-10.65</v>
      </c>
      <c r="BA156" s="57">
        <f t="shared" si="77"/>
        <v>3.34</v>
      </c>
      <c r="BB156" s="54"/>
      <c r="BC156" s="56">
        <f t="shared" si="78"/>
        <v>0.7869999999999997</v>
      </c>
      <c r="BD156" s="68">
        <f t="shared" si="79"/>
        <v>0.3495194739504297</v>
      </c>
      <c r="BE156" s="11"/>
      <c r="BF156" s="11"/>
      <c r="BG156" s="11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11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</row>
    <row r="157" spans="1:125" ht="38.25" x14ac:dyDescent="0.25">
      <c r="A157" s="11"/>
      <c r="B157" s="37" t="s">
        <v>233</v>
      </c>
      <c r="C157" s="1">
        <v>160</v>
      </c>
      <c r="D157" s="1" t="s">
        <v>566</v>
      </c>
      <c r="E157" s="1" t="s">
        <v>567</v>
      </c>
      <c r="F157" s="1" t="s">
        <v>331</v>
      </c>
      <c r="G157" s="1" t="s">
        <v>568</v>
      </c>
      <c r="H157" s="5">
        <v>7</v>
      </c>
      <c r="I157" s="3">
        <v>3</v>
      </c>
      <c r="J157" s="3"/>
      <c r="K157" s="3"/>
      <c r="L157" s="3" t="s">
        <v>703</v>
      </c>
      <c r="M157" s="10">
        <v>15876.527692307691</v>
      </c>
      <c r="N157" s="38">
        <v>-7.4639740523239018E-2</v>
      </c>
      <c r="O157" s="12"/>
      <c r="P157" s="26">
        <v>13.19</v>
      </c>
      <c r="Q157" s="9">
        <v>12.19</v>
      </c>
      <c r="R157" s="9">
        <v>12.99</v>
      </c>
      <c r="S157" s="9"/>
      <c r="T157" s="9">
        <v>12.69</v>
      </c>
      <c r="U157" s="9">
        <f t="shared" si="97"/>
        <v>15.139999999999999</v>
      </c>
      <c r="V157" s="9">
        <f t="shared" si="97"/>
        <v>14.139999999999999</v>
      </c>
      <c r="W157" s="9">
        <f t="shared" si="97"/>
        <v>14.94</v>
      </c>
      <c r="X157" s="9"/>
      <c r="Y157" s="9">
        <f t="shared" si="98"/>
        <v>14.639999999999999</v>
      </c>
      <c r="Z157" s="27">
        <f t="shared" si="87"/>
        <v>13.739999999999998</v>
      </c>
      <c r="AA157" s="11"/>
      <c r="AB157" s="74">
        <f>SUMIFS(Chipotle_Menu_Pt_1__3[Item Price],Chipotle_Menu_Pt_1__3[Item Type],Data!$D$1,Chipotle_Menu_Pt_1__3[Protein],Data!$E$4,Chipotle_Menu_Pt_1__3[restaurantNumber],'Price Analysis'!$AP157)</f>
        <v>9.1</v>
      </c>
      <c r="AC157" s="74">
        <f t="shared" si="88"/>
        <v>9.1</v>
      </c>
      <c r="AD157" s="74" cm="1">
        <f t="array" ref="AD157">SUMIFS(ItemPrice,ItemType,Salad,Protein,Chicken,RestaurantNumber,'Price Analysis'!$AP157)</f>
        <v>9.1</v>
      </c>
      <c r="AE157" s="74" cm="1">
        <f t="array" ref="AE157">SUMIFS(ItemPrice,ItemType,Bowl,Protein,Chicken,RestaurantNumber,'Price Analysis'!$AP157)</f>
        <v>9.1</v>
      </c>
      <c r="AF157" s="74" cm="1">
        <f t="array" ref="AF157">SUMIFS(ItemPrice,ItemType,Quesadilla,Protein,Chicken,RestaurantNumber,'Price Analysis'!$AP157)</f>
        <v>9.65</v>
      </c>
      <c r="AG157" s="74" cm="1">
        <f t="array" ref="AG157">SUMIFS(ItemPrice,ItemType,Burrito,Protein,Steak,RestaurantNumber,'Price Analysis'!$AP157)</f>
        <v>10.85</v>
      </c>
      <c r="AH157" s="74">
        <f t="shared" si="89"/>
        <v>10.85</v>
      </c>
      <c r="AI157" s="74" cm="1">
        <f t="array" ref="AI157">SUMIFS(ItemPrice,ItemType,Salad,Protein,Steak,RestaurantNumber,'Price Analysis'!$AP157)</f>
        <v>10.85</v>
      </c>
      <c r="AJ157" s="74" cm="1">
        <f t="array" ref="AJ157">SUMIFS(ItemPrice,ItemType,Bowl,Protein,Steak,RestaurantNumber,'Price Analysis'!$AP157)</f>
        <v>10.85</v>
      </c>
      <c r="AK157" s="74" cm="1">
        <f t="array" ref="AK157">SUMIFS(ItemPrice,ItemType,Quesadilla,Protein,Steak,RestaurantNumber,'Price Analysis'!$AP157)</f>
        <v>11.4</v>
      </c>
      <c r="AL157" s="27">
        <f t="shared" si="74"/>
        <v>10.084999999999999</v>
      </c>
      <c r="AM157" s="11"/>
      <c r="AN157" s="50">
        <v>1.6</v>
      </c>
      <c r="AO157" s="76" t="s">
        <v>709</v>
      </c>
      <c r="AP157" s="79" t="s">
        <v>1229</v>
      </c>
      <c r="AQ157" s="11"/>
      <c r="AR157" s="56">
        <f t="shared" si="92"/>
        <v>4.09</v>
      </c>
      <c r="AS157" s="7">
        <f t="shared" si="92"/>
        <v>3.09</v>
      </c>
      <c r="AT157" s="7">
        <f t="shared" si="92"/>
        <v>3.8900000000000006</v>
      </c>
      <c r="AU157" s="7">
        <f t="shared" si="90"/>
        <v>-9.1</v>
      </c>
      <c r="AV157" s="7">
        <f t="shared" si="93"/>
        <v>3.0399999999999991</v>
      </c>
      <c r="AW157" s="7">
        <f t="shared" si="93"/>
        <v>4.2899999999999991</v>
      </c>
      <c r="AX157" s="7">
        <f t="shared" si="93"/>
        <v>3.2899999999999991</v>
      </c>
      <c r="AY157" s="7">
        <f t="shared" si="93"/>
        <v>4.09</v>
      </c>
      <c r="AZ157" s="7">
        <f t="shared" si="93"/>
        <v>-10.85</v>
      </c>
      <c r="BA157" s="57">
        <f t="shared" si="77"/>
        <v>3.2399999999999984</v>
      </c>
      <c r="BB157" s="54"/>
      <c r="BC157" s="56">
        <f t="shared" si="78"/>
        <v>0.90699999999999981</v>
      </c>
      <c r="BD157" s="68">
        <f t="shared" si="79"/>
        <v>0.36241943480416455</v>
      </c>
      <c r="BE157" s="11"/>
      <c r="BF157" s="11"/>
      <c r="BG157" s="11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11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</row>
    <row r="158" spans="1:125" x14ac:dyDescent="0.25">
      <c r="A158" s="11"/>
      <c r="B158" s="37" t="s">
        <v>249</v>
      </c>
      <c r="C158" s="1">
        <v>172</v>
      </c>
      <c r="D158" s="1" t="s">
        <v>592</v>
      </c>
      <c r="E158" s="1" t="s">
        <v>223</v>
      </c>
      <c r="F158" s="1" t="s">
        <v>298</v>
      </c>
      <c r="G158" s="1" t="s">
        <v>593</v>
      </c>
      <c r="H158" s="5">
        <v>6</v>
      </c>
      <c r="I158" s="3">
        <v>1</v>
      </c>
      <c r="J158" s="3" t="s">
        <v>737</v>
      </c>
      <c r="K158" s="3">
        <v>3</v>
      </c>
      <c r="L158" s="3"/>
      <c r="M158" s="10">
        <v>14694.661538461536</v>
      </c>
      <c r="N158" s="38">
        <v>-0.55683362925995916</v>
      </c>
      <c r="O158" s="12"/>
      <c r="P158" s="26">
        <v>12.59</v>
      </c>
      <c r="Q158" s="9">
        <v>11.89</v>
      </c>
      <c r="R158" s="9">
        <v>12.39</v>
      </c>
      <c r="S158" s="9"/>
      <c r="T158" s="9">
        <v>12.59</v>
      </c>
      <c r="U158" s="9">
        <f t="shared" si="97"/>
        <v>14.54</v>
      </c>
      <c r="V158" s="9">
        <f t="shared" si="97"/>
        <v>13.84</v>
      </c>
      <c r="W158" s="9">
        <f t="shared" si="97"/>
        <v>14.34</v>
      </c>
      <c r="X158" s="9"/>
      <c r="Y158" s="9">
        <f t="shared" si="98"/>
        <v>14.54</v>
      </c>
      <c r="Z158" s="27">
        <f t="shared" si="87"/>
        <v>13.34</v>
      </c>
      <c r="AA158" s="11"/>
      <c r="AB158" s="74">
        <f>SUMIFS(Chipotle_Menu_Pt_1__3[Item Price],Chipotle_Menu_Pt_1__3[Item Type],Data!$D$1,Chipotle_Menu_Pt_1__3[Protein],Data!$E$4,Chipotle_Menu_Pt_1__3[restaurantNumber],'Price Analysis'!$AP158)</f>
        <v>9.4499999999999993</v>
      </c>
      <c r="AC158" s="74">
        <f t="shared" si="88"/>
        <v>9.4499999999999993</v>
      </c>
      <c r="AD158" s="74" cm="1">
        <f t="array" ref="AD158">SUMIFS(ItemPrice,ItemType,Salad,Protein,Chicken,RestaurantNumber,'Price Analysis'!$AP158)</f>
        <v>9.4499999999999993</v>
      </c>
      <c r="AE158" s="74" cm="1">
        <f t="array" ref="AE158">SUMIFS(ItemPrice,ItemType,Bowl,Protein,Chicken,RestaurantNumber,'Price Analysis'!$AP158)</f>
        <v>9.4499999999999993</v>
      </c>
      <c r="AF158" s="74" cm="1">
        <f t="array" ref="AF158">SUMIFS(ItemPrice,ItemType,Quesadilla,Protein,Chicken,RestaurantNumber,'Price Analysis'!$AP158)</f>
        <v>10</v>
      </c>
      <c r="AG158" s="74" cm="1">
        <f t="array" ref="AG158">SUMIFS(ItemPrice,ItemType,Burrito,Protein,Steak,RestaurantNumber,'Price Analysis'!$AP158)</f>
        <v>11.2</v>
      </c>
      <c r="AH158" s="74">
        <f t="shared" si="89"/>
        <v>11.2</v>
      </c>
      <c r="AI158" s="74" cm="1">
        <f t="array" ref="AI158">SUMIFS(ItemPrice,ItemType,Salad,Protein,Steak,RestaurantNumber,'Price Analysis'!$AP158)</f>
        <v>11.2</v>
      </c>
      <c r="AJ158" s="74" cm="1">
        <f t="array" ref="AJ158">SUMIFS(ItemPrice,ItemType,Bowl,Protein,Steak,RestaurantNumber,'Price Analysis'!$AP158)</f>
        <v>11.2</v>
      </c>
      <c r="AK158" s="74" cm="1">
        <f t="array" ref="AK158">SUMIFS(ItemPrice,ItemType,Quesadilla,Protein,Steak,RestaurantNumber,'Price Analysis'!$AP158)</f>
        <v>11.75</v>
      </c>
      <c r="AL158" s="27">
        <f t="shared" si="74"/>
        <v>10.435</v>
      </c>
      <c r="AM158" s="11"/>
      <c r="AN158" s="50">
        <v>6.8</v>
      </c>
      <c r="AO158" s="76" t="s">
        <v>738</v>
      </c>
      <c r="AP158" s="79" t="s">
        <v>1230</v>
      </c>
      <c r="AQ158" s="11"/>
      <c r="AR158" s="56">
        <f t="shared" si="92"/>
        <v>3.1400000000000006</v>
      </c>
      <c r="AS158" s="7">
        <f t="shared" si="92"/>
        <v>2.4400000000000013</v>
      </c>
      <c r="AT158" s="7">
        <f t="shared" si="92"/>
        <v>2.9400000000000013</v>
      </c>
      <c r="AU158" s="7">
        <f t="shared" si="90"/>
        <v>-9.4499999999999993</v>
      </c>
      <c r="AV158" s="7">
        <f t="shared" si="93"/>
        <v>2.59</v>
      </c>
      <c r="AW158" s="7">
        <f t="shared" si="93"/>
        <v>3.34</v>
      </c>
      <c r="AX158" s="7">
        <f t="shared" si="93"/>
        <v>2.6400000000000006</v>
      </c>
      <c r="AY158" s="7">
        <f t="shared" si="93"/>
        <v>3.1400000000000006</v>
      </c>
      <c r="AZ158" s="7">
        <f t="shared" si="93"/>
        <v>-11.2</v>
      </c>
      <c r="BA158" s="57">
        <f t="shared" si="77"/>
        <v>2.7899999999999991</v>
      </c>
      <c r="BB158" s="54"/>
      <c r="BC158" s="56">
        <f t="shared" si="78"/>
        <v>0.23700000000000046</v>
      </c>
      <c r="BD158" s="68">
        <f t="shared" si="79"/>
        <v>0.27839003354096781</v>
      </c>
      <c r="BE158" s="11"/>
      <c r="BF158" s="11"/>
      <c r="BG158" s="11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11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</row>
    <row r="159" spans="1:125" x14ac:dyDescent="0.25">
      <c r="A159" s="11"/>
      <c r="B159" s="37" t="s">
        <v>252</v>
      </c>
      <c r="C159" s="1">
        <v>176</v>
      </c>
      <c r="D159" s="1" t="s">
        <v>599</v>
      </c>
      <c r="E159" s="1" t="s">
        <v>89</v>
      </c>
      <c r="F159" s="1" t="s">
        <v>302</v>
      </c>
      <c r="G159" s="1" t="s">
        <v>600</v>
      </c>
      <c r="H159" s="5">
        <v>4</v>
      </c>
      <c r="I159" s="3">
        <v>1</v>
      </c>
      <c r="J159" s="3" t="s">
        <v>635</v>
      </c>
      <c r="K159" s="3">
        <v>4</v>
      </c>
      <c r="L159" s="3"/>
      <c r="M159" s="10"/>
      <c r="N159" s="38"/>
      <c r="O159" s="12"/>
      <c r="P159" s="26">
        <v>11.19</v>
      </c>
      <c r="Q159" s="9">
        <v>10.99</v>
      </c>
      <c r="R159" s="9">
        <v>11.59</v>
      </c>
      <c r="S159" s="9"/>
      <c r="T159" s="9">
        <v>11.49</v>
      </c>
      <c r="U159" s="9">
        <f t="shared" ref="U159:W160" si="99">P159+1.79</f>
        <v>12.98</v>
      </c>
      <c r="V159" s="9">
        <f t="shared" si="99"/>
        <v>12.780000000000001</v>
      </c>
      <c r="W159" s="9">
        <f t="shared" si="99"/>
        <v>13.379999999999999</v>
      </c>
      <c r="X159" s="9"/>
      <c r="Y159" s="9">
        <f>T159+1.79</f>
        <v>13.280000000000001</v>
      </c>
      <c r="Z159" s="27">
        <f t="shared" si="87"/>
        <v>12.209999999999999</v>
      </c>
      <c r="AA159" s="11"/>
      <c r="AB159" s="74">
        <f>SUMIFS(Chipotle_Menu_Pt_1__3[Item Price],Chipotle_Menu_Pt_1__3[Item Type],Data!$D$1,Chipotle_Menu_Pt_1__3[Protein],Data!$E$4,Chipotle_Menu_Pt_1__3[restaurantNumber],'Price Analysis'!$AP159)</f>
        <v>9.1</v>
      </c>
      <c r="AC159" s="74">
        <f t="shared" si="88"/>
        <v>9.1</v>
      </c>
      <c r="AD159" s="74" cm="1">
        <f t="array" ref="AD159">SUMIFS(ItemPrice,ItemType,Salad,Protein,Chicken,RestaurantNumber,'Price Analysis'!$AP159)</f>
        <v>9.1</v>
      </c>
      <c r="AE159" s="74" cm="1">
        <f t="array" ref="AE159">SUMIFS(ItemPrice,ItemType,Bowl,Protein,Chicken,RestaurantNumber,'Price Analysis'!$AP159)</f>
        <v>9.1</v>
      </c>
      <c r="AF159" s="74" cm="1">
        <f t="array" ref="AF159">SUMIFS(ItemPrice,ItemType,Quesadilla,Protein,Chicken,RestaurantNumber,'Price Analysis'!$AP159)</f>
        <v>9.65</v>
      </c>
      <c r="AG159" s="74" cm="1">
        <f t="array" ref="AG159">SUMIFS(ItemPrice,ItemType,Burrito,Protein,Steak,RestaurantNumber,'Price Analysis'!$AP159)</f>
        <v>10.85</v>
      </c>
      <c r="AH159" s="74">
        <f t="shared" si="89"/>
        <v>10.85</v>
      </c>
      <c r="AI159" s="74">
        <f t="shared" si="89"/>
        <v>10.85</v>
      </c>
      <c r="AJ159" s="74">
        <f t="shared" si="89"/>
        <v>10.85</v>
      </c>
      <c r="AK159" s="74" cm="1">
        <f t="array" ref="AK159">SUMIFS(ItemPrice,ItemType,Quesadilla,Protein,Steak,RestaurantNumber,'Price Analysis'!$AP159)</f>
        <v>11.4</v>
      </c>
      <c r="AL159" s="27">
        <f t="shared" si="74"/>
        <v>10.084999999999999</v>
      </c>
      <c r="AM159" s="11"/>
      <c r="AN159" s="50">
        <v>0.9</v>
      </c>
      <c r="AO159" s="76" t="s">
        <v>757</v>
      </c>
      <c r="AP159" s="79" t="s">
        <v>1163</v>
      </c>
      <c r="AQ159" s="11"/>
      <c r="AR159" s="56">
        <f t="shared" si="92"/>
        <v>2.09</v>
      </c>
      <c r="AS159" s="7">
        <f t="shared" si="92"/>
        <v>1.8900000000000006</v>
      </c>
      <c r="AT159" s="7">
        <f t="shared" si="92"/>
        <v>2.4900000000000002</v>
      </c>
      <c r="AU159" s="7">
        <f t="shared" si="90"/>
        <v>-9.1</v>
      </c>
      <c r="AV159" s="7">
        <f t="shared" si="93"/>
        <v>1.8399999999999999</v>
      </c>
      <c r="AW159" s="7">
        <f t="shared" si="93"/>
        <v>2.1300000000000008</v>
      </c>
      <c r="AX159" s="7">
        <f t="shared" si="93"/>
        <v>1.9300000000000015</v>
      </c>
      <c r="AY159" s="7">
        <f t="shared" si="93"/>
        <v>2.5299999999999994</v>
      </c>
      <c r="AZ159" s="7">
        <f t="shared" si="93"/>
        <v>-10.85</v>
      </c>
      <c r="BA159" s="57">
        <f t="shared" si="77"/>
        <v>1.8800000000000008</v>
      </c>
      <c r="BB159" s="54"/>
      <c r="BC159" s="56">
        <f t="shared" si="78"/>
        <v>-0.31699999999999962</v>
      </c>
      <c r="BD159" s="68">
        <f t="shared" si="79"/>
        <v>0.21070897372335154</v>
      </c>
      <c r="BE159" s="11"/>
      <c r="BF159" s="11"/>
      <c r="BG159" s="11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11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</row>
    <row r="160" spans="1:125" x14ac:dyDescent="0.25">
      <c r="A160" s="11"/>
      <c r="B160" s="37" t="s">
        <v>258</v>
      </c>
      <c r="C160" s="1">
        <v>182</v>
      </c>
      <c r="D160" s="1" t="s">
        <v>607</v>
      </c>
      <c r="E160" s="1" t="s">
        <v>608</v>
      </c>
      <c r="F160" s="1" t="s">
        <v>267</v>
      </c>
      <c r="G160" s="1" t="s">
        <v>609</v>
      </c>
      <c r="H160" s="5">
        <v>1</v>
      </c>
      <c r="I160" s="3">
        <v>2</v>
      </c>
      <c r="J160" s="3" t="s">
        <v>673</v>
      </c>
      <c r="K160" s="3">
        <v>4</v>
      </c>
      <c r="L160" s="3"/>
      <c r="M160" s="10"/>
      <c r="N160" s="38"/>
      <c r="O160" s="12"/>
      <c r="P160" s="26">
        <v>10.69</v>
      </c>
      <c r="Q160" s="9">
        <v>10.39</v>
      </c>
      <c r="R160" s="9">
        <v>10.89</v>
      </c>
      <c r="S160" s="9"/>
      <c r="T160" s="9">
        <v>10.99</v>
      </c>
      <c r="U160" s="9">
        <f t="shared" si="99"/>
        <v>12.48</v>
      </c>
      <c r="V160" s="9">
        <f t="shared" si="99"/>
        <v>12.18</v>
      </c>
      <c r="W160" s="9">
        <f t="shared" si="99"/>
        <v>12.68</v>
      </c>
      <c r="X160" s="9"/>
      <c r="Y160" s="9">
        <f>T160+1.79</f>
        <v>12.780000000000001</v>
      </c>
      <c r="Z160" s="27">
        <f t="shared" si="87"/>
        <v>11.635000000000002</v>
      </c>
      <c r="AA160" s="11"/>
      <c r="AB160" s="74">
        <f>SUMIFS(Chipotle_Menu_Pt_1__3[Item Price],Chipotle_Menu_Pt_1__3[Item Type],Data!$D$1,Chipotle_Menu_Pt_1__3[Protein],Data!$E$4,Chipotle_Menu_Pt_1__3[restaurantNumber],'Price Analysis'!$AP160)</f>
        <v>9.4499999999999993</v>
      </c>
      <c r="AC160" s="74">
        <f t="shared" si="88"/>
        <v>9.4499999999999993</v>
      </c>
      <c r="AD160" s="74" cm="1">
        <f t="array" ref="AD160">SUMIFS(ItemPrice,ItemType,Salad,Protein,Chicken,RestaurantNumber,'Price Analysis'!$AP160)</f>
        <v>9.4499999999999993</v>
      </c>
      <c r="AE160" s="74" cm="1">
        <f t="array" ref="AE160">SUMIFS(ItemPrice,ItemType,Bowl,Protein,Chicken,RestaurantNumber,'Price Analysis'!$AP160)</f>
        <v>9.4499999999999993</v>
      </c>
      <c r="AF160" s="74" cm="1">
        <f t="array" ref="AF160">SUMIFS(ItemPrice,ItemType,Quesadilla,Protein,Chicken,RestaurantNumber,'Price Analysis'!$AP160)</f>
        <v>10</v>
      </c>
      <c r="AG160" s="74" cm="1">
        <f t="array" ref="AG160">SUMIFS(ItemPrice,ItemType,Burrito,Protein,Steak,RestaurantNumber,'Price Analysis'!$AP160)</f>
        <v>11.2</v>
      </c>
      <c r="AH160" s="74">
        <f t="shared" si="89"/>
        <v>11.2</v>
      </c>
      <c r="AI160" s="74">
        <f t="shared" si="89"/>
        <v>11.2</v>
      </c>
      <c r="AJ160" s="74">
        <f t="shared" si="89"/>
        <v>11.2</v>
      </c>
      <c r="AK160" s="74" cm="1">
        <f t="array" ref="AK160">SUMIFS(ItemPrice,ItemType,Quesadilla,Protein,Steak,RestaurantNumber,'Price Analysis'!$AP160)</f>
        <v>11.75</v>
      </c>
      <c r="AL160" s="27">
        <f t="shared" si="74"/>
        <v>10.435</v>
      </c>
      <c r="AM160" s="11"/>
      <c r="AN160" s="50">
        <v>3.3</v>
      </c>
      <c r="AO160" s="76" t="s">
        <v>648</v>
      </c>
      <c r="AP160" s="79" t="s">
        <v>1130</v>
      </c>
      <c r="AQ160" s="11"/>
      <c r="AR160" s="56">
        <f t="shared" si="92"/>
        <v>1.2400000000000002</v>
      </c>
      <c r="AS160" s="7">
        <f t="shared" si="92"/>
        <v>0.94000000000000128</v>
      </c>
      <c r="AT160" s="7">
        <f t="shared" si="92"/>
        <v>1.4400000000000013</v>
      </c>
      <c r="AU160" s="7">
        <f t="shared" si="90"/>
        <v>-9.4499999999999993</v>
      </c>
      <c r="AV160" s="7">
        <f t="shared" si="93"/>
        <v>0.99000000000000021</v>
      </c>
      <c r="AW160" s="7">
        <f t="shared" si="93"/>
        <v>1.2800000000000011</v>
      </c>
      <c r="AX160" s="7">
        <f t="shared" si="93"/>
        <v>0.98000000000000043</v>
      </c>
      <c r="AY160" s="7">
        <f t="shared" si="93"/>
        <v>1.4800000000000004</v>
      </c>
      <c r="AZ160" s="7">
        <f t="shared" si="93"/>
        <v>-11.2</v>
      </c>
      <c r="BA160" s="57">
        <f t="shared" si="77"/>
        <v>1.0300000000000011</v>
      </c>
      <c r="BB160" s="54"/>
      <c r="BC160" s="56">
        <f t="shared" si="78"/>
        <v>-1.1269999999999993</v>
      </c>
      <c r="BD160" s="68">
        <f t="shared" si="79"/>
        <v>0.11499760421657892</v>
      </c>
      <c r="BE160" s="11"/>
      <c r="BF160" s="11"/>
      <c r="BG160" s="11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11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</row>
    <row r="161" spans="1:125" ht="25.5" x14ac:dyDescent="0.25">
      <c r="A161" s="11"/>
      <c r="B161" s="37" t="s">
        <v>259</v>
      </c>
      <c r="C161" s="1">
        <v>183</v>
      </c>
      <c r="D161" s="1" t="s">
        <v>610</v>
      </c>
      <c r="E161" s="1" t="s">
        <v>128</v>
      </c>
      <c r="F161" s="1" t="s">
        <v>298</v>
      </c>
      <c r="G161" s="1" t="s">
        <v>611</v>
      </c>
      <c r="H161" s="5">
        <v>6</v>
      </c>
      <c r="I161" s="3">
        <v>1</v>
      </c>
      <c r="J161" s="3" t="s">
        <v>635</v>
      </c>
      <c r="K161" s="3">
        <v>4</v>
      </c>
      <c r="L161" s="3"/>
      <c r="M161" s="10"/>
      <c r="N161" s="38"/>
      <c r="O161" s="12"/>
      <c r="P161" s="26">
        <v>12.59</v>
      </c>
      <c r="Q161" s="9">
        <v>11.89</v>
      </c>
      <c r="R161" s="9">
        <v>12.39</v>
      </c>
      <c r="S161" s="9"/>
      <c r="T161" s="9">
        <v>12.59</v>
      </c>
      <c r="U161" s="9">
        <f>P161+1.95</f>
        <v>14.54</v>
      </c>
      <c r="V161" s="9">
        <f>Q161+1.95</f>
        <v>13.84</v>
      </c>
      <c r="W161" s="9">
        <f>R161+1.95</f>
        <v>14.34</v>
      </c>
      <c r="X161" s="9"/>
      <c r="Y161" s="9">
        <f>T161+1.95</f>
        <v>14.54</v>
      </c>
      <c r="Z161" s="27">
        <f t="shared" si="87"/>
        <v>13.34</v>
      </c>
      <c r="AA161" s="11"/>
      <c r="AB161" s="74">
        <f>SUMIFS(Chipotle_Menu_Pt_1__3[Item Price],Chipotle_Menu_Pt_1__3[Item Type],Data!$D$1,Chipotle_Menu_Pt_1__3[Protein],Data!$E$4,Chipotle_Menu_Pt_1__3[restaurantNumber],'Price Analysis'!$AP161)</f>
        <v>9.25</v>
      </c>
      <c r="AC161" s="74">
        <f t="shared" si="88"/>
        <v>9.25</v>
      </c>
      <c r="AD161" s="74" cm="1">
        <f t="array" ref="AD161">SUMIFS(ItemPrice,ItemType,Salad,Protein,Chicken,RestaurantNumber,'Price Analysis'!$AP161)</f>
        <v>9.25</v>
      </c>
      <c r="AE161" s="74" cm="1">
        <f t="array" ref="AE161">SUMIFS(ItemPrice,ItemType,Bowl,Protein,Chicken,RestaurantNumber,'Price Analysis'!$AP161)</f>
        <v>9.25</v>
      </c>
      <c r="AF161" s="74" cm="1">
        <f t="array" ref="AF161">SUMIFS(ItemPrice,ItemType,Quesadilla,Protein,Chicken,RestaurantNumber,'Price Analysis'!$AP161)</f>
        <v>9.8000000000000007</v>
      </c>
      <c r="AG161" s="74" cm="1">
        <f t="array" ref="AG161">SUMIFS(ItemPrice,ItemType,Burrito,Protein,Steak,RestaurantNumber,'Price Analysis'!$AP161)</f>
        <v>11</v>
      </c>
      <c r="AH161" s="74">
        <f t="shared" si="89"/>
        <v>11</v>
      </c>
      <c r="AI161" s="74" cm="1">
        <f t="array" ref="AI161">SUMIFS(ItemPrice,ItemType,Salad,Protein,Steak,RestaurantNumber,'Price Analysis'!$AP161)</f>
        <v>11</v>
      </c>
      <c r="AJ161" s="74" cm="1">
        <f t="array" ref="AJ161">SUMIFS(ItemPrice,ItemType,Bowl,Protein,Steak,RestaurantNumber,'Price Analysis'!$AP161)</f>
        <v>11</v>
      </c>
      <c r="AK161" s="74" cm="1">
        <f t="array" ref="AK161">SUMIFS(ItemPrice,ItemType,Quesadilla,Protein,Steak,RestaurantNumber,'Price Analysis'!$AP161)</f>
        <v>11.55</v>
      </c>
      <c r="AL161" s="27">
        <f t="shared" si="74"/>
        <v>10.234999999999999</v>
      </c>
      <c r="AM161" s="11"/>
      <c r="AN161" s="50">
        <v>0.2</v>
      </c>
      <c r="AO161" s="76" t="s">
        <v>740</v>
      </c>
      <c r="AP161" s="79" t="s">
        <v>1231</v>
      </c>
      <c r="AQ161" s="11"/>
      <c r="AR161" s="56">
        <f t="shared" si="92"/>
        <v>3.34</v>
      </c>
      <c r="AS161" s="7">
        <f t="shared" si="92"/>
        <v>2.6400000000000006</v>
      </c>
      <c r="AT161" s="7">
        <f t="shared" si="92"/>
        <v>3.1400000000000006</v>
      </c>
      <c r="AU161" s="7">
        <f t="shared" si="90"/>
        <v>-9.25</v>
      </c>
      <c r="AV161" s="7">
        <f t="shared" si="93"/>
        <v>2.7899999999999991</v>
      </c>
      <c r="AW161" s="7">
        <f t="shared" si="93"/>
        <v>3.5399999999999991</v>
      </c>
      <c r="AX161" s="7">
        <f t="shared" si="93"/>
        <v>2.84</v>
      </c>
      <c r="AY161" s="7">
        <f t="shared" si="93"/>
        <v>3.34</v>
      </c>
      <c r="AZ161" s="7">
        <f t="shared" si="93"/>
        <v>-11</v>
      </c>
      <c r="BA161" s="57">
        <f t="shared" si="77"/>
        <v>2.9899999999999984</v>
      </c>
      <c r="BB161" s="54"/>
      <c r="BC161" s="56">
        <f t="shared" si="78"/>
        <v>0.43699999999999972</v>
      </c>
      <c r="BD161" s="68">
        <f t="shared" si="79"/>
        <v>0.30337078651685401</v>
      </c>
      <c r="BE161" s="11"/>
      <c r="BF161" s="11"/>
      <c r="BG161" s="11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11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</row>
    <row r="162" spans="1:125" ht="15.75" thickBot="1" x14ac:dyDescent="0.3">
      <c r="A162" s="11"/>
      <c r="B162" s="39" t="s">
        <v>260</v>
      </c>
      <c r="C162" s="40">
        <v>185</v>
      </c>
      <c r="D162" s="40" t="s">
        <v>612</v>
      </c>
      <c r="E162" s="40" t="s">
        <v>261</v>
      </c>
      <c r="F162" s="40" t="s">
        <v>321</v>
      </c>
      <c r="G162" s="40" t="s">
        <v>613</v>
      </c>
      <c r="H162" s="41">
        <v>4</v>
      </c>
      <c r="I162" s="42">
        <v>0</v>
      </c>
      <c r="J162" s="42"/>
      <c r="K162" s="42">
        <v>1</v>
      </c>
      <c r="L162" s="42"/>
      <c r="M162" s="43"/>
      <c r="N162" s="44"/>
      <c r="O162" s="12"/>
      <c r="P162" s="28">
        <v>11.19</v>
      </c>
      <c r="Q162" s="29">
        <v>10.99</v>
      </c>
      <c r="R162" s="29">
        <v>11.59</v>
      </c>
      <c r="S162" s="29"/>
      <c r="T162" s="29">
        <v>11.49</v>
      </c>
      <c r="U162" s="29">
        <f>P162+1.79</f>
        <v>12.98</v>
      </c>
      <c r="V162" s="29">
        <f>Q162+1.79</f>
        <v>12.780000000000001</v>
      </c>
      <c r="W162" s="29">
        <f>R162+1.79</f>
        <v>13.379999999999999</v>
      </c>
      <c r="X162" s="29"/>
      <c r="Y162" s="29">
        <f>T162+1.79</f>
        <v>13.280000000000001</v>
      </c>
      <c r="Z162" s="30">
        <f t="shared" si="87"/>
        <v>12.209999999999999</v>
      </c>
      <c r="AA162" s="11"/>
      <c r="AB162" s="74">
        <f>SUMIFS(Chipotle_Menu_Pt_1__3[Item Price],Chipotle_Menu_Pt_1__3[Item Type],Data!$D$1,Chipotle_Menu_Pt_1__3[Protein],Data!$E$4,Chipotle_Menu_Pt_1__3[restaurantNumber],'Price Analysis'!$AP162)</f>
        <v>9.1</v>
      </c>
      <c r="AC162" s="74">
        <f t="shared" si="88"/>
        <v>9.1</v>
      </c>
      <c r="AD162" s="74" cm="1">
        <f t="array" ref="AD162">SUMIFS(ItemPrice,ItemType,Salad,Protein,Chicken,RestaurantNumber,'Price Analysis'!$AP162)</f>
        <v>9.1</v>
      </c>
      <c r="AE162" s="74" cm="1">
        <f t="array" ref="AE162">SUMIFS(ItemPrice,ItemType,Bowl,Protein,Chicken,RestaurantNumber,'Price Analysis'!$AP162)</f>
        <v>9.1</v>
      </c>
      <c r="AF162" s="74" cm="1">
        <f t="array" ref="AF162">SUMIFS(ItemPrice,ItemType,Quesadilla,Protein,Chicken,RestaurantNumber,'Price Analysis'!$AP162)</f>
        <v>9.65</v>
      </c>
      <c r="AG162" s="74" cm="1">
        <f t="array" ref="AG162">SUMIFS(ItemPrice,ItemType,Burrito,Protein,Steak,RestaurantNumber,'Price Analysis'!$AP162)</f>
        <v>10.85</v>
      </c>
      <c r="AH162" s="74">
        <f t="shared" si="89"/>
        <v>10.85</v>
      </c>
      <c r="AI162" s="74">
        <f t="shared" si="89"/>
        <v>10.85</v>
      </c>
      <c r="AJ162" s="74">
        <f t="shared" si="89"/>
        <v>10.85</v>
      </c>
      <c r="AK162" s="74" cm="1">
        <f t="array" ref="AK162">SUMIFS(ItemPrice,ItemType,Quesadilla,Protein,Steak,RestaurantNumber,'Price Analysis'!$AP162)</f>
        <v>11.4</v>
      </c>
      <c r="AL162" s="30">
        <f t="shared" si="74"/>
        <v>10.084999999999999</v>
      </c>
      <c r="AM162" s="11"/>
      <c r="AN162" s="51">
        <v>6.7</v>
      </c>
      <c r="AO162" s="78" t="s">
        <v>1094</v>
      </c>
      <c r="AP162" s="79">
        <v>3735</v>
      </c>
      <c r="AQ162" s="11"/>
      <c r="AR162" s="58">
        <f t="shared" si="92"/>
        <v>2.09</v>
      </c>
      <c r="AS162" s="59">
        <f t="shared" si="92"/>
        <v>1.8900000000000006</v>
      </c>
      <c r="AT162" s="59">
        <f t="shared" si="92"/>
        <v>2.4900000000000002</v>
      </c>
      <c r="AU162" s="7">
        <f t="shared" si="90"/>
        <v>-9.1</v>
      </c>
      <c r="AV162" s="59">
        <f t="shared" si="93"/>
        <v>1.8399999999999999</v>
      </c>
      <c r="AW162" s="59">
        <f t="shared" si="93"/>
        <v>2.1300000000000008</v>
      </c>
      <c r="AX162" s="59">
        <f t="shared" si="93"/>
        <v>1.9300000000000015</v>
      </c>
      <c r="AY162" s="59">
        <f t="shared" si="93"/>
        <v>2.5299999999999994</v>
      </c>
      <c r="AZ162" s="7">
        <f t="shared" si="93"/>
        <v>-10.85</v>
      </c>
      <c r="BA162" s="60">
        <f t="shared" si="77"/>
        <v>1.8800000000000008</v>
      </c>
      <c r="BB162" s="54"/>
      <c r="BC162" s="58">
        <f t="shared" si="78"/>
        <v>-0.31699999999999962</v>
      </c>
      <c r="BD162" s="69">
        <f t="shared" si="79"/>
        <v>0.21070897372335154</v>
      </c>
      <c r="BE162" s="11"/>
      <c r="BF162" s="11"/>
      <c r="BG162" s="11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11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</row>
    <row r="163" spans="1:125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</row>
    <row r="164" spans="1:125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</row>
    <row r="165" spans="1:125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</row>
    <row r="166" spans="1:125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</row>
    <row r="167" spans="1:125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</row>
    <row r="168" spans="1:125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</row>
    <row r="169" spans="1:125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</row>
    <row r="170" spans="1:125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</row>
    <row r="171" spans="1:125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</row>
    <row r="172" spans="1:125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</row>
    <row r="173" spans="1:125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</row>
    <row r="174" spans="1:125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</row>
    <row r="175" spans="1:125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</row>
    <row r="176" spans="1:125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</row>
    <row r="177" spans="1:125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</row>
    <row r="178" spans="1:125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</row>
    <row r="179" spans="1:125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</row>
    <row r="180" spans="1:125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</row>
    <row r="181" spans="1:125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</row>
    <row r="182" spans="1:125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</row>
    <row r="183" spans="1:125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</row>
    <row r="184" spans="1:125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</row>
    <row r="185" spans="1:125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</row>
    <row r="186" spans="1:125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</row>
    <row r="187" spans="1:125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</row>
    <row r="188" spans="1:125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</row>
    <row r="189" spans="1:125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</row>
    <row r="190" spans="1:125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</row>
    <row r="191" spans="1:125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</row>
    <row r="192" spans="1:125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</row>
    <row r="193" spans="1:125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</row>
    <row r="194" spans="1:125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</row>
    <row r="195" spans="1:125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</row>
    <row r="196" spans="1:125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</row>
    <row r="197" spans="1:125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</row>
    <row r="198" spans="1:125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</row>
    <row r="199" spans="1:125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</row>
    <row r="200" spans="1:125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</row>
    <row r="201" spans="1:125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</row>
    <row r="202" spans="1:125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</row>
    <row r="203" spans="1:125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</row>
    <row r="204" spans="1:125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</row>
    <row r="205" spans="1:125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</row>
    <row r="206" spans="1:125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</row>
    <row r="207" spans="1:125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</row>
    <row r="208" spans="1:125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</row>
    <row r="209" spans="1:105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</row>
    <row r="210" spans="1:105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</row>
    <row r="211" spans="1:105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</row>
    <row r="212" spans="1:105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</row>
    <row r="213" spans="1:105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</row>
    <row r="214" spans="1:105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</row>
    <row r="215" spans="1:105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</row>
    <row r="216" spans="1:105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</row>
    <row r="217" spans="1:105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</row>
    <row r="218" spans="1:105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</row>
    <row r="219" spans="1:105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</row>
    <row r="220" spans="1:105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</row>
    <row r="221" spans="1:105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</row>
    <row r="222" spans="1:105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</row>
    <row r="223" spans="1:105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</row>
    <row r="224" spans="1:105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</row>
    <row r="225" spans="1:105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</row>
    <row r="226" spans="1:105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</row>
    <row r="227" spans="1:105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</row>
    <row r="228" spans="1:105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</row>
    <row r="229" spans="1:105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</row>
    <row r="230" spans="1:105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</row>
    <row r="231" spans="1:105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</row>
    <row r="232" spans="1:105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</row>
    <row r="233" spans="1:105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</row>
    <row r="234" spans="1:105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</row>
    <row r="235" spans="1:105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</row>
    <row r="236" spans="1:105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</row>
    <row r="237" spans="1:105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</row>
    <row r="238" spans="1:105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</row>
    <row r="239" spans="1:105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</row>
    <row r="240" spans="1:105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</row>
    <row r="241" spans="1:105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</row>
    <row r="242" spans="1:105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</row>
    <row r="243" spans="1:105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</row>
  </sheetData>
  <autoFilter ref="B3:CF162" xr:uid="{8AA55E93-E4C9-403B-9CD9-D46B1DBB1320}"/>
  <mergeCells count="6">
    <mergeCell ref="BU2:CF2"/>
    <mergeCell ref="P2:Z2"/>
    <mergeCell ref="AB2:AL2"/>
    <mergeCell ref="AN2:AO2"/>
    <mergeCell ref="AR2:BD2"/>
    <mergeCell ref="BH2:BS2"/>
  </mergeCells>
  <conditionalFormatting sqref="M4:M162">
    <cfRule type="colorScale" priority="1">
      <colorScale>
        <cfvo type="min"/>
        <cfvo type="num" val="30000"/>
        <cfvo type="max"/>
        <color rgb="FFF8696B"/>
        <color theme="0"/>
        <color rgb="FFFCFCFF"/>
      </colorScale>
    </cfRule>
  </conditionalFormatting>
  <conditionalFormatting sqref="N4:N162">
    <cfRule type="colorScale" priority="2">
      <colorScale>
        <cfvo type="min"/>
        <cfvo type="num" val="0"/>
        <cfvo type="max"/>
        <color rgb="FFF8696B"/>
        <color theme="0"/>
        <color rgb="FFFCFCFF"/>
      </colorScale>
    </cfRule>
  </conditionalFormatting>
  <conditionalFormatting sqref="AR4:BC162">
    <cfRule type="colorScale" priority="4">
      <colorScale>
        <cfvo type="min"/>
        <cfvo type="max"/>
        <color rgb="FFFCFCFF"/>
        <color rgb="FFF8696B"/>
      </colorScale>
    </cfRule>
  </conditionalFormatting>
  <conditionalFormatting sqref="BD4:BD162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cellWatches>
    <cellWatch r="AB5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F0C2-ABE0-43C6-ACFB-A3B9A0197C24}">
  <dimension ref="A1:H6956"/>
  <sheetViews>
    <sheetView workbookViewId="0">
      <selection activeCell="B1" sqref="B1"/>
    </sheetView>
  </sheetViews>
  <sheetFormatPr defaultRowHeight="15" x14ac:dyDescent="0.25"/>
  <cols>
    <col min="1" max="1" width="36" bestFit="1" customWidth="1"/>
    <col min="2" max="2" width="20" bestFit="1" customWidth="1"/>
    <col min="3" max="3" width="26.42578125" bestFit="1" customWidth="1"/>
    <col min="4" max="4" width="35" bestFit="1" customWidth="1"/>
    <col min="5" max="5" width="14.28515625" bestFit="1" customWidth="1"/>
    <col min="6" max="6" width="12.28515625" bestFit="1" customWidth="1"/>
    <col min="7" max="7" width="20.42578125" bestFit="1" customWidth="1"/>
    <col min="8" max="8" width="16.140625" bestFit="1" customWidth="1"/>
  </cols>
  <sheetData>
    <row r="1" spans="1:8" x14ac:dyDescent="0.25">
      <c r="A1" t="s">
        <v>803</v>
      </c>
      <c r="B1" t="s">
        <v>804</v>
      </c>
      <c r="C1" t="s">
        <v>805</v>
      </c>
      <c r="D1" t="s">
        <v>806</v>
      </c>
      <c r="E1" t="s">
        <v>807</v>
      </c>
      <c r="F1" t="s">
        <v>808</v>
      </c>
      <c r="G1" t="s">
        <v>809</v>
      </c>
      <c r="H1" t="s">
        <v>810</v>
      </c>
    </row>
    <row r="2" spans="1:8" hidden="1" x14ac:dyDescent="0.25">
      <c r="A2" t="s">
        <v>811</v>
      </c>
      <c r="B2">
        <v>2980</v>
      </c>
      <c r="C2" t="s">
        <v>812</v>
      </c>
      <c r="D2" t="s">
        <v>813</v>
      </c>
      <c r="E2" t="s">
        <v>814</v>
      </c>
      <c r="F2">
        <v>10.1</v>
      </c>
      <c r="G2">
        <v>13.15</v>
      </c>
      <c r="H2" t="s">
        <v>815</v>
      </c>
    </row>
    <row r="3" spans="1:8" hidden="1" x14ac:dyDescent="0.25">
      <c r="A3" t="s">
        <v>811</v>
      </c>
      <c r="B3">
        <v>2980</v>
      </c>
      <c r="C3" t="s">
        <v>812</v>
      </c>
      <c r="D3" t="s">
        <v>816</v>
      </c>
      <c r="E3" t="s">
        <v>814</v>
      </c>
      <c r="F3">
        <v>9.4499999999999993</v>
      </c>
      <c r="G3">
        <v>12.3</v>
      </c>
      <c r="H3" t="s">
        <v>817</v>
      </c>
    </row>
    <row r="4" spans="1:8" hidden="1" x14ac:dyDescent="0.25">
      <c r="A4" t="s">
        <v>811</v>
      </c>
      <c r="B4">
        <v>2980</v>
      </c>
      <c r="C4" t="s">
        <v>812</v>
      </c>
      <c r="D4" t="s">
        <v>818</v>
      </c>
      <c r="E4" t="s">
        <v>814</v>
      </c>
      <c r="F4">
        <v>11.2</v>
      </c>
      <c r="G4">
        <v>14.55</v>
      </c>
      <c r="H4" t="s">
        <v>819</v>
      </c>
    </row>
    <row r="5" spans="1:8" x14ac:dyDescent="0.25">
      <c r="A5" t="s">
        <v>811</v>
      </c>
      <c r="B5">
        <v>2980</v>
      </c>
      <c r="C5" t="s">
        <v>812</v>
      </c>
      <c r="D5" t="s">
        <v>820</v>
      </c>
      <c r="E5" t="s">
        <v>814</v>
      </c>
      <c r="F5">
        <v>11.2</v>
      </c>
      <c r="G5">
        <v>14.55</v>
      </c>
      <c r="H5" t="s">
        <v>821</v>
      </c>
    </row>
    <row r="6" spans="1:8" hidden="1" x14ac:dyDescent="0.25">
      <c r="A6" t="s">
        <v>811</v>
      </c>
      <c r="B6">
        <v>2980</v>
      </c>
      <c r="C6" t="s">
        <v>812</v>
      </c>
      <c r="D6" t="s">
        <v>822</v>
      </c>
      <c r="E6" t="s">
        <v>814</v>
      </c>
      <c r="F6">
        <v>9.4499999999999993</v>
      </c>
      <c r="G6">
        <v>12.3</v>
      </c>
      <c r="H6" t="s">
        <v>823</v>
      </c>
    </row>
    <row r="7" spans="1:8" hidden="1" x14ac:dyDescent="0.25">
      <c r="A7" t="s">
        <v>811</v>
      </c>
      <c r="B7">
        <v>2980</v>
      </c>
      <c r="C7" t="s">
        <v>812</v>
      </c>
      <c r="D7" t="s">
        <v>824</v>
      </c>
      <c r="E7" t="s">
        <v>814</v>
      </c>
      <c r="F7">
        <v>9.4499999999999993</v>
      </c>
      <c r="G7">
        <v>12.3</v>
      </c>
      <c r="H7" t="s">
        <v>825</v>
      </c>
    </row>
    <row r="8" spans="1:8" hidden="1" x14ac:dyDescent="0.25">
      <c r="A8" t="s">
        <v>811</v>
      </c>
      <c r="B8">
        <v>2980</v>
      </c>
      <c r="C8" t="s">
        <v>812</v>
      </c>
      <c r="D8" t="s">
        <v>826</v>
      </c>
      <c r="E8" t="s">
        <v>814</v>
      </c>
      <c r="F8">
        <v>9.9499999999999993</v>
      </c>
      <c r="G8">
        <v>12.95</v>
      </c>
      <c r="H8" t="s">
        <v>827</v>
      </c>
    </row>
    <row r="9" spans="1:8" x14ac:dyDescent="0.25">
      <c r="A9" t="s">
        <v>811</v>
      </c>
      <c r="B9">
        <v>2980</v>
      </c>
      <c r="C9" t="s">
        <v>812</v>
      </c>
      <c r="D9" t="s">
        <v>828</v>
      </c>
      <c r="E9" t="s">
        <v>829</v>
      </c>
      <c r="F9">
        <v>11.2</v>
      </c>
      <c r="G9">
        <v>14.55</v>
      </c>
      <c r="H9" t="s">
        <v>821</v>
      </c>
    </row>
    <row r="10" spans="1:8" hidden="1" x14ac:dyDescent="0.25">
      <c r="A10" t="s">
        <v>811</v>
      </c>
      <c r="B10">
        <v>2980</v>
      </c>
      <c r="C10" t="s">
        <v>812</v>
      </c>
      <c r="D10" t="s">
        <v>830</v>
      </c>
      <c r="E10" t="s">
        <v>829</v>
      </c>
      <c r="F10">
        <v>9.4499999999999993</v>
      </c>
      <c r="G10">
        <v>12.3</v>
      </c>
      <c r="H10" t="s">
        <v>823</v>
      </c>
    </row>
    <row r="11" spans="1:8" hidden="1" x14ac:dyDescent="0.25">
      <c r="A11" t="s">
        <v>811</v>
      </c>
      <c r="B11">
        <v>2980</v>
      </c>
      <c r="C11" t="s">
        <v>812</v>
      </c>
      <c r="D11" t="s">
        <v>831</v>
      </c>
      <c r="E11" t="s">
        <v>829</v>
      </c>
      <c r="F11">
        <v>10.1</v>
      </c>
      <c r="G11">
        <v>13.15</v>
      </c>
      <c r="H11" t="s">
        <v>815</v>
      </c>
    </row>
    <row r="12" spans="1:8" hidden="1" x14ac:dyDescent="0.25">
      <c r="A12" t="s">
        <v>811</v>
      </c>
      <c r="B12">
        <v>2980</v>
      </c>
      <c r="C12" t="s">
        <v>812</v>
      </c>
      <c r="D12" t="s">
        <v>832</v>
      </c>
      <c r="E12" t="s">
        <v>829</v>
      </c>
      <c r="F12">
        <v>9.4499999999999993</v>
      </c>
      <c r="G12">
        <v>12.3</v>
      </c>
      <c r="H12" t="s">
        <v>817</v>
      </c>
    </row>
    <row r="13" spans="1:8" hidden="1" x14ac:dyDescent="0.25">
      <c r="A13" t="s">
        <v>811</v>
      </c>
      <c r="B13">
        <v>2980</v>
      </c>
      <c r="C13" t="s">
        <v>812</v>
      </c>
      <c r="D13" t="s">
        <v>833</v>
      </c>
      <c r="E13" t="s">
        <v>829</v>
      </c>
      <c r="F13">
        <v>11.2</v>
      </c>
      <c r="G13">
        <v>14.55</v>
      </c>
      <c r="H13" t="s">
        <v>819</v>
      </c>
    </row>
    <row r="14" spans="1:8" hidden="1" x14ac:dyDescent="0.25">
      <c r="A14" t="s">
        <v>811</v>
      </c>
      <c r="B14">
        <v>2980</v>
      </c>
      <c r="C14" t="s">
        <v>812</v>
      </c>
      <c r="D14" t="s">
        <v>834</v>
      </c>
      <c r="E14" t="s">
        <v>829</v>
      </c>
      <c r="F14">
        <v>9.4499999999999993</v>
      </c>
      <c r="G14">
        <v>12.3</v>
      </c>
      <c r="H14" t="s">
        <v>825</v>
      </c>
    </row>
    <row r="15" spans="1:8" hidden="1" x14ac:dyDescent="0.25">
      <c r="A15" t="s">
        <v>811</v>
      </c>
      <c r="B15">
        <v>2980</v>
      </c>
      <c r="C15" t="s">
        <v>812</v>
      </c>
      <c r="D15" t="s">
        <v>835</v>
      </c>
      <c r="E15" t="s">
        <v>829</v>
      </c>
      <c r="F15">
        <v>3.6</v>
      </c>
      <c r="G15">
        <v>4.7</v>
      </c>
      <c r="H15" t="s">
        <v>827</v>
      </c>
    </row>
    <row r="16" spans="1:8" hidden="1" x14ac:dyDescent="0.25">
      <c r="A16" t="s">
        <v>811</v>
      </c>
      <c r="B16">
        <v>2980</v>
      </c>
      <c r="C16" t="s">
        <v>812</v>
      </c>
      <c r="D16" t="s">
        <v>835</v>
      </c>
      <c r="E16" t="s">
        <v>829</v>
      </c>
      <c r="F16">
        <v>9.9499999999999993</v>
      </c>
      <c r="G16">
        <v>12.95</v>
      </c>
      <c r="H16" t="s">
        <v>827</v>
      </c>
    </row>
    <row r="17" spans="1:8" hidden="1" x14ac:dyDescent="0.25">
      <c r="A17" t="s">
        <v>811</v>
      </c>
      <c r="B17">
        <v>2980</v>
      </c>
      <c r="C17" t="s">
        <v>812</v>
      </c>
      <c r="D17" t="s">
        <v>832</v>
      </c>
      <c r="E17" t="s">
        <v>829</v>
      </c>
      <c r="F17">
        <v>3.4</v>
      </c>
      <c r="G17">
        <v>4.4000000000000004</v>
      </c>
      <c r="H17" t="s">
        <v>817</v>
      </c>
    </row>
    <row r="18" spans="1:8" hidden="1" x14ac:dyDescent="0.25">
      <c r="A18" t="s">
        <v>811</v>
      </c>
      <c r="B18">
        <v>2980</v>
      </c>
      <c r="C18" t="s">
        <v>812</v>
      </c>
      <c r="D18" t="s">
        <v>831</v>
      </c>
      <c r="E18" t="s">
        <v>829</v>
      </c>
      <c r="F18">
        <v>3.6</v>
      </c>
      <c r="G18">
        <v>4.7</v>
      </c>
      <c r="H18" t="s">
        <v>815</v>
      </c>
    </row>
    <row r="19" spans="1:8" hidden="1" x14ac:dyDescent="0.25">
      <c r="A19" t="s">
        <v>811</v>
      </c>
      <c r="B19">
        <v>2980</v>
      </c>
      <c r="C19" t="s">
        <v>812</v>
      </c>
      <c r="D19" t="s">
        <v>833</v>
      </c>
      <c r="E19" t="s">
        <v>829</v>
      </c>
      <c r="F19">
        <v>4.05</v>
      </c>
      <c r="G19">
        <v>5.25</v>
      </c>
      <c r="H19" t="s">
        <v>819</v>
      </c>
    </row>
    <row r="20" spans="1:8" hidden="1" x14ac:dyDescent="0.25">
      <c r="A20" t="s">
        <v>811</v>
      </c>
      <c r="B20">
        <v>2980</v>
      </c>
      <c r="C20" t="s">
        <v>812</v>
      </c>
      <c r="D20" t="s">
        <v>830</v>
      </c>
      <c r="E20" t="s">
        <v>829</v>
      </c>
      <c r="F20">
        <v>3.4</v>
      </c>
      <c r="G20">
        <v>4.4000000000000004</v>
      </c>
      <c r="H20" t="s">
        <v>823</v>
      </c>
    </row>
    <row r="21" spans="1:8" x14ac:dyDescent="0.25">
      <c r="A21" t="s">
        <v>811</v>
      </c>
      <c r="B21">
        <v>2980</v>
      </c>
      <c r="C21" t="s">
        <v>812</v>
      </c>
      <c r="D21" t="s">
        <v>828</v>
      </c>
      <c r="E21" t="s">
        <v>829</v>
      </c>
      <c r="F21">
        <v>4.05</v>
      </c>
      <c r="G21">
        <v>5.25</v>
      </c>
      <c r="H21" t="s">
        <v>821</v>
      </c>
    </row>
    <row r="22" spans="1:8" hidden="1" x14ac:dyDescent="0.25">
      <c r="A22" t="s">
        <v>811</v>
      </c>
      <c r="B22">
        <v>2980</v>
      </c>
      <c r="C22" t="s">
        <v>812</v>
      </c>
      <c r="D22" t="s">
        <v>834</v>
      </c>
      <c r="E22" t="s">
        <v>829</v>
      </c>
      <c r="F22">
        <v>3.4</v>
      </c>
      <c r="G22">
        <v>4.4000000000000004</v>
      </c>
      <c r="H22" t="s">
        <v>825</v>
      </c>
    </row>
    <row r="23" spans="1:8" x14ac:dyDescent="0.25">
      <c r="A23" t="s">
        <v>811</v>
      </c>
      <c r="B23">
        <v>2980</v>
      </c>
      <c r="C23" t="s">
        <v>812</v>
      </c>
      <c r="D23" t="s">
        <v>836</v>
      </c>
      <c r="E23" t="s">
        <v>837</v>
      </c>
      <c r="F23">
        <v>11.2</v>
      </c>
      <c r="G23">
        <v>14.55</v>
      </c>
      <c r="H23" t="s">
        <v>821</v>
      </c>
    </row>
    <row r="24" spans="1:8" hidden="1" x14ac:dyDescent="0.25">
      <c r="A24" t="s">
        <v>811</v>
      </c>
      <c r="B24">
        <v>2980</v>
      </c>
      <c r="C24" t="s">
        <v>812</v>
      </c>
      <c r="D24" t="s">
        <v>838</v>
      </c>
      <c r="E24" t="s">
        <v>837</v>
      </c>
      <c r="F24">
        <v>9.4499999999999993</v>
      </c>
      <c r="G24">
        <v>12.3</v>
      </c>
      <c r="H24" t="s">
        <v>823</v>
      </c>
    </row>
    <row r="25" spans="1:8" hidden="1" x14ac:dyDescent="0.25">
      <c r="A25" t="s">
        <v>811</v>
      </c>
      <c r="B25">
        <v>2980</v>
      </c>
      <c r="C25" t="s">
        <v>812</v>
      </c>
      <c r="D25" t="s">
        <v>839</v>
      </c>
      <c r="E25" t="s">
        <v>837</v>
      </c>
      <c r="F25">
        <v>10.1</v>
      </c>
      <c r="G25">
        <v>13.15</v>
      </c>
      <c r="H25" t="s">
        <v>815</v>
      </c>
    </row>
    <row r="26" spans="1:8" hidden="1" x14ac:dyDescent="0.25">
      <c r="A26" t="s">
        <v>811</v>
      </c>
      <c r="B26">
        <v>2980</v>
      </c>
      <c r="C26" t="s">
        <v>812</v>
      </c>
      <c r="D26" t="s">
        <v>840</v>
      </c>
      <c r="E26" t="s">
        <v>837</v>
      </c>
      <c r="F26">
        <v>9.4499999999999993</v>
      </c>
      <c r="G26">
        <v>12.3</v>
      </c>
      <c r="H26" t="s">
        <v>817</v>
      </c>
    </row>
    <row r="27" spans="1:8" hidden="1" x14ac:dyDescent="0.25">
      <c r="A27" t="s">
        <v>811</v>
      </c>
      <c r="B27">
        <v>2980</v>
      </c>
      <c r="C27" t="s">
        <v>812</v>
      </c>
      <c r="D27" t="s">
        <v>841</v>
      </c>
      <c r="E27" t="s">
        <v>837</v>
      </c>
      <c r="F27">
        <v>11.2</v>
      </c>
      <c r="G27">
        <v>14.55</v>
      </c>
      <c r="H27" t="s">
        <v>819</v>
      </c>
    </row>
    <row r="28" spans="1:8" hidden="1" x14ac:dyDescent="0.25">
      <c r="A28" t="s">
        <v>811</v>
      </c>
      <c r="B28">
        <v>2980</v>
      </c>
      <c r="C28" t="s">
        <v>812</v>
      </c>
      <c r="D28" t="s">
        <v>842</v>
      </c>
      <c r="E28" t="s">
        <v>837</v>
      </c>
      <c r="F28">
        <v>9.9499999999999993</v>
      </c>
      <c r="G28">
        <v>12.95</v>
      </c>
      <c r="H28" t="s">
        <v>827</v>
      </c>
    </row>
    <row r="29" spans="1:8" hidden="1" x14ac:dyDescent="0.25">
      <c r="A29" t="s">
        <v>811</v>
      </c>
      <c r="B29">
        <v>2980</v>
      </c>
      <c r="C29" t="s">
        <v>812</v>
      </c>
      <c r="D29" t="s">
        <v>843</v>
      </c>
      <c r="E29" t="s">
        <v>837</v>
      </c>
      <c r="F29">
        <v>9.4499999999999993</v>
      </c>
      <c r="G29">
        <v>12.3</v>
      </c>
      <c r="H29" t="s">
        <v>825</v>
      </c>
    </row>
    <row r="30" spans="1:8" x14ac:dyDescent="0.25">
      <c r="A30" t="s">
        <v>811</v>
      </c>
      <c r="B30">
        <v>2980</v>
      </c>
      <c r="C30" t="s">
        <v>812</v>
      </c>
      <c r="D30" t="s">
        <v>844</v>
      </c>
      <c r="E30" t="s">
        <v>845</v>
      </c>
      <c r="F30">
        <v>11.2</v>
      </c>
      <c r="G30">
        <v>14.55</v>
      </c>
      <c r="H30" t="s">
        <v>821</v>
      </c>
    </row>
    <row r="31" spans="1:8" hidden="1" x14ac:dyDescent="0.25">
      <c r="A31" t="s">
        <v>811</v>
      </c>
      <c r="B31">
        <v>2980</v>
      </c>
      <c r="C31" t="s">
        <v>812</v>
      </c>
      <c r="D31" t="s">
        <v>846</v>
      </c>
      <c r="E31" t="s">
        <v>845</v>
      </c>
      <c r="F31">
        <v>9.4499999999999993</v>
      </c>
      <c r="G31">
        <v>12.3</v>
      </c>
      <c r="H31" t="s">
        <v>823</v>
      </c>
    </row>
    <row r="32" spans="1:8" hidden="1" x14ac:dyDescent="0.25">
      <c r="A32" t="s">
        <v>811</v>
      </c>
      <c r="B32">
        <v>2980</v>
      </c>
      <c r="C32" t="s">
        <v>812</v>
      </c>
      <c r="D32" t="s">
        <v>847</v>
      </c>
      <c r="E32" t="s">
        <v>845</v>
      </c>
      <c r="F32">
        <v>10.1</v>
      </c>
      <c r="G32">
        <v>13.15</v>
      </c>
      <c r="H32" t="s">
        <v>815</v>
      </c>
    </row>
    <row r="33" spans="1:8" hidden="1" x14ac:dyDescent="0.25">
      <c r="A33" t="s">
        <v>811</v>
      </c>
      <c r="B33">
        <v>2980</v>
      </c>
      <c r="C33" t="s">
        <v>812</v>
      </c>
      <c r="D33" t="s">
        <v>848</v>
      </c>
      <c r="E33" t="s">
        <v>845</v>
      </c>
      <c r="F33">
        <v>11.2</v>
      </c>
      <c r="G33">
        <v>14.55</v>
      </c>
      <c r="H33" t="s">
        <v>819</v>
      </c>
    </row>
    <row r="34" spans="1:8" hidden="1" x14ac:dyDescent="0.25">
      <c r="A34" t="s">
        <v>811</v>
      </c>
      <c r="B34">
        <v>2980</v>
      </c>
      <c r="C34" t="s">
        <v>812</v>
      </c>
      <c r="D34" t="s">
        <v>849</v>
      </c>
      <c r="E34" t="s">
        <v>845</v>
      </c>
      <c r="F34">
        <v>9.4499999999999993</v>
      </c>
      <c r="G34">
        <v>12.3</v>
      </c>
      <c r="H34" t="s">
        <v>817</v>
      </c>
    </row>
    <row r="35" spans="1:8" hidden="1" x14ac:dyDescent="0.25">
      <c r="A35" t="s">
        <v>811</v>
      </c>
      <c r="B35">
        <v>2980</v>
      </c>
      <c r="C35" t="s">
        <v>812</v>
      </c>
      <c r="D35" t="s">
        <v>850</v>
      </c>
      <c r="E35" t="s">
        <v>845</v>
      </c>
      <c r="F35">
        <v>9.4499999999999993</v>
      </c>
      <c r="G35">
        <v>12.3</v>
      </c>
      <c r="H35" t="s">
        <v>825</v>
      </c>
    </row>
    <row r="36" spans="1:8" hidden="1" x14ac:dyDescent="0.25">
      <c r="A36" t="s">
        <v>811</v>
      </c>
      <c r="B36">
        <v>2980</v>
      </c>
      <c r="C36" t="s">
        <v>812</v>
      </c>
      <c r="D36" t="s">
        <v>851</v>
      </c>
      <c r="E36" t="s">
        <v>845</v>
      </c>
      <c r="F36">
        <v>9.9499999999999993</v>
      </c>
      <c r="G36">
        <v>12.95</v>
      </c>
      <c r="H36" t="s">
        <v>827</v>
      </c>
    </row>
    <row r="37" spans="1:8" hidden="1" x14ac:dyDescent="0.25">
      <c r="A37" t="s">
        <v>811</v>
      </c>
      <c r="B37">
        <v>2980</v>
      </c>
      <c r="C37" t="s">
        <v>812</v>
      </c>
      <c r="D37" t="s">
        <v>852</v>
      </c>
      <c r="E37" t="s">
        <v>853</v>
      </c>
      <c r="F37">
        <v>5.7</v>
      </c>
      <c r="G37">
        <v>7.4</v>
      </c>
      <c r="H37" t="s">
        <v>854</v>
      </c>
    </row>
    <row r="38" spans="1:8" hidden="1" x14ac:dyDescent="0.25">
      <c r="A38" t="s">
        <v>811</v>
      </c>
      <c r="B38">
        <v>2980</v>
      </c>
      <c r="C38" t="s">
        <v>812</v>
      </c>
      <c r="D38" t="s">
        <v>855</v>
      </c>
      <c r="E38" t="s">
        <v>853</v>
      </c>
      <c r="F38">
        <v>5.7</v>
      </c>
      <c r="G38">
        <v>7.4</v>
      </c>
      <c r="H38" t="s">
        <v>823</v>
      </c>
    </row>
    <row r="39" spans="1:8" x14ac:dyDescent="0.25">
      <c r="A39" t="s">
        <v>811</v>
      </c>
      <c r="B39">
        <v>2980</v>
      </c>
      <c r="C39" t="s">
        <v>812</v>
      </c>
      <c r="D39" t="s">
        <v>856</v>
      </c>
      <c r="E39" t="s">
        <v>853</v>
      </c>
      <c r="F39">
        <v>5.7</v>
      </c>
      <c r="G39">
        <v>7.4</v>
      </c>
      <c r="H39" t="s">
        <v>821</v>
      </c>
    </row>
    <row r="40" spans="1:8" hidden="1" x14ac:dyDescent="0.25">
      <c r="A40" t="s">
        <v>811</v>
      </c>
      <c r="B40">
        <v>2980</v>
      </c>
      <c r="C40" t="s">
        <v>812</v>
      </c>
      <c r="D40" t="s">
        <v>857</v>
      </c>
      <c r="E40" t="s">
        <v>853</v>
      </c>
      <c r="F40">
        <v>5.7</v>
      </c>
      <c r="G40">
        <v>7.4</v>
      </c>
      <c r="H40" t="s">
        <v>815</v>
      </c>
    </row>
    <row r="41" spans="1:8" hidden="1" x14ac:dyDescent="0.25">
      <c r="A41" t="s">
        <v>811</v>
      </c>
      <c r="B41">
        <v>2980</v>
      </c>
      <c r="C41" t="s">
        <v>812</v>
      </c>
      <c r="D41" t="s">
        <v>858</v>
      </c>
      <c r="E41" t="s">
        <v>853</v>
      </c>
      <c r="F41">
        <v>5.7</v>
      </c>
      <c r="G41">
        <v>7.4</v>
      </c>
      <c r="H41" t="s">
        <v>819</v>
      </c>
    </row>
    <row r="42" spans="1:8" hidden="1" x14ac:dyDescent="0.25">
      <c r="A42" t="s">
        <v>811</v>
      </c>
      <c r="B42">
        <v>2980</v>
      </c>
      <c r="C42" t="s">
        <v>812</v>
      </c>
      <c r="D42" t="s">
        <v>859</v>
      </c>
      <c r="E42" t="s">
        <v>853</v>
      </c>
      <c r="F42">
        <v>5.7</v>
      </c>
      <c r="G42">
        <v>7.4</v>
      </c>
      <c r="H42" t="s">
        <v>825</v>
      </c>
    </row>
    <row r="43" spans="1:8" hidden="1" x14ac:dyDescent="0.25">
      <c r="A43" t="s">
        <v>811</v>
      </c>
      <c r="B43">
        <v>2980</v>
      </c>
      <c r="C43" t="s">
        <v>812</v>
      </c>
      <c r="D43" t="s">
        <v>860</v>
      </c>
      <c r="E43" t="s">
        <v>853</v>
      </c>
      <c r="F43">
        <v>5.7</v>
      </c>
      <c r="G43">
        <v>7.4</v>
      </c>
      <c r="H43" t="s">
        <v>827</v>
      </c>
    </row>
    <row r="44" spans="1:8" hidden="1" x14ac:dyDescent="0.25">
      <c r="A44" t="s">
        <v>811</v>
      </c>
      <c r="B44">
        <v>2980</v>
      </c>
      <c r="C44" t="s">
        <v>812</v>
      </c>
      <c r="D44" t="s">
        <v>861</v>
      </c>
      <c r="E44" t="s">
        <v>853</v>
      </c>
      <c r="F44">
        <v>5.7</v>
      </c>
      <c r="G44">
        <v>7.4</v>
      </c>
      <c r="H44" t="s">
        <v>862</v>
      </c>
    </row>
    <row r="45" spans="1:8" hidden="1" x14ac:dyDescent="0.25">
      <c r="A45" t="s">
        <v>811</v>
      </c>
      <c r="B45">
        <v>2980</v>
      </c>
      <c r="C45" t="s">
        <v>812</v>
      </c>
      <c r="D45" t="s">
        <v>863</v>
      </c>
      <c r="E45" t="s">
        <v>853</v>
      </c>
      <c r="F45">
        <v>5.7</v>
      </c>
      <c r="G45">
        <v>7.4</v>
      </c>
      <c r="H45" t="s">
        <v>864</v>
      </c>
    </row>
    <row r="46" spans="1:8" hidden="1" x14ac:dyDescent="0.25">
      <c r="A46" t="s">
        <v>811</v>
      </c>
      <c r="B46">
        <v>2980</v>
      </c>
      <c r="C46" t="s">
        <v>812</v>
      </c>
      <c r="D46" t="s">
        <v>865</v>
      </c>
      <c r="E46" t="s">
        <v>866</v>
      </c>
      <c r="F46">
        <v>4.5999999999999996</v>
      </c>
      <c r="G46">
        <v>6</v>
      </c>
      <c r="H46" t="s">
        <v>867</v>
      </c>
    </row>
    <row r="47" spans="1:8" hidden="1" x14ac:dyDescent="0.25">
      <c r="A47" t="s">
        <v>811</v>
      </c>
      <c r="B47">
        <v>2980</v>
      </c>
      <c r="C47" t="s">
        <v>812</v>
      </c>
      <c r="D47" t="s">
        <v>868</v>
      </c>
      <c r="E47" t="s">
        <v>866</v>
      </c>
      <c r="F47">
        <v>5</v>
      </c>
      <c r="G47">
        <v>6.5</v>
      </c>
      <c r="H47" t="s">
        <v>823</v>
      </c>
    </row>
    <row r="48" spans="1:8" x14ac:dyDescent="0.25">
      <c r="A48" t="s">
        <v>811</v>
      </c>
      <c r="B48">
        <v>2980</v>
      </c>
      <c r="C48" t="s">
        <v>812</v>
      </c>
      <c r="D48" t="s">
        <v>869</v>
      </c>
      <c r="E48" t="s">
        <v>866</v>
      </c>
      <c r="F48">
        <v>5</v>
      </c>
      <c r="G48">
        <v>6.5</v>
      </c>
      <c r="H48" t="s">
        <v>821</v>
      </c>
    </row>
    <row r="49" spans="1:8" hidden="1" x14ac:dyDescent="0.25">
      <c r="A49" t="s">
        <v>811</v>
      </c>
      <c r="B49">
        <v>2980</v>
      </c>
      <c r="C49" t="s">
        <v>812</v>
      </c>
      <c r="D49" t="s">
        <v>870</v>
      </c>
      <c r="E49" t="s">
        <v>866</v>
      </c>
      <c r="F49">
        <v>5</v>
      </c>
      <c r="G49">
        <v>6.5</v>
      </c>
      <c r="H49" t="s">
        <v>815</v>
      </c>
    </row>
    <row r="50" spans="1:8" hidden="1" x14ac:dyDescent="0.25">
      <c r="A50" t="s">
        <v>811</v>
      </c>
      <c r="B50">
        <v>2980</v>
      </c>
      <c r="C50" t="s">
        <v>812</v>
      </c>
      <c r="D50" t="s">
        <v>871</v>
      </c>
      <c r="E50" t="s">
        <v>866</v>
      </c>
      <c r="F50">
        <v>5</v>
      </c>
      <c r="G50">
        <v>6.5</v>
      </c>
      <c r="H50" t="s">
        <v>819</v>
      </c>
    </row>
    <row r="51" spans="1:8" hidden="1" x14ac:dyDescent="0.25">
      <c r="A51" t="s">
        <v>811</v>
      </c>
      <c r="B51">
        <v>2980</v>
      </c>
      <c r="C51" t="s">
        <v>812</v>
      </c>
      <c r="D51" t="s">
        <v>872</v>
      </c>
      <c r="E51" t="s">
        <v>866</v>
      </c>
      <c r="F51">
        <v>5</v>
      </c>
      <c r="G51">
        <v>6.5</v>
      </c>
      <c r="H51" t="s">
        <v>825</v>
      </c>
    </row>
    <row r="52" spans="1:8" hidden="1" x14ac:dyDescent="0.25">
      <c r="A52" t="s">
        <v>811</v>
      </c>
      <c r="B52">
        <v>2980</v>
      </c>
      <c r="C52" t="s">
        <v>812</v>
      </c>
      <c r="D52" t="s">
        <v>873</v>
      </c>
      <c r="E52" t="s">
        <v>866</v>
      </c>
      <c r="F52">
        <v>5</v>
      </c>
      <c r="G52">
        <v>6.5</v>
      </c>
      <c r="H52" t="s">
        <v>862</v>
      </c>
    </row>
    <row r="53" spans="1:8" hidden="1" x14ac:dyDescent="0.25">
      <c r="A53" t="s">
        <v>811</v>
      </c>
      <c r="B53">
        <v>2980</v>
      </c>
      <c r="C53" t="s">
        <v>812</v>
      </c>
      <c r="D53" t="s">
        <v>874</v>
      </c>
      <c r="E53" t="s">
        <v>866</v>
      </c>
      <c r="F53">
        <v>5</v>
      </c>
      <c r="G53">
        <v>6.5</v>
      </c>
      <c r="H53" t="s">
        <v>827</v>
      </c>
    </row>
    <row r="54" spans="1:8" hidden="1" x14ac:dyDescent="0.25">
      <c r="A54" t="s">
        <v>811</v>
      </c>
      <c r="B54">
        <v>2980</v>
      </c>
      <c r="C54" t="s">
        <v>812</v>
      </c>
      <c r="D54" t="s">
        <v>875</v>
      </c>
      <c r="E54" t="s">
        <v>876</v>
      </c>
      <c r="F54">
        <v>10.65</v>
      </c>
      <c r="G54">
        <v>13.85</v>
      </c>
      <c r="H54" t="s">
        <v>815</v>
      </c>
    </row>
    <row r="55" spans="1:8" hidden="1" x14ac:dyDescent="0.25">
      <c r="A55" t="s">
        <v>811</v>
      </c>
      <c r="B55">
        <v>2980</v>
      </c>
      <c r="C55" t="s">
        <v>812</v>
      </c>
      <c r="D55" t="s">
        <v>877</v>
      </c>
      <c r="E55" t="s">
        <v>876</v>
      </c>
      <c r="F55">
        <v>11.75</v>
      </c>
      <c r="G55">
        <v>15.3</v>
      </c>
      <c r="H55" t="s">
        <v>819</v>
      </c>
    </row>
    <row r="56" spans="1:8" hidden="1" x14ac:dyDescent="0.25">
      <c r="A56" t="s">
        <v>811</v>
      </c>
      <c r="B56">
        <v>2980</v>
      </c>
      <c r="C56" t="s">
        <v>812</v>
      </c>
      <c r="D56" t="s">
        <v>878</v>
      </c>
      <c r="E56" t="s">
        <v>876</v>
      </c>
      <c r="F56">
        <v>10</v>
      </c>
      <c r="G56">
        <v>13</v>
      </c>
      <c r="H56" t="s">
        <v>825</v>
      </c>
    </row>
    <row r="57" spans="1:8" hidden="1" x14ac:dyDescent="0.25">
      <c r="A57" t="s">
        <v>811</v>
      </c>
      <c r="B57">
        <v>2980</v>
      </c>
      <c r="C57" t="s">
        <v>812</v>
      </c>
      <c r="D57" t="s">
        <v>879</v>
      </c>
      <c r="E57" t="s">
        <v>876</v>
      </c>
      <c r="F57">
        <v>10.5</v>
      </c>
      <c r="G57">
        <v>13.65</v>
      </c>
      <c r="H57" t="s">
        <v>827</v>
      </c>
    </row>
    <row r="58" spans="1:8" hidden="1" x14ac:dyDescent="0.25">
      <c r="A58" t="s">
        <v>811</v>
      </c>
      <c r="B58">
        <v>2980</v>
      </c>
      <c r="C58" t="s">
        <v>812</v>
      </c>
      <c r="D58" t="s">
        <v>880</v>
      </c>
      <c r="E58" t="s">
        <v>876</v>
      </c>
      <c r="F58">
        <v>10</v>
      </c>
      <c r="G58">
        <v>13</v>
      </c>
      <c r="H58" t="s">
        <v>823</v>
      </c>
    </row>
    <row r="59" spans="1:8" hidden="1" x14ac:dyDescent="0.25">
      <c r="A59" t="s">
        <v>811</v>
      </c>
      <c r="B59">
        <v>2980</v>
      </c>
      <c r="C59" t="s">
        <v>812</v>
      </c>
      <c r="D59" t="s">
        <v>881</v>
      </c>
      <c r="E59" t="s">
        <v>876</v>
      </c>
      <c r="F59">
        <v>10</v>
      </c>
      <c r="G59">
        <v>13</v>
      </c>
      <c r="H59" t="s">
        <v>867</v>
      </c>
    </row>
    <row r="60" spans="1:8" x14ac:dyDescent="0.25">
      <c r="A60" t="s">
        <v>811</v>
      </c>
      <c r="B60">
        <v>2980</v>
      </c>
      <c r="C60" t="s">
        <v>812</v>
      </c>
      <c r="D60" t="s">
        <v>882</v>
      </c>
      <c r="E60" t="s">
        <v>876</v>
      </c>
      <c r="F60">
        <v>11.75</v>
      </c>
      <c r="G60">
        <v>15.3</v>
      </c>
      <c r="H60" t="s">
        <v>821</v>
      </c>
    </row>
    <row r="61" spans="1:8" hidden="1" x14ac:dyDescent="0.25">
      <c r="A61" t="s">
        <v>892</v>
      </c>
      <c r="B61">
        <v>1104</v>
      </c>
      <c r="C61" t="s">
        <v>30</v>
      </c>
      <c r="D61" t="s">
        <v>813</v>
      </c>
      <c r="E61" t="s">
        <v>814</v>
      </c>
      <c r="F61">
        <v>9.75</v>
      </c>
      <c r="G61">
        <v>12.7</v>
      </c>
      <c r="H61" t="s">
        <v>815</v>
      </c>
    </row>
    <row r="62" spans="1:8" hidden="1" x14ac:dyDescent="0.25">
      <c r="A62" t="s">
        <v>892</v>
      </c>
      <c r="B62">
        <v>1104</v>
      </c>
      <c r="C62" t="s">
        <v>30</v>
      </c>
      <c r="D62" t="s">
        <v>816</v>
      </c>
      <c r="E62" t="s">
        <v>814</v>
      </c>
      <c r="F62">
        <v>9.1</v>
      </c>
      <c r="G62">
        <v>11.85</v>
      </c>
      <c r="H62" t="s">
        <v>817</v>
      </c>
    </row>
    <row r="63" spans="1:8" hidden="1" x14ac:dyDescent="0.25">
      <c r="A63" t="s">
        <v>892</v>
      </c>
      <c r="B63">
        <v>1104</v>
      </c>
      <c r="C63" t="s">
        <v>30</v>
      </c>
      <c r="D63" t="s">
        <v>818</v>
      </c>
      <c r="E63" t="s">
        <v>814</v>
      </c>
      <c r="F63">
        <v>10.85</v>
      </c>
      <c r="G63">
        <v>14.1</v>
      </c>
      <c r="H63" t="s">
        <v>819</v>
      </c>
    </row>
    <row r="64" spans="1:8" x14ac:dyDescent="0.25">
      <c r="A64" t="s">
        <v>892</v>
      </c>
      <c r="B64">
        <v>1104</v>
      </c>
      <c r="C64" t="s">
        <v>30</v>
      </c>
      <c r="D64" t="s">
        <v>820</v>
      </c>
      <c r="E64" t="s">
        <v>814</v>
      </c>
      <c r="F64">
        <v>10.85</v>
      </c>
      <c r="G64">
        <v>14.1</v>
      </c>
      <c r="H64" t="s">
        <v>821</v>
      </c>
    </row>
    <row r="65" spans="1:8" hidden="1" x14ac:dyDescent="0.25">
      <c r="A65" t="s">
        <v>892</v>
      </c>
      <c r="B65">
        <v>1104</v>
      </c>
      <c r="C65" t="s">
        <v>30</v>
      </c>
      <c r="D65" t="s">
        <v>822</v>
      </c>
      <c r="E65" t="s">
        <v>814</v>
      </c>
      <c r="F65">
        <v>9.1</v>
      </c>
      <c r="G65">
        <v>11.85</v>
      </c>
      <c r="H65" t="s">
        <v>823</v>
      </c>
    </row>
    <row r="66" spans="1:8" hidden="1" x14ac:dyDescent="0.25">
      <c r="A66" t="s">
        <v>892</v>
      </c>
      <c r="B66">
        <v>1104</v>
      </c>
      <c r="C66" t="s">
        <v>30</v>
      </c>
      <c r="D66" t="s">
        <v>824</v>
      </c>
      <c r="E66" t="s">
        <v>814</v>
      </c>
      <c r="F66">
        <v>9.1</v>
      </c>
      <c r="G66">
        <v>11.85</v>
      </c>
      <c r="H66" t="s">
        <v>825</v>
      </c>
    </row>
    <row r="67" spans="1:8" hidden="1" x14ac:dyDescent="0.25">
      <c r="A67" t="s">
        <v>892</v>
      </c>
      <c r="B67">
        <v>1104</v>
      </c>
      <c r="C67" t="s">
        <v>30</v>
      </c>
      <c r="D67" t="s">
        <v>826</v>
      </c>
      <c r="E67" t="s">
        <v>814</v>
      </c>
      <c r="F67">
        <v>9.6</v>
      </c>
      <c r="G67">
        <v>12.5</v>
      </c>
      <c r="H67" t="s">
        <v>827</v>
      </c>
    </row>
    <row r="68" spans="1:8" x14ac:dyDescent="0.25">
      <c r="A68" t="s">
        <v>892</v>
      </c>
      <c r="B68">
        <v>1104</v>
      </c>
      <c r="C68" t="s">
        <v>30</v>
      </c>
      <c r="D68" t="s">
        <v>828</v>
      </c>
      <c r="E68" t="s">
        <v>829</v>
      </c>
      <c r="F68">
        <v>10.85</v>
      </c>
      <c r="G68">
        <v>14.1</v>
      </c>
      <c r="H68" t="s">
        <v>821</v>
      </c>
    </row>
    <row r="69" spans="1:8" hidden="1" x14ac:dyDescent="0.25">
      <c r="A69" t="s">
        <v>892</v>
      </c>
      <c r="B69">
        <v>1104</v>
      </c>
      <c r="C69" t="s">
        <v>30</v>
      </c>
      <c r="D69" t="s">
        <v>830</v>
      </c>
      <c r="E69" t="s">
        <v>829</v>
      </c>
      <c r="F69">
        <v>9.1</v>
      </c>
      <c r="G69">
        <v>11.85</v>
      </c>
      <c r="H69" t="s">
        <v>823</v>
      </c>
    </row>
    <row r="70" spans="1:8" hidden="1" x14ac:dyDescent="0.25">
      <c r="A70" t="s">
        <v>892</v>
      </c>
      <c r="B70">
        <v>1104</v>
      </c>
      <c r="C70" t="s">
        <v>30</v>
      </c>
      <c r="D70" t="s">
        <v>831</v>
      </c>
      <c r="E70" t="s">
        <v>829</v>
      </c>
      <c r="F70">
        <v>9.75</v>
      </c>
      <c r="G70">
        <v>12.7</v>
      </c>
      <c r="H70" t="s">
        <v>815</v>
      </c>
    </row>
    <row r="71" spans="1:8" hidden="1" x14ac:dyDescent="0.25">
      <c r="A71" t="s">
        <v>892</v>
      </c>
      <c r="B71">
        <v>1104</v>
      </c>
      <c r="C71" t="s">
        <v>30</v>
      </c>
      <c r="D71" t="s">
        <v>832</v>
      </c>
      <c r="E71" t="s">
        <v>829</v>
      </c>
      <c r="F71">
        <v>9.1</v>
      </c>
      <c r="G71">
        <v>11.85</v>
      </c>
      <c r="H71" t="s">
        <v>817</v>
      </c>
    </row>
    <row r="72" spans="1:8" hidden="1" x14ac:dyDescent="0.25">
      <c r="A72" t="s">
        <v>892</v>
      </c>
      <c r="B72">
        <v>1104</v>
      </c>
      <c r="C72" t="s">
        <v>30</v>
      </c>
      <c r="D72" t="s">
        <v>833</v>
      </c>
      <c r="E72" t="s">
        <v>829</v>
      </c>
      <c r="F72">
        <v>10.85</v>
      </c>
      <c r="G72">
        <v>14.1</v>
      </c>
      <c r="H72" t="s">
        <v>819</v>
      </c>
    </row>
    <row r="73" spans="1:8" hidden="1" x14ac:dyDescent="0.25">
      <c r="A73" t="s">
        <v>892</v>
      </c>
      <c r="B73">
        <v>1104</v>
      </c>
      <c r="C73" t="s">
        <v>30</v>
      </c>
      <c r="D73" t="s">
        <v>834</v>
      </c>
      <c r="E73" t="s">
        <v>829</v>
      </c>
      <c r="F73">
        <v>9.1</v>
      </c>
      <c r="G73">
        <v>11.85</v>
      </c>
      <c r="H73" t="s">
        <v>825</v>
      </c>
    </row>
    <row r="74" spans="1:8" hidden="1" x14ac:dyDescent="0.25">
      <c r="A74" t="s">
        <v>892</v>
      </c>
      <c r="B74">
        <v>1104</v>
      </c>
      <c r="C74" t="s">
        <v>30</v>
      </c>
      <c r="D74" t="s">
        <v>835</v>
      </c>
      <c r="E74" t="s">
        <v>829</v>
      </c>
      <c r="F74">
        <v>3.45</v>
      </c>
      <c r="G74">
        <v>4.5</v>
      </c>
      <c r="H74" t="s">
        <v>827</v>
      </c>
    </row>
    <row r="75" spans="1:8" hidden="1" x14ac:dyDescent="0.25">
      <c r="A75" t="s">
        <v>892</v>
      </c>
      <c r="B75">
        <v>1104</v>
      </c>
      <c r="C75" t="s">
        <v>30</v>
      </c>
      <c r="D75" t="s">
        <v>835</v>
      </c>
      <c r="E75" t="s">
        <v>829</v>
      </c>
      <c r="F75">
        <v>9.6</v>
      </c>
      <c r="G75">
        <v>12.5</v>
      </c>
      <c r="H75" t="s">
        <v>827</v>
      </c>
    </row>
    <row r="76" spans="1:8" hidden="1" x14ac:dyDescent="0.25">
      <c r="A76" t="s">
        <v>892</v>
      </c>
      <c r="B76">
        <v>1104</v>
      </c>
      <c r="C76" t="s">
        <v>30</v>
      </c>
      <c r="D76" t="s">
        <v>832</v>
      </c>
      <c r="E76" t="s">
        <v>829</v>
      </c>
      <c r="F76">
        <v>3.25</v>
      </c>
      <c r="G76">
        <v>4.25</v>
      </c>
      <c r="H76" t="s">
        <v>817</v>
      </c>
    </row>
    <row r="77" spans="1:8" hidden="1" x14ac:dyDescent="0.25">
      <c r="A77" t="s">
        <v>892</v>
      </c>
      <c r="B77">
        <v>1104</v>
      </c>
      <c r="C77" t="s">
        <v>30</v>
      </c>
      <c r="D77" t="s">
        <v>831</v>
      </c>
      <c r="E77" t="s">
        <v>829</v>
      </c>
      <c r="F77">
        <v>3.45</v>
      </c>
      <c r="G77">
        <v>4.5</v>
      </c>
      <c r="H77" t="s">
        <v>815</v>
      </c>
    </row>
    <row r="78" spans="1:8" hidden="1" x14ac:dyDescent="0.25">
      <c r="A78" t="s">
        <v>892</v>
      </c>
      <c r="B78">
        <v>1104</v>
      </c>
      <c r="C78" t="s">
        <v>30</v>
      </c>
      <c r="D78" t="s">
        <v>833</v>
      </c>
      <c r="E78" t="s">
        <v>829</v>
      </c>
      <c r="F78">
        <v>3.9</v>
      </c>
      <c r="G78">
        <v>5.05</v>
      </c>
      <c r="H78" t="s">
        <v>819</v>
      </c>
    </row>
    <row r="79" spans="1:8" hidden="1" x14ac:dyDescent="0.25">
      <c r="A79" t="s">
        <v>892</v>
      </c>
      <c r="B79">
        <v>1104</v>
      </c>
      <c r="C79" t="s">
        <v>30</v>
      </c>
      <c r="D79" t="s">
        <v>830</v>
      </c>
      <c r="E79" t="s">
        <v>829</v>
      </c>
      <c r="F79">
        <v>3.25</v>
      </c>
      <c r="G79">
        <v>4.25</v>
      </c>
      <c r="H79" t="s">
        <v>823</v>
      </c>
    </row>
    <row r="80" spans="1:8" x14ac:dyDescent="0.25">
      <c r="A80" t="s">
        <v>892</v>
      </c>
      <c r="B80">
        <v>1104</v>
      </c>
      <c r="C80" t="s">
        <v>30</v>
      </c>
      <c r="D80" t="s">
        <v>828</v>
      </c>
      <c r="E80" t="s">
        <v>829</v>
      </c>
      <c r="F80">
        <v>3.9</v>
      </c>
      <c r="G80">
        <v>5.05</v>
      </c>
      <c r="H80" t="s">
        <v>821</v>
      </c>
    </row>
    <row r="81" spans="1:8" hidden="1" x14ac:dyDescent="0.25">
      <c r="A81" t="s">
        <v>892</v>
      </c>
      <c r="B81">
        <v>1104</v>
      </c>
      <c r="C81" t="s">
        <v>30</v>
      </c>
      <c r="D81" t="s">
        <v>834</v>
      </c>
      <c r="E81" t="s">
        <v>829</v>
      </c>
      <c r="F81">
        <v>3.25</v>
      </c>
      <c r="G81">
        <v>4.25</v>
      </c>
      <c r="H81" t="s">
        <v>825</v>
      </c>
    </row>
    <row r="82" spans="1:8" x14ac:dyDescent="0.25">
      <c r="A82" t="s">
        <v>892</v>
      </c>
      <c r="B82">
        <v>1104</v>
      </c>
      <c r="C82" t="s">
        <v>30</v>
      </c>
      <c r="D82" t="s">
        <v>836</v>
      </c>
      <c r="E82" t="s">
        <v>837</v>
      </c>
      <c r="F82">
        <v>10.85</v>
      </c>
      <c r="G82">
        <v>14.1</v>
      </c>
      <c r="H82" t="s">
        <v>821</v>
      </c>
    </row>
    <row r="83" spans="1:8" hidden="1" x14ac:dyDescent="0.25">
      <c r="A83" t="s">
        <v>892</v>
      </c>
      <c r="B83">
        <v>1104</v>
      </c>
      <c r="C83" t="s">
        <v>30</v>
      </c>
      <c r="D83" t="s">
        <v>838</v>
      </c>
      <c r="E83" t="s">
        <v>837</v>
      </c>
      <c r="F83">
        <v>9.1</v>
      </c>
      <c r="G83">
        <v>11.85</v>
      </c>
      <c r="H83" t="s">
        <v>823</v>
      </c>
    </row>
    <row r="84" spans="1:8" hidden="1" x14ac:dyDescent="0.25">
      <c r="A84" t="s">
        <v>892</v>
      </c>
      <c r="B84">
        <v>1104</v>
      </c>
      <c r="C84" t="s">
        <v>30</v>
      </c>
      <c r="D84" t="s">
        <v>839</v>
      </c>
      <c r="E84" t="s">
        <v>837</v>
      </c>
      <c r="F84">
        <v>9.75</v>
      </c>
      <c r="G84">
        <v>12.7</v>
      </c>
      <c r="H84" t="s">
        <v>815</v>
      </c>
    </row>
    <row r="85" spans="1:8" hidden="1" x14ac:dyDescent="0.25">
      <c r="A85" t="s">
        <v>892</v>
      </c>
      <c r="B85">
        <v>1104</v>
      </c>
      <c r="C85" t="s">
        <v>30</v>
      </c>
      <c r="D85" t="s">
        <v>840</v>
      </c>
      <c r="E85" t="s">
        <v>837</v>
      </c>
      <c r="F85">
        <v>9.1</v>
      </c>
      <c r="G85">
        <v>11.85</v>
      </c>
      <c r="H85" t="s">
        <v>817</v>
      </c>
    </row>
    <row r="86" spans="1:8" hidden="1" x14ac:dyDescent="0.25">
      <c r="A86" t="s">
        <v>892</v>
      </c>
      <c r="B86">
        <v>1104</v>
      </c>
      <c r="C86" t="s">
        <v>30</v>
      </c>
      <c r="D86" t="s">
        <v>841</v>
      </c>
      <c r="E86" t="s">
        <v>837</v>
      </c>
      <c r="F86">
        <v>10.85</v>
      </c>
      <c r="G86">
        <v>14.1</v>
      </c>
      <c r="H86" t="s">
        <v>819</v>
      </c>
    </row>
    <row r="87" spans="1:8" hidden="1" x14ac:dyDescent="0.25">
      <c r="A87" t="s">
        <v>892</v>
      </c>
      <c r="B87">
        <v>1104</v>
      </c>
      <c r="C87" t="s">
        <v>30</v>
      </c>
      <c r="D87" t="s">
        <v>842</v>
      </c>
      <c r="E87" t="s">
        <v>837</v>
      </c>
      <c r="F87">
        <v>9.6</v>
      </c>
      <c r="G87">
        <v>12.5</v>
      </c>
      <c r="H87" t="s">
        <v>827</v>
      </c>
    </row>
    <row r="88" spans="1:8" hidden="1" x14ac:dyDescent="0.25">
      <c r="A88" t="s">
        <v>892</v>
      </c>
      <c r="B88">
        <v>1104</v>
      </c>
      <c r="C88" t="s">
        <v>30</v>
      </c>
      <c r="D88" t="s">
        <v>843</v>
      </c>
      <c r="E88" t="s">
        <v>837</v>
      </c>
      <c r="F88">
        <v>9.1</v>
      </c>
      <c r="G88">
        <v>11.85</v>
      </c>
      <c r="H88" t="s">
        <v>825</v>
      </c>
    </row>
    <row r="89" spans="1:8" x14ac:dyDescent="0.25">
      <c r="A89" t="s">
        <v>892</v>
      </c>
      <c r="B89">
        <v>1104</v>
      </c>
      <c r="C89" t="s">
        <v>30</v>
      </c>
      <c r="D89" t="s">
        <v>844</v>
      </c>
      <c r="E89" t="s">
        <v>845</v>
      </c>
      <c r="F89">
        <v>10.85</v>
      </c>
      <c r="G89">
        <v>14.1</v>
      </c>
      <c r="H89" t="s">
        <v>821</v>
      </c>
    </row>
    <row r="90" spans="1:8" hidden="1" x14ac:dyDescent="0.25">
      <c r="A90" t="s">
        <v>892</v>
      </c>
      <c r="B90">
        <v>1104</v>
      </c>
      <c r="C90" t="s">
        <v>30</v>
      </c>
      <c r="D90" t="s">
        <v>846</v>
      </c>
      <c r="E90" t="s">
        <v>845</v>
      </c>
      <c r="F90">
        <v>9.1</v>
      </c>
      <c r="G90">
        <v>11.85</v>
      </c>
      <c r="H90" t="s">
        <v>823</v>
      </c>
    </row>
    <row r="91" spans="1:8" hidden="1" x14ac:dyDescent="0.25">
      <c r="A91" t="s">
        <v>892</v>
      </c>
      <c r="B91">
        <v>1104</v>
      </c>
      <c r="C91" t="s">
        <v>30</v>
      </c>
      <c r="D91" t="s">
        <v>847</v>
      </c>
      <c r="E91" t="s">
        <v>845</v>
      </c>
      <c r="F91">
        <v>9.75</v>
      </c>
      <c r="G91">
        <v>12.7</v>
      </c>
      <c r="H91" t="s">
        <v>815</v>
      </c>
    </row>
    <row r="92" spans="1:8" hidden="1" x14ac:dyDescent="0.25">
      <c r="A92" t="s">
        <v>892</v>
      </c>
      <c r="B92">
        <v>1104</v>
      </c>
      <c r="C92" t="s">
        <v>30</v>
      </c>
      <c r="D92" t="s">
        <v>848</v>
      </c>
      <c r="E92" t="s">
        <v>845</v>
      </c>
      <c r="F92">
        <v>10.85</v>
      </c>
      <c r="G92">
        <v>14.1</v>
      </c>
      <c r="H92" t="s">
        <v>819</v>
      </c>
    </row>
    <row r="93" spans="1:8" hidden="1" x14ac:dyDescent="0.25">
      <c r="A93" t="s">
        <v>892</v>
      </c>
      <c r="B93">
        <v>1104</v>
      </c>
      <c r="C93" t="s">
        <v>30</v>
      </c>
      <c r="D93" t="s">
        <v>849</v>
      </c>
      <c r="E93" t="s">
        <v>845</v>
      </c>
      <c r="F93">
        <v>9.1</v>
      </c>
      <c r="G93">
        <v>11.85</v>
      </c>
      <c r="H93" t="s">
        <v>817</v>
      </c>
    </row>
    <row r="94" spans="1:8" hidden="1" x14ac:dyDescent="0.25">
      <c r="A94" t="s">
        <v>892</v>
      </c>
      <c r="B94">
        <v>1104</v>
      </c>
      <c r="C94" t="s">
        <v>30</v>
      </c>
      <c r="D94" t="s">
        <v>850</v>
      </c>
      <c r="E94" t="s">
        <v>845</v>
      </c>
      <c r="F94">
        <v>9.1</v>
      </c>
      <c r="G94">
        <v>11.85</v>
      </c>
      <c r="H94" t="s">
        <v>825</v>
      </c>
    </row>
    <row r="95" spans="1:8" hidden="1" x14ac:dyDescent="0.25">
      <c r="A95" t="s">
        <v>892</v>
      </c>
      <c r="B95">
        <v>1104</v>
      </c>
      <c r="C95" t="s">
        <v>30</v>
      </c>
      <c r="D95" t="s">
        <v>851</v>
      </c>
      <c r="E95" t="s">
        <v>845</v>
      </c>
      <c r="F95">
        <v>9.6</v>
      </c>
      <c r="G95">
        <v>12.5</v>
      </c>
      <c r="H95" t="s">
        <v>827</v>
      </c>
    </row>
    <row r="96" spans="1:8" hidden="1" x14ac:dyDescent="0.25">
      <c r="A96" t="s">
        <v>892</v>
      </c>
      <c r="B96">
        <v>1104</v>
      </c>
      <c r="C96" t="s">
        <v>30</v>
      </c>
      <c r="D96" t="s">
        <v>852</v>
      </c>
      <c r="E96" t="s">
        <v>853</v>
      </c>
      <c r="F96">
        <v>5.6</v>
      </c>
      <c r="G96">
        <v>7.3</v>
      </c>
      <c r="H96" t="s">
        <v>854</v>
      </c>
    </row>
    <row r="97" spans="1:8" hidden="1" x14ac:dyDescent="0.25">
      <c r="A97" t="s">
        <v>892</v>
      </c>
      <c r="B97">
        <v>1104</v>
      </c>
      <c r="C97" t="s">
        <v>30</v>
      </c>
      <c r="D97" t="s">
        <v>855</v>
      </c>
      <c r="E97" t="s">
        <v>853</v>
      </c>
      <c r="F97">
        <v>5.6</v>
      </c>
      <c r="G97">
        <v>7.3</v>
      </c>
      <c r="H97" t="s">
        <v>823</v>
      </c>
    </row>
    <row r="98" spans="1:8" x14ac:dyDescent="0.25">
      <c r="A98" t="s">
        <v>892</v>
      </c>
      <c r="B98">
        <v>1104</v>
      </c>
      <c r="C98" t="s">
        <v>30</v>
      </c>
      <c r="D98" t="s">
        <v>856</v>
      </c>
      <c r="E98" t="s">
        <v>853</v>
      </c>
      <c r="F98">
        <v>5.6</v>
      </c>
      <c r="G98">
        <v>7.3</v>
      </c>
      <c r="H98" t="s">
        <v>821</v>
      </c>
    </row>
    <row r="99" spans="1:8" hidden="1" x14ac:dyDescent="0.25">
      <c r="A99" t="s">
        <v>892</v>
      </c>
      <c r="B99">
        <v>1104</v>
      </c>
      <c r="C99" t="s">
        <v>30</v>
      </c>
      <c r="D99" t="s">
        <v>857</v>
      </c>
      <c r="E99" t="s">
        <v>853</v>
      </c>
      <c r="F99">
        <v>5.6</v>
      </c>
      <c r="G99">
        <v>7.3</v>
      </c>
      <c r="H99" t="s">
        <v>815</v>
      </c>
    </row>
    <row r="100" spans="1:8" hidden="1" x14ac:dyDescent="0.25">
      <c r="A100" t="s">
        <v>892</v>
      </c>
      <c r="B100">
        <v>1104</v>
      </c>
      <c r="C100" t="s">
        <v>30</v>
      </c>
      <c r="D100" t="s">
        <v>858</v>
      </c>
      <c r="E100" t="s">
        <v>853</v>
      </c>
      <c r="F100">
        <v>5.6</v>
      </c>
      <c r="G100">
        <v>7.3</v>
      </c>
      <c r="H100" t="s">
        <v>819</v>
      </c>
    </row>
    <row r="101" spans="1:8" hidden="1" x14ac:dyDescent="0.25">
      <c r="A101" t="s">
        <v>892</v>
      </c>
      <c r="B101">
        <v>1104</v>
      </c>
      <c r="C101" t="s">
        <v>30</v>
      </c>
      <c r="D101" t="s">
        <v>859</v>
      </c>
      <c r="E101" t="s">
        <v>853</v>
      </c>
      <c r="F101">
        <v>5.6</v>
      </c>
      <c r="G101">
        <v>7.3</v>
      </c>
      <c r="H101" t="s">
        <v>825</v>
      </c>
    </row>
    <row r="102" spans="1:8" hidden="1" x14ac:dyDescent="0.25">
      <c r="A102" t="s">
        <v>892</v>
      </c>
      <c r="B102">
        <v>1104</v>
      </c>
      <c r="C102" t="s">
        <v>30</v>
      </c>
      <c r="D102" t="s">
        <v>860</v>
      </c>
      <c r="E102" t="s">
        <v>853</v>
      </c>
      <c r="F102">
        <v>5.6</v>
      </c>
      <c r="G102">
        <v>7.3</v>
      </c>
      <c r="H102" t="s">
        <v>827</v>
      </c>
    </row>
    <row r="103" spans="1:8" hidden="1" x14ac:dyDescent="0.25">
      <c r="A103" t="s">
        <v>892</v>
      </c>
      <c r="B103">
        <v>1104</v>
      </c>
      <c r="C103" t="s">
        <v>30</v>
      </c>
      <c r="D103" t="s">
        <v>861</v>
      </c>
      <c r="E103" t="s">
        <v>853</v>
      </c>
      <c r="F103">
        <v>5.6</v>
      </c>
      <c r="G103">
        <v>7.3</v>
      </c>
      <c r="H103" t="s">
        <v>862</v>
      </c>
    </row>
    <row r="104" spans="1:8" hidden="1" x14ac:dyDescent="0.25">
      <c r="A104" t="s">
        <v>892</v>
      </c>
      <c r="B104">
        <v>1104</v>
      </c>
      <c r="C104" t="s">
        <v>30</v>
      </c>
      <c r="D104" t="s">
        <v>863</v>
      </c>
      <c r="E104" t="s">
        <v>853</v>
      </c>
      <c r="F104">
        <v>5.6</v>
      </c>
      <c r="G104">
        <v>7.3</v>
      </c>
      <c r="H104" t="s">
        <v>864</v>
      </c>
    </row>
    <row r="105" spans="1:8" hidden="1" x14ac:dyDescent="0.25">
      <c r="A105" t="s">
        <v>892</v>
      </c>
      <c r="B105">
        <v>1104</v>
      </c>
      <c r="C105" t="s">
        <v>30</v>
      </c>
      <c r="D105" t="s">
        <v>865</v>
      </c>
      <c r="E105" t="s">
        <v>866</v>
      </c>
      <c r="F105">
        <v>4.4000000000000004</v>
      </c>
      <c r="G105">
        <v>5.7</v>
      </c>
      <c r="H105" t="s">
        <v>867</v>
      </c>
    </row>
    <row r="106" spans="1:8" hidden="1" x14ac:dyDescent="0.25">
      <c r="A106" t="s">
        <v>892</v>
      </c>
      <c r="B106">
        <v>1104</v>
      </c>
      <c r="C106" t="s">
        <v>30</v>
      </c>
      <c r="D106" t="s">
        <v>868</v>
      </c>
      <c r="E106" t="s">
        <v>866</v>
      </c>
      <c r="F106">
        <v>4.95</v>
      </c>
      <c r="G106">
        <v>6.45</v>
      </c>
      <c r="H106" t="s">
        <v>823</v>
      </c>
    </row>
    <row r="107" spans="1:8" x14ac:dyDescent="0.25">
      <c r="A107" t="s">
        <v>892</v>
      </c>
      <c r="B107">
        <v>1104</v>
      </c>
      <c r="C107" t="s">
        <v>30</v>
      </c>
      <c r="D107" t="s">
        <v>869</v>
      </c>
      <c r="E107" t="s">
        <v>866</v>
      </c>
      <c r="F107">
        <v>4.95</v>
      </c>
      <c r="G107">
        <v>6.45</v>
      </c>
      <c r="H107" t="s">
        <v>821</v>
      </c>
    </row>
    <row r="108" spans="1:8" hidden="1" x14ac:dyDescent="0.25">
      <c r="A108" t="s">
        <v>892</v>
      </c>
      <c r="B108">
        <v>1104</v>
      </c>
      <c r="C108" t="s">
        <v>30</v>
      </c>
      <c r="D108" t="s">
        <v>870</v>
      </c>
      <c r="E108" t="s">
        <v>866</v>
      </c>
      <c r="F108">
        <v>4.95</v>
      </c>
      <c r="G108">
        <v>6.45</v>
      </c>
      <c r="H108" t="s">
        <v>815</v>
      </c>
    </row>
    <row r="109" spans="1:8" hidden="1" x14ac:dyDescent="0.25">
      <c r="A109" t="s">
        <v>892</v>
      </c>
      <c r="B109">
        <v>1104</v>
      </c>
      <c r="C109" t="s">
        <v>30</v>
      </c>
      <c r="D109" t="s">
        <v>871</v>
      </c>
      <c r="E109" t="s">
        <v>866</v>
      </c>
      <c r="F109">
        <v>4.95</v>
      </c>
      <c r="G109">
        <v>6.45</v>
      </c>
      <c r="H109" t="s">
        <v>819</v>
      </c>
    </row>
    <row r="110" spans="1:8" hidden="1" x14ac:dyDescent="0.25">
      <c r="A110" t="s">
        <v>892</v>
      </c>
      <c r="B110">
        <v>1104</v>
      </c>
      <c r="C110" t="s">
        <v>30</v>
      </c>
      <c r="D110" t="s">
        <v>872</v>
      </c>
      <c r="E110" t="s">
        <v>866</v>
      </c>
      <c r="F110">
        <v>4.95</v>
      </c>
      <c r="G110">
        <v>6.45</v>
      </c>
      <c r="H110" t="s">
        <v>825</v>
      </c>
    </row>
    <row r="111" spans="1:8" hidden="1" x14ac:dyDescent="0.25">
      <c r="A111" t="s">
        <v>892</v>
      </c>
      <c r="B111">
        <v>1104</v>
      </c>
      <c r="C111" t="s">
        <v>30</v>
      </c>
      <c r="D111" t="s">
        <v>873</v>
      </c>
      <c r="E111" t="s">
        <v>866</v>
      </c>
      <c r="F111">
        <v>4.95</v>
      </c>
      <c r="G111">
        <v>6.45</v>
      </c>
      <c r="H111" t="s">
        <v>862</v>
      </c>
    </row>
    <row r="112" spans="1:8" hidden="1" x14ac:dyDescent="0.25">
      <c r="A112" t="s">
        <v>892</v>
      </c>
      <c r="B112">
        <v>1104</v>
      </c>
      <c r="C112" t="s">
        <v>30</v>
      </c>
      <c r="D112" t="s">
        <v>874</v>
      </c>
      <c r="E112" t="s">
        <v>866</v>
      </c>
      <c r="F112">
        <v>4.95</v>
      </c>
      <c r="G112">
        <v>6.45</v>
      </c>
      <c r="H112" t="s">
        <v>827</v>
      </c>
    </row>
    <row r="113" spans="1:8" hidden="1" x14ac:dyDescent="0.25">
      <c r="A113" t="s">
        <v>892</v>
      </c>
      <c r="B113">
        <v>1104</v>
      </c>
      <c r="C113" t="s">
        <v>30</v>
      </c>
      <c r="D113" t="s">
        <v>875</v>
      </c>
      <c r="E113" t="s">
        <v>876</v>
      </c>
      <c r="F113">
        <v>10.3</v>
      </c>
      <c r="G113">
        <v>13.4</v>
      </c>
      <c r="H113" t="s">
        <v>815</v>
      </c>
    </row>
    <row r="114" spans="1:8" hidden="1" x14ac:dyDescent="0.25">
      <c r="A114" t="s">
        <v>892</v>
      </c>
      <c r="B114">
        <v>1104</v>
      </c>
      <c r="C114" t="s">
        <v>30</v>
      </c>
      <c r="D114" t="s">
        <v>877</v>
      </c>
      <c r="E114" t="s">
        <v>876</v>
      </c>
      <c r="F114">
        <v>11.4</v>
      </c>
      <c r="G114">
        <v>14.8</v>
      </c>
      <c r="H114" t="s">
        <v>819</v>
      </c>
    </row>
    <row r="115" spans="1:8" hidden="1" x14ac:dyDescent="0.25">
      <c r="A115" t="s">
        <v>892</v>
      </c>
      <c r="B115">
        <v>1104</v>
      </c>
      <c r="C115" t="s">
        <v>30</v>
      </c>
      <c r="D115" t="s">
        <v>878</v>
      </c>
      <c r="E115" t="s">
        <v>876</v>
      </c>
      <c r="F115">
        <v>9.65</v>
      </c>
      <c r="G115">
        <v>12.55</v>
      </c>
      <c r="H115" t="s">
        <v>825</v>
      </c>
    </row>
    <row r="116" spans="1:8" hidden="1" x14ac:dyDescent="0.25">
      <c r="A116" t="s">
        <v>892</v>
      </c>
      <c r="B116">
        <v>1104</v>
      </c>
      <c r="C116" t="s">
        <v>30</v>
      </c>
      <c r="D116" t="s">
        <v>879</v>
      </c>
      <c r="E116" t="s">
        <v>876</v>
      </c>
      <c r="F116">
        <v>10.15</v>
      </c>
      <c r="G116">
        <v>13.2</v>
      </c>
      <c r="H116" t="s">
        <v>827</v>
      </c>
    </row>
    <row r="117" spans="1:8" hidden="1" x14ac:dyDescent="0.25">
      <c r="A117" t="s">
        <v>892</v>
      </c>
      <c r="B117">
        <v>1104</v>
      </c>
      <c r="C117" t="s">
        <v>30</v>
      </c>
      <c r="D117" t="s">
        <v>880</v>
      </c>
      <c r="E117" t="s">
        <v>876</v>
      </c>
      <c r="F117">
        <v>9.65</v>
      </c>
      <c r="G117">
        <v>12.55</v>
      </c>
      <c r="H117" t="s">
        <v>823</v>
      </c>
    </row>
    <row r="118" spans="1:8" hidden="1" x14ac:dyDescent="0.25">
      <c r="A118" t="s">
        <v>892</v>
      </c>
      <c r="B118">
        <v>1104</v>
      </c>
      <c r="C118" t="s">
        <v>30</v>
      </c>
      <c r="D118" t="s">
        <v>881</v>
      </c>
      <c r="E118" t="s">
        <v>876</v>
      </c>
      <c r="F118">
        <v>9.65</v>
      </c>
      <c r="G118">
        <v>12.55</v>
      </c>
      <c r="H118" t="s">
        <v>867</v>
      </c>
    </row>
    <row r="119" spans="1:8" x14ac:dyDescent="0.25">
      <c r="A119" t="s">
        <v>892</v>
      </c>
      <c r="B119">
        <v>1104</v>
      </c>
      <c r="C119" t="s">
        <v>30</v>
      </c>
      <c r="D119" t="s">
        <v>882</v>
      </c>
      <c r="E119" t="s">
        <v>876</v>
      </c>
      <c r="F119">
        <v>11.4</v>
      </c>
      <c r="G119">
        <v>14.8</v>
      </c>
      <c r="H119" t="s">
        <v>821</v>
      </c>
    </row>
    <row r="120" spans="1:8" hidden="1" x14ac:dyDescent="0.25">
      <c r="A120" t="s">
        <v>885</v>
      </c>
      <c r="B120">
        <v>2532</v>
      </c>
      <c r="C120" t="s">
        <v>227</v>
      </c>
      <c r="D120" t="s">
        <v>813</v>
      </c>
      <c r="E120" t="s">
        <v>814</v>
      </c>
      <c r="F120">
        <v>10.1</v>
      </c>
      <c r="G120">
        <v>13.15</v>
      </c>
      <c r="H120" t="s">
        <v>815</v>
      </c>
    </row>
    <row r="121" spans="1:8" hidden="1" x14ac:dyDescent="0.25">
      <c r="A121" t="s">
        <v>885</v>
      </c>
      <c r="B121">
        <v>2532</v>
      </c>
      <c r="C121" t="s">
        <v>227</v>
      </c>
      <c r="D121" t="s">
        <v>816</v>
      </c>
      <c r="E121" t="s">
        <v>814</v>
      </c>
      <c r="F121">
        <v>9.4499999999999993</v>
      </c>
      <c r="G121">
        <v>12.3</v>
      </c>
      <c r="H121" t="s">
        <v>817</v>
      </c>
    </row>
    <row r="122" spans="1:8" hidden="1" x14ac:dyDescent="0.25">
      <c r="A122" t="s">
        <v>885</v>
      </c>
      <c r="B122">
        <v>2532</v>
      </c>
      <c r="C122" t="s">
        <v>227</v>
      </c>
      <c r="D122" t="s">
        <v>818</v>
      </c>
      <c r="E122" t="s">
        <v>814</v>
      </c>
      <c r="F122">
        <v>11.2</v>
      </c>
      <c r="G122">
        <v>14.55</v>
      </c>
      <c r="H122" t="s">
        <v>819</v>
      </c>
    </row>
    <row r="123" spans="1:8" x14ac:dyDescent="0.25">
      <c r="A123" t="s">
        <v>885</v>
      </c>
      <c r="B123">
        <v>2532</v>
      </c>
      <c r="C123" t="s">
        <v>227</v>
      </c>
      <c r="D123" t="s">
        <v>820</v>
      </c>
      <c r="E123" t="s">
        <v>814</v>
      </c>
      <c r="F123">
        <v>11.2</v>
      </c>
      <c r="G123">
        <v>14.55</v>
      </c>
      <c r="H123" t="s">
        <v>821</v>
      </c>
    </row>
    <row r="124" spans="1:8" hidden="1" x14ac:dyDescent="0.25">
      <c r="A124" t="s">
        <v>885</v>
      </c>
      <c r="B124">
        <v>2532</v>
      </c>
      <c r="C124" t="s">
        <v>227</v>
      </c>
      <c r="D124" t="s">
        <v>822</v>
      </c>
      <c r="E124" t="s">
        <v>814</v>
      </c>
      <c r="F124">
        <v>9.4499999999999993</v>
      </c>
      <c r="G124">
        <v>12.3</v>
      </c>
      <c r="H124" t="s">
        <v>823</v>
      </c>
    </row>
    <row r="125" spans="1:8" hidden="1" x14ac:dyDescent="0.25">
      <c r="A125" t="s">
        <v>885</v>
      </c>
      <c r="B125">
        <v>2532</v>
      </c>
      <c r="C125" t="s">
        <v>227</v>
      </c>
      <c r="D125" t="s">
        <v>824</v>
      </c>
      <c r="E125" t="s">
        <v>814</v>
      </c>
      <c r="F125">
        <v>9.4499999999999993</v>
      </c>
      <c r="G125">
        <v>12.3</v>
      </c>
      <c r="H125" t="s">
        <v>825</v>
      </c>
    </row>
    <row r="126" spans="1:8" hidden="1" x14ac:dyDescent="0.25">
      <c r="A126" t="s">
        <v>885</v>
      </c>
      <c r="B126">
        <v>2532</v>
      </c>
      <c r="C126" t="s">
        <v>227</v>
      </c>
      <c r="D126" t="s">
        <v>826</v>
      </c>
      <c r="E126" t="s">
        <v>814</v>
      </c>
      <c r="F126">
        <v>9.9499999999999993</v>
      </c>
      <c r="G126">
        <v>12.95</v>
      </c>
      <c r="H126" t="s">
        <v>827</v>
      </c>
    </row>
    <row r="127" spans="1:8" x14ac:dyDescent="0.25">
      <c r="A127" t="s">
        <v>885</v>
      </c>
      <c r="B127">
        <v>2532</v>
      </c>
      <c r="C127" t="s">
        <v>227</v>
      </c>
      <c r="D127" t="s">
        <v>828</v>
      </c>
      <c r="E127" t="s">
        <v>829</v>
      </c>
      <c r="F127">
        <v>11.2</v>
      </c>
      <c r="G127">
        <v>14.55</v>
      </c>
      <c r="H127" t="s">
        <v>821</v>
      </c>
    </row>
    <row r="128" spans="1:8" hidden="1" x14ac:dyDescent="0.25">
      <c r="A128" t="s">
        <v>885</v>
      </c>
      <c r="B128">
        <v>2532</v>
      </c>
      <c r="C128" t="s">
        <v>227</v>
      </c>
      <c r="D128" t="s">
        <v>830</v>
      </c>
      <c r="E128" t="s">
        <v>829</v>
      </c>
      <c r="F128">
        <v>9.4499999999999993</v>
      </c>
      <c r="G128">
        <v>12.3</v>
      </c>
      <c r="H128" t="s">
        <v>823</v>
      </c>
    </row>
    <row r="129" spans="1:8" hidden="1" x14ac:dyDescent="0.25">
      <c r="A129" t="s">
        <v>885</v>
      </c>
      <c r="B129">
        <v>2532</v>
      </c>
      <c r="C129" t="s">
        <v>227</v>
      </c>
      <c r="D129" t="s">
        <v>831</v>
      </c>
      <c r="E129" t="s">
        <v>829</v>
      </c>
      <c r="F129">
        <v>10.1</v>
      </c>
      <c r="G129">
        <v>13.15</v>
      </c>
      <c r="H129" t="s">
        <v>815</v>
      </c>
    </row>
    <row r="130" spans="1:8" hidden="1" x14ac:dyDescent="0.25">
      <c r="A130" t="s">
        <v>885</v>
      </c>
      <c r="B130">
        <v>2532</v>
      </c>
      <c r="C130" t="s">
        <v>227</v>
      </c>
      <c r="D130" t="s">
        <v>832</v>
      </c>
      <c r="E130" t="s">
        <v>829</v>
      </c>
      <c r="F130">
        <v>9.4499999999999993</v>
      </c>
      <c r="G130">
        <v>12.3</v>
      </c>
      <c r="H130" t="s">
        <v>817</v>
      </c>
    </row>
    <row r="131" spans="1:8" hidden="1" x14ac:dyDescent="0.25">
      <c r="A131" t="s">
        <v>885</v>
      </c>
      <c r="B131">
        <v>2532</v>
      </c>
      <c r="C131" t="s">
        <v>227</v>
      </c>
      <c r="D131" t="s">
        <v>833</v>
      </c>
      <c r="E131" t="s">
        <v>829</v>
      </c>
      <c r="F131">
        <v>11.2</v>
      </c>
      <c r="G131">
        <v>14.55</v>
      </c>
      <c r="H131" t="s">
        <v>819</v>
      </c>
    </row>
    <row r="132" spans="1:8" hidden="1" x14ac:dyDescent="0.25">
      <c r="A132" t="s">
        <v>885</v>
      </c>
      <c r="B132">
        <v>2532</v>
      </c>
      <c r="C132" t="s">
        <v>227</v>
      </c>
      <c r="D132" t="s">
        <v>834</v>
      </c>
      <c r="E132" t="s">
        <v>829</v>
      </c>
      <c r="F132">
        <v>9.4499999999999993</v>
      </c>
      <c r="G132">
        <v>12.3</v>
      </c>
      <c r="H132" t="s">
        <v>825</v>
      </c>
    </row>
    <row r="133" spans="1:8" hidden="1" x14ac:dyDescent="0.25">
      <c r="A133" t="s">
        <v>885</v>
      </c>
      <c r="B133">
        <v>2532</v>
      </c>
      <c r="C133" t="s">
        <v>227</v>
      </c>
      <c r="D133" t="s">
        <v>835</v>
      </c>
      <c r="E133" t="s">
        <v>829</v>
      </c>
      <c r="F133">
        <v>3.6</v>
      </c>
      <c r="G133">
        <v>4.7</v>
      </c>
      <c r="H133" t="s">
        <v>827</v>
      </c>
    </row>
    <row r="134" spans="1:8" hidden="1" x14ac:dyDescent="0.25">
      <c r="A134" t="s">
        <v>885</v>
      </c>
      <c r="B134">
        <v>2532</v>
      </c>
      <c r="C134" t="s">
        <v>227</v>
      </c>
      <c r="D134" t="s">
        <v>835</v>
      </c>
      <c r="E134" t="s">
        <v>829</v>
      </c>
      <c r="F134">
        <v>9.9499999999999993</v>
      </c>
      <c r="G134">
        <v>12.95</v>
      </c>
      <c r="H134" t="s">
        <v>827</v>
      </c>
    </row>
    <row r="135" spans="1:8" hidden="1" x14ac:dyDescent="0.25">
      <c r="A135" t="s">
        <v>885</v>
      </c>
      <c r="B135">
        <v>2532</v>
      </c>
      <c r="C135" t="s">
        <v>227</v>
      </c>
      <c r="D135" t="s">
        <v>832</v>
      </c>
      <c r="E135" t="s">
        <v>829</v>
      </c>
      <c r="F135">
        <v>3.4</v>
      </c>
      <c r="G135">
        <v>4.4000000000000004</v>
      </c>
      <c r="H135" t="s">
        <v>817</v>
      </c>
    </row>
    <row r="136" spans="1:8" hidden="1" x14ac:dyDescent="0.25">
      <c r="A136" t="s">
        <v>885</v>
      </c>
      <c r="B136">
        <v>2532</v>
      </c>
      <c r="C136" t="s">
        <v>227</v>
      </c>
      <c r="D136" t="s">
        <v>831</v>
      </c>
      <c r="E136" t="s">
        <v>829</v>
      </c>
      <c r="F136">
        <v>3.6</v>
      </c>
      <c r="G136">
        <v>4.7</v>
      </c>
      <c r="H136" t="s">
        <v>815</v>
      </c>
    </row>
    <row r="137" spans="1:8" hidden="1" x14ac:dyDescent="0.25">
      <c r="A137" t="s">
        <v>885</v>
      </c>
      <c r="B137">
        <v>2532</v>
      </c>
      <c r="C137" t="s">
        <v>227</v>
      </c>
      <c r="D137" t="s">
        <v>833</v>
      </c>
      <c r="E137" t="s">
        <v>829</v>
      </c>
      <c r="F137">
        <v>4.05</v>
      </c>
      <c r="G137">
        <v>5.25</v>
      </c>
      <c r="H137" t="s">
        <v>819</v>
      </c>
    </row>
    <row r="138" spans="1:8" hidden="1" x14ac:dyDescent="0.25">
      <c r="A138" t="s">
        <v>885</v>
      </c>
      <c r="B138">
        <v>2532</v>
      </c>
      <c r="C138" t="s">
        <v>227</v>
      </c>
      <c r="D138" t="s">
        <v>830</v>
      </c>
      <c r="E138" t="s">
        <v>829</v>
      </c>
      <c r="F138">
        <v>3.4</v>
      </c>
      <c r="G138">
        <v>4.4000000000000004</v>
      </c>
      <c r="H138" t="s">
        <v>823</v>
      </c>
    </row>
    <row r="139" spans="1:8" x14ac:dyDescent="0.25">
      <c r="A139" t="s">
        <v>885</v>
      </c>
      <c r="B139">
        <v>2532</v>
      </c>
      <c r="C139" t="s">
        <v>227</v>
      </c>
      <c r="D139" t="s">
        <v>828</v>
      </c>
      <c r="E139" t="s">
        <v>829</v>
      </c>
      <c r="F139">
        <v>4.05</v>
      </c>
      <c r="G139">
        <v>5.25</v>
      </c>
      <c r="H139" t="s">
        <v>821</v>
      </c>
    </row>
    <row r="140" spans="1:8" hidden="1" x14ac:dyDescent="0.25">
      <c r="A140" t="s">
        <v>885</v>
      </c>
      <c r="B140">
        <v>2532</v>
      </c>
      <c r="C140" t="s">
        <v>227</v>
      </c>
      <c r="D140" t="s">
        <v>834</v>
      </c>
      <c r="E140" t="s">
        <v>829</v>
      </c>
      <c r="F140">
        <v>3.4</v>
      </c>
      <c r="G140">
        <v>4.4000000000000004</v>
      </c>
      <c r="H140" t="s">
        <v>825</v>
      </c>
    </row>
    <row r="141" spans="1:8" x14ac:dyDescent="0.25">
      <c r="A141" t="s">
        <v>885</v>
      </c>
      <c r="B141">
        <v>2532</v>
      </c>
      <c r="C141" t="s">
        <v>227</v>
      </c>
      <c r="D141" t="s">
        <v>836</v>
      </c>
      <c r="E141" t="s">
        <v>837</v>
      </c>
      <c r="F141">
        <v>11.2</v>
      </c>
      <c r="G141">
        <v>14.55</v>
      </c>
      <c r="H141" t="s">
        <v>821</v>
      </c>
    </row>
    <row r="142" spans="1:8" hidden="1" x14ac:dyDescent="0.25">
      <c r="A142" t="s">
        <v>885</v>
      </c>
      <c r="B142">
        <v>2532</v>
      </c>
      <c r="C142" t="s">
        <v>227</v>
      </c>
      <c r="D142" t="s">
        <v>838</v>
      </c>
      <c r="E142" t="s">
        <v>837</v>
      </c>
      <c r="F142">
        <v>9.4499999999999993</v>
      </c>
      <c r="G142">
        <v>12.3</v>
      </c>
      <c r="H142" t="s">
        <v>823</v>
      </c>
    </row>
    <row r="143" spans="1:8" hidden="1" x14ac:dyDescent="0.25">
      <c r="A143" t="s">
        <v>885</v>
      </c>
      <c r="B143">
        <v>2532</v>
      </c>
      <c r="C143" t="s">
        <v>227</v>
      </c>
      <c r="D143" t="s">
        <v>839</v>
      </c>
      <c r="E143" t="s">
        <v>837</v>
      </c>
      <c r="F143">
        <v>10.1</v>
      </c>
      <c r="G143">
        <v>13.15</v>
      </c>
      <c r="H143" t="s">
        <v>815</v>
      </c>
    </row>
    <row r="144" spans="1:8" hidden="1" x14ac:dyDescent="0.25">
      <c r="A144" t="s">
        <v>885</v>
      </c>
      <c r="B144">
        <v>2532</v>
      </c>
      <c r="C144" t="s">
        <v>227</v>
      </c>
      <c r="D144" t="s">
        <v>840</v>
      </c>
      <c r="E144" t="s">
        <v>837</v>
      </c>
      <c r="F144">
        <v>9.4499999999999993</v>
      </c>
      <c r="G144">
        <v>12.3</v>
      </c>
      <c r="H144" t="s">
        <v>817</v>
      </c>
    </row>
    <row r="145" spans="1:8" hidden="1" x14ac:dyDescent="0.25">
      <c r="A145" t="s">
        <v>885</v>
      </c>
      <c r="B145">
        <v>2532</v>
      </c>
      <c r="C145" t="s">
        <v>227</v>
      </c>
      <c r="D145" t="s">
        <v>841</v>
      </c>
      <c r="E145" t="s">
        <v>837</v>
      </c>
      <c r="F145">
        <v>11.2</v>
      </c>
      <c r="G145">
        <v>14.55</v>
      </c>
      <c r="H145" t="s">
        <v>819</v>
      </c>
    </row>
    <row r="146" spans="1:8" hidden="1" x14ac:dyDescent="0.25">
      <c r="A146" t="s">
        <v>885</v>
      </c>
      <c r="B146">
        <v>2532</v>
      </c>
      <c r="C146" t="s">
        <v>227</v>
      </c>
      <c r="D146" t="s">
        <v>842</v>
      </c>
      <c r="E146" t="s">
        <v>837</v>
      </c>
      <c r="F146">
        <v>9.9499999999999993</v>
      </c>
      <c r="G146">
        <v>12.95</v>
      </c>
      <c r="H146" t="s">
        <v>827</v>
      </c>
    </row>
    <row r="147" spans="1:8" hidden="1" x14ac:dyDescent="0.25">
      <c r="A147" t="s">
        <v>885</v>
      </c>
      <c r="B147">
        <v>2532</v>
      </c>
      <c r="C147" t="s">
        <v>227</v>
      </c>
      <c r="D147" t="s">
        <v>843</v>
      </c>
      <c r="E147" t="s">
        <v>837</v>
      </c>
      <c r="F147">
        <v>9.4499999999999993</v>
      </c>
      <c r="G147">
        <v>12.3</v>
      </c>
      <c r="H147" t="s">
        <v>825</v>
      </c>
    </row>
    <row r="148" spans="1:8" x14ac:dyDescent="0.25">
      <c r="A148" t="s">
        <v>885</v>
      </c>
      <c r="B148">
        <v>2532</v>
      </c>
      <c r="C148" t="s">
        <v>227</v>
      </c>
      <c r="D148" t="s">
        <v>844</v>
      </c>
      <c r="E148" t="s">
        <v>845</v>
      </c>
      <c r="F148">
        <v>11.2</v>
      </c>
      <c r="G148">
        <v>14.55</v>
      </c>
      <c r="H148" t="s">
        <v>821</v>
      </c>
    </row>
    <row r="149" spans="1:8" hidden="1" x14ac:dyDescent="0.25">
      <c r="A149" t="s">
        <v>885</v>
      </c>
      <c r="B149">
        <v>2532</v>
      </c>
      <c r="C149" t="s">
        <v>227</v>
      </c>
      <c r="D149" t="s">
        <v>846</v>
      </c>
      <c r="E149" t="s">
        <v>845</v>
      </c>
      <c r="F149">
        <v>9.4499999999999993</v>
      </c>
      <c r="G149">
        <v>12.3</v>
      </c>
      <c r="H149" t="s">
        <v>823</v>
      </c>
    </row>
    <row r="150" spans="1:8" hidden="1" x14ac:dyDescent="0.25">
      <c r="A150" t="s">
        <v>885</v>
      </c>
      <c r="B150">
        <v>2532</v>
      </c>
      <c r="C150" t="s">
        <v>227</v>
      </c>
      <c r="D150" t="s">
        <v>847</v>
      </c>
      <c r="E150" t="s">
        <v>845</v>
      </c>
      <c r="F150">
        <v>10.1</v>
      </c>
      <c r="G150">
        <v>13.15</v>
      </c>
      <c r="H150" t="s">
        <v>815</v>
      </c>
    </row>
    <row r="151" spans="1:8" hidden="1" x14ac:dyDescent="0.25">
      <c r="A151" t="s">
        <v>885</v>
      </c>
      <c r="B151">
        <v>2532</v>
      </c>
      <c r="C151" t="s">
        <v>227</v>
      </c>
      <c r="D151" t="s">
        <v>848</v>
      </c>
      <c r="E151" t="s">
        <v>845</v>
      </c>
      <c r="F151">
        <v>11.2</v>
      </c>
      <c r="G151">
        <v>14.55</v>
      </c>
      <c r="H151" t="s">
        <v>819</v>
      </c>
    </row>
    <row r="152" spans="1:8" hidden="1" x14ac:dyDescent="0.25">
      <c r="A152" t="s">
        <v>885</v>
      </c>
      <c r="B152">
        <v>2532</v>
      </c>
      <c r="C152" t="s">
        <v>227</v>
      </c>
      <c r="D152" t="s">
        <v>849</v>
      </c>
      <c r="E152" t="s">
        <v>845</v>
      </c>
      <c r="F152">
        <v>9.4499999999999993</v>
      </c>
      <c r="G152">
        <v>12.3</v>
      </c>
      <c r="H152" t="s">
        <v>817</v>
      </c>
    </row>
    <row r="153" spans="1:8" hidden="1" x14ac:dyDescent="0.25">
      <c r="A153" t="s">
        <v>885</v>
      </c>
      <c r="B153">
        <v>2532</v>
      </c>
      <c r="C153" t="s">
        <v>227</v>
      </c>
      <c r="D153" t="s">
        <v>850</v>
      </c>
      <c r="E153" t="s">
        <v>845</v>
      </c>
      <c r="F153">
        <v>9.4499999999999993</v>
      </c>
      <c r="G153">
        <v>12.3</v>
      </c>
      <c r="H153" t="s">
        <v>825</v>
      </c>
    </row>
    <row r="154" spans="1:8" hidden="1" x14ac:dyDescent="0.25">
      <c r="A154" t="s">
        <v>885</v>
      </c>
      <c r="B154">
        <v>2532</v>
      </c>
      <c r="C154" t="s">
        <v>227</v>
      </c>
      <c r="D154" t="s">
        <v>851</v>
      </c>
      <c r="E154" t="s">
        <v>845</v>
      </c>
      <c r="F154">
        <v>9.9499999999999993</v>
      </c>
      <c r="G154">
        <v>12.95</v>
      </c>
      <c r="H154" t="s">
        <v>827</v>
      </c>
    </row>
    <row r="155" spans="1:8" hidden="1" x14ac:dyDescent="0.25">
      <c r="A155" t="s">
        <v>885</v>
      </c>
      <c r="B155">
        <v>2532</v>
      </c>
      <c r="C155" t="s">
        <v>227</v>
      </c>
      <c r="D155" t="s">
        <v>852</v>
      </c>
      <c r="E155" t="s">
        <v>853</v>
      </c>
      <c r="F155">
        <v>5.7</v>
      </c>
      <c r="G155">
        <v>7.4</v>
      </c>
      <c r="H155" t="s">
        <v>854</v>
      </c>
    </row>
    <row r="156" spans="1:8" hidden="1" x14ac:dyDescent="0.25">
      <c r="A156" t="s">
        <v>885</v>
      </c>
      <c r="B156">
        <v>2532</v>
      </c>
      <c r="C156" t="s">
        <v>227</v>
      </c>
      <c r="D156" t="s">
        <v>855</v>
      </c>
      <c r="E156" t="s">
        <v>853</v>
      </c>
      <c r="F156">
        <v>5.7</v>
      </c>
      <c r="G156">
        <v>7.4</v>
      </c>
      <c r="H156" t="s">
        <v>823</v>
      </c>
    </row>
    <row r="157" spans="1:8" x14ac:dyDescent="0.25">
      <c r="A157" t="s">
        <v>885</v>
      </c>
      <c r="B157">
        <v>2532</v>
      </c>
      <c r="C157" t="s">
        <v>227</v>
      </c>
      <c r="D157" t="s">
        <v>856</v>
      </c>
      <c r="E157" t="s">
        <v>853</v>
      </c>
      <c r="F157">
        <v>5.7</v>
      </c>
      <c r="G157">
        <v>7.4</v>
      </c>
      <c r="H157" t="s">
        <v>821</v>
      </c>
    </row>
    <row r="158" spans="1:8" hidden="1" x14ac:dyDescent="0.25">
      <c r="A158" t="s">
        <v>885</v>
      </c>
      <c r="B158">
        <v>2532</v>
      </c>
      <c r="C158" t="s">
        <v>227</v>
      </c>
      <c r="D158" t="s">
        <v>857</v>
      </c>
      <c r="E158" t="s">
        <v>853</v>
      </c>
      <c r="F158">
        <v>5.7</v>
      </c>
      <c r="G158">
        <v>7.4</v>
      </c>
      <c r="H158" t="s">
        <v>815</v>
      </c>
    </row>
    <row r="159" spans="1:8" hidden="1" x14ac:dyDescent="0.25">
      <c r="A159" t="s">
        <v>885</v>
      </c>
      <c r="B159">
        <v>2532</v>
      </c>
      <c r="C159" t="s">
        <v>227</v>
      </c>
      <c r="D159" t="s">
        <v>858</v>
      </c>
      <c r="E159" t="s">
        <v>853</v>
      </c>
      <c r="F159">
        <v>5.7</v>
      </c>
      <c r="G159">
        <v>7.4</v>
      </c>
      <c r="H159" t="s">
        <v>819</v>
      </c>
    </row>
    <row r="160" spans="1:8" hidden="1" x14ac:dyDescent="0.25">
      <c r="A160" t="s">
        <v>885</v>
      </c>
      <c r="B160">
        <v>2532</v>
      </c>
      <c r="C160" t="s">
        <v>227</v>
      </c>
      <c r="D160" t="s">
        <v>859</v>
      </c>
      <c r="E160" t="s">
        <v>853</v>
      </c>
      <c r="F160">
        <v>5.7</v>
      </c>
      <c r="G160">
        <v>7.4</v>
      </c>
      <c r="H160" t="s">
        <v>825</v>
      </c>
    </row>
    <row r="161" spans="1:8" hidden="1" x14ac:dyDescent="0.25">
      <c r="A161" t="s">
        <v>885</v>
      </c>
      <c r="B161">
        <v>2532</v>
      </c>
      <c r="C161" t="s">
        <v>227</v>
      </c>
      <c r="D161" t="s">
        <v>860</v>
      </c>
      <c r="E161" t="s">
        <v>853</v>
      </c>
      <c r="F161">
        <v>5.7</v>
      </c>
      <c r="G161">
        <v>7.4</v>
      </c>
      <c r="H161" t="s">
        <v>827</v>
      </c>
    </row>
    <row r="162" spans="1:8" hidden="1" x14ac:dyDescent="0.25">
      <c r="A162" t="s">
        <v>885</v>
      </c>
      <c r="B162">
        <v>2532</v>
      </c>
      <c r="C162" t="s">
        <v>227</v>
      </c>
      <c r="D162" t="s">
        <v>861</v>
      </c>
      <c r="E162" t="s">
        <v>853</v>
      </c>
      <c r="F162">
        <v>5.7</v>
      </c>
      <c r="G162">
        <v>7.4</v>
      </c>
      <c r="H162" t="s">
        <v>862</v>
      </c>
    </row>
    <row r="163" spans="1:8" hidden="1" x14ac:dyDescent="0.25">
      <c r="A163" t="s">
        <v>885</v>
      </c>
      <c r="B163">
        <v>2532</v>
      </c>
      <c r="C163" t="s">
        <v>227</v>
      </c>
      <c r="D163" t="s">
        <v>863</v>
      </c>
      <c r="E163" t="s">
        <v>853</v>
      </c>
      <c r="F163">
        <v>5.7</v>
      </c>
      <c r="G163">
        <v>7.4</v>
      </c>
      <c r="H163" t="s">
        <v>864</v>
      </c>
    </row>
    <row r="164" spans="1:8" hidden="1" x14ac:dyDescent="0.25">
      <c r="A164" t="s">
        <v>885</v>
      </c>
      <c r="B164">
        <v>2532</v>
      </c>
      <c r="C164" t="s">
        <v>227</v>
      </c>
      <c r="D164" t="s">
        <v>865</v>
      </c>
      <c r="E164" t="s">
        <v>866</v>
      </c>
      <c r="F164">
        <v>4.5999999999999996</v>
      </c>
      <c r="G164">
        <v>6</v>
      </c>
      <c r="H164" t="s">
        <v>867</v>
      </c>
    </row>
    <row r="165" spans="1:8" hidden="1" x14ac:dyDescent="0.25">
      <c r="A165" t="s">
        <v>885</v>
      </c>
      <c r="B165">
        <v>2532</v>
      </c>
      <c r="C165" t="s">
        <v>227</v>
      </c>
      <c r="D165" t="s">
        <v>868</v>
      </c>
      <c r="E165" t="s">
        <v>866</v>
      </c>
      <c r="F165">
        <v>5</v>
      </c>
      <c r="G165">
        <v>6.5</v>
      </c>
      <c r="H165" t="s">
        <v>823</v>
      </c>
    </row>
    <row r="166" spans="1:8" x14ac:dyDescent="0.25">
      <c r="A166" t="s">
        <v>885</v>
      </c>
      <c r="B166">
        <v>2532</v>
      </c>
      <c r="C166" t="s">
        <v>227</v>
      </c>
      <c r="D166" t="s">
        <v>869</v>
      </c>
      <c r="E166" t="s">
        <v>866</v>
      </c>
      <c r="F166">
        <v>5</v>
      </c>
      <c r="G166">
        <v>6.5</v>
      </c>
      <c r="H166" t="s">
        <v>821</v>
      </c>
    </row>
    <row r="167" spans="1:8" hidden="1" x14ac:dyDescent="0.25">
      <c r="A167" t="s">
        <v>885</v>
      </c>
      <c r="B167">
        <v>2532</v>
      </c>
      <c r="C167" t="s">
        <v>227</v>
      </c>
      <c r="D167" t="s">
        <v>870</v>
      </c>
      <c r="E167" t="s">
        <v>866</v>
      </c>
      <c r="F167">
        <v>5</v>
      </c>
      <c r="G167">
        <v>6.5</v>
      </c>
      <c r="H167" t="s">
        <v>815</v>
      </c>
    </row>
    <row r="168" spans="1:8" hidden="1" x14ac:dyDescent="0.25">
      <c r="A168" t="s">
        <v>885</v>
      </c>
      <c r="B168">
        <v>2532</v>
      </c>
      <c r="C168" t="s">
        <v>227</v>
      </c>
      <c r="D168" t="s">
        <v>871</v>
      </c>
      <c r="E168" t="s">
        <v>866</v>
      </c>
      <c r="F168">
        <v>5</v>
      </c>
      <c r="G168">
        <v>6.5</v>
      </c>
      <c r="H168" t="s">
        <v>819</v>
      </c>
    </row>
    <row r="169" spans="1:8" hidden="1" x14ac:dyDescent="0.25">
      <c r="A169" t="s">
        <v>885</v>
      </c>
      <c r="B169">
        <v>2532</v>
      </c>
      <c r="C169" t="s">
        <v>227</v>
      </c>
      <c r="D169" t="s">
        <v>872</v>
      </c>
      <c r="E169" t="s">
        <v>866</v>
      </c>
      <c r="F169">
        <v>5</v>
      </c>
      <c r="G169">
        <v>6.5</v>
      </c>
      <c r="H169" t="s">
        <v>825</v>
      </c>
    </row>
    <row r="170" spans="1:8" hidden="1" x14ac:dyDescent="0.25">
      <c r="A170" t="s">
        <v>885</v>
      </c>
      <c r="B170">
        <v>2532</v>
      </c>
      <c r="C170" t="s">
        <v>227</v>
      </c>
      <c r="D170" t="s">
        <v>873</v>
      </c>
      <c r="E170" t="s">
        <v>866</v>
      </c>
      <c r="F170">
        <v>5</v>
      </c>
      <c r="G170">
        <v>6.5</v>
      </c>
      <c r="H170" t="s">
        <v>862</v>
      </c>
    </row>
    <row r="171" spans="1:8" hidden="1" x14ac:dyDescent="0.25">
      <c r="A171" t="s">
        <v>885</v>
      </c>
      <c r="B171">
        <v>2532</v>
      </c>
      <c r="C171" t="s">
        <v>227</v>
      </c>
      <c r="D171" t="s">
        <v>874</v>
      </c>
      <c r="E171" t="s">
        <v>866</v>
      </c>
      <c r="F171">
        <v>5</v>
      </c>
      <c r="G171">
        <v>6.5</v>
      </c>
      <c r="H171" t="s">
        <v>827</v>
      </c>
    </row>
    <row r="172" spans="1:8" hidden="1" x14ac:dyDescent="0.25">
      <c r="A172" t="s">
        <v>885</v>
      </c>
      <c r="B172">
        <v>2532</v>
      </c>
      <c r="C172" t="s">
        <v>227</v>
      </c>
      <c r="D172" t="s">
        <v>875</v>
      </c>
      <c r="E172" t="s">
        <v>876</v>
      </c>
      <c r="F172">
        <v>10.65</v>
      </c>
      <c r="G172">
        <v>13.85</v>
      </c>
      <c r="H172" t="s">
        <v>815</v>
      </c>
    </row>
    <row r="173" spans="1:8" hidden="1" x14ac:dyDescent="0.25">
      <c r="A173" t="s">
        <v>885</v>
      </c>
      <c r="B173">
        <v>2532</v>
      </c>
      <c r="C173" t="s">
        <v>227</v>
      </c>
      <c r="D173" t="s">
        <v>877</v>
      </c>
      <c r="E173" t="s">
        <v>876</v>
      </c>
      <c r="F173">
        <v>11.75</v>
      </c>
      <c r="G173">
        <v>15.3</v>
      </c>
      <c r="H173" t="s">
        <v>819</v>
      </c>
    </row>
    <row r="174" spans="1:8" hidden="1" x14ac:dyDescent="0.25">
      <c r="A174" t="s">
        <v>885</v>
      </c>
      <c r="B174">
        <v>2532</v>
      </c>
      <c r="C174" t="s">
        <v>227</v>
      </c>
      <c r="D174" t="s">
        <v>878</v>
      </c>
      <c r="E174" t="s">
        <v>876</v>
      </c>
      <c r="F174">
        <v>10</v>
      </c>
      <c r="G174">
        <v>13</v>
      </c>
      <c r="H174" t="s">
        <v>825</v>
      </c>
    </row>
    <row r="175" spans="1:8" hidden="1" x14ac:dyDescent="0.25">
      <c r="A175" t="s">
        <v>885</v>
      </c>
      <c r="B175">
        <v>2532</v>
      </c>
      <c r="C175" t="s">
        <v>227</v>
      </c>
      <c r="D175" t="s">
        <v>879</v>
      </c>
      <c r="E175" t="s">
        <v>876</v>
      </c>
      <c r="F175">
        <v>10.5</v>
      </c>
      <c r="G175">
        <v>13.65</v>
      </c>
      <c r="H175" t="s">
        <v>827</v>
      </c>
    </row>
    <row r="176" spans="1:8" hidden="1" x14ac:dyDescent="0.25">
      <c r="A176" t="s">
        <v>885</v>
      </c>
      <c r="B176">
        <v>2532</v>
      </c>
      <c r="C176" t="s">
        <v>227</v>
      </c>
      <c r="D176" t="s">
        <v>880</v>
      </c>
      <c r="E176" t="s">
        <v>876</v>
      </c>
      <c r="F176">
        <v>10</v>
      </c>
      <c r="G176">
        <v>13</v>
      </c>
      <c r="H176" t="s">
        <v>823</v>
      </c>
    </row>
    <row r="177" spans="1:8" hidden="1" x14ac:dyDescent="0.25">
      <c r="A177" t="s">
        <v>885</v>
      </c>
      <c r="B177">
        <v>2532</v>
      </c>
      <c r="C177" t="s">
        <v>227</v>
      </c>
      <c r="D177" t="s">
        <v>881</v>
      </c>
      <c r="E177" t="s">
        <v>876</v>
      </c>
      <c r="F177">
        <v>10</v>
      </c>
      <c r="G177">
        <v>13</v>
      </c>
      <c r="H177" t="s">
        <v>867</v>
      </c>
    </row>
    <row r="178" spans="1:8" x14ac:dyDescent="0.25">
      <c r="A178" t="s">
        <v>885</v>
      </c>
      <c r="B178">
        <v>2532</v>
      </c>
      <c r="C178" t="s">
        <v>227</v>
      </c>
      <c r="D178" t="s">
        <v>882</v>
      </c>
      <c r="E178" t="s">
        <v>876</v>
      </c>
      <c r="F178">
        <v>11.75</v>
      </c>
      <c r="G178">
        <v>15.3</v>
      </c>
      <c r="H178" t="s">
        <v>821</v>
      </c>
    </row>
    <row r="179" spans="1:8" hidden="1" x14ac:dyDescent="0.25">
      <c r="A179" t="s">
        <v>893</v>
      </c>
      <c r="B179">
        <v>4198</v>
      </c>
      <c r="C179" t="s">
        <v>11</v>
      </c>
      <c r="D179" t="s">
        <v>813</v>
      </c>
      <c r="E179" t="s">
        <v>814</v>
      </c>
      <c r="F179">
        <v>9.75</v>
      </c>
      <c r="G179">
        <v>12.7</v>
      </c>
      <c r="H179" t="s">
        <v>815</v>
      </c>
    </row>
    <row r="180" spans="1:8" hidden="1" x14ac:dyDescent="0.25">
      <c r="A180" t="s">
        <v>893</v>
      </c>
      <c r="B180">
        <v>4198</v>
      </c>
      <c r="C180" t="s">
        <v>11</v>
      </c>
      <c r="D180" t="s">
        <v>816</v>
      </c>
      <c r="E180" t="s">
        <v>814</v>
      </c>
      <c r="F180">
        <v>9.1</v>
      </c>
      <c r="G180">
        <v>11.85</v>
      </c>
      <c r="H180" t="s">
        <v>817</v>
      </c>
    </row>
    <row r="181" spans="1:8" hidden="1" x14ac:dyDescent="0.25">
      <c r="A181" t="s">
        <v>893</v>
      </c>
      <c r="B181">
        <v>4198</v>
      </c>
      <c r="C181" t="s">
        <v>11</v>
      </c>
      <c r="D181" t="s">
        <v>818</v>
      </c>
      <c r="E181" t="s">
        <v>814</v>
      </c>
      <c r="F181">
        <v>10.85</v>
      </c>
      <c r="G181">
        <v>14.1</v>
      </c>
      <c r="H181" t="s">
        <v>819</v>
      </c>
    </row>
    <row r="182" spans="1:8" x14ac:dyDescent="0.25">
      <c r="A182" t="s">
        <v>893</v>
      </c>
      <c r="B182">
        <v>4198</v>
      </c>
      <c r="C182" t="s">
        <v>11</v>
      </c>
      <c r="D182" t="s">
        <v>820</v>
      </c>
      <c r="E182" t="s">
        <v>814</v>
      </c>
      <c r="F182">
        <v>10.85</v>
      </c>
      <c r="G182">
        <v>14.1</v>
      </c>
      <c r="H182" t="s">
        <v>821</v>
      </c>
    </row>
    <row r="183" spans="1:8" hidden="1" x14ac:dyDescent="0.25">
      <c r="A183" t="s">
        <v>893</v>
      </c>
      <c r="B183">
        <v>4198</v>
      </c>
      <c r="C183" t="s">
        <v>11</v>
      </c>
      <c r="D183" t="s">
        <v>822</v>
      </c>
      <c r="E183" t="s">
        <v>814</v>
      </c>
      <c r="F183">
        <v>9.1</v>
      </c>
      <c r="G183">
        <v>11.85</v>
      </c>
      <c r="H183" t="s">
        <v>823</v>
      </c>
    </row>
    <row r="184" spans="1:8" hidden="1" x14ac:dyDescent="0.25">
      <c r="A184" t="s">
        <v>893</v>
      </c>
      <c r="B184">
        <v>4198</v>
      </c>
      <c r="C184" t="s">
        <v>11</v>
      </c>
      <c r="D184" t="s">
        <v>824</v>
      </c>
      <c r="E184" t="s">
        <v>814</v>
      </c>
      <c r="F184">
        <v>9.1</v>
      </c>
      <c r="G184">
        <v>11.85</v>
      </c>
      <c r="H184" t="s">
        <v>825</v>
      </c>
    </row>
    <row r="185" spans="1:8" hidden="1" x14ac:dyDescent="0.25">
      <c r="A185" t="s">
        <v>893</v>
      </c>
      <c r="B185">
        <v>4198</v>
      </c>
      <c r="C185" t="s">
        <v>11</v>
      </c>
      <c r="D185" t="s">
        <v>826</v>
      </c>
      <c r="E185" t="s">
        <v>814</v>
      </c>
      <c r="F185">
        <v>9.6</v>
      </c>
      <c r="G185">
        <v>12.5</v>
      </c>
      <c r="H185" t="s">
        <v>827</v>
      </c>
    </row>
    <row r="186" spans="1:8" x14ac:dyDescent="0.25">
      <c r="A186" t="s">
        <v>893</v>
      </c>
      <c r="B186">
        <v>4198</v>
      </c>
      <c r="C186" t="s">
        <v>11</v>
      </c>
      <c r="D186" t="s">
        <v>828</v>
      </c>
      <c r="E186" t="s">
        <v>829</v>
      </c>
      <c r="F186">
        <v>10.85</v>
      </c>
      <c r="G186">
        <v>14.1</v>
      </c>
      <c r="H186" t="s">
        <v>821</v>
      </c>
    </row>
    <row r="187" spans="1:8" hidden="1" x14ac:dyDescent="0.25">
      <c r="A187" t="s">
        <v>893</v>
      </c>
      <c r="B187">
        <v>4198</v>
      </c>
      <c r="C187" t="s">
        <v>11</v>
      </c>
      <c r="D187" t="s">
        <v>830</v>
      </c>
      <c r="E187" t="s">
        <v>829</v>
      </c>
      <c r="F187">
        <v>9.1</v>
      </c>
      <c r="G187">
        <v>11.85</v>
      </c>
      <c r="H187" t="s">
        <v>823</v>
      </c>
    </row>
    <row r="188" spans="1:8" hidden="1" x14ac:dyDescent="0.25">
      <c r="A188" t="s">
        <v>893</v>
      </c>
      <c r="B188">
        <v>4198</v>
      </c>
      <c r="C188" t="s">
        <v>11</v>
      </c>
      <c r="D188" t="s">
        <v>831</v>
      </c>
      <c r="E188" t="s">
        <v>829</v>
      </c>
      <c r="F188">
        <v>9.75</v>
      </c>
      <c r="G188">
        <v>12.7</v>
      </c>
      <c r="H188" t="s">
        <v>815</v>
      </c>
    </row>
    <row r="189" spans="1:8" hidden="1" x14ac:dyDescent="0.25">
      <c r="A189" t="s">
        <v>893</v>
      </c>
      <c r="B189">
        <v>4198</v>
      </c>
      <c r="C189" t="s">
        <v>11</v>
      </c>
      <c r="D189" t="s">
        <v>832</v>
      </c>
      <c r="E189" t="s">
        <v>829</v>
      </c>
      <c r="F189">
        <v>9.1</v>
      </c>
      <c r="G189">
        <v>11.85</v>
      </c>
      <c r="H189" t="s">
        <v>817</v>
      </c>
    </row>
    <row r="190" spans="1:8" hidden="1" x14ac:dyDescent="0.25">
      <c r="A190" t="s">
        <v>893</v>
      </c>
      <c r="B190">
        <v>4198</v>
      </c>
      <c r="C190" t="s">
        <v>11</v>
      </c>
      <c r="D190" t="s">
        <v>833</v>
      </c>
      <c r="E190" t="s">
        <v>829</v>
      </c>
      <c r="F190">
        <v>10.85</v>
      </c>
      <c r="G190">
        <v>14.1</v>
      </c>
      <c r="H190" t="s">
        <v>819</v>
      </c>
    </row>
    <row r="191" spans="1:8" hidden="1" x14ac:dyDescent="0.25">
      <c r="A191" t="s">
        <v>893</v>
      </c>
      <c r="B191">
        <v>4198</v>
      </c>
      <c r="C191" t="s">
        <v>11</v>
      </c>
      <c r="D191" t="s">
        <v>834</v>
      </c>
      <c r="E191" t="s">
        <v>829</v>
      </c>
      <c r="F191">
        <v>9.1</v>
      </c>
      <c r="G191">
        <v>11.85</v>
      </c>
      <c r="H191" t="s">
        <v>825</v>
      </c>
    </row>
    <row r="192" spans="1:8" hidden="1" x14ac:dyDescent="0.25">
      <c r="A192" t="s">
        <v>893</v>
      </c>
      <c r="B192">
        <v>4198</v>
      </c>
      <c r="C192" t="s">
        <v>11</v>
      </c>
      <c r="D192" t="s">
        <v>835</v>
      </c>
      <c r="E192" t="s">
        <v>829</v>
      </c>
      <c r="F192">
        <v>3.5</v>
      </c>
      <c r="G192">
        <v>4.55</v>
      </c>
      <c r="H192" t="s">
        <v>827</v>
      </c>
    </row>
    <row r="193" spans="1:8" hidden="1" x14ac:dyDescent="0.25">
      <c r="A193" t="s">
        <v>893</v>
      </c>
      <c r="B193">
        <v>4198</v>
      </c>
      <c r="C193" t="s">
        <v>11</v>
      </c>
      <c r="D193" t="s">
        <v>835</v>
      </c>
      <c r="E193" t="s">
        <v>829</v>
      </c>
      <c r="F193">
        <v>9.6</v>
      </c>
      <c r="G193">
        <v>12.5</v>
      </c>
      <c r="H193" t="s">
        <v>827</v>
      </c>
    </row>
    <row r="194" spans="1:8" hidden="1" x14ac:dyDescent="0.25">
      <c r="A194" t="s">
        <v>893</v>
      </c>
      <c r="B194">
        <v>4198</v>
      </c>
      <c r="C194" t="s">
        <v>11</v>
      </c>
      <c r="D194" t="s">
        <v>832</v>
      </c>
      <c r="E194" t="s">
        <v>829</v>
      </c>
      <c r="F194">
        <v>3.3</v>
      </c>
      <c r="G194">
        <v>4.3</v>
      </c>
      <c r="H194" t="s">
        <v>817</v>
      </c>
    </row>
    <row r="195" spans="1:8" hidden="1" x14ac:dyDescent="0.25">
      <c r="A195" t="s">
        <v>893</v>
      </c>
      <c r="B195">
        <v>4198</v>
      </c>
      <c r="C195" t="s">
        <v>11</v>
      </c>
      <c r="D195" t="s">
        <v>831</v>
      </c>
      <c r="E195" t="s">
        <v>829</v>
      </c>
      <c r="F195">
        <v>3.5</v>
      </c>
      <c r="G195">
        <v>4.55</v>
      </c>
      <c r="H195" t="s">
        <v>815</v>
      </c>
    </row>
    <row r="196" spans="1:8" hidden="1" x14ac:dyDescent="0.25">
      <c r="A196" t="s">
        <v>893</v>
      </c>
      <c r="B196">
        <v>4198</v>
      </c>
      <c r="C196" t="s">
        <v>11</v>
      </c>
      <c r="D196" t="s">
        <v>833</v>
      </c>
      <c r="E196" t="s">
        <v>829</v>
      </c>
      <c r="F196">
        <v>3.95</v>
      </c>
      <c r="G196">
        <v>5.15</v>
      </c>
      <c r="H196" t="s">
        <v>819</v>
      </c>
    </row>
    <row r="197" spans="1:8" hidden="1" x14ac:dyDescent="0.25">
      <c r="A197" t="s">
        <v>893</v>
      </c>
      <c r="B197">
        <v>4198</v>
      </c>
      <c r="C197" t="s">
        <v>11</v>
      </c>
      <c r="D197" t="s">
        <v>830</v>
      </c>
      <c r="E197" t="s">
        <v>829</v>
      </c>
      <c r="F197">
        <v>3.3</v>
      </c>
      <c r="G197">
        <v>4.3</v>
      </c>
      <c r="H197" t="s">
        <v>823</v>
      </c>
    </row>
    <row r="198" spans="1:8" x14ac:dyDescent="0.25">
      <c r="A198" t="s">
        <v>893</v>
      </c>
      <c r="B198">
        <v>4198</v>
      </c>
      <c r="C198" t="s">
        <v>11</v>
      </c>
      <c r="D198" t="s">
        <v>828</v>
      </c>
      <c r="E198" t="s">
        <v>829</v>
      </c>
      <c r="F198">
        <v>3.95</v>
      </c>
      <c r="G198">
        <v>5.15</v>
      </c>
      <c r="H198" t="s">
        <v>821</v>
      </c>
    </row>
    <row r="199" spans="1:8" hidden="1" x14ac:dyDescent="0.25">
      <c r="A199" t="s">
        <v>893</v>
      </c>
      <c r="B199">
        <v>4198</v>
      </c>
      <c r="C199" t="s">
        <v>11</v>
      </c>
      <c r="D199" t="s">
        <v>834</v>
      </c>
      <c r="E199" t="s">
        <v>829</v>
      </c>
      <c r="F199">
        <v>3.3</v>
      </c>
      <c r="G199">
        <v>4.3</v>
      </c>
      <c r="H199" t="s">
        <v>825</v>
      </c>
    </row>
    <row r="200" spans="1:8" x14ac:dyDescent="0.25">
      <c r="A200" t="s">
        <v>893</v>
      </c>
      <c r="B200">
        <v>4198</v>
      </c>
      <c r="C200" t="s">
        <v>11</v>
      </c>
      <c r="D200" t="s">
        <v>836</v>
      </c>
      <c r="E200" t="s">
        <v>837</v>
      </c>
      <c r="F200">
        <v>10.85</v>
      </c>
      <c r="G200">
        <v>14.1</v>
      </c>
      <c r="H200" t="s">
        <v>821</v>
      </c>
    </row>
    <row r="201" spans="1:8" hidden="1" x14ac:dyDescent="0.25">
      <c r="A201" t="s">
        <v>893</v>
      </c>
      <c r="B201">
        <v>4198</v>
      </c>
      <c r="C201" t="s">
        <v>11</v>
      </c>
      <c r="D201" t="s">
        <v>838</v>
      </c>
      <c r="E201" t="s">
        <v>837</v>
      </c>
      <c r="F201">
        <v>9.1</v>
      </c>
      <c r="G201">
        <v>11.85</v>
      </c>
      <c r="H201" t="s">
        <v>823</v>
      </c>
    </row>
    <row r="202" spans="1:8" hidden="1" x14ac:dyDescent="0.25">
      <c r="A202" t="s">
        <v>893</v>
      </c>
      <c r="B202">
        <v>4198</v>
      </c>
      <c r="C202" t="s">
        <v>11</v>
      </c>
      <c r="D202" t="s">
        <v>839</v>
      </c>
      <c r="E202" t="s">
        <v>837</v>
      </c>
      <c r="F202">
        <v>9.75</v>
      </c>
      <c r="G202">
        <v>12.7</v>
      </c>
      <c r="H202" t="s">
        <v>815</v>
      </c>
    </row>
    <row r="203" spans="1:8" hidden="1" x14ac:dyDescent="0.25">
      <c r="A203" t="s">
        <v>893</v>
      </c>
      <c r="B203">
        <v>4198</v>
      </c>
      <c r="C203" t="s">
        <v>11</v>
      </c>
      <c r="D203" t="s">
        <v>840</v>
      </c>
      <c r="E203" t="s">
        <v>837</v>
      </c>
      <c r="F203">
        <v>9.1</v>
      </c>
      <c r="G203">
        <v>11.85</v>
      </c>
      <c r="H203" t="s">
        <v>817</v>
      </c>
    </row>
    <row r="204" spans="1:8" hidden="1" x14ac:dyDescent="0.25">
      <c r="A204" t="s">
        <v>893</v>
      </c>
      <c r="B204">
        <v>4198</v>
      </c>
      <c r="C204" t="s">
        <v>11</v>
      </c>
      <c r="D204" t="s">
        <v>841</v>
      </c>
      <c r="E204" t="s">
        <v>837</v>
      </c>
      <c r="F204">
        <v>10.85</v>
      </c>
      <c r="G204">
        <v>14.1</v>
      </c>
      <c r="H204" t="s">
        <v>819</v>
      </c>
    </row>
    <row r="205" spans="1:8" hidden="1" x14ac:dyDescent="0.25">
      <c r="A205" t="s">
        <v>893</v>
      </c>
      <c r="B205">
        <v>4198</v>
      </c>
      <c r="C205" t="s">
        <v>11</v>
      </c>
      <c r="D205" t="s">
        <v>842</v>
      </c>
      <c r="E205" t="s">
        <v>837</v>
      </c>
      <c r="F205">
        <v>9.6</v>
      </c>
      <c r="G205">
        <v>12.5</v>
      </c>
      <c r="H205" t="s">
        <v>827</v>
      </c>
    </row>
    <row r="206" spans="1:8" hidden="1" x14ac:dyDescent="0.25">
      <c r="A206" t="s">
        <v>893</v>
      </c>
      <c r="B206">
        <v>4198</v>
      </c>
      <c r="C206" t="s">
        <v>11</v>
      </c>
      <c r="D206" t="s">
        <v>843</v>
      </c>
      <c r="E206" t="s">
        <v>837</v>
      </c>
      <c r="F206">
        <v>9.1</v>
      </c>
      <c r="G206">
        <v>11.85</v>
      </c>
      <c r="H206" t="s">
        <v>825</v>
      </c>
    </row>
    <row r="207" spans="1:8" x14ac:dyDescent="0.25">
      <c r="A207" t="s">
        <v>893</v>
      </c>
      <c r="B207">
        <v>4198</v>
      </c>
      <c r="C207" t="s">
        <v>11</v>
      </c>
      <c r="D207" t="s">
        <v>844</v>
      </c>
      <c r="E207" t="s">
        <v>845</v>
      </c>
      <c r="F207">
        <v>10.85</v>
      </c>
      <c r="G207">
        <v>14.1</v>
      </c>
      <c r="H207" t="s">
        <v>821</v>
      </c>
    </row>
    <row r="208" spans="1:8" hidden="1" x14ac:dyDescent="0.25">
      <c r="A208" t="s">
        <v>893</v>
      </c>
      <c r="B208">
        <v>4198</v>
      </c>
      <c r="C208" t="s">
        <v>11</v>
      </c>
      <c r="D208" t="s">
        <v>846</v>
      </c>
      <c r="E208" t="s">
        <v>845</v>
      </c>
      <c r="F208">
        <v>9.1</v>
      </c>
      <c r="G208">
        <v>11.85</v>
      </c>
      <c r="H208" t="s">
        <v>823</v>
      </c>
    </row>
    <row r="209" spans="1:8" hidden="1" x14ac:dyDescent="0.25">
      <c r="A209" t="s">
        <v>893</v>
      </c>
      <c r="B209">
        <v>4198</v>
      </c>
      <c r="C209" t="s">
        <v>11</v>
      </c>
      <c r="D209" t="s">
        <v>847</v>
      </c>
      <c r="E209" t="s">
        <v>845</v>
      </c>
      <c r="F209">
        <v>9.75</v>
      </c>
      <c r="G209">
        <v>12.7</v>
      </c>
      <c r="H209" t="s">
        <v>815</v>
      </c>
    </row>
    <row r="210" spans="1:8" hidden="1" x14ac:dyDescent="0.25">
      <c r="A210" t="s">
        <v>893</v>
      </c>
      <c r="B210">
        <v>4198</v>
      </c>
      <c r="C210" t="s">
        <v>11</v>
      </c>
      <c r="D210" t="s">
        <v>848</v>
      </c>
      <c r="E210" t="s">
        <v>845</v>
      </c>
      <c r="F210">
        <v>10.85</v>
      </c>
      <c r="G210">
        <v>14.1</v>
      </c>
      <c r="H210" t="s">
        <v>819</v>
      </c>
    </row>
    <row r="211" spans="1:8" hidden="1" x14ac:dyDescent="0.25">
      <c r="A211" t="s">
        <v>893</v>
      </c>
      <c r="B211">
        <v>4198</v>
      </c>
      <c r="C211" t="s">
        <v>11</v>
      </c>
      <c r="D211" t="s">
        <v>849</v>
      </c>
      <c r="E211" t="s">
        <v>845</v>
      </c>
      <c r="F211">
        <v>9.1</v>
      </c>
      <c r="G211">
        <v>11.85</v>
      </c>
      <c r="H211" t="s">
        <v>817</v>
      </c>
    </row>
    <row r="212" spans="1:8" hidden="1" x14ac:dyDescent="0.25">
      <c r="A212" t="s">
        <v>893</v>
      </c>
      <c r="B212">
        <v>4198</v>
      </c>
      <c r="C212" t="s">
        <v>11</v>
      </c>
      <c r="D212" t="s">
        <v>850</v>
      </c>
      <c r="E212" t="s">
        <v>845</v>
      </c>
      <c r="F212">
        <v>9.1</v>
      </c>
      <c r="G212">
        <v>11.85</v>
      </c>
      <c r="H212" t="s">
        <v>825</v>
      </c>
    </row>
    <row r="213" spans="1:8" hidden="1" x14ac:dyDescent="0.25">
      <c r="A213" t="s">
        <v>893</v>
      </c>
      <c r="B213">
        <v>4198</v>
      </c>
      <c r="C213" t="s">
        <v>11</v>
      </c>
      <c r="D213" t="s">
        <v>851</v>
      </c>
      <c r="E213" t="s">
        <v>845</v>
      </c>
      <c r="F213">
        <v>9.6</v>
      </c>
      <c r="G213">
        <v>12.5</v>
      </c>
      <c r="H213" t="s">
        <v>827</v>
      </c>
    </row>
    <row r="214" spans="1:8" hidden="1" x14ac:dyDescent="0.25">
      <c r="A214" t="s">
        <v>893</v>
      </c>
      <c r="B214">
        <v>4198</v>
      </c>
      <c r="C214" t="s">
        <v>11</v>
      </c>
      <c r="D214" t="s">
        <v>852</v>
      </c>
      <c r="E214" t="s">
        <v>853</v>
      </c>
      <c r="F214">
        <v>5.6</v>
      </c>
      <c r="G214">
        <v>7.3</v>
      </c>
      <c r="H214" t="s">
        <v>854</v>
      </c>
    </row>
    <row r="215" spans="1:8" hidden="1" x14ac:dyDescent="0.25">
      <c r="A215" t="s">
        <v>893</v>
      </c>
      <c r="B215">
        <v>4198</v>
      </c>
      <c r="C215" t="s">
        <v>11</v>
      </c>
      <c r="D215" t="s">
        <v>855</v>
      </c>
      <c r="E215" t="s">
        <v>853</v>
      </c>
      <c r="F215">
        <v>5.6</v>
      </c>
      <c r="G215">
        <v>7.3</v>
      </c>
      <c r="H215" t="s">
        <v>823</v>
      </c>
    </row>
    <row r="216" spans="1:8" x14ac:dyDescent="0.25">
      <c r="A216" t="s">
        <v>893</v>
      </c>
      <c r="B216">
        <v>4198</v>
      </c>
      <c r="C216" t="s">
        <v>11</v>
      </c>
      <c r="D216" t="s">
        <v>856</v>
      </c>
      <c r="E216" t="s">
        <v>853</v>
      </c>
      <c r="F216">
        <v>5.6</v>
      </c>
      <c r="G216">
        <v>7.3</v>
      </c>
      <c r="H216" t="s">
        <v>821</v>
      </c>
    </row>
    <row r="217" spans="1:8" hidden="1" x14ac:dyDescent="0.25">
      <c r="A217" t="s">
        <v>893</v>
      </c>
      <c r="B217">
        <v>4198</v>
      </c>
      <c r="C217" t="s">
        <v>11</v>
      </c>
      <c r="D217" t="s">
        <v>857</v>
      </c>
      <c r="E217" t="s">
        <v>853</v>
      </c>
      <c r="F217">
        <v>5.6</v>
      </c>
      <c r="G217">
        <v>7.3</v>
      </c>
      <c r="H217" t="s">
        <v>815</v>
      </c>
    </row>
    <row r="218" spans="1:8" hidden="1" x14ac:dyDescent="0.25">
      <c r="A218" t="s">
        <v>893</v>
      </c>
      <c r="B218">
        <v>4198</v>
      </c>
      <c r="C218" t="s">
        <v>11</v>
      </c>
      <c r="D218" t="s">
        <v>858</v>
      </c>
      <c r="E218" t="s">
        <v>853</v>
      </c>
      <c r="F218">
        <v>5.6</v>
      </c>
      <c r="G218">
        <v>7.3</v>
      </c>
      <c r="H218" t="s">
        <v>819</v>
      </c>
    </row>
    <row r="219" spans="1:8" hidden="1" x14ac:dyDescent="0.25">
      <c r="A219" t="s">
        <v>893</v>
      </c>
      <c r="B219">
        <v>4198</v>
      </c>
      <c r="C219" t="s">
        <v>11</v>
      </c>
      <c r="D219" t="s">
        <v>859</v>
      </c>
      <c r="E219" t="s">
        <v>853</v>
      </c>
      <c r="F219">
        <v>5.6</v>
      </c>
      <c r="G219">
        <v>7.3</v>
      </c>
      <c r="H219" t="s">
        <v>825</v>
      </c>
    </row>
    <row r="220" spans="1:8" hidden="1" x14ac:dyDescent="0.25">
      <c r="A220" t="s">
        <v>893</v>
      </c>
      <c r="B220">
        <v>4198</v>
      </c>
      <c r="C220" t="s">
        <v>11</v>
      </c>
      <c r="D220" t="s">
        <v>860</v>
      </c>
      <c r="E220" t="s">
        <v>853</v>
      </c>
      <c r="F220">
        <v>5.6</v>
      </c>
      <c r="G220">
        <v>7.3</v>
      </c>
      <c r="H220" t="s">
        <v>827</v>
      </c>
    </row>
    <row r="221" spans="1:8" hidden="1" x14ac:dyDescent="0.25">
      <c r="A221" t="s">
        <v>893</v>
      </c>
      <c r="B221">
        <v>4198</v>
      </c>
      <c r="C221" t="s">
        <v>11</v>
      </c>
      <c r="D221" t="s">
        <v>861</v>
      </c>
      <c r="E221" t="s">
        <v>853</v>
      </c>
      <c r="F221">
        <v>5.6</v>
      </c>
      <c r="G221">
        <v>7.3</v>
      </c>
      <c r="H221" t="s">
        <v>862</v>
      </c>
    </row>
    <row r="222" spans="1:8" hidden="1" x14ac:dyDescent="0.25">
      <c r="A222" t="s">
        <v>893</v>
      </c>
      <c r="B222">
        <v>4198</v>
      </c>
      <c r="C222" t="s">
        <v>11</v>
      </c>
      <c r="D222" t="s">
        <v>863</v>
      </c>
      <c r="E222" t="s">
        <v>853</v>
      </c>
      <c r="F222">
        <v>5.6</v>
      </c>
      <c r="G222">
        <v>7.3</v>
      </c>
      <c r="H222" t="s">
        <v>864</v>
      </c>
    </row>
    <row r="223" spans="1:8" hidden="1" x14ac:dyDescent="0.25">
      <c r="A223" t="s">
        <v>893</v>
      </c>
      <c r="B223">
        <v>4198</v>
      </c>
      <c r="C223" t="s">
        <v>11</v>
      </c>
      <c r="D223" t="s">
        <v>865</v>
      </c>
      <c r="E223" t="s">
        <v>866</v>
      </c>
      <c r="F223">
        <v>4.4000000000000004</v>
      </c>
      <c r="G223">
        <v>5.7</v>
      </c>
      <c r="H223" t="s">
        <v>867</v>
      </c>
    </row>
    <row r="224" spans="1:8" hidden="1" x14ac:dyDescent="0.25">
      <c r="A224" t="s">
        <v>893</v>
      </c>
      <c r="B224">
        <v>4198</v>
      </c>
      <c r="C224" t="s">
        <v>11</v>
      </c>
      <c r="D224" t="s">
        <v>868</v>
      </c>
      <c r="E224" t="s">
        <v>866</v>
      </c>
      <c r="F224">
        <v>4.95</v>
      </c>
      <c r="G224">
        <v>6.45</v>
      </c>
      <c r="H224" t="s">
        <v>823</v>
      </c>
    </row>
    <row r="225" spans="1:8" x14ac:dyDescent="0.25">
      <c r="A225" t="s">
        <v>893</v>
      </c>
      <c r="B225">
        <v>4198</v>
      </c>
      <c r="C225" t="s">
        <v>11</v>
      </c>
      <c r="D225" t="s">
        <v>869</v>
      </c>
      <c r="E225" t="s">
        <v>866</v>
      </c>
      <c r="F225">
        <v>4.95</v>
      </c>
      <c r="G225">
        <v>6.45</v>
      </c>
      <c r="H225" t="s">
        <v>821</v>
      </c>
    </row>
    <row r="226" spans="1:8" hidden="1" x14ac:dyDescent="0.25">
      <c r="A226" t="s">
        <v>893</v>
      </c>
      <c r="B226">
        <v>4198</v>
      </c>
      <c r="C226" t="s">
        <v>11</v>
      </c>
      <c r="D226" t="s">
        <v>870</v>
      </c>
      <c r="E226" t="s">
        <v>866</v>
      </c>
      <c r="F226">
        <v>4.95</v>
      </c>
      <c r="G226">
        <v>6.45</v>
      </c>
      <c r="H226" t="s">
        <v>815</v>
      </c>
    </row>
    <row r="227" spans="1:8" hidden="1" x14ac:dyDescent="0.25">
      <c r="A227" t="s">
        <v>893</v>
      </c>
      <c r="B227">
        <v>4198</v>
      </c>
      <c r="C227" t="s">
        <v>11</v>
      </c>
      <c r="D227" t="s">
        <v>871</v>
      </c>
      <c r="E227" t="s">
        <v>866</v>
      </c>
      <c r="F227">
        <v>4.95</v>
      </c>
      <c r="G227">
        <v>6.45</v>
      </c>
      <c r="H227" t="s">
        <v>819</v>
      </c>
    </row>
    <row r="228" spans="1:8" hidden="1" x14ac:dyDescent="0.25">
      <c r="A228" t="s">
        <v>893</v>
      </c>
      <c r="B228">
        <v>4198</v>
      </c>
      <c r="C228" t="s">
        <v>11</v>
      </c>
      <c r="D228" t="s">
        <v>872</v>
      </c>
      <c r="E228" t="s">
        <v>866</v>
      </c>
      <c r="F228">
        <v>4.95</v>
      </c>
      <c r="G228">
        <v>6.45</v>
      </c>
      <c r="H228" t="s">
        <v>825</v>
      </c>
    </row>
    <row r="229" spans="1:8" hidden="1" x14ac:dyDescent="0.25">
      <c r="A229" t="s">
        <v>893</v>
      </c>
      <c r="B229">
        <v>4198</v>
      </c>
      <c r="C229" t="s">
        <v>11</v>
      </c>
      <c r="D229" t="s">
        <v>873</v>
      </c>
      <c r="E229" t="s">
        <v>866</v>
      </c>
      <c r="F229">
        <v>4.95</v>
      </c>
      <c r="G229">
        <v>6.45</v>
      </c>
      <c r="H229" t="s">
        <v>862</v>
      </c>
    </row>
    <row r="230" spans="1:8" hidden="1" x14ac:dyDescent="0.25">
      <c r="A230" t="s">
        <v>893</v>
      </c>
      <c r="B230">
        <v>4198</v>
      </c>
      <c r="C230" t="s">
        <v>11</v>
      </c>
      <c r="D230" t="s">
        <v>874</v>
      </c>
      <c r="E230" t="s">
        <v>866</v>
      </c>
      <c r="F230">
        <v>4.95</v>
      </c>
      <c r="G230">
        <v>6.45</v>
      </c>
      <c r="H230" t="s">
        <v>827</v>
      </c>
    </row>
    <row r="231" spans="1:8" hidden="1" x14ac:dyDescent="0.25">
      <c r="A231" t="s">
        <v>893</v>
      </c>
      <c r="B231">
        <v>4198</v>
      </c>
      <c r="C231" t="s">
        <v>11</v>
      </c>
      <c r="D231" t="s">
        <v>875</v>
      </c>
      <c r="E231" t="s">
        <v>876</v>
      </c>
      <c r="F231">
        <v>10.3</v>
      </c>
      <c r="G231">
        <v>13.4</v>
      </c>
      <c r="H231" t="s">
        <v>815</v>
      </c>
    </row>
    <row r="232" spans="1:8" hidden="1" x14ac:dyDescent="0.25">
      <c r="A232" t="s">
        <v>893</v>
      </c>
      <c r="B232">
        <v>4198</v>
      </c>
      <c r="C232" t="s">
        <v>11</v>
      </c>
      <c r="D232" t="s">
        <v>877</v>
      </c>
      <c r="E232" t="s">
        <v>876</v>
      </c>
      <c r="F232">
        <v>11.4</v>
      </c>
      <c r="G232">
        <v>14.8</v>
      </c>
      <c r="H232" t="s">
        <v>819</v>
      </c>
    </row>
    <row r="233" spans="1:8" hidden="1" x14ac:dyDescent="0.25">
      <c r="A233" t="s">
        <v>893</v>
      </c>
      <c r="B233">
        <v>4198</v>
      </c>
      <c r="C233" t="s">
        <v>11</v>
      </c>
      <c r="D233" t="s">
        <v>878</v>
      </c>
      <c r="E233" t="s">
        <v>876</v>
      </c>
      <c r="F233">
        <v>9.65</v>
      </c>
      <c r="G233">
        <v>12.55</v>
      </c>
      <c r="H233" t="s">
        <v>825</v>
      </c>
    </row>
    <row r="234" spans="1:8" hidden="1" x14ac:dyDescent="0.25">
      <c r="A234" t="s">
        <v>893</v>
      </c>
      <c r="B234">
        <v>4198</v>
      </c>
      <c r="C234" t="s">
        <v>11</v>
      </c>
      <c r="D234" t="s">
        <v>879</v>
      </c>
      <c r="E234" t="s">
        <v>876</v>
      </c>
      <c r="F234">
        <v>10.15</v>
      </c>
      <c r="G234">
        <v>13.2</v>
      </c>
      <c r="H234" t="s">
        <v>827</v>
      </c>
    </row>
    <row r="235" spans="1:8" hidden="1" x14ac:dyDescent="0.25">
      <c r="A235" t="s">
        <v>893</v>
      </c>
      <c r="B235">
        <v>4198</v>
      </c>
      <c r="C235" t="s">
        <v>11</v>
      </c>
      <c r="D235" t="s">
        <v>880</v>
      </c>
      <c r="E235" t="s">
        <v>876</v>
      </c>
      <c r="F235">
        <v>9.65</v>
      </c>
      <c r="G235">
        <v>12.55</v>
      </c>
      <c r="H235" t="s">
        <v>823</v>
      </c>
    </row>
    <row r="236" spans="1:8" hidden="1" x14ac:dyDescent="0.25">
      <c r="A236" t="s">
        <v>893</v>
      </c>
      <c r="B236">
        <v>4198</v>
      </c>
      <c r="C236" t="s">
        <v>11</v>
      </c>
      <c r="D236" t="s">
        <v>881</v>
      </c>
      <c r="E236" t="s">
        <v>876</v>
      </c>
      <c r="F236">
        <v>9.65</v>
      </c>
      <c r="G236">
        <v>12.55</v>
      </c>
      <c r="H236" t="s">
        <v>867</v>
      </c>
    </row>
    <row r="237" spans="1:8" x14ac:dyDescent="0.25">
      <c r="A237" t="s">
        <v>893</v>
      </c>
      <c r="B237">
        <v>4198</v>
      </c>
      <c r="C237" t="s">
        <v>11</v>
      </c>
      <c r="D237" t="s">
        <v>882</v>
      </c>
      <c r="E237" t="s">
        <v>876</v>
      </c>
      <c r="F237">
        <v>11.4</v>
      </c>
      <c r="G237">
        <v>14.8</v>
      </c>
      <c r="H237" t="s">
        <v>821</v>
      </c>
    </row>
    <row r="238" spans="1:8" hidden="1" x14ac:dyDescent="0.25">
      <c r="A238" t="s">
        <v>887</v>
      </c>
      <c r="B238">
        <v>954</v>
      </c>
      <c r="C238" t="s">
        <v>888</v>
      </c>
      <c r="D238" t="s">
        <v>813</v>
      </c>
      <c r="E238" t="s">
        <v>814</v>
      </c>
      <c r="F238">
        <v>10.1</v>
      </c>
      <c r="G238">
        <v>13.15</v>
      </c>
      <c r="H238" t="s">
        <v>815</v>
      </c>
    </row>
    <row r="239" spans="1:8" hidden="1" x14ac:dyDescent="0.25">
      <c r="A239" t="s">
        <v>887</v>
      </c>
      <c r="B239">
        <v>954</v>
      </c>
      <c r="C239" t="s">
        <v>888</v>
      </c>
      <c r="D239" t="s">
        <v>816</v>
      </c>
      <c r="E239" t="s">
        <v>814</v>
      </c>
      <c r="F239">
        <v>9.4499999999999993</v>
      </c>
      <c r="G239">
        <v>12.3</v>
      </c>
      <c r="H239" t="s">
        <v>817</v>
      </c>
    </row>
    <row r="240" spans="1:8" hidden="1" x14ac:dyDescent="0.25">
      <c r="A240" t="s">
        <v>887</v>
      </c>
      <c r="B240">
        <v>954</v>
      </c>
      <c r="C240" t="s">
        <v>888</v>
      </c>
      <c r="D240" t="s">
        <v>818</v>
      </c>
      <c r="E240" t="s">
        <v>814</v>
      </c>
      <c r="F240">
        <v>11.2</v>
      </c>
      <c r="G240">
        <v>14.55</v>
      </c>
      <c r="H240" t="s">
        <v>819</v>
      </c>
    </row>
    <row r="241" spans="1:8" x14ac:dyDescent="0.25">
      <c r="A241" t="s">
        <v>887</v>
      </c>
      <c r="B241">
        <v>954</v>
      </c>
      <c r="C241" t="s">
        <v>888</v>
      </c>
      <c r="D241" t="s">
        <v>820</v>
      </c>
      <c r="E241" t="s">
        <v>814</v>
      </c>
      <c r="F241">
        <v>11.2</v>
      </c>
      <c r="G241">
        <v>14.55</v>
      </c>
      <c r="H241" t="s">
        <v>821</v>
      </c>
    </row>
    <row r="242" spans="1:8" hidden="1" x14ac:dyDescent="0.25">
      <c r="A242" t="s">
        <v>887</v>
      </c>
      <c r="B242">
        <v>954</v>
      </c>
      <c r="C242" t="s">
        <v>888</v>
      </c>
      <c r="D242" t="s">
        <v>822</v>
      </c>
      <c r="E242" t="s">
        <v>814</v>
      </c>
      <c r="F242">
        <v>9.4499999999999993</v>
      </c>
      <c r="G242">
        <v>12.3</v>
      </c>
      <c r="H242" t="s">
        <v>823</v>
      </c>
    </row>
    <row r="243" spans="1:8" hidden="1" x14ac:dyDescent="0.25">
      <c r="A243" t="s">
        <v>887</v>
      </c>
      <c r="B243">
        <v>954</v>
      </c>
      <c r="C243" t="s">
        <v>888</v>
      </c>
      <c r="D243" t="s">
        <v>824</v>
      </c>
      <c r="E243" t="s">
        <v>814</v>
      </c>
      <c r="F243">
        <v>9.4499999999999993</v>
      </c>
      <c r="G243">
        <v>12.3</v>
      </c>
      <c r="H243" t="s">
        <v>825</v>
      </c>
    </row>
    <row r="244" spans="1:8" hidden="1" x14ac:dyDescent="0.25">
      <c r="A244" t="s">
        <v>887</v>
      </c>
      <c r="B244">
        <v>954</v>
      </c>
      <c r="C244" t="s">
        <v>888</v>
      </c>
      <c r="D244" t="s">
        <v>826</v>
      </c>
      <c r="E244" t="s">
        <v>814</v>
      </c>
      <c r="F244">
        <v>9.9499999999999993</v>
      </c>
      <c r="G244">
        <v>12.95</v>
      </c>
      <c r="H244" t="s">
        <v>827</v>
      </c>
    </row>
    <row r="245" spans="1:8" x14ac:dyDescent="0.25">
      <c r="A245" t="s">
        <v>887</v>
      </c>
      <c r="B245">
        <v>954</v>
      </c>
      <c r="C245" t="s">
        <v>888</v>
      </c>
      <c r="D245" t="s">
        <v>828</v>
      </c>
      <c r="E245" t="s">
        <v>829</v>
      </c>
      <c r="F245">
        <v>11.2</v>
      </c>
      <c r="G245">
        <v>14.55</v>
      </c>
      <c r="H245" t="s">
        <v>821</v>
      </c>
    </row>
    <row r="246" spans="1:8" hidden="1" x14ac:dyDescent="0.25">
      <c r="A246" t="s">
        <v>887</v>
      </c>
      <c r="B246">
        <v>954</v>
      </c>
      <c r="C246" t="s">
        <v>888</v>
      </c>
      <c r="D246" t="s">
        <v>830</v>
      </c>
      <c r="E246" t="s">
        <v>829</v>
      </c>
      <c r="F246">
        <v>9.4499999999999993</v>
      </c>
      <c r="G246">
        <v>12.3</v>
      </c>
      <c r="H246" t="s">
        <v>823</v>
      </c>
    </row>
    <row r="247" spans="1:8" hidden="1" x14ac:dyDescent="0.25">
      <c r="A247" t="s">
        <v>887</v>
      </c>
      <c r="B247">
        <v>954</v>
      </c>
      <c r="C247" t="s">
        <v>888</v>
      </c>
      <c r="D247" t="s">
        <v>831</v>
      </c>
      <c r="E247" t="s">
        <v>829</v>
      </c>
      <c r="F247">
        <v>10.1</v>
      </c>
      <c r="G247">
        <v>13.15</v>
      </c>
      <c r="H247" t="s">
        <v>815</v>
      </c>
    </row>
    <row r="248" spans="1:8" hidden="1" x14ac:dyDescent="0.25">
      <c r="A248" t="s">
        <v>887</v>
      </c>
      <c r="B248">
        <v>954</v>
      </c>
      <c r="C248" t="s">
        <v>888</v>
      </c>
      <c r="D248" t="s">
        <v>832</v>
      </c>
      <c r="E248" t="s">
        <v>829</v>
      </c>
      <c r="F248">
        <v>9.4499999999999993</v>
      </c>
      <c r="G248">
        <v>12.3</v>
      </c>
      <c r="H248" t="s">
        <v>817</v>
      </c>
    </row>
    <row r="249" spans="1:8" hidden="1" x14ac:dyDescent="0.25">
      <c r="A249" t="s">
        <v>887</v>
      </c>
      <c r="B249">
        <v>954</v>
      </c>
      <c r="C249" t="s">
        <v>888</v>
      </c>
      <c r="D249" t="s">
        <v>833</v>
      </c>
      <c r="E249" t="s">
        <v>829</v>
      </c>
      <c r="F249">
        <v>11.2</v>
      </c>
      <c r="G249">
        <v>14.55</v>
      </c>
      <c r="H249" t="s">
        <v>819</v>
      </c>
    </row>
    <row r="250" spans="1:8" hidden="1" x14ac:dyDescent="0.25">
      <c r="A250" t="s">
        <v>887</v>
      </c>
      <c r="B250">
        <v>954</v>
      </c>
      <c r="C250" t="s">
        <v>888</v>
      </c>
      <c r="D250" t="s">
        <v>834</v>
      </c>
      <c r="E250" t="s">
        <v>829</v>
      </c>
      <c r="F250">
        <v>9.4499999999999993</v>
      </c>
      <c r="G250">
        <v>12.3</v>
      </c>
      <c r="H250" t="s">
        <v>825</v>
      </c>
    </row>
    <row r="251" spans="1:8" hidden="1" x14ac:dyDescent="0.25">
      <c r="A251" t="s">
        <v>887</v>
      </c>
      <c r="B251">
        <v>954</v>
      </c>
      <c r="C251" t="s">
        <v>888</v>
      </c>
      <c r="D251" t="s">
        <v>835</v>
      </c>
      <c r="E251" t="s">
        <v>829</v>
      </c>
      <c r="F251">
        <v>3.6</v>
      </c>
      <c r="G251">
        <v>4.7</v>
      </c>
      <c r="H251" t="s">
        <v>827</v>
      </c>
    </row>
    <row r="252" spans="1:8" hidden="1" x14ac:dyDescent="0.25">
      <c r="A252" t="s">
        <v>887</v>
      </c>
      <c r="B252">
        <v>954</v>
      </c>
      <c r="C252" t="s">
        <v>888</v>
      </c>
      <c r="D252" t="s">
        <v>835</v>
      </c>
      <c r="E252" t="s">
        <v>829</v>
      </c>
      <c r="F252">
        <v>9.9499999999999993</v>
      </c>
      <c r="G252">
        <v>12.95</v>
      </c>
      <c r="H252" t="s">
        <v>827</v>
      </c>
    </row>
    <row r="253" spans="1:8" hidden="1" x14ac:dyDescent="0.25">
      <c r="A253" t="s">
        <v>887</v>
      </c>
      <c r="B253">
        <v>954</v>
      </c>
      <c r="C253" t="s">
        <v>888</v>
      </c>
      <c r="D253" t="s">
        <v>832</v>
      </c>
      <c r="E253" t="s">
        <v>829</v>
      </c>
      <c r="F253">
        <v>3.4</v>
      </c>
      <c r="G253">
        <v>4.4000000000000004</v>
      </c>
      <c r="H253" t="s">
        <v>817</v>
      </c>
    </row>
    <row r="254" spans="1:8" hidden="1" x14ac:dyDescent="0.25">
      <c r="A254" t="s">
        <v>887</v>
      </c>
      <c r="B254">
        <v>954</v>
      </c>
      <c r="C254" t="s">
        <v>888</v>
      </c>
      <c r="D254" t="s">
        <v>831</v>
      </c>
      <c r="E254" t="s">
        <v>829</v>
      </c>
      <c r="F254">
        <v>3.6</v>
      </c>
      <c r="G254">
        <v>4.7</v>
      </c>
      <c r="H254" t="s">
        <v>815</v>
      </c>
    </row>
    <row r="255" spans="1:8" hidden="1" x14ac:dyDescent="0.25">
      <c r="A255" t="s">
        <v>887</v>
      </c>
      <c r="B255">
        <v>954</v>
      </c>
      <c r="C255" t="s">
        <v>888</v>
      </c>
      <c r="D255" t="s">
        <v>833</v>
      </c>
      <c r="E255" t="s">
        <v>829</v>
      </c>
      <c r="F255">
        <v>4.05</v>
      </c>
      <c r="G255">
        <v>5.25</v>
      </c>
      <c r="H255" t="s">
        <v>819</v>
      </c>
    </row>
    <row r="256" spans="1:8" hidden="1" x14ac:dyDescent="0.25">
      <c r="A256" t="s">
        <v>887</v>
      </c>
      <c r="B256">
        <v>954</v>
      </c>
      <c r="C256" t="s">
        <v>888</v>
      </c>
      <c r="D256" t="s">
        <v>830</v>
      </c>
      <c r="E256" t="s">
        <v>829</v>
      </c>
      <c r="F256">
        <v>3.4</v>
      </c>
      <c r="G256">
        <v>4.4000000000000004</v>
      </c>
      <c r="H256" t="s">
        <v>823</v>
      </c>
    </row>
    <row r="257" spans="1:8" x14ac:dyDescent="0.25">
      <c r="A257" t="s">
        <v>887</v>
      </c>
      <c r="B257">
        <v>954</v>
      </c>
      <c r="C257" t="s">
        <v>888</v>
      </c>
      <c r="D257" t="s">
        <v>828</v>
      </c>
      <c r="E257" t="s">
        <v>829</v>
      </c>
      <c r="F257">
        <v>4.05</v>
      </c>
      <c r="G257">
        <v>5.25</v>
      </c>
      <c r="H257" t="s">
        <v>821</v>
      </c>
    </row>
    <row r="258" spans="1:8" hidden="1" x14ac:dyDescent="0.25">
      <c r="A258" t="s">
        <v>887</v>
      </c>
      <c r="B258">
        <v>954</v>
      </c>
      <c r="C258" t="s">
        <v>888</v>
      </c>
      <c r="D258" t="s">
        <v>834</v>
      </c>
      <c r="E258" t="s">
        <v>829</v>
      </c>
      <c r="F258">
        <v>3.4</v>
      </c>
      <c r="G258">
        <v>4.4000000000000004</v>
      </c>
      <c r="H258" t="s">
        <v>825</v>
      </c>
    </row>
    <row r="259" spans="1:8" x14ac:dyDescent="0.25">
      <c r="A259" t="s">
        <v>887</v>
      </c>
      <c r="B259">
        <v>954</v>
      </c>
      <c r="C259" t="s">
        <v>888</v>
      </c>
      <c r="D259" t="s">
        <v>836</v>
      </c>
      <c r="E259" t="s">
        <v>837</v>
      </c>
      <c r="F259">
        <v>11.2</v>
      </c>
      <c r="G259">
        <v>14.55</v>
      </c>
      <c r="H259" t="s">
        <v>821</v>
      </c>
    </row>
    <row r="260" spans="1:8" hidden="1" x14ac:dyDescent="0.25">
      <c r="A260" t="s">
        <v>887</v>
      </c>
      <c r="B260">
        <v>954</v>
      </c>
      <c r="C260" t="s">
        <v>888</v>
      </c>
      <c r="D260" t="s">
        <v>838</v>
      </c>
      <c r="E260" t="s">
        <v>837</v>
      </c>
      <c r="F260">
        <v>9.4499999999999993</v>
      </c>
      <c r="G260">
        <v>12.3</v>
      </c>
      <c r="H260" t="s">
        <v>823</v>
      </c>
    </row>
    <row r="261" spans="1:8" hidden="1" x14ac:dyDescent="0.25">
      <c r="A261" t="s">
        <v>887</v>
      </c>
      <c r="B261">
        <v>954</v>
      </c>
      <c r="C261" t="s">
        <v>888</v>
      </c>
      <c r="D261" t="s">
        <v>839</v>
      </c>
      <c r="E261" t="s">
        <v>837</v>
      </c>
      <c r="F261">
        <v>10.1</v>
      </c>
      <c r="G261">
        <v>13.15</v>
      </c>
      <c r="H261" t="s">
        <v>815</v>
      </c>
    </row>
    <row r="262" spans="1:8" hidden="1" x14ac:dyDescent="0.25">
      <c r="A262" t="s">
        <v>887</v>
      </c>
      <c r="B262">
        <v>954</v>
      </c>
      <c r="C262" t="s">
        <v>888</v>
      </c>
      <c r="D262" t="s">
        <v>840</v>
      </c>
      <c r="E262" t="s">
        <v>837</v>
      </c>
      <c r="F262">
        <v>9.4499999999999993</v>
      </c>
      <c r="G262">
        <v>12.3</v>
      </c>
      <c r="H262" t="s">
        <v>817</v>
      </c>
    </row>
    <row r="263" spans="1:8" hidden="1" x14ac:dyDescent="0.25">
      <c r="A263" t="s">
        <v>887</v>
      </c>
      <c r="B263">
        <v>954</v>
      </c>
      <c r="C263" t="s">
        <v>888</v>
      </c>
      <c r="D263" t="s">
        <v>841</v>
      </c>
      <c r="E263" t="s">
        <v>837</v>
      </c>
      <c r="F263">
        <v>11.2</v>
      </c>
      <c r="G263">
        <v>14.55</v>
      </c>
      <c r="H263" t="s">
        <v>819</v>
      </c>
    </row>
    <row r="264" spans="1:8" hidden="1" x14ac:dyDescent="0.25">
      <c r="A264" t="s">
        <v>887</v>
      </c>
      <c r="B264">
        <v>954</v>
      </c>
      <c r="C264" t="s">
        <v>888</v>
      </c>
      <c r="D264" t="s">
        <v>842</v>
      </c>
      <c r="E264" t="s">
        <v>837</v>
      </c>
      <c r="F264">
        <v>9.9499999999999993</v>
      </c>
      <c r="G264">
        <v>12.95</v>
      </c>
      <c r="H264" t="s">
        <v>827</v>
      </c>
    </row>
    <row r="265" spans="1:8" hidden="1" x14ac:dyDescent="0.25">
      <c r="A265" t="s">
        <v>887</v>
      </c>
      <c r="B265">
        <v>954</v>
      </c>
      <c r="C265" t="s">
        <v>888</v>
      </c>
      <c r="D265" t="s">
        <v>843</v>
      </c>
      <c r="E265" t="s">
        <v>837</v>
      </c>
      <c r="F265">
        <v>9.4499999999999993</v>
      </c>
      <c r="G265">
        <v>12.3</v>
      </c>
      <c r="H265" t="s">
        <v>825</v>
      </c>
    </row>
    <row r="266" spans="1:8" x14ac:dyDescent="0.25">
      <c r="A266" t="s">
        <v>887</v>
      </c>
      <c r="B266">
        <v>954</v>
      </c>
      <c r="C266" t="s">
        <v>888</v>
      </c>
      <c r="D266" t="s">
        <v>844</v>
      </c>
      <c r="E266" t="s">
        <v>845</v>
      </c>
      <c r="F266">
        <v>11.2</v>
      </c>
      <c r="G266">
        <v>14.55</v>
      </c>
      <c r="H266" t="s">
        <v>821</v>
      </c>
    </row>
    <row r="267" spans="1:8" hidden="1" x14ac:dyDescent="0.25">
      <c r="A267" t="s">
        <v>887</v>
      </c>
      <c r="B267">
        <v>954</v>
      </c>
      <c r="C267" t="s">
        <v>888</v>
      </c>
      <c r="D267" t="s">
        <v>846</v>
      </c>
      <c r="E267" t="s">
        <v>845</v>
      </c>
      <c r="F267">
        <v>9.4499999999999993</v>
      </c>
      <c r="G267">
        <v>12.3</v>
      </c>
      <c r="H267" t="s">
        <v>823</v>
      </c>
    </row>
    <row r="268" spans="1:8" hidden="1" x14ac:dyDescent="0.25">
      <c r="A268" t="s">
        <v>887</v>
      </c>
      <c r="B268">
        <v>954</v>
      </c>
      <c r="C268" t="s">
        <v>888</v>
      </c>
      <c r="D268" t="s">
        <v>847</v>
      </c>
      <c r="E268" t="s">
        <v>845</v>
      </c>
      <c r="F268">
        <v>10.1</v>
      </c>
      <c r="G268">
        <v>13.15</v>
      </c>
      <c r="H268" t="s">
        <v>815</v>
      </c>
    </row>
    <row r="269" spans="1:8" hidden="1" x14ac:dyDescent="0.25">
      <c r="A269" t="s">
        <v>887</v>
      </c>
      <c r="B269">
        <v>954</v>
      </c>
      <c r="C269" t="s">
        <v>888</v>
      </c>
      <c r="D269" t="s">
        <v>848</v>
      </c>
      <c r="E269" t="s">
        <v>845</v>
      </c>
      <c r="F269">
        <v>11.2</v>
      </c>
      <c r="G269">
        <v>14.55</v>
      </c>
      <c r="H269" t="s">
        <v>819</v>
      </c>
    </row>
    <row r="270" spans="1:8" hidden="1" x14ac:dyDescent="0.25">
      <c r="A270" t="s">
        <v>887</v>
      </c>
      <c r="B270">
        <v>954</v>
      </c>
      <c r="C270" t="s">
        <v>888</v>
      </c>
      <c r="D270" t="s">
        <v>849</v>
      </c>
      <c r="E270" t="s">
        <v>845</v>
      </c>
      <c r="F270">
        <v>9.4499999999999993</v>
      </c>
      <c r="G270">
        <v>12.3</v>
      </c>
      <c r="H270" t="s">
        <v>817</v>
      </c>
    </row>
    <row r="271" spans="1:8" hidden="1" x14ac:dyDescent="0.25">
      <c r="A271" t="s">
        <v>887</v>
      </c>
      <c r="B271">
        <v>954</v>
      </c>
      <c r="C271" t="s">
        <v>888</v>
      </c>
      <c r="D271" t="s">
        <v>850</v>
      </c>
      <c r="E271" t="s">
        <v>845</v>
      </c>
      <c r="F271">
        <v>9.4499999999999993</v>
      </c>
      <c r="G271">
        <v>12.3</v>
      </c>
      <c r="H271" t="s">
        <v>825</v>
      </c>
    </row>
    <row r="272" spans="1:8" hidden="1" x14ac:dyDescent="0.25">
      <c r="A272" t="s">
        <v>887</v>
      </c>
      <c r="B272">
        <v>954</v>
      </c>
      <c r="C272" t="s">
        <v>888</v>
      </c>
      <c r="D272" t="s">
        <v>851</v>
      </c>
      <c r="E272" t="s">
        <v>845</v>
      </c>
      <c r="F272">
        <v>9.9499999999999993</v>
      </c>
      <c r="G272">
        <v>12.95</v>
      </c>
      <c r="H272" t="s">
        <v>827</v>
      </c>
    </row>
    <row r="273" spans="1:8" hidden="1" x14ac:dyDescent="0.25">
      <c r="A273" t="s">
        <v>887</v>
      </c>
      <c r="B273">
        <v>954</v>
      </c>
      <c r="C273" t="s">
        <v>888</v>
      </c>
      <c r="D273" t="s">
        <v>852</v>
      </c>
      <c r="E273" t="s">
        <v>853</v>
      </c>
      <c r="F273">
        <v>5.7</v>
      </c>
      <c r="G273">
        <v>7.4</v>
      </c>
      <c r="H273" t="s">
        <v>854</v>
      </c>
    </row>
    <row r="274" spans="1:8" hidden="1" x14ac:dyDescent="0.25">
      <c r="A274" t="s">
        <v>887</v>
      </c>
      <c r="B274">
        <v>954</v>
      </c>
      <c r="C274" t="s">
        <v>888</v>
      </c>
      <c r="D274" t="s">
        <v>855</v>
      </c>
      <c r="E274" t="s">
        <v>853</v>
      </c>
      <c r="F274">
        <v>5.7</v>
      </c>
      <c r="G274">
        <v>7.4</v>
      </c>
      <c r="H274" t="s">
        <v>823</v>
      </c>
    </row>
    <row r="275" spans="1:8" x14ac:dyDescent="0.25">
      <c r="A275" t="s">
        <v>887</v>
      </c>
      <c r="B275">
        <v>954</v>
      </c>
      <c r="C275" t="s">
        <v>888</v>
      </c>
      <c r="D275" t="s">
        <v>856</v>
      </c>
      <c r="E275" t="s">
        <v>853</v>
      </c>
      <c r="F275">
        <v>5.7</v>
      </c>
      <c r="G275">
        <v>7.4</v>
      </c>
      <c r="H275" t="s">
        <v>821</v>
      </c>
    </row>
    <row r="276" spans="1:8" hidden="1" x14ac:dyDescent="0.25">
      <c r="A276" t="s">
        <v>887</v>
      </c>
      <c r="B276">
        <v>954</v>
      </c>
      <c r="C276" t="s">
        <v>888</v>
      </c>
      <c r="D276" t="s">
        <v>857</v>
      </c>
      <c r="E276" t="s">
        <v>853</v>
      </c>
      <c r="F276">
        <v>5.7</v>
      </c>
      <c r="G276">
        <v>7.4</v>
      </c>
      <c r="H276" t="s">
        <v>815</v>
      </c>
    </row>
    <row r="277" spans="1:8" hidden="1" x14ac:dyDescent="0.25">
      <c r="A277" t="s">
        <v>887</v>
      </c>
      <c r="B277">
        <v>954</v>
      </c>
      <c r="C277" t="s">
        <v>888</v>
      </c>
      <c r="D277" t="s">
        <v>858</v>
      </c>
      <c r="E277" t="s">
        <v>853</v>
      </c>
      <c r="F277">
        <v>5.7</v>
      </c>
      <c r="G277">
        <v>7.4</v>
      </c>
      <c r="H277" t="s">
        <v>819</v>
      </c>
    </row>
    <row r="278" spans="1:8" hidden="1" x14ac:dyDescent="0.25">
      <c r="A278" t="s">
        <v>887</v>
      </c>
      <c r="B278">
        <v>954</v>
      </c>
      <c r="C278" t="s">
        <v>888</v>
      </c>
      <c r="D278" t="s">
        <v>859</v>
      </c>
      <c r="E278" t="s">
        <v>853</v>
      </c>
      <c r="F278">
        <v>5.7</v>
      </c>
      <c r="G278">
        <v>7.4</v>
      </c>
      <c r="H278" t="s">
        <v>825</v>
      </c>
    </row>
    <row r="279" spans="1:8" hidden="1" x14ac:dyDescent="0.25">
      <c r="A279" t="s">
        <v>887</v>
      </c>
      <c r="B279">
        <v>954</v>
      </c>
      <c r="C279" t="s">
        <v>888</v>
      </c>
      <c r="D279" t="s">
        <v>860</v>
      </c>
      <c r="E279" t="s">
        <v>853</v>
      </c>
      <c r="F279">
        <v>5.7</v>
      </c>
      <c r="G279">
        <v>7.4</v>
      </c>
      <c r="H279" t="s">
        <v>827</v>
      </c>
    </row>
    <row r="280" spans="1:8" hidden="1" x14ac:dyDescent="0.25">
      <c r="A280" t="s">
        <v>887</v>
      </c>
      <c r="B280">
        <v>954</v>
      </c>
      <c r="C280" t="s">
        <v>888</v>
      </c>
      <c r="D280" t="s">
        <v>861</v>
      </c>
      <c r="E280" t="s">
        <v>853</v>
      </c>
      <c r="F280">
        <v>5.7</v>
      </c>
      <c r="G280">
        <v>7.4</v>
      </c>
      <c r="H280" t="s">
        <v>862</v>
      </c>
    </row>
    <row r="281" spans="1:8" hidden="1" x14ac:dyDescent="0.25">
      <c r="A281" t="s">
        <v>887</v>
      </c>
      <c r="B281">
        <v>954</v>
      </c>
      <c r="C281" t="s">
        <v>888</v>
      </c>
      <c r="D281" t="s">
        <v>863</v>
      </c>
      <c r="E281" t="s">
        <v>853</v>
      </c>
      <c r="F281">
        <v>5.7</v>
      </c>
      <c r="G281">
        <v>7.4</v>
      </c>
      <c r="H281" t="s">
        <v>864</v>
      </c>
    </row>
    <row r="282" spans="1:8" hidden="1" x14ac:dyDescent="0.25">
      <c r="A282" t="s">
        <v>887</v>
      </c>
      <c r="B282">
        <v>954</v>
      </c>
      <c r="C282" t="s">
        <v>888</v>
      </c>
      <c r="D282" t="s">
        <v>865</v>
      </c>
      <c r="E282" t="s">
        <v>866</v>
      </c>
      <c r="F282">
        <v>4.5999999999999996</v>
      </c>
      <c r="G282">
        <v>6</v>
      </c>
      <c r="H282" t="s">
        <v>867</v>
      </c>
    </row>
    <row r="283" spans="1:8" hidden="1" x14ac:dyDescent="0.25">
      <c r="A283" t="s">
        <v>887</v>
      </c>
      <c r="B283">
        <v>954</v>
      </c>
      <c r="C283" t="s">
        <v>888</v>
      </c>
      <c r="D283" t="s">
        <v>868</v>
      </c>
      <c r="E283" t="s">
        <v>866</v>
      </c>
      <c r="F283">
        <v>5</v>
      </c>
      <c r="G283">
        <v>6.5</v>
      </c>
      <c r="H283" t="s">
        <v>823</v>
      </c>
    </row>
    <row r="284" spans="1:8" x14ac:dyDescent="0.25">
      <c r="A284" t="s">
        <v>887</v>
      </c>
      <c r="B284">
        <v>954</v>
      </c>
      <c r="C284" t="s">
        <v>888</v>
      </c>
      <c r="D284" t="s">
        <v>869</v>
      </c>
      <c r="E284" t="s">
        <v>866</v>
      </c>
      <c r="F284">
        <v>5</v>
      </c>
      <c r="G284">
        <v>6.5</v>
      </c>
      <c r="H284" t="s">
        <v>821</v>
      </c>
    </row>
    <row r="285" spans="1:8" hidden="1" x14ac:dyDescent="0.25">
      <c r="A285" t="s">
        <v>887</v>
      </c>
      <c r="B285">
        <v>954</v>
      </c>
      <c r="C285" t="s">
        <v>888</v>
      </c>
      <c r="D285" t="s">
        <v>870</v>
      </c>
      <c r="E285" t="s">
        <v>866</v>
      </c>
      <c r="F285">
        <v>5</v>
      </c>
      <c r="G285">
        <v>6.5</v>
      </c>
      <c r="H285" t="s">
        <v>815</v>
      </c>
    </row>
    <row r="286" spans="1:8" hidden="1" x14ac:dyDescent="0.25">
      <c r="A286" t="s">
        <v>887</v>
      </c>
      <c r="B286">
        <v>954</v>
      </c>
      <c r="C286" t="s">
        <v>888</v>
      </c>
      <c r="D286" t="s">
        <v>871</v>
      </c>
      <c r="E286" t="s">
        <v>866</v>
      </c>
      <c r="F286">
        <v>5</v>
      </c>
      <c r="G286">
        <v>6.5</v>
      </c>
      <c r="H286" t="s">
        <v>819</v>
      </c>
    </row>
    <row r="287" spans="1:8" hidden="1" x14ac:dyDescent="0.25">
      <c r="A287" t="s">
        <v>887</v>
      </c>
      <c r="B287">
        <v>954</v>
      </c>
      <c r="C287" t="s">
        <v>888</v>
      </c>
      <c r="D287" t="s">
        <v>872</v>
      </c>
      <c r="E287" t="s">
        <v>866</v>
      </c>
      <c r="F287">
        <v>5</v>
      </c>
      <c r="G287">
        <v>6.5</v>
      </c>
      <c r="H287" t="s">
        <v>825</v>
      </c>
    </row>
    <row r="288" spans="1:8" hidden="1" x14ac:dyDescent="0.25">
      <c r="A288" t="s">
        <v>887</v>
      </c>
      <c r="B288">
        <v>954</v>
      </c>
      <c r="C288" t="s">
        <v>888</v>
      </c>
      <c r="D288" t="s">
        <v>873</v>
      </c>
      <c r="E288" t="s">
        <v>866</v>
      </c>
      <c r="F288">
        <v>5</v>
      </c>
      <c r="G288">
        <v>6.5</v>
      </c>
      <c r="H288" t="s">
        <v>862</v>
      </c>
    </row>
    <row r="289" spans="1:8" hidden="1" x14ac:dyDescent="0.25">
      <c r="A289" t="s">
        <v>887</v>
      </c>
      <c r="B289">
        <v>954</v>
      </c>
      <c r="C289" t="s">
        <v>888</v>
      </c>
      <c r="D289" t="s">
        <v>874</v>
      </c>
      <c r="E289" t="s">
        <v>866</v>
      </c>
      <c r="F289">
        <v>5</v>
      </c>
      <c r="G289">
        <v>6.5</v>
      </c>
      <c r="H289" t="s">
        <v>827</v>
      </c>
    </row>
    <row r="290" spans="1:8" hidden="1" x14ac:dyDescent="0.25">
      <c r="A290" t="s">
        <v>887</v>
      </c>
      <c r="B290">
        <v>954</v>
      </c>
      <c r="C290" t="s">
        <v>888</v>
      </c>
      <c r="D290" t="s">
        <v>875</v>
      </c>
      <c r="E290" t="s">
        <v>876</v>
      </c>
      <c r="F290">
        <v>10.65</v>
      </c>
      <c r="G290">
        <v>13.85</v>
      </c>
      <c r="H290" t="s">
        <v>815</v>
      </c>
    </row>
    <row r="291" spans="1:8" hidden="1" x14ac:dyDescent="0.25">
      <c r="A291" t="s">
        <v>887</v>
      </c>
      <c r="B291">
        <v>954</v>
      </c>
      <c r="C291" t="s">
        <v>888</v>
      </c>
      <c r="D291" t="s">
        <v>877</v>
      </c>
      <c r="E291" t="s">
        <v>876</v>
      </c>
      <c r="F291">
        <v>11.75</v>
      </c>
      <c r="G291">
        <v>15.3</v>
      </c>
      <c r="H291" t="s">
        <v>819</v>
      </c>
    </row>
    <row r="292" spans="1:8" hidden="1" x14ac:dyDescent="0.25">
      <c r="A292" t="s">
        <v>887</v>
      </c>
      <c r="B292">
        <v>954</v>
      </c>
      <c r="C292" t="s">
        <v>888</v>
      </c>
      <c r="D292" t="s">
        <v>878</v>
      </c>
      <c r="E292" t="s">
        <v>876</v>
      </c>
      <c r="F292">
        <v>10</v>
      </c>
      <c r="G292">
        <v>13</v>
      </c>
      <c r="H292" t="s">
        <v>825</v>
      </c>
    </row>
    <row r="293" spans="1:8" hidden="1" x14ac:dyDescent="0.25">
      <c r="A293" t="s">
        <v>887</v>
      </c>
      <c r="B293">
        <v>954</v>
      </c>
      <c r="C293" t="s">
        <v>888</v>
      </c>
      <c r="D293" t="s">
        <v>879</v>
      </c>
      <c r="E293" t="s">
        <v>876</v>
      </c>
      <c r="F293">
        <v>10.5</v>
      </c>
      <c r="G293">
        <v>13.65</v>
      </c>
      <c r="H293" t="s">
        <v>827</v>
      </c>
    </row>
    <row r="294" spans="1:8" hidden="1" x14ac:dyDescent="0.25">
      <c r="A294" t="s">
        <v>887</v>
      </c>
      <c r="B294">
        <v>954</v>
      </c>
      <c r="C294" t="s">
        <v>888</v>
      </c>
      <c r="D294" t="s">
        <v>880</v>
      </c>
      <c r="E294" t="s">
        <v>876</v>
      </c>
      <c r="F294">
        <v>10</v>
      </c>
      <c r="G294">
        <v>13</v>
      </c>
      <c r="H294" t="s">
        <v>823</v>
      </c>
    </row>
    <row r="295" spans="1:8" hidden="1" x14ac:dyDescent="0.25">
      <c r="A295" t="s">
        <v>887</v>
      </c>
      <c r="B295">
        <v>954</v>
      </c>
      <c r="C295" t="s">
        <v>888</v>
      </c>
      <c r="D295" t="s">
        <v>881</v>
      </c>
      <c r="E295" t="s">
        <v>876</v>
      </c>
      <c r="F295">
        <v>10</v>
      </c>
      <c r="G295">
        <v>13</v>
      </c>
      <c r="H295" t="s">
        <v>867</v>
      </c>
    </row>
    <row r="296" spans="1:8" x14ac:dyDescent="0.25">
      <c r="A296" t="s">
        <v>887</v>
      </c>
      <c r="B296">
        <v>954</v>
      </c>
      <c r="C296" t="s">
        <v>888</v>
      </c>
      <c r="D296" t="s">
        <v>882</v>
      </c>
      <c r="E296" t="s">
        <v>876</v>
      </c>
      <c r="F296">
        <v>11.75</v>
      </c>
      <c r="G296">
        <v>15.3</v>
      </c>
      <c r="H296" t="s">
        <v>821</v>
      </c>
    </row>
    <row r="297" spans="1:8" hidden="1" x14ac:dyDescent="0.25">
      <c r="A297" t="s">
        <v>1026</v>
      </c>
      <c r="B297">
        <v>3733</v>
      </c>
      <c r="C297" t="s">
        <v>107</v>
      </c>
      <c r="D297" t="s">
        <v>813</v>
      </c>
      <c r="E297" t="s">
        <v>814</v>
      </c>
      <c r="F297">
        <v>10</v>
      </c>
      <c r="G297">
        <v>13</v>
      </c>
      <c r="H297" t="s">
        <v>815</v>
      </c>
    </row>
    <row r="298" spans="1:8" hidden="1" x14ac:dyDescent="0.25">
      <c r="A298" t="s">
        <v>1026</v>
      </c>
      <c r="B298">
        <v>3733</v>
      </c>
      <c r="C298" t="s">
        <v>107</v>
      </c>
      <c r="D298" t="s">
        <v>816</v>
      </c>
      <c r="E298" t="s">
        <v>814</v>
      </c>
      <c r="F298">
        <v>9.35</v>
      </c>
      <c r="G298">
        <v>12.15</v>
      </c>
      <c r="H298" t="s">
        <v>817</v>
      </c>
    </row>
    <row r="299" spans="1:8" hidden="1" x14ac:dyDescent="0.25">
      <c r="A299" t="s">
        <v>1026</v>
      </c>
      <c r="B299">
        <v>3733</v>
      </c>
      <c r="C299" t="s">
        <v>107</v>
      </c>
      <c r="D299" t="s">
        <v>818</v>
      </c>
      <c r="E299" t="s">
        <v>814</v>
      </c>
      <c r="F299">
        <v>11.1</v>
      </c>
      <c r="G299">
        <v>14.45</v>
      </c>
      <c r="H299" t="s">
        <v>819</v>
      </c>
    </row>
    <row r="300" spans="1:8" x14ac:dyDescent="0.25">
      <c r="A300" t="s">
        <v>1026</v>
      </c>
      <c r="B300">
        <v>3733</v>
      </c>
      <c r="C300" t="s">
        <v>107</v>
      </c>
      <c r="D300" t="s">
        <v>820</v>
      </c>
      <c r="E300" t="s">
        <v>814</v>
      </c>
      <c r="F300">
        <v>11.1</v>
      </c>
      <c r="G300">
        <v>14.45</v>
      </c>
      <c r="H300" t="s">
        <v>821</v>
      </c>
    </row>
    <row r="301" spans="1:8" hidden="1" x14ac:dyDescent="0.25">
      <c r="A301" t="s">
        <v>1026</v>
      </c>
      <c r="B301">
        <v>3733</v>
      </c>
      <c r="C301" t="s">
        <v>107</v>
      </c>
      <c r="D301" t="s">
        <v>822</v>
      </c>
      <c r="E301" t="s">
        <v>814</v>
      </c>
      <c r="F301">
        <v>9.35</v>
      </c>
      <c r="G301">
        <v>12.15</v>
      </c>
      <c r="H301" t="s">
        <v>823</v>
      </c>
    </row>
    <row r="302" spans="1:8" hidden="1" x14ac:dyDescent="0.25">
      <c r="A302" t="s">
        <v>1026</v>
      </c>
      <c r="B302">
        <v>3733</v>
      </c>
      <c r="C302" t="s">
        <v>107</v>
      </c>
      <c r="D302" t="s">
        <v>824</v>
      </c>
      <c r="E302" t="s">
        <v>814</v>
      </c>
      <c r="F302">
        <v>9.35</v>
      </c>
      <c r="G302">
        <v>12.15</v>
      </c>
      <c r="H302" t="s">
        <v>825</v>
      </c>
    </row>
    <row r="303" spans="1:8" hidden="1" x14ac:dyDescent="0.25">
      <c r="A303" t="s">
        <v>1026</v>
      </c>
      <c r="B303">
        <v>3733</v>
      </c>
      <c r="C303" t="s">
        <v>107</v>
      </c>
      <c r="D303" t="s">
        <v>826</v>
      </c>
      <c r="E303" t="s">
        <v>814</v>
      </c>
      <c r="F303">
        <v>9.85</v>
      </c>
      <c r="G303">
        <v>12.8</v>
      </c>
      <c r="H303" t="s">
        <v>827</v>
      </c>
    </row>
    <row r="304" spans="1:8" x14ac:dyDescent="0.25">
      <c r="A304" t="s">
        <v>1026</v>
      </c>
      <c r="B304">
        <v>3733</v>
      </c>
      <c r="C304" t="s">
        <v>107</v>
      </c>
      <c r="D304" t="s">
        <v>828</v>
      </c>
      <c r="E304" t="s">
        <v>829</v>
      </c>
      <c r="F304">
        <v>11.1</v>
      </c>
      <c r="G304">
        <v>14.45</v>
      </c>
      <c r="H304" t="s">
        <v>821</v>
      </c>
    </row>
    <row r="305" spans="1:8" hidden="1" x14ac:dyDescent="0.25">
      <c r="A305" t="s">
        <v>1026</v>
      </c>
      <c r="B305">
        <v>3733</v>
      </c>
      <c r="C305" t="s">
        <v>107</v>
      </c>
      <c r="D305" t="s">
        <v>830</v>
      </c>
      <c r="E305" t="s">
        <v>829</v>
      </c>
      <c r="F305">
        <v>9.35</v>
      </c>
      <c r="G305">
        <v>12.15</v>
      </c>
      <c r="H305" t="s">
        <v>823</v>
      </c>
    </row>
    <row r="306" spans="1:8" hidden="1" x14ac:dyDescent="0.25">
      <c r="A306" t="s">
        <v>1026</v>
      </c>
      <c r="B306">
        <v>3733</v>
      </c>
      <c r="C306" t="s">
        <v>107</v>
      </c>
      <c r="D306" t="s">
        <v>831</v>
      </c>
      <c r="E306" t="s">
        <v>829</v>
      </c>
      <c r="F306">
        <v>10</v>
      </c>
      <c r="G306">
        <v>13</v>
      </c>
      <c r="H306" t="s">
        <v>815</v>
      </c>
    </row>
    <row r="307" spans="1:8" hidden="1" x14ac:dyDescent="0.25">
      <c r="A307" t="s">
        <v>1026</v>
      </c>
      <c r="B307">
        <v>3733</v>
      </c>
      <c r="C307" t="s">
        <v>107</v>
      </c>
      <c r="D307" t="s">
        <v>832</v>
      </c>
      <c r="E307" t="s">
        <v>829</v>
      </c>
      <c r="F307">
        <v>9.35</v>
      </c>
      <c r="G307">
        <v>12.15</v>
      </c>
      <c r="H307" t="s">
        <v>817</v>
      </c>
    </row>
    <row r="308" spans="1:8" hidden="1" x14ac:dyDescent="0.25">
      <c r="A308" t="s">
        <v>1026</v>
      </c>
      <c r="B308">
        <v>3733</v>
      </c>
      <c r="C308" t="s">
        <v>107</v>
      </c>
      <c r="D308" t="s">
        <v>833</v>
      </c>
      <c r="E308" t="s">
        <v>829</v>
      </c>
      <c r="F308">
        <v>11.1</v>
      </c>
      <c r="G308">
        <v>14.45</v>
      </c>
      <c r="H308" t="s">
        <v>819</v>
      </c>
    </row>
    <row r="309" spans="1:8" hidden="1" x14ac:dyDescent="0.25">
      <c r="A309" t="s">
        <v>1026</v>
      </c>
      <c r="B309">
        <v>3733</v>
      </c>
      <c r="C309" t="s">
        <v>107</v>
      </c>
      <c r="D309" t="s">
        <v>834</v>
      </c>
      <c r="E309" t="s">
        <v>829</v>
      </c>
      <c r="F309">
        <v>9.35</v>
      </c>
      <c r="G309">
        <v>12.15</v>
      </c>
      <c r="H309" t="s">
        <v>825</v>
      </c>
    </row>
    <row r="310" spans="1:8" hidden="1" x14ac:dyDescent="0.25">
      <c r="A310" t="s">
        <v>1026</v>
      </c>
      <c r="B310">
        <v>3733</v>
      </c>
      <c r="C310" t="s">
        <v>107</v>
      </c>
      <c r="D310" t="s">
        <v>835</v>
      </c>
      <c r="E310" t="s">
        <v>829</v>
      </c>
      <c r="F310">
        <v>3.6</v>
      </c>
      <c r="G310">
        <v>4.7</v>
      </c>
      <c r="H310" t="s">
        <v>827</v>
      </c>
    </row>
    <row r="311" spans="1:8" hidden="1" x14ac:dyDescent="0.25">
      <c r="A311" t="s">
        <v>1026</v>
      </c>
      <c r="B311">
        <v>3733</v>
      </c>
      <c r="C311" t="s">
        <v>107</v>
      </c>
      <c r="D311" t="s">
        <v>835</v>
      </c>
      <c r="E311" t="s">
        <v>829</v>
      </c>
      <c r="F311">
        <v>9.85</v>
      </c>
      <c r="G311">
        <v>12.8</v>
      </c>
      <c r="H311" t="s">
        <v>827</v>
      </c>
    </row>
    <row r="312" spans="1:8" hidden="1" x14ac:dyDescent="0.25">
      <c r="A312" t="s">
        <v>1026</v>
      </c>
      <c r="B312">
        <v>3733</v>
      </c>
      <c r="C312" t="s">
        <v>107</v>
      </c>
      <c r="D312" t="s">
        <v>832</v>
      </c>
      <c r="E312" t="s">
        <v>829</v>
      </c>
      <c r="F312">
        <v>3.4</v>
      </c>
      <c r="G312">
        <v>4.4000000000000004</v>
      </c>
      <c r="H312" t="s">
        <v>817</v>
      </c>
    </row>
    <row r="313" spans="1:8" hidden="1" x14ac:dyDescent="0.25">
      <c r="A313" t="s">
        <v>1026</v>
      </c>
      <c r="B313">
        <v>3733</v>
      </c>
      <c r="C313" t="s">
        <v>107</v>
      </c>
      <c r="D313" t="s">
        <v>831</v>
      </c>
      <c r="E313" t="s">
        <v>829</v>
      </c>
      <c r="F313">
        <v>3.6</v>
      </c>
      <c r="G313">
        <v>4.7</v>
      </c>
      <c r="H313" t="s">
        <v>815</v>
      </c>
    </row>
    <row r="314" spans="1:8" hidden="1" x14ac:dyDescent="0.25">
      <c r="A314" t="s">
        <v>1026</v>
      </c>
      <c r="B314">
        <v>3733</v>
      </c>
      <c r="C314" t="s">
        <v>107</v>
      </c>
      <c r="D314" t="s">
        <v>833</v>
      </c>
      <c r="E314" t="s">
        <v>829</v>
      </c>
      <c r="F314">
        <v>4.05</v>
      </c>
      <c r="G314">
        <v>5.25</v>
      </c>
      <c r="H314" t="s">
        <v>819</v>
      </c>
    </row>
    <row r="315" spans="1:8" hidden="1" x14ac:dyDescent="0.25">
      <c r="A315" t="s">
        <v>1026</v>
      </c>
      <c r="B315">
        <v>3733</v>
      </c>
      <c r="C315" t="s">
        <v>107</v>
      </c>
      <c r="D315" t="s">
        <v>830</v>
      </c>
      <c r="E315" t="s">
        <v>829</v>
      </c>
      <c r="F315">
        <v>3.4</v>
      </c>
      <c r="G315">
        <v>4.4000000000000004</v>
      </c>
      <c r="H315" t="s">
        <v>823</v>
      </c>
    </row>
    <row r="316" spans="1:8" x14ac:dyDescent="0.25">
      <c r="A316" t="s">
        <v>1026</v>
      </c>
      <c r="B316">
        <v>3733</v>
      </c>
      <c r="C316" t="s">
        <v>107</v>
      </c>
      <c r="D316" t="s">
        <v>828</v>
      </c>
      <c r="E316" t="s">
        <v>829</v>
      </c>
      <c r="F316">
        <v>4.05</v>
      </c>
      <c r="G316">
        <v>5.25</v>
      </c>
      <c r="H316" t="s">
        <v>821</v>
      </c>
    </row>
    <row r="317" spans="1:8" hidden="1" x14ac:dyDescent="0.25">
      <c r="A317" t="s">
        <v>1026</v>
      </c>
      <c r="B317">
        <v>3733</v>
      </c>
      <c r="C317" t="s">
        <v>107</v>
      </c>
      <c r="D317" t="s">
        <v>834</v>
      </c>
      <c r="E317" t="s">
        <v>829</v>
      </c>
      <c r="F317">
        <v>3.4</v>
      </c>
      <c r="G317">
        <v>4.4000000000000004</v>
      </c>
      <c r="H317" t="s">
        <v>825</v>
      </c>
    </row>
    <row r="318" spans="1:8" x14ac:dyDescent="0.25">
      <c r="A318" t="s">
        <v>1026</v>
      </c>
      <c r="B318">
        <v>3733</v>
      </c>
      <c r="C318" t="s">
        <v>107</v>
      </c>
      <c r="D318" t="s">
        <v>836</v>
      </c>
      <c r="E318" t="s">
        <v>837</v>
      </c>
      <c r="F318">
        <v>11.1</v>
      </c>
      <c r="G318">
        <v>14.45</v>
      </c>
      <c r="H318" t="s">
        <v>821</v>
      </c>
    </row>
    <row r="319" spans="1:8" hidden="1" x14ac:dyDescent="0.25">
      <c r="A319" t="s">
        <v>1026</v>
      </c>
      <c r="B319">
        <v>3733</v>
      </c>
      <c r="C319" t="s">
        <v>107</v>
      </c>
      <c r="D319" t="s">
        <v>838</v>
      </c>
      <c r="E319" t="s">
        <v>837</v>
      </c>
      <c r="F319">
        <v>9.35</v>
      </c>
      <c r="G319">
        <v>12.15</v>
      </c>
      <c r="H319" t="s">
        <v>823</v>
      </c>
    </row>
    <row r="320" spans="1:8" hidden="1" x14ac:dyDescent="0.25">
      <c r="A320" t="s">
        <v>1026</v>
      </c>
      <c r="B320">
        <v>3733</v>
      </c>
      <c r="C320" t="s">
        <v>107</v>
      </c>
      <c r="D320" t="s">
        <v>839</v>
      </c>
      <c r="E320" t="s">
        <v>837</v>
      </c>
      <c r="F320">
        <v>10</v>
      </c>
      <c r="G320">
        <v>13</v>
      </c>
      <c r="H320" t="s">
        <v>815</v>
      </c>
    </row>
    <row r="321" spans="1:8" hidden="1" x14ac:dyDescent="0.25">
      <c r="A321" t="s">
        <v>1026</v>
      </c>
      <c r="B321">
        <v>3733</v>
      </c>
      <c r="C321" t="s">
        <v>107</v>
      </c>
      <c r="D321" t="s">
        <v>840</v>
      </c>
      <c r="E321" t="s">
        <v>837</v>
      </c>
      <c r="F321">
        <v>9.35</v>
      </c>
      <c r="G321">
        <v>12.15</v>
      </c>
      <c r="H321" t="s">
        <v>817</v>
      </c>
    </row>
    <row r="322" spans="1:8" hidden="1" x14ac:dyDescent="0.25">
      <c r="A322" t="s">
        <v>1026</v>
      </c>
      <c r="B322">
        <v>3733</v>
      </c>
      <c r="C322" t="s">
        <v>107</v>
      </c>
      <c r="D322" t="s">
        <v>841</v>
      </c>
      <c r="E322" t="s">
        <v>837</v>
      </c>
      <c r="F322">
        <v>11.1</v>
      </c>
      <c r="G322">
        <v>14.45</v>
      </c>
      <c r="H322" t="s">
        <v>819</v>
      </c>
    </row>
    <row r="323" spans="1:8" hidden="1" x14ac:dyDescent="0.25">
      <c r="A323" t="s">
        <v>1026</v>
      </c>
      <c r="B323">
        <v>3733</v>
      </c>
      <c r="C323" t="s">
        <v>107</v>
      </c>
      <c r="D323" t="s">
        <v>842</v>
      </c>
      <c r="E323" t="s">
        <v>837</v>
      </c>
      <c r="F323">
        <v>9.85</v>
      </c>
      <c r="G323">
        <v>12.8</v>
      </c>
      <c r="H323" t="s">
        <v>827</v>
      </c>
    </row>
    <row r="324" spans="1:8" hidden="1" x14ac:dyDescent="0.25">
      <c r="A324" t="s">
        <v>1026</v>
      </c>
      <c r="B324">
        <v>3733</v>
      </c>
      <c r="C324" t="s">
        <v>107</v>
      </c>
      <c r="D324" t="s">
        <v>843</v>
      </c>
      <c r="E324" t="s">
        <v>837</v>
      </c>
      <c r="F324">
        <v>9.35</v>
      </c>
      <c r="G324">
        <v>12.15</v>
      </c>
      <c r="H324" t="s">
        <v>825</v>
      </c>
    </row>
    <row r="325" spans="1:8" x14ac:dyDescent="0.25">
      <c r="A325" t="s">
        <v>1026</v>
      </c>
      <c r="B325">
        <v>3733</v>
      </c>
      <c r="C325" t="s">
        <v>107</v>
      </c>
      <c r="D325" t="s">
        <v>844</v>
      </c>
      <c r="E325" t="s">
        <v>845</v>
      </c>
      <c r="F325">
        <v>11.1</v>
      </c>
      <c r="G325">
        <v>14.45</v>
      </c>
      <c r="H325" t="s">
        <v>821</v>
      </c>
    </row>
    <row r="326" spans="1:8" hidden="1" x14ac:dyDescent="0.25">
      <c r="A326" t="s">
        <v>1026</v>
      </c>
      <c r="B326">
        <v>3733</v>
      </c>
      <c r="C326" t="s">
        <v>107</v>
      </c>
      <c r="D326" t="s">
        <v>846</v>
      </c>
      <c r="E326" t="s">
        <v>845</v>
      </c>
      <c r="F326">
        <v>9.35</v>
      </c>
      <c r="G326">
        <v>12.15</v>
      </c>
      <c r="H326" t="s">
        <v>823</v>
      </c>
    </row>
    <row r="327" spans="1:8" hidden="1" x14ac:dyDescent="0.25">
      <c r="A327" t="s">
        <v>1026</v>
      </c>
      <c r="B327">
        <v>3733</v>
      </c>
      <c r="C327" t="s">
        <v>107</v>
      </c>
      <c r="D327" t="s">
        <v>847</v>
      </c>
      <c r="E327" t="s">
        <v>845</v>
      </c>
      <c r="F327">
        <v>10</v>
      </c>
      <c r="G327">
        <v>13</v>
      </c>
      <c r="H327" t="s">
        <v>815</v>
      </c>
    </row>
    <row r="328" spans="1:8" hidden="1" x14ac:dyDescent="0.25">
      <c r="A328" t="s">
        <v>1026</v>
      </c>
      <c r="B328">
        <v>3733</v>
      </c>
      <c r="C328" t="s">
        <v>107</v>
      </c>
      <c r="D328" t="s">
        <v>848</v>
      </c>
      <c r="E328" t="s">
        <v>845</v>
      </c>
      <c r="F328">
        <v>11.1</v>
      </c>
      <c r="G328">
        <v>14.45</v>
      </c>
      <c r="H328" t="s">
        <v>819</v>
      </c>
    </row>
    <row r="329" spans="1:8" hidden="1" x14ac:dyDescent="0.25">
      <c r="A329" t="s">
        <v>1026</v>
      </c>
      <c r="B329">
        <v>3733</v>
      </c>
      <c r="C329" t="s">
        <v>107</v>
      </c>
      <c r="D329" t="s">
        <v>849</v>
      </c>
      <c r="E329" t="s">
        <v>845</v>
      </c>
      <c r="F329">
        <v>9.35</v>
      </c>
      <c r="G329">
        <v>12.15</v>
      </c>
      <c r="H329" t="s">
        <v>817</v>
      </c>
    </row>
    <row r="330" spans="1:8" hidden="1" x14ac:dyDescent="0.25">
      <c r="A330" t="s">
        <v>1026</v>
      </c>
      <c r="B330">
        <v>3733</v>
      </c>
      <c r="C330" t="s">
        <v>107</v>
      </c>
      <c r="D330" t="s">
        <v>850</v>
      </c>
      <c r="E330" t="s">
        <v>845</v>
      </c>
      <c r="F330">
        <v>9.35</v>
      </c>
      <c r="G330">
        <v>12.15</v>
      </c>
      <c r="H330" t="s">
        <v>825</v>
      </c>
    </row>
    <row r="331" spans="1:8" hidden="1" x14ac:dyDescent="0.25">
      <c r="A331" t="s">
        <v>1026</v>
      </c>
      <c r="B331">
        <v>3733</v>
      </c>
      <c r="C331" t="s">
        <v>107</v>
      </c>
      <c r="D331" t="s">
        <v>851</v>
      </c>
      <c r="E331" t="s">
        <v>845</v>
      </c>
      <c r="F331">
        <v>9.85</v>
      </c>
      <c r="G331">
        <v>12.8</v>
      </c>
      <c r="H331" t="s">
        <v>827</v>
      </c>
    </row>
    <row r="332" spans="1:8" hidden="1" x14ac:dyDescent="0.25">
      <c r="A332" t="s">
        <v>1026</v>
      </c>
      <c r="B332">
        <v>3733</v>
      </c>
      <c r="C332" t="s">
        <v>107</v>
      </c>
      <c r="D332" t="s">
        <v>852</v>
      </c>
      <c r="E332" t="s">
        <v>853</v>
      </c>
      <c r="F332">
        <v>5.7</v>
      </c>
      <c r="G332">
        <v>7.4</v>
      </c>
      <c r="H332" t="s">
        <v>854</v>
      </c>
    </row>
    <row r="333" spans="1:8" hidden="1" x14ac:dyDescent="0.25">
      <c r="A333" t="s">
        <v>1026</v>
      </c>
      <c r="B333">
        <v>3733</v>
      </c>
      <c r="C333" t="s">
        <v>107</v>
      </c>
      <c r="D333" t="s">
        <v>855</v>
      </c>
      <c r="E333" t="s">
        <v>853</v>
      </c>
      <c r="F333">
        <v>5.7</v>
      </c>
      <c r="G333">
        <v>7.4</v>
      </c>
      <c r="H333" t="s">
        <v>823</v>
      </c>
    </row>
    <row r="334" spans="1:8" x14ac:dyDescent="0.25">
      <c r="A334" t="s">
        <v>1026</v>
      </c>
      <c r="B334">
        <v>3733</v>
      </c>
      <c r="C334" t="s">
        <v>107</v>
      </c>
      <c r="D334" t="s">
        <v>856</v>
      </c>
      <c r="E334" t="s">
        <v>853</v>
      </c>
      <c r="F334">
        <v>5.7</v>
      </c>
      <c r="G334">
        <v>7.4</v>
      </c>
      <c r="H334" t="s">
        <v>821</v>
      </c>
    </row>
    <row r="335" spans="1:8" hidden="1" x14ac:dyDescent="0.25">
      <c r="A335" t="s">
        <v>1026</v>
      </c>
      <c r="B335">
        <v>3733</v>
      </c>
      <c r="C335" t="s">
        <v>107</v>
      </c>
      <c r="D335" t="s">
        <v>857</v>
      </c>
      <c r="E335" t="s">
        <v>853</v>
      </c>
      <c r="F335">
        <v>5.7</v>
      </c>
      <c r="G335">
        <v>7.4</v>
      </c>
      <c r="H335" t="s">
        <v>815</v>
      </c>
    </row>
    <row r="336" spans="1:8" hidden="1" x14ac:dyDescent="0.25">
      <c r="A336" t="s">
        <v>1026</v>
      </c>
      <c r="B336">
        <v>3733</v>
      </c>
      <c r="C336" t="s">
        <v>107</v>
      </c>
      <c r="D336" t="s">
        <v>858</v>
      </c>
      <c r="E336" t="s">
        <v>853</v>
      </c>
      <c r="F336">
        <v>5.7</v>
      </c>
      <c r="G336">
        <v>7.4</v>
      </c>
      <c r="H336" t="s">
        <v>819</v>
      </c>
    </row>
    <row r="337" spans="1:8" hidden="1" x14ac:dyDescent="0.25">
      <c r="A337" t="s">
        <v>1026</v>
      </c>
      <c r="B337">
        <v>3733</v>
      </c>
      <c r="C337" t="s">
        <v>107</v>
      </c>
      <c r="D337" t="s">
        <v>859</v>
      </c>
      <c r="E337" t="s">
        <v>853</v>
      </c>
      <c r="F337">
        <v>5.7</v>
      </c>
      <c r="G337">
        <v>7.4</v>
      </c>
      <c r="H337" t="s">
        <v>825</v>
      </c>
    </row>
    <row r="338" spans="1:8" hidden="1" x14ac:dyDescent="0.25">
      <c r="A338" t="s">
        <v>1026</v>
      </c>
      <c r="B338">
        <v>3733</v>
      </c>
      <c r="C338" t="s">
        <v>107</v>
      </c>
      <c r="D338" t="s">
        <v>860</v>
      </c>
      <c r="E338" t="s">
        <v>853</v>
      </c>
      <c r="F338">
        <v>5.7</v>
      </c>
      <c r="G338">
        <v>7.4</v>
      </c>
      <c r="H338" t="s">
        <v>827</v>
      </c>
    </row>
    <row r="339" spans="1:8" hidden="1" x14ac:dyDescent="0.25">
      <c r="A339" t="s">
        <v>1026</v>
      </c>
      <c r="B339">
        <v>3733</v>
      </c>
      <c r="C339" t="s">
        <v>107</v>
      </c>
      <c r="D339" t="s">
        <v>861</v>
      </c>
      <c r="E339" t="s">
        <v>853</v>
      </c>
      <c r="F339">
        <v>5.7</v>
      </c>
      <c r="G339">
        <v>7.4</v>
      </c>
      <c r="H339" t="s">
        <v>862</v>
      </c>
    </row>
    <row r="340" spans="1:8" hidden="1" x14ac:dyDescent="0.25">
      <c r="A340" t="s">
        <v>1026</v>
      </c>
      <c r="B340">
        <v>3733</v>
      </c>
      <c r="C340" t="s">
        <v>107</v>
      </c>
      <c r="D340" t="s">
        <v>863</v>
      </c>
      <c r="E340" t="s">
        <v>853</v>
      </c>
      <c r="F340">
        <v>5.7</v>
      </c>
      <c r="G340">
        <v>7.4</v>
      </c>
      <c r="H340" t="s">
        <v>864</v>
      </c>
    </row>
    <row r="341" spans="1:8" hidden="1" x14ac:dyDescent="0.25">
      <c r="A341" t="s">
        <v>1026</v>
      </c>
      <c r="B341">
        <v>3733</v>
      </c>
      <c r="C341" t="s">
        <v>107</v>
      </c>
      <c r="D341" t="s">
        <v>865</v>
      </c>
      <c r="E341" t="s">
        <v>866</v>
      </c>
      <c r="F341">
        <v>4.5999999999999996</v>
      </c>
      <c r="G341">
        <v>6</v>
      </c>
      <c r="H341" t="s">
        <v>867</v>
      </c>
    </row>
    <row r="342" spans="1:8" hidden="1" x14ac:dyDescent="0.25">
      <c r="A342" t="s">
        <v>1026</v>
      </c>
      <c r="B342">
        <v>3733</v>
      </c>
      <c r="C342" t="s">
        <v>107</v>
      </c>
      <c r="D342" t="s">
        <v>868</v>
      </c>
      <c r="E342" t="s">
        <v>866</v>
      </c>
      <c r="F342">
        <v>5</v>
      </c>
      <c r="G342">
        <v>6.5</v>
      </c>
      <c r="H342" t="s">
        <v>823</v>
      </c>
    </row>
    <row r="343" spans="1:8" x14ac:dyDescent="0.25">
      <c r="A343" t="s">
        <v>1026</v>
      </c>
      <c r="B343">
        <v>3733</v>
      </c>
      <c r="C343" t="s">
        <v>107</v>
      </c>
      <c r="D343" t="s">
        <v>869</v>
      </c>
      <c r="E343" t="s">
        <v>866</v>
      </c>
      <c r="F343">
        <v>5</v>
      </c>
      <c r="G343">
        <v>6.5</v>
      </c>
      <c r="H343" t="s">
        <v>821</v>
      </c>
    </row>
    <row r="344" spans="1:8" hidden="1" x14ac:dyDescent="0.25">
      <c r="A344" t="s">
        <v>1026</v>
      </c>
      <c r="B344">
        <v>3733</v>
      </c>
      <c r="C344" t="s">
        <v>107</v>
      </c>
      <c r="D344" t="s">
        <v>870</v>
      </c>
      <c r="E344" t="s">
        <v>866</v>
      </c>
      <c r="F344">
        <v>5</v>
      </c>
      <c r="G344">
        <v>6.5</v>
      </c>
      <c r="H344" t="s">
        <v>815</v>
      </c>
    </row>
    <row r="345" spans="1:8" hidden="1" x14ac:dyDescent="0.25">
      <c r="A345" t="s">
        <v>1026</v>
      </c>
      <c r="B345">
        <v>3733</v>
      </c>
      <c r="C345" t="s">
        <v>107</v>
      </c>
      <c r="D345" t="s">
        <v>871</v>
      </c>
      <c r="E345" t="s">
        <v>866</v>
      </c>
      <c r="F345">
        <v>5</v>
      </c>
      <c r="G345">
        <v>6.5</v>
      </c>
      <c r="H345" t="s">
        <v>819</v>
      </c>
    </row>
    <row r="346" spans="1:8" hidden="1" x14ac:dyDescent="0.25">
      <c r="A346" t="s">
        <v>1026</v>
      </c>
      <c r="B346">
        <v>3733</v>
      </c>
      <c r="C346" t="s">
        <v>107</v>
      </c>
      <c r="D346" t="s">
        <v>872</v>
      </c>
      <c r="E346" t="s">
        <v>866</v>
      </c>
      <c r="F346">
        <v>5</v>
      </c>
      <c r="G346">
        <v>6.5</v>
      </c>
      <c r="H346" t="s">
        <v>825</v>
      </c>
    </row>
    <row r="347" spans="1:8" hidden="1" x14ac:dyDescent="0.25">
      <c r="A347" t="s">
        <v>1026</v>
      </c>
      <c r="B347">
        <v>3733</v>
      </c>
      <c r="C347" t="s">
        <v>107</v>
      </c>
      <c r="D347" t="s">
        <v>873</v>
      </c>
      <c r="E347" t="s">
        <v>866</v>
      </c>
      <c r="F347">
        <v>5</v>
      </c>
      <c r="G347">
        <v>6.5</v>
      </c>
      <c r="H347" t="s">
        <v>862</v>
      </c>
    </row>
    <row r="348" spans="1:8" hidden="1" x14ac:dyDescent="0.25">
      <c r="A348" t="s">
        <v>1026</v>
      </c>
      <c r="B348">
        <v>3733</v>
      </c>
      <c r="C348" t="s">
        <v>107</v>
      </c>
      <c r="D348" t="s">
        <v>874</v>
      </c>
      <c r="E348" t="s">
        <v>866</v>
      </c>
      <c r="F348">
        <v>5</v>
      </c>
      <c r="G348">
        <v>6.5</v>
      </c>
      <c r="H348" t="s">
        <v>827</v>
      </c>
    </row>
    <row r="349" spans="1:8" hidden="1" x14ac:dyDescent="0.25">
      <c r="A349" t="s">
        <v>1026</v>
      </c>
      <c r="B349">
        <v>3733</v>
      </c>
      <c r="C349" t="s">
        <v>107</v>
      </c>
      <c r="D349" t="s">
        <v>875</v>
      </c>
      <c r="E349" t="s">
        <v>876</v>
      </c>
      <c r="F349">
        <v>10.55</v>
      </c>
      <c r="G349">
        <v>13.7</v>
      </c>
      <c r="H349" t="s">
        <v>815</v>
      </c>
    </row>
    <row r="350" spans="1:8" hidden="1" x14ac:dyDescent="0.25">
      <c r="A350" t="s">
        <v>1026</v>
      </c>
      <c r="B350">
        <v>3733</v>
      </c>
      <c r="C350" t="s">
        <v>107</v>
      </c>
      <c r="D350" t="s">
        <v>877</v>
      </c>
      <c r="E350" t="s">
        <v>876</v>
      </c>
      <c r="F350">
        <v>11.65</v>
      </c>
      <c r="G350">
        <v>15.15</v>
      </c>
      <c r="H350" t="s">
        <v>819</v>
      </c>
    </row>
    <row r="351" spans="1:8" hidden="1" x14ac:dyDescent="0.25">
      <c r="A351" t="s">
        <v>1026</v>
      </c>
      <c r="B351">
        <v>3733</v>
      </c>
      <c r="C351" t="s">
        <v>107</v>
      </c>
      <c r="D351" t="s">
        <v>878</v>
      </c>
      <c r="E351" t="s">
        <v>876</v>
      </c>
      <c r="F351">
        <v>9.9</v>
      </c>
      <c r="G351">
        <v>12.85</v>
      </c>
      <c r="H351" t="s">
        <v>825</v>
      </c>
    </row>
    <row r="352" spans="1:8" hidden="1" x14ac:dyDescent="0.25">
      <c r="A352" t="s">
        <v>1026</v>
      </c>
      <c r="B352">
        <v>3733</v>
      </c>
      <c r="C352" t="s">
        <v>107</v>
      </c>
      <c r="D352" t="s">
        <v>879</v>
      </c>
      <c r="E352" t="s">
        <v>876</v>
      </c>
      <c r="F352">
        <v>10.4</v>
      </c>
      <c r="G352">
        <v>13.5</v>
      </c>
      <c r="H352" t="s">
        <v>827</v>
      </c>
    </row>
    <row r="353" spans="1:8" hidden="1" x14ac:dyDescent="0.25">
      <c r="A353" t="s">
        <v>1026</v>
      </c>
      <c r="B353">
        <v>3733</v>
      </c>
      <c r="C353" t="s">
        <v>107</v>
      </c>
      <c r="D353" t="s">
        <v>880</v>
      </c>
      <c r="E353" t="s">
        <v>876</v>
      </c>
      <c r="F353">
        <v>9.9</v>
      </c>
      <c r="G353">
        <v>12.85</v>
      </c>
      <c r="H353" t="s">
        <v>823</v>
      </c>
    </row>
    <row r="354" spans="1:8" hidden="1" x14ac:dyDescent="0.25">
      <c r="A354" t="s">
        <v>1026</v>
      </c>
      <c r="B354">
        <v>3733</v>
      </c>
      <c r="C354" t="s">
        <v>107</v>
      </c>
      <c r="D354" t="s">
        <v>881</v>
      </c>
      <c r="E354" t="s">
        <v>876</v>
      </c>
      <c r="F354">
        <v>9.9</v>
      </c>
      <c r="G354">
        <v>12.85</v>
      </c>
      <c r="H354" t="s">
        <v>867</v>
      </c>
    </row>
    <row r="355" spans="1:8" x14ac:dyDescent="0.25">
      <c r="A355" t="s">
        <v>1026</v>
      </c>
      <c r="B355">
        <v>3733</v>
      </c>
      <c r="C355" t="s">
        <v>107</v>
      </c>
      <c r="D355" t="s">
        <v>882</v>
      </c>
      <c r="E355" t="s">
        <v>876</v>
      </c>
      <c r="F355">
        <v>11.65</v>
      </c>
      <c r="G355">
        <v>15.15</v>
      </c>
      <c r="H355" t="s">
        <v>821</v>
      </c>
    </row>
    <row r="356" spans="1:8" hidden="1" x14ac:dyDescent="0.25">
      <c r="A356" t="s">
        <v>889</v>
      </c>
      <c r="B356">
        <v>4230</v>
      </c>
      <c r="C356" t="s">
        <v>432</v>
      </c>
      <c r="D356" t="s">
        <v>813</v>
      </c>
      <c r="E356" t="s">
        <v>814</v>
      </c>
      <c r="F356">
        <v>10.1</v>
      </c>
      <c r="G356">
        <v>13.15</v>
      </c>
      <c r="H356" t="s">
        <v>815</v>
      </c>
    </row>
    <row r="357" spans="1:8" hidden="1" x14ac:dyDescent="0.25">
      <c r="A357" t="s">
        <v>889</v>
      </c>
      <c r="B357">
        <v>4230</v>
      </c>
      <c r="C357" t="s">
        <v>432</v>
      </c>
      <c r="D357" t="s">
        <v>816</v>
      </c>
      <c r="E357" t="s">
        <v>814</v>
      </c>
      <c r="F357">
        <v>9.4499999999999993</v>
      </c>
      <c r="G357">
        <v>12.3</v>
      </c>
      <c r="H357" t="s">
        <v>817</v>
      </c>
    </row>
    <row r="358" spans="1:8" hidden="1" x14ac:dyDescent="0.25">
      <c r="A358" t="s">
        <v>889</v>
      </c>
      <c r="B358">
        <v>4230</v>
      </c>
      <c r="C358" t="s">
        <v>432</v>
      </c>
      <c r="D358" t="s">
        <v>818</v>
      </c>
      <c r="E358" t="s">
        <v>814</v>
      </c>
      <c r="F358">
        <v>11.2</v>
      </c>
      <c r="G358">
        <v>14.55</v>
      </c>
      <c r="H358" t="s">
        <v>819</v>
      </c>
    </row>
    <row r="359" spans="1:8" x14ac:dyDescent="0.25">
      <c r="A359" t="s">
        <v>889</v>
      </c>
      <c r="B359">
        <v>4230</v>
      </c>
      <c r="C359" t="s">
        <v>432</v>
      </c>
      <c r="D359" t="s">
        <v>820</v>
      </c>
      <c r="E359" t="s">
        <v>814</v>
      </c>
      <c r="F359">
        <v>11.2</v>
      </c>
      <c r="G359">
        <v>14.55</v>
      </c>
      <c r="H359" t="s">
        <v>821</v>
      </c>
    </row>
    <row r="360" spans="1:8" hidden="1" x14ac:dyDescent="0.25">
      <c r="A360" t="s">
        <v>889</v>
      </c>
      <c r="B360">
        <v>4230</v>
      </c>
      <c r="C360" t="s">
        <v>432</v>
      </c>
      <c r="D360" t="s">
        <v>822</v>
      </c>
      <c r="E360" t="s">
        <v>814</v>
      </c>
      <c r="F360">
        <v>9.4499999999999993</v>
      </c>
      <c r="G360">
        <v>12.3</v>
      </c>
      <c r="H360" t="s">
        <v>823</v>
      </c>
    </row>
    <row r="361" spans="1:8" hidden="1" x14ac:dyDescent="0.25">
      <c r="A361" t="s">
        <v>889</v>
      </c>
      <c r="B361">
        <v>4230</v>
      </c>
      <c r="C361" t="s">
        <v>432</v>
      </c>
      <c r="D361" t="s">
        <v>824</v>
      </c>
      <c r="E361" t="s">
        <v>814</v>
      </c>
      <c r="F361">
        <v>9.4499999999999993</v>
      </c>
      <c r="G361">
        <v>12.3</v>
      </c>
      <c r="H361" t="s">
        <v>825</v>
      </c>
    </row>
    <row r="362" spans="1:8" hidden="1" x14ac:dyDescent="0.25">
      <c r="A362" t="s">
        <v>889</v>
      </c>
      <c r="B362">
        <v>4230</v>
      </c>
      <c r="C362" t="s">
        <v>432</v>
      </c>
      <c r="D362" t="s">
        <v>826</v>
      </c>
      <c r="E362" t="s">
        <v>814</v>
      </c>
      <c r="F362">
        <v>9.9499999999999993</v>
      </c>
      <c r="G362">
        <v>12.95</v>
      </c>
      <c r="H362" t="s">
        <v>827</v>
      </c>
    </row>
    <row r="363" spans="1:8" x14ac:dyDescent="0.25">
      <c r="A363" t="s">
        <v>889</v>
      </c>
      <c r="B363">
        <v>4230</v>
      </c>
      <c r="C363" t="s">
        <v>432</v>
      </c>
      <c r="D363" t="s">
        <v>828</v>
      </c>
      <c r="E363" t="s">
        <v>829</v>
      </c>
      <c r="F363">
        <v>11.2</v>
      </c>
      <c r="G363">
        <v>14.55</v>
      </c>
      <c r="H363" t="s">
        <v>821</v>
      </c>
    </row>
    <row r="364" spans="1:8" hidden="1" x14ac:dyDescent="0.25">
      <c r="A364" t="s">
        <v>889</v>
      </c>
      <c r="B364">
        <v>4230</v>
      </c>
      <c r="C364" t="s">
        <v>432</v>
      </c>
      <c r="D364" t="s">
        <v>830</v>
      </c>
      <c r="E364" t="s">
        <v>829</v>
      </c>
      <c r="F364">
        <v>9.4499999999999993</v>
      </c>
      <c r="G364">
        <v>12.3</v>
      </c>
      <c r="H364" t="s">
        <v>823</v>
      </c>
    </row>
    <row r="365" spans="1:8" hidden="1" x14ac:dyDescent="0.25">
      <c r="A365" t="s">
        <v>889</v>
      </c>
      <c r="B365">
        <v>4230</v>
      </c>
      <c r="C365" t="s">
        <v>432</v>
      </c>
      <c r="D365" t="s">
        <v>831</v>
      </c>
      <c r="E365" t="s">
        <v>829</v>
      </c>
      <c r="F365">
        <v>10.1</v>
      </c>
      <c r="G365">
        <v>13.15</v>
      </c>
      <c r="H365" t="s">
        <v>815</v>
      </c>
    </row>
    <row r="366" spans="1:8" hidden="1" x14ac:dyDescent="0.25">
      <c r="A366" t="s">
        <v>889</v>
      </c>
      <c r="B366">
        <v>4230</v>
      </c>
      <c r="C366" t="s">
        <v>432</v>
      </c>
      <c r="D366" t="s">
        <v>832</v>
      </c>
      <c r="E366" t="s">
        <v>829</v>
      </c>
      <c r="F366">
        <v>9.4499999999999993</v>
      </c>
      <c r="G366">
        <v>12.3</v>
      </c>
      <c r="H366" t="s">
        <v>817</v>
      </c>
    </row>
    <row r="367" spans="1:8" hidden="1" x14ac:dyDescent="0.25">
      <c r="A367" t="s">
        <v>889</v>
      </c>
      <c r="B367">
        <v>4230</v>
      </c>
      <c r="C367" t="s">
        <v>432</v>
      </c>
      <c r="D367" t="s">
        <v>833</v>
      </c>
      <c r="E367" t="s">
        <v>829</v>
      </c>
      <c r="F367">
        <v>11.2</v>
      </c>
      <c r="G367">
        <v>14.55</v>
      </c>
      <c r="H367" t="s">
        <v>819</v>
      </c>
    </row>
    <row r="368" spans="1:8" hidden="1" x14ac:dyDescent="0.25">
      <c r="A368" t="s">
        <v>889</v>
      </c>
      <c r="B368">
        <v>4230</v>
      </c>
      <c r="C368" t="s">
        <v>432</v>
      </c>
      <c r="D368" t="s">
        <v>834</v>
      </c>
      <c r="E368" t="s">
        <v>829</v>
      </c>
      <c r="F368">
        <v>9.4499999999999993</v>
      </c>
      <c r="G368">
        <v>12.3</v>
      </c>
      <c r="H368" t="s">
        <v>825</v>
      </c>
    </row>
    <row r="369" spans="1:8" hidden="1" x14ac:dyDescent="0.25">
      <c r="A369" t="s">
        <v>889</v>
      </c>
      <c r="B369">
        <v>4230</v>
      </c>
      <c r="C369" t="s">
        <v>432</v>
      </c>
      <c r="D369" t="s">
        <v>835</v>
      </c>
      <c r="E369" t="s">
        <v>829</v>
      </c>
      <c r="F369">
        <v>3.6</v>
      </c>
      <c r="G369">
        <v>4.7</v>
      </c>
      <c r="H369" t="s">
        <v>827</v>
      </c>
    </row>
    <row r="370" spans="1:8" hidden="1" x14ac:dyDescent="0.25">
      <c r="A370" t="s">
        <v>889</v>
      </c>
      <c r="B370">
        <v>4230</v>
      </c>
      <c r="C370" t="s">
        <v>432</v>
      </c>
      <c r="D370" t="s">
        <v>835</v>
      </c>
      <c r="E370" t="s">
        <v>829</v>
      </c>
      <c r="F370">
        <v>9.9499999999999993</v>
      </c>
      <c r="G370">
        <v>12.95</v>
      </c>
      <c r="H370" t="s">
        <v>827</v>
      </c>
    </row>
    <row r="371" spans="1:8" hidden="1" x14ac:dyDescent="0.25">
      <c r="A371" t="s">
        <v>889</v>
      </c>
      <c r="B371">
        <v>4230</v>
      </c>
      <c r="C371" t="s">
        <v>432</v>
      </c>
      <c r="D371" t="s">
        <v>832</v>
      </c>
      <c r="E371" t="s">
        <v>829</v>
      </c>
      <c r="F371">
        <v>3.4</v>
      </c>
      <c r="G371">
        <v>4.4000000000000004</v>
      </c>
      <c r="H371" t="s">
        <v>817</v>
      </c>
    </row>
    <row r="372" spans="1:8" hidden="1" x14ac:dyDescent="0.25">
      <c r="A372" t="s">
        <v>889</v>
      </c>
      <c r="B372">
        <v>4230</v>
      </c>
      <c r="C372" t="s">
        <v>432</v>
      </c>
      <c r="D372" t="s">
        <v>831</v>
      </c>
      <c r="E372" t="s">
        <v>829</v>
      </c>
      <c r="F372">
        <v>3.6</v>
      </c>
      <c r="G372">
        <v>4.7</v>
      </c>
      <c r="H372" t="s">
        <v>815</v>
      </c>
    </row>
    <row r="373" spans="1:8" hidden="1" x14ac:dyDescent="0.25">
      <c r="A373" t="s">
        <v>889</v>
      </c>
      <c r="B373">
        <v>4230</v>
      </c>
      <c r="C373" t="s">
        <v>432</v>
      </c>
      <c r="D373" t="s">
        <v>833</v>
      </c>
      <c r="E373" t="s">
        <v>829</v>
      </c>
      <c r="F373">
        <v>4.05</v>
      </c>
      <c r="G373">
        <v>5.25</v>
      </c>
      <c r="H373" t="s">
        <v>819</v>
      </c>
    </row>
    <row r="374" spans="1:8" hidden="1" x14ac:dyDescent="0.25">
      <c r="A374" t="s">
        <v>889</v>
      </c>
      <c r="B374">
        <v>4230</v>
      </c>
      <c r="C374" t="s">
        <v>432</v>
      </c>
      <c r="D374" t="s">
        <v>830</v>
      </c>
      <c r="E374" t="s">
        <v>829</v>
      </c>
      <c r="F374">
        <v>3.4</v>
      </c>
      <c r="G374">
        <v>4.4000000000000004</v>
      </c>
      <c r="H374" t="s">
        <v>823</v>
      </c>
    </row>
    <row r="375" spans="1:8" x14ac:dyDescent="0.25">
      <c r="A375" t="s">
        <v>889</v>
      </c>
      <c r="B375">
        <v>4230</v>
      </c>
      <c r="C375" t="s">
        <v>432</v>
      </c>
      <c r="D375" t="s">
        <v>828</v>
      </c>
      <c r="E375" t="s">
        <v>829</v>
      </c>
      <c r="F375">
        <v>4.05</v>
      </c>
      <c r="G375">
        <v>5.25</v>
      </c>
      <c r="H375" t="s">
        <v>821</v>
      </c>
    </row>
    <row r="376" spans="1:8" hidden="1" x14ac:dyDescent="0.25">
      <c r="A376" t="s">
        <v>889</v>
      </c>
      <c r="B376">
        <v>4230</v>
      </c>
      <c r="C376" t="s">
        <v>432</v>
      </c>
      <c r="D376" t="s">
        <v>834</v>
      </c>
      <c r="E376" t="s">
        <v>829</v>
      </c>
      <c r="F376">
        <v>3.4</v>
      </c>
      <c r="G376">
        <v>4.4000000000000004</v>
      </c>
      <c r="H376" t="s">
        <v>825</v>
      </c>
    </row>
    <row r="377" spans="1:8" x14ac:dyDescent="0.25">
      <c r="A377" t="s">
        <v>889</v>
      </c>
      <c r="B377">
        <v>4230</v>
      </c>
      <c r="C377" t="s">
        <v>432</v>
      </c>
      <c r="D377" t="s">
        <v>836</v>
      </c>
      <c r="E377" t="s">
        <v>837</v>
      </c>
      <c r="F377">
        <v>11.2</v>
      </c>
      <c r="G377">
        <v>14.55</v>
      </c>
      <c r="H377" t="s">
        <v>821</v>
      </c>
    </row>
    <row r="378" spans="1:8" hidden="1" x14ac:dyDescent="0.25">
      <c r="A378" t="s">
        <v>889</v>
      </c>
      <c r="B378">
        <v>4230</v>
      </c>
      <c r="C378" t="s">
        <v>432</v>
      </c>
      <c r="D378" t="s">
        <v>838</v>
      </c>
      <c r="E378" t="s">
        <v>837</v>
      </c>
      <c r="F378">
        <v>9.4499999999999993</v>
      </c>
      <c r="G378">
        <v>12.3</v>
      </c>
      <c r="H378" t="s">
        <v>823</v>
      </c>
    </row>
    <row r="379" spans="1:8" hidden="1" x14ac:dyDescent="0.25">
      <c r="A379" t="s">
        <v>889</v>
      </c>
      <c r="B379">
        <v>4230</v>
      </c>
      <c r="C379" t="s">
        <v>432</v>
      </c>
      <c r="D379" t="s">
        <v>839</v>
      </c>
      <c r="E379" t="s">
        <v>837</v>
      </c>
      <c r="F379">
        <v>10.1</v>
      </c>
      <c r="G379">
        <v>13.15</v>
      </c>
      <c r="H379" t="s">
        <v>815</v>
      </c>
    </row>
    <row r="380" spans="1:8" hidden="1" x14ac:dyDescent="0.25">
      <c r="A380" t="s">
        <v>889</v>
      </c>
      <c r="B380">
        <v>4230</v>
      </c>
      <c r="C380" t="s">
        <v>432</v>
      </c>
      <c r="D380" t="s">
        <v>840</v>
      </c>
      <c r="E380" t="s">
        <v>837</v>
      </c>
      <c r="F380">
        <v>9.4499999999999993</v>
      </c>
      <c r="G380">
        <v>12.3</v>
      </c>
      <c r="H380" t="s">
        <v>817</v>
      </c>
    </row>
    <row r="381" spans="1:8" hidden="1" x14ac:dyDescent="0.25">
      <c r="A381" t="s">
        <v>889</v>
      </c>
      <c r="B381">
        <v>4230</v>
      </c>
      <c r="C381" t="s">
        <v>432</v>
      </c>
      <c r="D381" t="s">
        <v>841</v>
      </c>
      <c r="E381" t="s">
        <v>837</v>
      </c>
      <c r="F381">
        <v>11.2</v>
      </c>
      <c r="G381">
        <v>14.55</v>
      </c>
      <c r="H381" t="s">
        <v>819</v>
      </c>
    </row>
    <row r="382" spans="1:8" hidden="1" x14ac:dyDescent="0.25">
      <c r="A382" t="s">
        <v>889</v>
      </c>
      <c r="B382">
        <v>4230</v>
      </c>
      <c r="C382" t="s">
        <v>432</v>
      </c>
      <c r="D382" t="s">
        <v>842</v>
      </c>
      <c r="E382" t="s">
        <v>837</v>
      </c>
      <c r="F382">
        <v>9.9499999999999993</v>
      </c>
      <c r="G382">
        <v>12.95</v>
      </c>
      <c r="H382" t="s">
        <v>827</v>
      </c>
    </row>
    <row r="383" spans="1:8" hidden="1" x14ac:dyDescent="0.25">
      <c r="A383" t="s">
        <v>889</v>
      </c>
      <c r="B383">
        <v>4230</v>
      </c>
      <c r="C383" t="s">
        <v>432</v>
      </c>
      <c r="D383" t="s">
        <v>843</v>
      </c>
      <c r="E383" t="s">
        <v>837</v>
      </c>
      <c r="F383">
        <v>9.4499999999999993</v>
      </c>
      <c r="G383">
        <v>12.3</v>
      </c>
      <c r="H383" t="s">
        <v>825</v>
      </c>
    </row>
    <row r="384" spans="1:8" x14ac:dyDescent="0.25">
      <c r="A384" t="s">
        <v>889</v>
      </c>
      <c r="B384">
        <v>4230</v>
      </c>
      <c r="C384" t="s">
        <v>432</v>
      </c>
      <c r="D384" t="s">
        <v>844</v>
      </c>
      <c r="E384" t="s">
        <v>845</v>
      </c>
      <c r="F384">
        <v>11.2</v>
      </c>
      <c r="G384">
        <v>14.55</v>
      </c>
      <c r="H384" t="s">
        <v>821</v>
      </c>
    </row>
    <row r="385" spans="1:8" hidden="1" x14ac:dyDescent="0.25">
      <c r="A385" t="s">
        <v>889</v>
      </c>
      <c r="B385">
        <v>4230</v>
      </c>
      <c r="C385" t="s">
        <v>432</v>
      </c>
      <c r="D385" t="s">
        <v>846</v>
      </c>
      <c r="E385" t="s">
        <v>845</v>
      </c>
      <c r="F385">
        <v>9.4499999999999993</v>
      </c>
      <c r="G385">
        <v>12.3</v>
      </c>
      <c r="H385" t="s">
        <v>823</v>
      </c>
    </row>
    <row r="386" spans="1:8" hidden="1" x14ac:dyDescent="0.25">
      <c r="A386" t="s">
        <v>889</v>
      </c>
      <c r="B386">
        <v>4230</v>
      </c>
      <c r="C386" t="s">
        <v>432</v>
      </c>
      <c r="D386" t="s">
        <v>847</v>
      </c>
      <c r="E386" t="s">
        <v>845</v>
      </c>
      <c r="F386">
        <v>10.1</v>
      </c>
      <c r="G386">
        <v>13.15</v>
      </c>
      <c r="H386" t="s">
        <v>815</v>
      </c>
    </row>
    <row r="387" spans="1:8" hidden="1" x14ac:dyDescent="0.25">
      <c r="A387" t="s">
        <v>889</v>
      </c>
      <c r="B387">
        <v>4230</v>
      </c>
      <c r="C387" t="s">
        <v>432</v>
      </c>
      <c r="D387" t="s">
        <v>848</v>
      </c>
      <c r="E387" t="s">
        <v>845</v>
      </c>
      <c r="F387">
        <v>11.2</v>
      </c>
      <c r="G387">
        <v>14.55</v>
      </c>
      <c r="H387" t="s">
        <v>819</v>
      </c>
    </row>
    <row r="388" spans="1:8" hidden="1" x14ac:dyDescent="0.25">
      <c r="A388" t="s">
        <v>889</v>
      </c>
      <c r="B388">
        <v>4230</v>
      </c>
      <c r="C388" t="s">
        <v>432</v>
      </c>
      <c r="D388" t="s">
        <v>849</v>
      </c>
      <c r="E388" t="s">
        <v>845</v>
      </c>
      <c r="F388">
        <v>9.4499999999999993</v>
      </c>
      <c r="G388">
        <v>12.3</v>
      </c>
      <c r="H388" t="s">
        <v>817</v>
      </c>
    </row>
    <row r="389" spans="1:8" hidden="1" x14ac:dyDescent="0.25">
      <c r="A389" t="s">
        <v>889</v>
      </c>
      <c r="B389">
        <v>4230</v>
      </c>
      <c r="C389" t="s">
        <v>432</v>
      </c>
      <c r="D389" t="s">
        <v>850</v>
      </c>
      <c r="E389" t="s">
        <v>845</v>
      </c>
      <c r="F389">
        <v>9.4499999999999993</v>
      </c>
      <c r="G389">
        <v>12.3</v>
      </c>
      <c r="H389" t="s">
        <v>825</v>
      </c>
    </row>
    <row r="390" spans="1:8" hidden="1" x14ac:dyDescent="0.25">
      <c r="A390" t="s">
        <v>889</v>
      </c>
      <c r="B390">
        <v>4230</v>
      </c>
      <c r="C390" t="s">
        <v>432</v>
      </c>
      <c r="D390" t="s">
        <v>851</v>
      </c>
      <c r="E390" t="s">
        <v>845</v>
      </c>
      <c r="F390">
        <v>9.9499999999999993</v>
      </c>
      <c r="G390">
        <v>12.95</v>
      </c>
      <c r="H390" t="s">
        <v>827</v>
      </c>
    </row>
    <row r="391" spans="1:8" hidden="1" x14ac:dyDescent="0.25">
      <c r="A391" t="s">
        <v>889</v>
      </c>
      <c r="B391">
        <v>4230</v>
      </c>
      <c r="C391" t="s">
        <v>432</v>
      </c>
      <c r="D391" t="s">
        <v>852</v>
      </c>
      <c r="E391" t="s">
        <v>853</v>
      </c>
      <c r="F391">
        <v>5.7</v>
      </c>
      <c r="G391">
        <v>7.4</v>
      </c>
      <c r="H391" t="s">
        <v>854</v>
      </c>
    </row>
    <row r="392" spans="1:8" hidden="1" x14ac:dyDescent="0.25">
      <c r="A392" t="s">
        <v>889</v>
      </c>
      <c r="B392">
        <v>4230</v>
      </c>
      <c r="C392" t="s">
        <v>432</v>
      </c>
      <c r="D392" t="s">
        <v>855</v>
      </c>
      <c r="E392" t="s">
        <v>853</v>
      </c>
      <c r="F392">
        <v>5.7</v>
      </c>
      <c r="G392">
        <v>7.4</v>
      </c>
      <c r="H392" t="s">
        <v>823</v>
      </c>
    </row>
    <row r="393" spans="1:8" x14ac:dyDescent="0.25">
      <c r="A393" t="s">
        <v>889</v>
      </c>
      <c r="B393">
        <v>4230</v>
      </c>
      <c r="C393" t="s">
        <v>432</v>
      </c>
      <c r="D393" t="s">
        <v>856</v>
      </c>
      <c r="E393" t="s">
        <v>853</v>
      </c>
      <c r="F393">
        <v>5.7</v>
      </c>
      <c r="G393">
        <v>7.4</v>
      </c>
      <c r="H393" t="s">
        <v>821</v>
      </c>
    </row>
    <row r="394" spans="1:8" hidden="1" x14ac:dyDescent="0.25">
      <c r="A394" t="s">
        <v>889</v>
      </c>
      <c r="B394">
        <v>4230</v>
      </c>
      <c r="C394" t="s">
        <v>432</v>
      </c>
      <c r="D394" t="s">
        <v>857</v>
      </c>
      <c r="E394" t="s">
        <v>853</v>
      </c>
      <c r="F394">
        <v>5.7</v>
      </c>
      <c r="G394">
        <v>7.4</v>
      </c>
      <c r="H394" t="s">
        <v>815</v>
      </c>
    </row>
    <row r="395" spans="1:8" hidden="1" x14ac:dyDescent="0.25">
      <c r="A395" t="s">
        <v>889</v>
      </c>
      <c r="B395">
        <v>4230</v>
      </c>
      <c r="C395" t="s">
        <v>432</v>
      </c>
      <c r="D395" t="s">
        <v>858</v>
      </c>
      <c r="E395" t="s">
        <v>853</v>
      </c>
      <c r="F395">
        <v>5.7</v>
      </c>
      <c r="G395">
        <v>7.4</v>
      </c>
      <c r="H395" t="s">
        <v>819</v>
      </c>
    </row>
    <row r="396" spans="1:8" hidden="1" x14ac:dyDescent="0.25">
      <c r="A396" t="s">
        <v>889</v>
      </c>
      <c r="B396">
        <v>4230</v>
      </c>
      <c r="C396" t="s">
        <v>432</v>
      </c>
      <c r="D396" t="s">
        <v>859</v>
      </c>
      <c r="E396" t="s">
        <v>853</v>
      </c>
      <c r="F396">
        <v>5.7</v>
      </c>
      <c r="G396">
        <v>7.4</v>
      </c>
      <c r="H396" t="s">
        <v>825</v>
      </c>
    </row>
    <row r="397" spans="1:8" hidden="1" x14ac:dyDescent="0.25">
      <c r="A397" t="s">
        <v>889</v>
      </c>
      <c r="B397">
        <v>4230</v>
      </c>
      <c r="C397" t="s">
        <v>432</v>
      </c>
      <c r="D397" t="s">
        <v>860</v>
      </c>
      <c r="E397" t="s">
        <v>853</v>
      </c>
      <c r="F397">
        <v>5.7</v>
      </c>
      <c r="G397">
        <v>7.4</v>
      </c>
      <c r="H397" t="s">
        <v>827</v>
      </c>
    </row>
    <row r="398" spans="1:8" hidden="1" x14ac:dyDescent="0.25">
      <c r="A398" t="s">
        <v>889</v>
      </c>
      <c r="B398">
        <v>4230</v>
      </c>
      <c r="C398" t="s">
        <v>432</v>
      </c>
      <c r="D398" t="s">
        <v>861</v>
      </c>
      <c r="E398" t="s">
        <v>853</v>
      </c>
      <c r="F398">
        <v>5.7</v>
      </c>
      <c r="G398">
        <v>7.4</v>
      </c>
      <c r="H398" t="s">
        <v>862</v>
      </c>
    </row>
    <row r="399" spans="1:8" hidden="1" x14ac:dyDescent="0.25">
      <c r="A399" t="s">
        <v>889</v>
      </c>
      <c r="B399">
        <v>4230</v>
      </c>
      <c r="C399" t="s">
        <v>432</v>
      </c>
      <c r="D399" t="s">
        <v>863</v>
      </c>
      <c r="E399" t="s">
        <v>853</v>
      </c>
      <c r="F399">
        <v>5.7</v>
      </c>
      <c r="G399">
        <v>7.4</v>
      </c>
      <c r="H399" t="s">
        <v>864</v>
      </c>
    </row>
    <row r="400" spans="1:8" hidden="1" x14ac:dyDescent="0.25">
      <c r="A400" t="s">
        <v>889</v>
      </c>
      <c r="B400">
        <v>4230</v>
      </c>
      <c r="C400" t="s">
        <v>432</v>
      </c>
      <c r="D400" t="s">
        <v>865</v>
      </c>
      <c r="E400" t="s">
        <v>866</v>
      </c>
      <c r="F400">
        <v>4.5999999999999996</v>
      </c>
      <c r="G400">
        <v>6</v>
      </c>
      <c r="H400" t="s">
        <v>867</v>
      </c>
    </row>
    <row r="401" spans="1:8" hidden="1" x14ac:dyDescent="0.25">
      <c r="A401" t="s">
        <v>889</v>
      </c>
      <c r="B401">
        <v>4230</v>
      </c>
      <c r="C401" t="s">
        <v>432</v>
      </c>
      <c r="D401" t="s">
        <v>868</v>
      </c>
      <c r="E401" t="s">
        <v>866</v>
      </c>
      <c r="F401">
        <v>5</v>
      </c>
      <c r="G401">
        <v>6.5</v>
      </c>
      <c r="H401" t="s">
        <v>823</v>
      </c>
    </row>
    <row r="402" spans="1:8" x14ac:dyDescent="0.25">
      <c r="A402" t="s">
        <v>889</v>
      </c>
      <c r="B402">
        <v>4230</v>
      </c>
      <c r="C402" t="s">
        <v>432</v>
      </c>
      <c r="D402" t="s">
        <v>869</v>
      </c>
      <c r="E402" t="s">
        <v>866</v>
      </c>
      <c r="F402">
        <v>5</v>
      </c>
      <c r="G402">
        <v>6.5</v>
      </c>
      <c r="H402" t="s">
        <v>821</v>
      </c>
    </row>
    <row r="403" spans="1:8" hidden="1" x14ac:dyDescent="0.25">
      <c r="A403" t="s">
        <v>889</v>
      </c>
      <c r="B403">
        <v>4230</v>
      </c>
      <c r="C403" t="s">
        <v>432</v>
      </c>
      <c r="D403" t="s">
        <v>870</v>
      </c>
      <c r="E403" t="s">
        <v>866</v>
      </c>
      <c r="F403">
        <v>5</v>
      </c>
      <c r="G403">
        <v>6.5</v>
      </c>
      <c r="H403" t="s">
        <v>815</v>
      </c>
    </row>
    <row r="404" spans="1:8" hidden="1" x14ac:dyDescent="0.25">
      <c r="A404" t="s">
        <v>889</v>
      </c>
      <c r="B404">
        <v>4230</v>
      </c>
      <c r="C404" t="s">
        <v>432</v>
      </c>
      <c r="D404" t="s">
        <v>871</v>
      </c>
      <c r="E404" t="s">
        <v>866</v>
      </c>
      <c r="F404">
        <v>5</v>
      </c>
      <c r="G404">
        <v>6.5</v>
      </c>
      <c r="H404" t="s">
        <v>819</v>
      </c>
    </row>
    <row r="405" spans="1:8" hidden="1" x14ac:dyDescent="0.25">
      <c r="A405" t="s">
        <v>889</v>
      </c>
      <c r="B405">
        <v>4230</v>
      </c>
      <c r="C405" t="s">
        <v>432</v>
      </c>
      <c r="D405" t="s">
        <v>872</v>
      </c>
      <c r="E405" t="s">
        <v>866</v>
      </c>
      <c r="F405">
        <v>5</v>
      </c>
      <c r="G405">
        <v>6.5</v>
      </c>
      <c r="H405" t="s">
        <v>825</v>
      </c>
    </row>
    <row r="406" spans="1:8" hidden="1" x14ac:dyDescent="0.25">
      <c r="A406" t="s">
        <v>889</v>
      </c>
      <c r="B406">
        <v>4230</v>
      </c>
      <c r="C406" t="s">
        <v>432</v>
      </c>
      <c r="D406" t="s">
        <v>873</v>
      </c>
      <c r="E406" t="s">
        <v>866</v>
      </c>
      <c r="F406">
        <v>5</v>
      </c>
      <c r="G406">
        <v>6.5</v>
      </c>
      <c r="H406" t="s">
        <v>862</v>
      </c>
    </row>
    <row r="407" spans="1:8" hidden="1" x14ac:dyDescent="0.25">
      <c r="A407" t="s">
        <v>889</v>
      </c>
      <c r="B407">
        <v>4230</v>
      </c>
      <c r="C407" t="s">
        <v>432</v>
      </c>
      <c r="D407" t="s">
        <v>874</v>
      </c>
      <c r="E407" t="s">
        <v>866</v>
      </c>
      <c r="F407">
        <v>5</v>
      </c>
      <c r="G407">
        <v>6.5</v>
      </c>
      <c r="H407" t="s">
        <v>827</v>
      </c>
    </row>
    <row r="408" spans="1:8" hidden="1" x14ac:dyDescent="0.25">
      <c r="A408" t="s">
        <v>889</v>
      </c>
      <c r="B408">
        <v>4230</v>
      </c>
      <c r="C408" t="s">
        <v>432</v>
      </c>
      <c r="D408" t="s">
        <v>875</v>
      </c>
      <c r="E408" t="s">
        <v>876</v>
      </c>
      <c r="F408">
        <v>10.65</v>
      </c>
      <c r="G408">
        <v>13.85</v>
      </c>
      <c r="H408" t="s">
        <v>815</v>
      </c>
    </row>
    <row r="409" spans="1:8" hidden="1" x14ac:dyDescent="0.25">
      <c r="A409" t="s">
        <v>889</v>
      </c>
      <c r="B409">
        <v>4230</v>
      </c>
      <c r="C409" t="s">
        <v>432</v>
      </c>
      <c r="D409" t="s">
        <v>877</v>
      </c>
      <c r="E409" t="s">
        <v>876</v>
      </c>
      <c r="F409">
        <v>11.75</v>
      </c>
      <c r="G409">
        <v>15.3</v>
      </c>
      <c r="H409" t="s">
        <v>819</v>
      </c>
    </row>
    <row r="410" spans="1:8" hidden="1" x14ac:dyDescent="0.25">
      <c r="A410" t="s">
        <v>889</v>
      </c>
      <c r="B410">
        <v>4230</v>
      </c>
      <c r="C410" t="s">
        <v>432</v>
      </c>
      <c r="D410" t="s">
        <v>878</v>
      </c>
      <c r="E410" t="s">
        <v>876</v>
      </c>
      <c r="F410">
        <v>10</v>
      </c>
      <c r="G410">
        <v>13</v>
      </c>
      <c r="H410" t="s">
        <v>825</v>
      </c>
    </row>
    <row r="411" spans="1:8" hidden="1" x14ac:dyDescent="0.25">
      <c r="A411" t="s">
        <v>889</v>
      </c>
      <c r="B411">
        <v>4230</v>
      </c>
      <c r="C411" t="s">
        <v>432</v>
      </c>
      <c r="D411" t="s">
        <v>879</v>
      </c>
      <c r="E411" t="s">
        <v>876</v>
      </c>
      <c r="F411">
        <v>10.5</v>
      </c>
      <c r="G411">
        <v>13.65</v>
      </c>
      <c r="H411" t="s">
        <v>827</v>
      </c>
    </row>
    <row r="412" spans="1:8" hidden="1" x14ac:dyDescent="0.25">
      <c r="A412" t="s">
        <v>889</v>
      </c>
      <c r="B412">
        <v>4230</v>
      </c>
      <c r="C412" t="s">
        <v>432</v>
      </c>
      <c r="D412" t="s">
        <v>880</v>
      </c>
      <c r="E412" t="s">
        <v>876</v>
      </c>
      <c r="F412">
        <v>10</v>
      </c>
      <c r="G412">
        <v>13</v>
      </c>
      <c r="H412" t="s">
        <v>823</v>
      </c>
    </row>
    <row r="413" spans="1:8" hidden="1" x14ac:dyDescent="0.25">
      <c r="A413" t="s">
        <v>889</v>
      </c>
      <c r="B413">
        <v>4230</v>
      </c>
      <c r="C413" t="s">
        <v>432</v>
      </c>
      <c r="D413" t="s">
        <v>881</v>
      </c>
      <c r="E413" t="s">
        <v>876</v>
      </c>
      <c r="F413">
        <v>10</v>
      </c>
      <c r="G413">
        <v>13</v>
      </c>
      <c r="H413" t="s">
        <v>867</v>
      </c>
    </row>
    <row r="414" spans="1:8" x14ac:dyDescent="0.25">
      <c r="A414" t="s">
        <v>889</v>
      </c>
      <c r="B414">
        <v>4230</v>
      </c>
      <c r="C414" t="s">
        <v>432</v>
      </c>
      <c r="D414" t="s">
        <v>882</v>
      </c>
      <c r="E414" t="s">
        <v>876</v>
      </c>
      <c r="F414">
        <v>11.75</v>
      </c>
      <c r="G414">
        <v>15.3</v>
      </c>
      <c r="H414" t="s">
        <v>821</v>
      </c>
    </row>
    <row r="415" spans="1:8" hidden="1" x14ac:dyDescent="0.25">
      <c r="A415" t="s">
        <v>897</v>
      </c>
      <c r="B415">
        <v>2536</v>
      </c>
      <c r="C415" t="s">
        <v>15</v>
      </c>
      <c r="D415" t="s">
        <v>813</v>
      </c>
      <c r="E415" t="s">
        <v>814</v>
      </c>
      <c r="F415">
        <v>10</v>
      </c>
      <c r="G415">
        <v>13</v>
      </c>
      <c r="H415" t="s">
        <v>815</v>
      </c>
    </row>
    <row r="416" spans="1:8" hidden="1" x14ac:dyDescent="0.25">
      <c r="A416" t="s">
        <v>897</v>
      </c>
      <c r="B416">
        <v>2536</v>
      </c>
      <c r="C416" t="s">
        <v>15</v>
      </c>
      <c r="D416" t="s">
        <v>816</v>
      </c>
      <c r="E416" t="s">
        <v>814</v>
      </c>
      <c r="F416">
        <v>9.35</v>
      </c>
      <c r="G416">
        <v>12.15</v>
      </c>
      <c r="H416" t="s">
        <v>817</v>
      </c>
    </row>
    <row r="417" spans="1:8" hidden="1" x14ac:dyDescent="0.25">
      <c r="A417" t="s">
        <v>897</v>
      </c>
      <c r="B417">
        <v>2536</v>
      </c>
      <c r="C417" t="s">
        <v>15</v>
      </c>
      <c r="D417" t="s">
        <v>818</v>
      </c>
      <c r="E417" t="s">
        <v>814</v>
      </c>
      <c r="F417">
        <v>11.1</v>
      </c>
      <c r="G417">
        <v>14.45</v>
      </c>
      <c r="H417" t="s">
        <v>819</v>
      </c>
    </row>
    <row r="418" spans="1:8" x14ac:dyDescent="0.25">
      <c r="A418" t="s">
        <v>897</v>
      </c>
      <c r="B418">
        <v>2536</v>
      </c>
      <c r="C418" t="s">
        <v>15</v>
      </c>
      <c r="D418" t="s">
        <v>820</v>
      </c>
      <c r="E418" t="s">
        <v>814</v>
      </c>
      <c r="F418">
        <v>11.1</v>
      </c>
      <c r="G418">
        <v>14.45</v>
      </c>
      <c r="H418" t="s">
        <v>821</v>
      </c>
    </row>
    <row r="419" spans="1:8" hidden="1" x14ac:dyDescent="0.25">
      <c r="A419" t="s">
        <v>897</v>
      </c>
      <c r="B419">
        <v>2536</v>
      </c>
      <c r="C419" t="s">
        <v>15</v>
      </c>
      <c r="D419" t="s">
        <v>822</v>
      </c>
      <c r="E419" t="s">
        <v>814</v>
      </c>
      <c r="F419">
        <v>9.35</v>
      </c>
      <c r="G419">
        <v>12.15</v>
      </c>
      <c r="H419" t="s">
        <v>823</v>
      </c>
    </row>
    <row r="420" spans="1:8" hidden="1" x14ac:dyDescent="0.25">
      <c r="A420" t="s">
        <v>897</v>
      </c>
      <c r="B420">
        <v>2536</v>
      </c>
      <c r="C420" t="s">
        <v>15</v>
      </c>
      <c r="D420" t="s">
        <v>824</v>
      </c>
      <c r="E420" t="s">
        <v>814</v>
      </c>
      <c r="F420">
        <v>9.35</v>
      </c>
      <c r="G420">
        <v>12.15</v>
      </c>
      <c r="H420" t="s">
        <v>825</v>
      </c>
    </row>
    <row r="421" spans="1:8" hidden="1" x14ac:dyDescent="0.25">
      <c r="A421" t="s">
        <v>897</v>
      </c>
      <c r="B421">
        <v>2536</v>
      </c>
      <c r="C421" t="s">
        <v>15</v>
      </c>
      <c r="D421" t="s">
        <v>826</v>
      </c>
      <c r="E421" t="s">
        <v>814</v>
      </c>
      <c r="F421">
        <v>9.85</v>
      </c>
      <c r="G421">
        <v>12.8</v>
      </c>
      <c r="H421" t="s">
        <v>827</v>
      </c>
    </row>
    <row r="422" spans="1:8" x14ac:dyDescent="0.25">
      <c r="A422" t="s">
        <v>897</v>
      </c>
      <c r="B422">
        <v>2536</v>
      </c>
      <c r="C422" t="s">
        <v>15</v>
      </c>
      <c r="D422" t="s">
        <v>828</v>
      </c>
      <c r="E422" t="s">
        <v>829</v>
      </c>
      <c r="F422">
        <v>11.1</v>
      </c>
      <c r="G422">
        <v>14.45</v>
      </c>
      <c r="H422" t="s">
        <v>821</v>
      </c>
    </row>
    <row r="423" spans="1:8" hidden="1" x14ac:dyDescent="0.25">
      <c r="A423" t="s">
        <v>897</v>
      </c>
      <c r="B423">
        <v>2536</v>
      </c>
      <c r="C423" t="s">
        <v>15</v>
      </c>
      <c r="D423" t="s">
        <v>830</v>
      </c>
      <c r="E423" t="s">
        <v>829</v>
      </c>
      <c r="F423">
        <v>9.35</v>
      </c>
      <c r="G423">
        <v>12.15</v>
      </c>
      <c r="H423" t="s">
        <v>823</v>
      </c>
    </row>
    <row r="424" spans="1:8" hidden="1" x14ac:dyDescent="0.25">
      <c r="A424" t="s">
        <v>897</v>
      </c>
      <c r="B424">
        <v>2536</v>
      </c>
      <c r="C424" t="s">
        <v>15</v>
      </c>
      <c r="D424" t="s">
        <v>831</v>
      </c>
      <c r="E424" t="s">
        <v>829</v>
      </c>
      <c r="F424">
        <v>10</v>
      </c>
      <c r="G424">
        <v>13</v>
      </c>
      <c r="H424" t="s">
        <v>815</v>
      </c>
    </row>
    <row r="425" spans="1:8" hidden="1" x14ac:dyDescent="0.25">
      <c r="A425" t="s">
        <v>897</v>
      </c>
      <c r="B425">
        <v>2536</v>
      </c>
      <c r="C425" t="s">
        <v>15</v>
      </c>
      <c r="D425" t="s">
        <v>832</v>
      </c>
      <c r="E425" t="s">
        <v>829</v>
      </c>
      <c r="F425">
        <v>9.35</v>
      </c>
      <c r="G425">
        <v>12.15</v>
      </c>
      <c r="H425" t="s">
        <v>817</v>
      </c>
    </row>
    <row r="426" spans="1:8" hidden="1" x14ac:dyDescent="0.25">
      <c r="A426" t="s">
        <v>897</v>
      </c>
      <c r="B426">
        <v>2536</v>
      </c>
      <c r="C426" t="s">
        <v>15</v>
      </c>
      <c r="D426" t="s">
        <v>833</v>
      </c>
      <c r="E426" t="s">
        <v>829</v>
      </c>
      <c r="F426">
        <v>11.1</v>
      </c>
      <c r="G426">
        <v>14.45</v>
      </c>
      <c r="H426" t="s">
        <v>819</v>
      </c>
    </row>
    <row r="427" spans="1:8" hidden="1" x14ac:dyDescent="0.25">
      <c r="A427" t="s">
        <v>897</v>
      </c>
      <c r="B427">
        <v>2536</v>
      </c>
      <c r="C427" t="s">
        <v>15</v>
      </c>
      <c r="D427" t="s">
        <v>834</v>
      </c>
      <c r="E427" t="s">
        <v>829</v>
      </c>
      <c r="F427">
        <v>9.35</v>
      </c>
      <c r="G427">
        <v>12.15</v>
      </c>
      <c r="H427" t="s">
        <v>825</v>
      </c>
    </row>
    <row r="428" spans="1:8" hidden="1" x14ac:dyDescent="0.25">
      <c r="A428" t="s">
        <v>897</v>
      </c>
      <c r="B428">
        <v>2536</v>
      </c>
      <c r="C428" t="s">
        <v>15</v>
      </c>
      <c r="D428" t="s">
        <v>835</v>
      </c>
      <c r="E428" t="s">
        <v>829</v>
      </c>
      <c r="F428">
        <v>3.6</v>
      </c>
      <c r="G428">
        <v>4.7</v>
      </c>
      <c r="H428" t="s">
        <v>827</v>
      </c>
    </row>
    <row r="429" spans="1:8" hidden="1" x14ac:dyDescent="0.25">
      <c r="A429" t="s">
        <v>897</v>
      </c>
      <c r="B429">
        <v>2536</v>
      </c>
      <c r="C429" t="s">
        <v>15</v>
      </c>
      <c r="D429" t="s">
        <v>835</v>
      </c>
      <c r="E429" t="s">
        <v>829</v>
      </c>
      <c r="F429">
        <v>9.85</v>
      </c>
      <c r="G429">
        <v>12.8</v>
      </c>
      <c r="H429" t="s">
        <v>827</v>
      </c>
    </row>
    <row r="430" spans="1:8" hidden="1" x14ac:dyDescent="0.25">
      <c r="A430" t="s">
        <v>897</v>
      </c>
      <c r="B430">
        <v>2536</v>
      </c>
      <c r="C430" t="s">
        <v>15</v>
      </c>
      <c r="D430" t="s">
        <v>832</v>
      </c>
      <c r="E430" t="s">
        <v>829</v>
      </c>
      <c r="F430">
        <v>3.4</v>
      </c>
      <c r="G430">
        <v>4.4000000000000004</v>
      </c>
      <c r="H430" t="s">
        <v>817</v>
      </c>
    </row>
    <row r="431" spans="1:8" hidden="1" x14ac:dyDescent="0.25">
      <c r="A431" t="s">
        <v>897</v>
      </c>
      <c r="B431">
        <v>2536</v>
      </c>
      <c r="C431" t="s">
        <v>15</v>
      </c>
      <c r="D431" t="s">
        <v>831</v>
      </c>
      <c r="E431" t="s">
        <v>829</v>
      </c>
      <c r="F431">
        <v>3.6</v>
      </c>
      <c r="G431">
        <v>4.7</v>
      </c>
      <c r="H431" t="s">
        <v>815</v>
      </c>
    </row>
    <row r="432" spans="1:8" hidden="1" x14ac:dyDescent="0.25">
      <c r="A432" t="s">
        <v>897</v>
      </c>
      <c r="B432">
        <v>2536</v>
      </c>
      <c r="C432" t="s">
        <v>15</v>
      </c>
      <c r="D432" t="s">
        <v>833</v>
      </c>
      <c r="E432" t="s">
        <v>829</v>
      </c>
      <c r="F432">
        <v>4.05</v>
      </c>
      <c r="G432">
        <v>5.25</v>
      </c>
      <c r="H432" t="s">
        <v>819</v>
      </c>
    </row>
    <row r="433" spans="1:8" hidden="1" x14ac:dyDescent="0.25">
      <c r="A433" t="s">
        <v>897</v>
      </c>
      <c r="B433">
        <v>2536</v>
      </c>
      <c r="C433" t="s">
        <v>15</v>
      </c>
      <c r="D433" t="s">
        <v>830</v>
      </c>
      <c r="E433" t="s">
        <v>829</v>
      </c>
      <c r="F433">
        <v>3.4</v>
      </c>
      <c r="G433">
        <v>4.4000000000000004</v>
      </c>
      <c r="H433" t="s">
        <v>823</v>
      </c>
    </row>
    <row r="434" spans="1:8" x14ac:dyDescent="0.25">
      <c r="A434" t="s">
        <v>897</v>
      </c>
      <c r="B434">
        <v>2536</v>
      </c>
      <c r="C434" t="s">
        <v>15</v>
      </c>
      <c r="D434" t="s">
        <v>828</v>
      </c>
      <c r="E434" t="s">
        <v>829</v>
      </c>
      <c r="F434">
        <v>4.05</v>
      </c>
      <c r="G434">
        <v>5.25</v>
      </c>
      <c r="H434" t="s">
        <v>821</v>
      </c>
    </row>
    <row r="435" spans="1:8" hidden="1" x14ac:dyDescent="0.25">
      <c r="A435" t="s">
        <v>897</v>
      </c>
      <c r="B435">
        <v>2536</v>
      </c>
      <c r="C435" t="s">
        <v>15</v>
      </c>
      <c r="D435" t="s">
        <v>834</v>
      </c>
      <c r="E435" t="s">
        <v>829</v>
      </c>
      <c r="F435">
        <v>3.4</v>
      </c>
      <c r="G435">
        <v>4.4000000000000004</v>
      </c>
      <c r="H435" t="s">
        <v>825</v>
      </c>
    </row>
    <row r="436" spans="1:8" x14ac:dyDescent="0.25">
      <c r="A436" t="s">
        <v>897</v>
      </c>
      <c r="B436">
        <v>2536</v>
      </c>
      <c r="C436" t="s">
        <v>15</v>
      </c>
      <c r="D436" t="s">
        <v>836</v>
      </c>
      <c r="E436" t="s">
        <v>837</v>
      </c>
      <c r="F436">
        <v>11.1</v>
      </c>
      <c r="G436">
        <v>14.45</v>
      </c>
      <c r="H436" t="s">
        <v>821</v>
      </c>
    </row>
    <row r="437" spans="1:8" hidden="1" x14ac:dyDescent="0.25">
      <c r="A437" t="s">
        <v>897</v>
      </c>
      <c r="B437">
        <v>2536</v>
      </c>
      <c r="C437" t="s">
        <v>15</v>
      </c>
      <c r="D437" t="s">
        <v>838</v>
      </c>
      <c r="E437" t="s">
        <v>837</v>
      </c>
      <c r="F437">
        <v>9.35</v>
      </c>
      <c r="G437">
        <v>12.15</v>
      </c>
      <c r="H437" t="s">
        <v>823</v>
      </c>
    </row>
    <row r="438" spans="1:8" hidden="1" x14ac:dyDescent="0.25">
      <c r="A438" t="s">
        <v>897</v>
      </c>
      <c r="B438">
        <v>2536</v>
      </c>
      <c r="C438" t="s">
        <v>15</v>
      </c>
      <c r="D438" t="s">
        <v>839</v>
      </c>
      <c r="E438" t="s">
        <v>837</v>
      </c>
      <c r="F438">
        <v>10</v>
      </c>
      <c r="G438">
        <v>13</v>
      </c>
      <c r="H438" t="s">
        <v>815</v>
      </c>
    </row>
    <row r="439" spans="1:8" hidden="1" x14ac:dyDescent="0.25">
      <c r="A439" t="s">
        <v>897</v>
      </c>
      <c r="B439">
        <v>2536</v>
      </c>
      <c r="C439" t="s">
        <v>15</v>
      </c>
      <c r="D439" t="s">
        <v>840</v>
      </c>
      <c r="E439" t="s">
        <v>837</v>
      </c>
      <c r="F439">
        <v>9.35</v>
      </c>
      <c r="G439">
        <v>12.15</v>
      </c>
      <c r="H439" t="s">
        <v>817</v>
      </c>
    </row>
    <row r="440" spans="1:8" hidden="1" x14ac:dyDescent="0.25">
      <c r="A440" t="s">
        <v>897</v>
      </c>
      <c r="B440">
        <v>2536</v>
      </c>
      <c r="C440" t="s">
        <v>15</v>
      </c>
      <c r="D440" t="s">
        <v>841</v>
      </c>
      <c r="E440" t="s">
        <v>837</v>
      </c>
      <c r="F440">
        <v>11.1</v>
      </c>
      <c r="G440">
        <v>14.45</v>
      </c>
      <c r="H440" t="s">
        <v>819</v>
      </c>
    </row>
    <row r="441" spans="1:8" hidden="1" x14ac:dyDescent="0.25">
      <c r="A441" t="s">
        <v>897</v>
      </c>
      <c r="B441">
        <v>2536</v>
      </c>
      <c r="C441" t="s">
        <v>15</v>
      </c>
      <c r="D441" t="s">
        <v>842</v>
      </c>
      <c r="E441" t="s">
        <v>837</v>
      </c>
      <c r="F441">
        <v>9.85</v>
      </c>
      <c r="G441">
        <v>12.8</v>
      </c>
      <c r="H441" t="s">
        <v>827</v>
      </c>
    </row>
    <row r="442" spans="1:8" hidden="1" x14ac:dyDescent="0.25">
      <c r="A442" t="s">
        <v>897</v>
      </c>
      <c r="B442">
        <v>2536</v>
      </c>
      <c r="C442" t="s">
        <v>15</v>
      </c>
      <c r="D442" t="s">
        <v>843</v>
      </c>
      <c r="E442" t="s">
        <v>837</v>
      </c>
      <c r="F442">
        <v>9.35</v>
      </c>
      <c r="G442">
        <v>12.15</v>
      </c>
      <c r="H442" t="s">
        <v>825</v>
      </c>
    </row>
    <row r="443" spans="1:8" x14ac:dyDescent="0.25">
      <c r="A443" t="s">
        <v>897</v>
      </c>
      <c r="B443">
        <v>2536</v>
      </c>
      <c r="C443" t="s">
        <v>15</v>
      </c>
      <c r="D443" t="s">
        <v>844</v>
      </c>
      <c r="E443" t="s">
        <v>845</v>
      </c>
      <c r="F443">
        <v>11.1</v>
      </c>
      <c r="G443">
        <v>14.45</v>
      </c>
      <c r="H443" t="s">
        <v>821</v>
      </c>
    </row>
    <row r="444" spans="1:8" hidden="1" x14ac:dyDescent="0.25">
      <c r="A444" t="s">
        <v>897</v>
      </c>
      <c r="B444">
        <v>2536</v>
      </c>
      <c r="C444" t="s">
        <v>15</v>
      </c>
      <c r="D444" t="s">
        <v>846</v>
      </c>
      <c r="E444" t="s">
        <v>845</v>
      </c>
      <c r="F444">
        <v>9.35</v>
      </c>
      <c r="G444">
        <v>12.15</v>
      </c>
      <c r="H444" t="s">
        <v>823</v>
      </c>
    </row>
    <row r="445" spans="1:8" hidden="1" x14ac:dyDescent="0.25">
      <c r="A445" t="s">
        <v>897</v>
      </c>
      <c r="B445">
        <v>2536</v>
      </c>
      <c r="C445" t="s">
        <v>15</v>
      </c>
      <c r="D445" t="s">
        <v>847</v>
      </c>
      <c r="E445" t="s">
        <v>845</v>
      </c>
      <c r="F445">
        <v>10</v>
      </c>
      <c r="G445">
        <v>13</v>
      </c>
      <c r="H445" t="s">
        <v>815</v>
      </c>
    </row>
    <row r="446" spans="1:8" hidden="1" x14ac:dyDescent="0.25">
      <c r="A446" t="s">
        <v>897</v>
      </c>
      <c r="B446">
        <v>2536</v>
      </c>
      <c r="C446" t="s">
        <v>15</v>
      </c>
      <c r="D446" t="s">
        <v>848</v>
      </c>
      <c r="E446" t="s">
        <v>845</v>
      </c>
      <c r="F446">
        <v>11.1</v>
      </c>
      <c r="G446">
        <v>14.45</v>
      </c>
      <c r="H446" t="s">
        <v>819</v>
      </c>
    </row>
    <row r="447" spans="1:8" hidden="1" x14ac:dyDescent="0.25">
      <c r="A447" t="s">
        <v>897</v>
      </c>
      <c r="B447">
        <v>2536</v>
      </c>
      <c r="C447" t="s">
        <v>15</v>
      </c>
      <c r="D447" t="s">
        <v>849</v>
      </c>
      <c r="E447" t="s">
        <v>845</v>
      </c>
      <c r="F447">
        <v>9.35</v>
      </c>
      <c r="G447">
        <v>12.15</v>
      </c>
      <c r="H447" t="s">
        <v>817</v>
      </c>
    </row>
    <row r="448" spans="1:8" hidden="1" x14ac:dyDescent="0.25">
      <c r="A448" t="s">
        <v>897</v>
      </c>
      <c r="B448">
        <v>2536</v>
      </c>
      <c r="C448" t="s">
        <v>15</v>
      </c>
      <c r="D448" t="s">
        <v>850</v>
      </c>
      <c r="E448" t="s">
        <v>845</v>
      </c>
      <c r="F448">
        <v>9.35</v>
      </c>
      <c r="G448">
        <v>12.15</v>
      </c>
      <c r="H448" t="s">
        <v>825</v>
      </c>
    </row>
    <row r="449" spans="1:8" hidden="1" x14ac:dyDescent="0.25">
      <c r="A449" t="s">
        <v>897</v>
      </c>
      <c r="B449">
        <v>2536</v>
      </c>
      <c r="C449" t="s">
        <v>15</v>
      </c>
      <c r="D449" t="s">
        <v>851</v>
      </c>
      <c r="E449" t="s">
        <v>845</v>
      </c>
      <c r="F449">
        <v>9.85</v>
      </c>
      <c r="G449">
        <v>12.8</v>
      </c>
      <c r="H449" t="s">
        <v>827</v>
      </c>
    </row>
    <row r="450" spans="1:8" hidden="1" x14ac:dyDescent="0.25">
      <c r="A450" t="s">
        <v>897</v>
      </c>
      <c r="B450">
        <v>2536</v>
      </c>
      <c r="C450" t="s">
        <v>15</v>
      </c>
      <c r="D450" t="s">
        <v>852</v>
      </c>
      <c r="E450" t="s">
        <v>853</v>
      </c>
      <c r="F450">
        <v>5.7</v>
      </c>
      <c r="G450">
        <v>7.4</v>
      </c>
      <c r="H450" t="s">
        <v>854</v>
      </c>
    </row>
    <row r="451" spans="1:8" hidden="1" x14ac:dyDescent="0.25">
      <c r="A451" t="s">
        <v>897</v>
      </c>
      <c r="B451">
        <v>2536</v>
      </c>
      <c r="C451" t="s">
        <v>15</v>
      </c>
      <c r="D451" t="s">
        <v>855</v>
      </c>
      <c r="E451" t="s">
        <v>853</v>
      </c>
      <c r="F451">
        <v>5.7</v>
      </c>
      <c r="G451">
        <v>7.4</v>
      </c>
      <c r="H451" t="s">
        <v>823</v>
      </c>
    </row>
    <row r="452" spans="1:8" x14ac:dyDescent="0.25">
      <c r="A452" t="s">
        <v>897</v>
      </c>
      <c r="B452">
        <v>2536</v>
      </c>
      <c r="C452" t="s">
        <v>15</v>
      </c>
      <c r="D452" t="s">
        <v>856</v>
      </c>
      <c r="E452" t="s">
        <v>853</v>
      </c>
      <c r="F452">
        <v>5.7</v>
      </c>
      <c r="G452">
        <v>7.4</v>
      </c>
      <c r="H452" t="s">
        <v>821</v>
      </c>
    </row>
    <row r="453" spans="1:8" hidden="1" x14ac:dyDescent="0.25">
      <c r="A453" t="s">
        <v>897</v>
      </c>
      <c r="B453">
        <v>2536</v>
      </c>
      <c r="C453" t="s">
        <v>15</v>
      </c>
      <c r="D453" t="s">
        <v>857</v>
      </c>
      <c r="E453" t="s">
        <v>853</v>
      </c>
      <c r="F453">
        <v>5.7</v>
      </c>
      <c r="G453">
        <v>7.4</v>
      </c>
      <c r="H453" t="s">
        <v>815</v>
      </c>
    </row>
    <row r="454" spans="1:8" hidden="1" x14ac:dyDescent="0.25">
      <c r="A454" t="s">
        <v>897</v>
      </c>
      <c r="B454">
        <v>2536</v>
      </c>
      <c r="C454" t="s">
        <v>15</v>
      </c>
      <c r="D454" t="s">
        <v>858</v>
      </c>
      <c r="E454" t="s">
        <v>853</v>
      </c>
      <c r="F454">
        <v>5.7</v>
      </c>
      <c r="G454">
        <v>7.4</v>
      </c>
      <c r="H454" t="s">
        <v>819</v>
      </c>
    </row>
    <row r="455" spans="1:8" hidden="1" x14ac:dyDescent="0.25">
      <c r="A455" t="s">
        <v>897</v>
      </c>
      <c r="B455">
        <v>2536</v>
      </c>
      <c r="C455" t="s">
        <v>15</v>
      </c>
      <c r="D455" t="s">
        <v>859</v>
      </c>
      <c r="E455" t="s">
        <v>853</v>
      </c>
      <c r="F455">
        <v>5.7</v>
      </c>
      <c r="G455">
        <v>7.4</v>
      </c>
      <c r="H455" t="s">
        <v>825</v>
      </c>
    </row>
    <row r="456" spans="1:8" hidden="1" x14ac:dyDescent="0.25">
      <c r="A456" t="s">
        <v>897</v>
      </c>
      <c r="B456">
        <v>2536</v>
      </c>
      <c r="C456" t="s">
        <v>15</v>
      </c>
      <c r="D456" t="s">
        <v>860</v>
      </c>
      <c r="E456" t="s">
        <v>853</v>
      </c>
      <c r="F456">
        <v>5.7</v>
      </c>
      <c r="G456">
        <v>7.4</v>
      </c>
      <c r="H456" t="s">
        <v>827</v>
      </c>
    </row>
    <row r="457" spans="1:8" hidden="1" x14ac:dyDescent="0.25">
      <c r="A457" t="s">
        <v>897</v>
      </c>
      <c r="B457">
        <v>2536</v>
      </c>
      <c r="C457" t="s">
        <v>15</v>
      </c>
      <c r="D457" t="s">
        <v>861</v>
      </c>
      <c r="E457" t="s">
        <v>853</v>
      </c>
      <c r="F457">
        <v>5.7</v>
      </c>
      <c r="G457">
        <v>7.4</v>
      </c>
      <c r="H457" t="s">
        <v>862</v>
      </c>
    </row>
    <row r="458" spans="1:8" hidden="1" x14ac:dyDescent="0.25">
      <c r="A458" t="s">
        <v>897</v>
      </c>
      <c r="B458">
        <v>2536</v>
      </c>
      <c r="C458" t="s">
        <v>15</v>
      </c>
      <c r="D458" t="s">
        <v>863</v>
      </c>
      <c r="E458" t="s">
        <v>853</v>
      </c>
      <c r="F458">
        <v>5.7</v>
      </c>
      <c r="G458">
        <v>7.4</v>
      </c>
      <c r="H458" t="s">
        <v>864</v>
      </c>
    </row>
    <row r="459" spans="1:8" hidden="1" x14ac:dyDescent="0.25">
      <c r="A459" t="s">
        <v>897</v>
      </c>
      <c r="B459">
        <v>2536</v>
      </c>
      <c r="C459" t="s">
        <v>15</v>
      </c>
      <c r="D459" t="s">
        <v>865</v>
      </c>
      <c r="E459" t="s">
        <v>866</v>
      </c>
      <c r="F459">
        <v>4.5999999999999996</v>
      </c>
      <c r="G459">
        <v>6</v>
      </c>
      <c r="H459" t="s">
        <v>867</v>
      </c>
    </row>
    <row r="460" spans="1:8" hidden="1" x14ac:dyDescent="0.25">
      <c r="A460" t="s">
        <v>897</v>
      </c>
      <c r="B460">
        <v>2536</v>
      </c>
      <c r="C460" t="s">
        <v>15</v>
      </c>
      <c r="D460" t="s">
        <v>868</v>
      </c>
      <c r="E460" t="s">
        <v>866</v>
      </c>
      <c r="F460">
        <v>5</v>
      </c>
      <c r="G460">
        <v>6.5</v>
      </c>
      <c r="H460" t="s">
        <v>823</v>
      </c>
    </row>
    <row r="461" spans="1:8" x14ac:dyDescent="0.25">
      <c r="A461" t="s">
        <v>897</v>
      </c>
      <c r="B461">
        <v>2536</v>
      </c>
      <c r="C461" t="s">
        <v>15</v>
      </c>
      <c r="D461" t="s">
        <v>869</v>
      </c>
      <c r="E461" t="s">
        <v>866</v>
      </c>
      <c r="F461">
        <v>5</v>
      </c>
      <c r="G461">
        <v>6.5</v>
      </c>
      <c r="H461" t="s">
        <v>821</v>
      </c>
    </row>
    <row r="462" spans="1:8" hidden="1" x14ac:dyDescent="0.25">
      <c r="A462" t="s">
        <v>897</v>
      </c>
      <c r="B462">
        <v>2536</v>
      </c>
      <c r="C462" t="s">
        <v>15</v>
      </c>
      <c r="D462" t="s">
        <v>870</v>
      </c>
      <c r="E462" t="s">
        <v>866</v>
      </c>
      <c r="F462">
        <v>5</v>
      </c>
      <c r="G462">
        <v>6.5</v>
      </c>
      <c r="H462" t="s">
        <v>815</v>
      </c>
    </row>
    <row r="463" spans="1:8" hidden="1" x14ac:dyDescent="0.25">
      <c r="A463" t="s">
        <v>897</v>
      </c>
      <c r="B463">
        <v>2536</v>
      </c>
      <c r="C463" t="s">
        <v>15</v>
      </c>
      <c r="D463" t="s">
        <v>871</v>
      </c>
      <c r="E463" t="s">
        <v>866</v>
      </c>
      <c r="F463">
        <v>5</v>
      </c>
      <c r="G463">
        <v>6.5</v>
      </c>
      <c r="H463" t="s">
        <v>819</v>
      </c>
    </row>
    <row r="464" spans="1:8" hidden="1" x14ac:dyDescent="0.25">
      <c r="A464" t="s">
        <v>897</v>
      </c>
      <c r="B464">
        <v>2536</v>
      </c>
      <c r="C464" t="s">
        <v>15</v>
      </c>
      <c r="D464" t="s">
        <v>872</v>
      </c>
      <c r="E464" t="s">
        <v>866</v>
      </c>
      <c r="F464">
        <v>5</v>
      </c>
      <c r="G464">
        <v>6.5</v>
      </c>
      <c r="H464" t="s">
        <v>825</v>
      </c>
    </row>
    <row r="465" spans="1:8" hidden="1" x14ac:dyDescent="0.25">
      <c r="A465" t="s">
        <v>897</v>
      </c>
      <c r="B465">
        <v>2536</v>
      </c>
      <c r="C465" t="s">
        <v>15</v>
      </c>
      <c r="D465" t="s">
        <v>873</v>
      </c>
      <c r="E465" t="s">
        <v>866</v>
      </c>
      <c r="F465">
        <v>5</v>
      </c>
      <c r="G465">
        <v>6.5</v>
      </c>
      <c r="H465" t="s">
        <v>862</v>
      </c>
    </row>
    <row r="466" spans="1:8" hidden="1" x14ac:dyDescent="0.25">
      <c r="A466" t="s">
        <v>897</v>
      </c>
      <c r="B466">
        <v>2536</v>
      </c>
      <c r="C466" t="s">
        <v>15</v>
      </c>
      <c r="D466" t="s">
        <v>874</v>
      </c>
      <c r="E466" t="s">
        <v>866</v>
      </c>
      <c r="F466">
        <v>5</v>
      </c>
      <c r="G466">
        <v>6.5</v>
      </c>
      <c r="H466" t="s">
        <v>827</v>
      </c>
    </row>
    <row r="467" spans="1:8" hidden="1" x14ac:dyDescent="0.25">
      <c r="A467" t="s">
        <v>897</v>
      </c>
      <c r="B467">
        <v>2536</v>
      </c>
      <c r="C467" t="s">
        <v>15</v>
      </c>
      <c r="D467" t="s">
        <v>875</v>
      </c>
      <c r="E467" t="s">
        <v>876</v>
      </c>
      <c r="F467">
        <v>10.55</v>
      </c>
      <c r="G467">
        <v>13.7</v>
      </c>
      <c r="H467" t="s">
        <v>815</v>
      </c>
    </row>
    <row r="468" spans="1:8" hidden="1" x14ac:dyDescent="0.25">
      <c r="A468" t="s">
        <v>897</v>
      </c>
      <c r="B468">
        <v>2536</v>
      </c>
      <c r="C468" t="s">
        <v>15</v>
      </c>
      <c r="D468" t="s">
        <v>877</v>
      </c>
      <c r="E468" t="s">
        <v>876</v>
      </c>
      <c r="F468">
        <v>11.65</v>
      </c>
      <c r="G468">
        <v>15.15</v>
      </c>
      <c r="H468" t="s">
        <v>819</v>
      </c>
    </row>
    <row r="469" spans="1:8" hidden="1" x14ac:dyDescent="0.25">
      <c r="A469" t="s">
        <v>897</v>
      </c>
      <c r="B469">
        <v>2536</v>
      </c>
      <c r="C469" t="s">
        <v>15</v>
      </c>
      <c r="D469" t="s">
        <v>878</v>
      </c>
      <c r="E469" t="s">
        <v>876</v>
      </c>
      <c r="F469">
        <v>9.9</v>
      </c>
      <c r="G469">
        <v>12.85</v>
      </c>
      <c r="H469" t="s">
        <v>825</v>
      </c>
    </row>
    <row r="470" spans="1:8" hidden="1" x14ac:dyDescent="0.25">
      <c r="A470" t="s">
        <v>897</v>
      </c>
      <c r="B470">
        <v>2536</v>
      </c>
      <c r="C470" t="s">
        <v>15</v>
      </c>
      <c r="D470" t="s">
        <v>879</v>
      </c>
      <c r="E470" t="s">
        <v>876</v>
      </c>
      <c r="F470">
        <v>10.4</v>
      </c>
      <c r="G470">
        <v>13.5</v>
      </c>
      <c r="H470" t="s">
        <v>827</v>
      </c>
    </row>
    <row r="471" spans="1:8" hidden="1" x14ac:dyDescent="0.25">
      <c r="A471" t="s">
        <v>897</v>
      </c>
      <c r="B471">
        <v>2536</v>
      </c>
      <c r="C471" t="s">
        <v>15</v>
      </c>
      <c r="D471" t="s">
        <v>880</v>
      </c>
      <c r="E471" t="s">
        <v>876</v>
      </c>
      <c r="F471">
        <v>9.9</v>
      </c>
      <c r="G471">
        <v>12.85</v>
      </c>
      <c r="H471" t="s">
        <v>823</v>
      </c>
    </row>
    <row r="472" spans="1:8" hidden="1" x14ac:dyDescent="0.25">
      <c r="A472" t="s">
        <v>897</v>
      </c>
      <c r="B472">
        <v>2536</v>
      </c>
      <c r="C472" t="s">
        <v>15</v>
      </c>
      <c r="D472" t="s">
        <v>881</v>
      </c>
      <c r="E472" t="s">
        <v>876</v>
      </c>
      <c r="F472">
        <v>9.9</v>
      </c>
      <c r="G472">
        <v>12.85</v>
      </c>
      <c r="H472" t="s">
        <v>867</v>
      </c>
    </row>
    <row r="473" spans="1:8" x14ac:dyDescent="0.25">
      <c r="A473" t="s">
        <v>897</v>
      </c>
      <c r="B473">
        <v>2536</v>
      </c>
      <c r="C473" t="s">
        <v>15</v>
      </c>
      <c r="D473" t="s">
        <v>882</v>
      </c>
      <c r="E473" t="s">
        <v>876</v>
      </c>
      <c r="F473">
        <v>11.65</v>
      </c>
      <c r="G473">
        <v>15.15</v>
      </c>
      <c r="H473" t="s">
        <v>821</v>
      </c>
    </row>
    <row r="474" spans="1:8" hidden="1" x14ac:dyDescent="0.25">
      <c r="A474" t="s">
        <v>904</v>
      </c>
      <c r="B474">
        <v>2533</v>
      </c>
      <c r="C474" t="s">
        <v>905</v>
      </c>
      <c r="D474" t="s">
        <v>813</v>
      </c>
      <c r="E474" t="s">
        <v>814</v>
      </c>
      <c r="F474">
        <v>9.75</v>
      </c>
      <c r="G474">
        <v>12.7</v>
      </c>
      <c r="H474" t="s">
        <v>815</v>
      </c>
    </row>
    <row r="475" spans="1:8" hidden="1" x14ac:dyDescent="0.25">
      <c r="A475" t="s">
        <v>904</v>
      </c>
      <c r="B475">
        <v>2533</v>
      </c>
      <c r="C475" t="s">
        <v>905</v>
      </c>
      <c r="D475" t="s">
        <v>816</v>
      </c>
      <c r="E475" t="s">
        <v>814</v>
      </c>
      <c r="F475">
        <v>9.1</v>
      </c>
      <c r="G475">
        <v>11.85</v>
      </c>
      <c r="H475" t="s">
        <v>817</v>
      </c>
    </row>
    <row r="476" spans="1:8" hidden="1" x14ac:dyDescent="0.25">
      <c r="A476" t="s">
        <v>904</v>
      </c>
      <c r="B476">
        <v>2533</v>
      </c>
      <c r="C476" t="s">
        <v>905</v>
      </c>
      <c r="D476" t="s">
        <v>818</v>
      </c>
      <c r="E476" t="s">
        <v>814</v>
      </c>
      <c r="F476">
        <v>10.85</v>
      </c>
      <c r="G476">
        <v>14.1</v>
      </c>
      <c r="H476" t="s">
        <v>819</v>
      </c>
    </row>
    <row r="477" spans="1:8" x14ac:dyDescent="0.25">
      <c r="A477" t="s">
        <v>904</v>
      </c>
      <c r="B477">
        <v>2533</v>
      </c>
      <c r="C477" t="s">
        <v>905</v>
      </c>
      <c r="D477" t="s">
        <v>820</v>
      </c>
      <c r="E477" t="s">
        <v>814</v>
      </c>
      <c r="F477">
        <v>10.85</v>
      </c>
      <c r="G477">
        <v>14.1</v>
      </c>
      <c r="H477" t="s">
        <v>821</v>
      </c>
    </row>
    <row r="478" spans="1:8" hidden="1" x14ac:dyDescent="0.25">
      <c r="A478" t="s">
        <v>904</v>
      </c>
      <c r="B478">
        <v>2533</v>
      </c>
      <c r="C478" t="s">
        <v>905</v>
      </c>
      <c r="D478" t="s">
        <v>822</v>
      </c>
      <c r="E478" t="s">
        <v>814</v>
      </c>
      <c r="F478">
        <v>9.1</v>
      </c>
      <c r="G478">
        <v>11.85</v>
      </c>
      <c r="H478" t="s">
        <v>823</v>
      </c>
    </row>
    <row r="479" spans="1:8" hidden="1" x14ac:dyDescent="0.25">
      <c r="A479" t="s">
        <v>904</v>
      </c>
      <c r="B479">
        <v>2533</v>
      </c>
      <c r="C479" t="s">
        <v>905</v>
      </c>
      <c r="D479" t="s">
        <v>824</v>
      </c>
      <c r="E479" t="s">
        <v>814</v>
      </c>
      <c r="F479">
        <v>9.1</v>
      </c>
      <c r="G479">
        <v>11.85</v>
      </c>
      <c r="H479" t="s">
        <v>825</v>
      </c>
    </row>
    <row r="480" spans="1:8" hidden="1" x14ac:dyDescent="0.25">
      <c r="A480" t="s">
        <v>904</v>
      </c>
      <c r="B480">
        <v>2533</v>
      </c>
      <c r="C480" t="s">
        <v>905</v>
      </c>
      <c r="D480" t="s">
        <v>826</v>
      </c>
      <c r="E480" t="s">
        <v>814</v>
      </c>
      <c r="F480">
        <v>9.6</v>
      </c>
      <c r="G480">
        <v>12.5</v>
      </c>
      <c r="H480" t="s">
        <v>827</v>
      </c>
    </row>
    <row r="481" spans="1:8" x14ac:dyDescent="0.25">
      <c r="A481" t="s">
        <v>904</v>
      </c>
      <c r="B481">
        <v>2533</v>
      </c>
      <c r="C481" t="s">
        <v>905</v>
      </c>
      <c r="D481" t="s">
        <v>828</v>
      </c>
      <c r="E481" t="s">
        <v>829</v>
      </c>
      <c r="F481">
        <v>10.85</v>
      </c>
      <c r="G481">
        <v>14.1</v>
      </c>
      <c r="H481" t="s">
        <v>821</v>
      </c>
    </row>
    <row r="482" spans="1:8" hidden="1" x14ac:dyDescent="0.25">
      <c r="A482" t="s">
        <v>904</v>
      </c>
      <c r="B482">
        <v>2533</v>
      </c>
      <c r="C482" t="s">
        <v>905</v>
      </c>
      <c r="D482" t="s">
        <v>830</v>
      </c>
      <c r="E482" t="s">
        <v>829</v>
      </c>
      <c r="F482">
        <v>9.1</v>
      </c>
      <c r="G482">
        <v>11.85</v>
      </c>
      <c r="H482" t="s">
        <v>823</v>
      </c>
    </row>
    <row r="483" spans="1:8" hidden="1" x14ac:dyDescent="0.25">
      <c r="A483" t="s">
        <v>904</v>
      </c>
      <c r="B483">
        <v>2533</v>
      </c>
      <c r="C483" t="s">
        <v>905</v>
      </c>
      <c r="D483" t="s">
        <v>831</v>
      </c>
      <c r="E483" t="s">
        <v>829</v>
      </c>
      <c r="F483">
        <v>9.75</v>
      </c>
      <c r="G483">
        <v>12.7</v>
      </c>
      <c r="H483" t="s">
        <v>815</v>
      </c>
    </row>
    <row r="484" spans="1:8" hidden="1" x14ac:dyDescent="0.25">
      <c r="A484" t="s">
        <v>904</v>
      </c>
      <c r="B484">
        <v>2533</v>
      </c>
      <c r="C484" t="s">
        <v>905</v>
      </c>
      <c r="D484" t="s">
        <v>832</v>
      </c>
      <c r="E484" t="s">
        <v>829</v>
      </c>
      <c r="F484">
        <v>9.1</v>
      </c>
      <c r="G484">
        <v>11.85</v>
      </c>
      <c r="H484" t="s">
        <v>817</v>
      </c>
    </row>
    <row r="485" spans="1:8" hidden="1" x14ac:dyDescent="0.25">
      <c r="A485" t="s">
        <v>904</v>
      </c>
      <c r="B485">
        <v>2533</v>
      </c>
      <c r="C485" t="s">
        <v>905</v>
      </c>
      <c r="D485" t="s">
        <v>833</v>
      </c>
      <c r="E485" t="s">
        <v>829</v>
      </c>
      <c r="F485">
        <v>10.85</v>
      </c>
      <c r="G485">
        <v>14.1</v>
      </c>
      <c r="H485" t="s">
        <v>819</v>
      </c>
    </row>
    <row r="486" spans="1:8" hidden="1" x14ac:dyDescent="0.25">
      <c r="A486" t="s">
        <v>904</v>
      </c>
      <c r="B486">
        <v>2533</v>
      </c>
      <c r="C486" t="s">
        <v>905</v>
      </c>
      <c r="D486" t="s">
        <v>834</v>
      </c>
      <c r="E486" t="s">
        <v>829</v>
      </c>
      <c r="F486">
        <v>9.1</v>
      </c>
      <c r="G486">
        <v>11.85</v>
      </c>
      <c r="H486" t="s">
        <v>825</v>
      </c>
    </row>
    <row r="487" spans="1:8" hidden="1" x14ac:dyDescent="0.25">
      <c r="A487" t="s">
        <v>904</v>
      </c>
      <c r="B487">
        <v>2533</v>
      </c>
      <c r="C487" t="s">
        <v>905</v>
      </c>
      <c r="D487" t="s">
        <v>835</v>
      </c>
      <c r="E487" t="s">
        <v>829</v>
      </c>
      <c r="F487">
        <v>3.45</v>
      </c>
      <c r="G487">
        <v>4.5</v>
      </c>
      <c r="H487" t="s">
        <v>827</v>
      </c>
    </row>
    <row r="488" spans="1:8" hidden="1" x14ac:dyDescent="0.25">
      <c r="A488" t="s">
        <v>904</v>
      </c>
      <c r="B488">
        <v>2533</v>
      </c>
      <c r="C488" t="s">
        <v>905</v>
      </c>
      <c r="D488" t="s">
        <v>835</v>
      </c>
      <c r="E488" t="s">
        <v>829</v>
      </c>
      <c r="F488">
        <v>9.6</v>
      </c>
      <c r="G488">
        <v>12.5</v>
      </c>
      <c r="H488" t="s">
        <v>827</v>
      </c>
    </row>
    <row r="489" spans="1:8" hidden="1" x14ac:dyDescent="0.25">
      <c r="A489" t="s">
        <v>904</v>
      </c>
      <c r="B489">
        <v>2533</v>
      </c>
      <c r="C489" t="s">
        <v>905</v>
      </c>
      <c r="D489" t="s">
        <v>832</v>
      </c>
      <c r="E489" t="s">
        <v>829</v>
      </c>
      <c r="F489">
        <v>3.25</v>
      </c>
      <c r="G489">
        <v>4.25</v>
      </c>
      <c r="H489" t="s">
        <v>817</v>
      </c>
    </row>
    <row r="490" spans="1:8" hidden="1" x14ac:dyDescent="0.25">
      <c r="A490" t="s">
        <v>904</v>
      </c>
      <c r="B490">
        <v>2533</v>
      </c>
      <c r="C490" t="s">
        <v>905</v>
      </c>
      <c r="D490" t="s">
        <v>831</v>
      </c>
      <c r="E490" t="s">
        <v>829</v>
      </c>
      <c r="F490">
        <v>3.45</v>
      </c>
      <c r="G490">
        <v>4.5</v>
      </c>
      <c r="H490" t="s">
        <v>815</v>
      </c>
    </row>
    <row r="491" spans="1:8" hidden="1" x14ac:dyDescent="0.25">
      <c r="A491" t="s">
        <v>904</v>
      </c>
      <c r="B491">
        <v>2533</v>
      </c>
      <c r="C491" t="s">
        <v>905</v>
      </c>
      <c r="D491" t="s">
        <v>833</v>
      </c>
      <c r="E491" t="s">
        <v>829</v>
      </c>
      <c r="F491">
        <v>3.9</v>
      </c>
      <c r="G491">
        <v>5.05</v>
      </c>
      <c r="H491" t="s">
        <v>819</v>
      </c>
    </row>
    <row r="492" spans="1:8" hidden="1" x14ac:dyDescent="0.25">
      <c r="A492" t="s">
        <v>904</v>
      </c>
      <c r="B492">
        <v>2533</v>
      </c>
      <c r="C492" t="s">
        <v>905</v>
      </c>
      <c r="D492" t="s">
        <v>830</v>
      </c>
      <c r="E492" t="s">
        <v>829</v>
      </c>
      <c r="F492">
        <v>3.25</v>
      </c>
      <c r="G492">
        <v>4.25</v>
      </c>
      <c r="H492" t="s">
        <v>823</v>
      </c>
    </row>
    <row r="493" spans="1:8" x14ac:dyDescent="0.25">
      <c r="A493" t="s">
        <v>904</v>
      </c>
      <c r="B493">
        <v>2533</v>
      </c>
      <c r="C493" t="s">
        <v>905</v>
      </c>
      <c r="D493" t="s">
        <v>828</v>
      </c>
      <c r="E493" t="s">
        <v>829</v>
      </c>
      <c r="F493">
        <v>3.9</v>
      </c>
      <c r="G493">
        <v>5.05</v>
      </c>
      <c r="H493" t="s">
        <v>821</v>
      </c>
    </row>
    <row r="494" spans="1:8" hidden="1" x14ac:dyDescent="0.25">
      <c r="A494" t="s">
        <v>904</v>
      </c>
      <c r="B494">
        <v>2533</v>
      </c>
      <c r="C494" t="s">
        <v>905</v>
      </c>
      <c r="D494" t="s">
        <v>834</v>
      </c>
      <c r="E494" t="s">
        <v>829</v>
      </c>
      <c r="F494">
        <v>3.25</v>
      </c>
      <c r="G494">
        <v>4.25</v>
      </c>
      <c r="H494" t="s">
        <v>825</v>
      </c>
    </row>
    <row r="495" spans="1:8" x14ac:dyDescent="0.25">
      <c r="A495" t="s">
        <v>904</v>
      </c>
      <c r="B495">
        <v>2533</v>
      </c>
      <c r="C495" t="s">
        <v>905</v>
      </c>
      <c r="D495" t="s">
        <v>836</v>
      </c>
      <c r="E495" t="s">
        <v>837</v>
      </c>
      <c r="F495">
        <v>10.85</v>
      </c>
      <c r="G495">
        <v>14.1</v>
      </c>
      <c r="H495" t="s">
        <v>821</v>
      </c>
    </row>
    <row r="496" spans="1:8" hidden="1" x14ac:dyDescent="0.25">
      <c r="A496" t="s">
        <v>904</v>
      </c>
      <c r="B496">
        <v>2533</v>
      </c>
      <c r="C496" t="s">
        <v>905</v>
      </c>
      <c r="D496" t="s">
        <v>838</v>
      </c>
      <c r="E496" t="s">
        <v>837</v>
      </c>
      <c r="F496">
        <v>9.1</v>
      </c>
      <c r="G496">
        <v>11.85</v>
      </c>
      <c r="H496" t="s">
        <v>823</v>
      </c>
    </row>
    <row r="497" spans="1:8" hidden="1" x14ac:dyDescent="0.25">
      <c r="A497" t="s">
        <v>904</v>
      </c>
      <c r="B497">
        <v>2533</v>
      </c>
      <c r="C497" t="s">
        <v>905</v>
      </c>
      <c r="D497" t="s">
        <v>839</v>
      </c>
      <c r="E497" t="s">
        <v>837</v>
      </c>
      <c r="F497">
        <v>9.75</v>
      </c>
      <c r="G497">
        <v>12.7</v>
      </c>
      <c r="H497" t="s">
        <v>815</v>
      </c>
    </row>
    <row r="498" spans="1:8" hidden="1" x14ac:dyDescent="0.25">
      <c r="A498" t="s">
        <v>904</v>
      </c>
      <c r="B498">
        <v>2533</v>
      </c>
      <c r="C498" t="s">
        <v>905</v>
      </c>
      <c r="D498" t="s">
        <v>840</v>
      </c>
      <c r="E498" t="s">
        <v>837</v>
      </c>
      <c r="F498">
        <v>9.1</v>
      </c>
      <c r="G498">
        <v>11.85</v>
      </c>
      <c r="H498" t="s">
        <v>817</v>
      </c>
    </row>
    <row r="499" spans="1:8" hidden="1" x14ac:dyDescent="0.25">
      <c r="A499" t="s">
        <v>904</v>
      </c>
      <c r="B499">
        <v>2533</v>
      </c>
      <c r="C499" t="s">
        <v>905</v>
      </c>
      <c r="D499" t="s">
        <v>841</v>
      </c>
      <c r="E499" t="s">
        <v>837</v>
      </c>
      <c r="F499">
        <v>10.85</v>
      </c>
      <c r="G499">
        <v>14.1</v>
      </c>
      <c r="H499" t="s">
        <v>819</v>
      </c>
    </row>
    <row r="500" spans="1:8" hidden="1" x14ac:dyDescent="0.25">
      <c r="A500" t="s">
        <v>904</v>
      </c>
      <c r="B500">
        <v>2533</v>
      </c>
      <c r="C500" t="s">
        <v>905</v>
      </c>
      <c r="D500" t="s">
        <v>842</v>
      </c>
      <c r="E500" t="s">
        <v>837</v>
      </c>
      <c r="F500">
        <v>9.6</v>
      </c>
      <c r="G500">
        <v>12.5</v>
      </c>
      <c r="H500" t="s">
        <v>827</v>
      </c>
    </row>
    <row r="501" spans="1:8" hidden="1" x14ac:dyDescent="0.25">
      <c r="A501" t="s">
        <v>904</v>
      </c>
      <c r="B501">
        <v>2533</v>
      </c>
      <c r="C501" t="s">
        <v>905</v>
      </c>
      <c r="D501" t="s">
        <v>843</v>
      </c>
      <c r="E501" t="s">
        <v>837</v>
      </c>
      <c r="F501">
        <v>9.1</v>
      </c>
      <c r="G501">
        <v>11.85</v>
      </c>
      <c r="H501" t="s">
        <v>825</v>
      </c>
    </row>
    <row r="502" spans="1:8" x14ac:dyDescent="0.25">
      <c r="A502" t="s">
        <v>904</v>
      </c>
      <c r="B502">
        <v>2533</v>
      </c>
      <c r="C502" t="s">
        <v>905</v>
      </c>
      <c r="D502" t="s">
        <v>844</v>
      </c>
      <c r="E502" t="s">
        <v>845</v>
      </c>
      <c r="F502">
        <v>10.85</v>
      </c>
      <c r="G502">
        <v>14.1</v>
      </c>
      <c r="H502" t="s">
        <v>821</v>
      </c>
    </row>
    <row r="503" spans="1:8" hidden="1" x14ac:dyDescent="0.25">
      <c r="A503" t="s">
        <v>904</v>
      </c>
      <c r="B503">
        <v>2533</v>
      </c>
      <c r="C503" t="s">
        <v>905</v>
      </c>
      <c r="D503" t="s">
        <v>846</v>
      </c>
      <c r="E503" t="s">
        <v>845</v>
      </c>
      <c r="F503">
        <v>9.1</v>
      </c>
      <c r="G503">
        <v>11.85</v>
      </c>
      <c r="H503" t="s">
        <v>823</v>
      </c>
    </row>
    <row r="504" spans="1:8" hidden="1" x14ac:dyDescent="0.25">
      <c r="A504" t="s">
        <v>904</v>
      </c>
      <c r="B504">
        <v>2533</v>
      </c>
      <c r="C504" t="s">
        <v>905</v>
      </c>
      <c r="D504" t="s">
        <v>847</v>
      </c>
      <c r="E504" t="s">
        <v>845</v>
      </c>
      <c r="F504">
        <v>9.75</v>
      </c>
      <c r="G504">
        <v>12.7</v>
      </c>
      <c r="H504" t="s">
        <v>815</v>
      </c>
    </row>
    <row r="505" spans="1:8" hidden="1" x14ac:dyDescent="0.25">
      <c r="A505" t="s">
        <v>904</v>
      </c>
      <c r="B505">
        <v>2533</v>
      </c>
      <c r="C505" t="s">
        <v>905</v>
      </c>
      <c r="D505" t="s">
        <v>848</v>
      </c>
      <c r="E505" t="s">
        <v>845</v>
      </c>
      <c r="F505">
        <v>10.85</v>
      </c>
      <c r="G505">
        <v>14.1</v>
      </c>
      <c r="H505" t="s">
        <v>819</v>
      </c>
    </row>
    <row r="506" spans="1:8" hidden="1" x14ac:dyDescent="0.25">
      <c r="A506" t="s">
        <v>904</v>
      </c>
      <c r="B506">
        <v>2533</v>
      </c>
      <c r="C506" t="s">
        <v>905</v>
      </c>
      <c r="D506" t="s">
        <v>849</v>
      </c>
      <c r="E506" t="s">
        <v>845</v>
      </c>
      <c r="F506">
        <v>9.1</v>
      </c>
      <c r="G506">
        <v>11.85</v>
      </c>
      <c r="H506" t="s">
        <v>817</v>
      </c>
    </row>
    <row r="507" spans="1:8" hidden="1" x14ac:dyDescent="0.25">
      <c r="A507" t="s">
        <v>904</v>
      </c>
      <c r="B507">
        <v>2533</v>
      </c>
      <c r="C507" t="s">
        <v>905</v>
      </c>
      <c r="D507" t="s">
        <v>850</v>
      </c>
      <c r="E507" t="s">
        <v>845</v>
      </c>
      <c r="F507">
        <v>9.1</v>
      </c>
      <c r="G507">
        <v>11.85</v>
      </c>
      <c r="H507" t="s">
        <v>825</v>
      </c>
    </row>
    <row r="508" spans="1:8" hidden="1" x14ac:dyDescent="0.25">
      <c r="A508" t="s">
        <v>904</v>
      </c>
      <c r="B508">
        <v>2533</v>
      </c>
      <c r="C508" t="s">
        <v>905</v>
      </c>
      <c r="D508" t="s">
        <v>851</v>
      </c>
      <c r="E508" t="s">
        <v>845</v>
      </c>
      <c r="F508">
        <v>9.6</v>
      </c>
      <c r="G508">
        <v>12.5</v>
      </c>
      <c r="H508" t="s">
        <v>827</v>
      </c>
    </row>
    <row r="509" spans="1:8" hidden="1" x14ac:dyDescent="0.25">
      <c r="A509" t="s">
        <v>904</v>
      </c>
      <c r="B509">
        <v>2533</v>
      </c>
      <c r="C509" t="s">
        <v>905</v>
      </c>
      <c r="D509" t="s">
        <v>852</v>
      </c>
      <c r="E509" t="s">
        <v>853</v>
      </c>
      <c r="F509">
        <v>5.6</v>
      </c>
      <c r="G509">
        <v>7.3</v>
      </c>
      <c r="H509" t="s">
        <v>854</v>
      </c>
    </row>
    <row r="510" spans="1:8" hidden="1" x14ac:dyDescent="0.25">
      <c r="A510" t="s">
        <v>904</v>
      </c>
      <c r="B510">
        <v>2533</v>
      </c>
      <c r="C510" t="s">
        <v>905</v>
      </c>
      <c r="D510" t="s">
        <v>855</v>
      </c>
      <c r="E510" t="s">
        <v>853</v>
      </c>
      <c r="F510">
        <v>5.6</v>
      </c>
      <c r="G510">
        <v>7.3</v>
      </c>
      <c r="H510" t="s">
        <v>823</v>
      </c>
    </row>
    <row r="511" spans="1:8" x14ac:dyDescent="0.25">
      <c r="A511" t="s">
        <v>904</v>
      </c>
      <c r="B511">
        <v>2533</v>
      </c>
      <c r="C511" t="s">
        <v>905</v>
      </c>
      <c r="D511" t="s">
        <v>856</v>
      </c>
      <c r="E511" t="s">
        <v>853</v>
      </c>
      <c r="F511">
        <v>5.6</v>
      </c>
      <c r="G511">
        <v>7.3</v>
      </c>
      <c r="H511" t="s">
        <v>821</v>
      </c>
    </row>
    <row r="512" spans="1:8" hidden="1" x14ac:dyDescent="0.25">
      <c r="A512" t="s">
        <v>904</v>
      </c>
      <c r="B512">
        <v>2533</v>
      </c>
      <c r="C512" t="s">
        <v>905</v>
      </c>
      <c r="D512" t="s">
        <v>857</v>
      </c>
      <c r="E512" t="s">
        <v>853</v>
      </c>
      <c r="F512">
        <v>5.6</v>
      </c>
      <c r="G512">
        <v>7.3</v>
      </c>
      <c r="H512" t="s">
        <v>815</v>
      </c>
    </row>
    <row r="513" spans="1:8" hidden="1" x14ac:dyDescent="0.25">
      <c r="A513" t="s">
        <v>904</v>
      </c>
      <c r="B513">
        <v>2533</v>
      </c>
      <c r="C513" t="s">
        <v>905</v>
      </c>
      <c r="D513" t="s">
        <v>858</v>
      </c>
      <c r="E513" t="s">
        <v>853</v>
      </c>
      <c r="F513">
        <v>5.6</v>
      </c>
      <c r="G513">
        <v>7.3</v>
      </c>
      <c r="H513" t="s">
        <v>819</v>
      </c>
    </row>
    <row r="514" spans="1:8" hidden="1" x14ac:dyDescent="0.25">
      <c r="A514" t="s">
        <v>904</v>
      </c>
      <c r="B514">
        <v>2533</v>
      </c>
      <c r="C514" t="s">
        <v>905</v>
      </c>
      <c r="D514" t="s">
        <v>859</v>
      </c>
      <c r="E514" t="s">
        <v>853</v>
      </c>
      <c r="F514">
        <v>5.6</v>
      </c>
      <c r="G514">
        <v>7.3</v>
      </c>
      <c r="H514" t="s">
        <v>825</v>
      </c>
    </row>
    <row r="515" spans="1:8" hidden="1" x14ac:dyDescent="0.25">
      <c r="A515" t="s">
        <v>904</v>
      </c>
      <c r="B515">
        <v>2533</v>
      </c>
      <c r="C515" t="s">
        <v>905</v>
      </c>
      <c r="D515" t="s">
        <v>860</v>
      </c>
      <c r="E515" t="s">
        <v>853</v>
      </c>
      <c r="F515">
        <v>5.6</v>
      </c>
      <c r="G515">
        <v>7.3</v>
      </c>
      <c r="H515" t="s">
        <v>827</v>
      </c>
    </row>
    <row r="516" spans="1:8" hidden="1" x14ac:dyDescent="0.25">
      <c r="A516" t="s">
        <v>904</v>
      </c>
      <c r="B516">
        <v>2533</v>
      </c>
      <c r="C516" t="s">
        <v>905</v>
      </c>
      <c r="D516" t="s">
        <v>861</v>
      </c>
      <c r="E516" t="s">
        <v>853</v>
      </c>
      <c r="F516">
        <v>5.6</v>
      </c>
      <c r="G516">
        <v>7.3</v>
      </c>
      <c r="H516" t="s">
        <v>862</v>
      </c>
    </row>
    <row r="517" spans="1:8" hidden="1" x14ac:dyDescent="0.25">
      <c r="A517" t="s">
        <v>904</v>
      </c>
      <c r="B517">
        <v>2533</v>
      </c>
      <c r="C517" t="s">
        <v>905</v>
      </c>
      <c r="D517" t="s">
        <v>863</v>
      </c>
      <c r="E517" t="s">
        <v>853</v>
      </c>
      <c r="F517">
        <v>5.6</v>
      </c>
      <c r="G517">
        <v>7.3</v>
      </c>
      <c r="H517" t="s">
        <v>864</v>
      </c>
    </row>
    <row r="518" spans="1:8" hidden="1" x14ac:dyDescent="0.25">
      <c r="A518" t="s">
        <v>904</v>
      </c>
      <c r="B518">
        <v>2533</v>
      </c>
      <c r="C518" t="s">
        <v>905</v>
      </c>
      <c r="D518" t="s">
        <v>865</v>
      </c>
      <c r="E518" t="s">
        <v>866</v>
      </c>
      <c r="F518">
        <v>4.4000000000000004</v>
      </c>
      <c r="G518">
        <v>5.7</v>
      </c>
      <c r="H518" t="s">
        <v>867</v>
      </c>
    </row>
    <row r="519" spans="1:8" hidden="1" x14ac:dyDescent="0.25">
      <c r="A519" t="s">
        <v>904</v>
      </c>
      <c r="B519">
        <v>2533</v>
      </c>
      <c r="C519" t="s">
        <v>905</v>
      </c>
      <c r="D519" t="s">
        <v>868</v>
      </c>
      <c r="E519" t="s">
        <v>866</v>
      </c>
      <c r="F519">
        <v>4.95</v>
      </c>
      <c r="G519">
        <v>6.45</v>
      </c>
      <c r="H519" t="s">
        <v>823</v>
      </c>
    </row>
    <row r="520" spans="1:8" x14ac:dyDescent="0.25">
      <c r="A520" t="s">
        <v>904</v>
      </c>
      <c r="B520">
        <v>2533</v>
      </c>
      <c r="C520" t="s">
        <v>905</v>
      </c>
      <c r="D520" t="s">
        <v>869</v>
      </c>
      <c r="E520" t="s">
        <v>866</v>
      </c>
      <c r="F520">
        <v>4.95</v>
      </c>
      <c r="G520">
        <v>6.45</v>
      </c>
      <c r="H520" t="s">
        <v>821</v>
      </c>
    </row>
    <row r="521" spans="1:8" hidden="1" x14ac:dyDescent="0.25">
      <c r="A521" t="s">
        <v>904</v>
      </c>
      <c r="B521">
        <v>2533</v>
      </c>
      <c r="C521" t="s">
        <v>905</v>
      </c>
      <c r="D521" t="s">
        <v>870</v>
      </c>
      <c r="E521" t="s">
        <v>866</v>
      </c>
      <c r="F521">
        <v>4.95</v>
      </c>
      <c r="G521">
        <v>6.45</v>
      </c>
      <c r="H521" t="s">
        <v>815</v>
      </c>
    </row>
    <row r="522" spans="1:8" hidden="1" x14ac:dyDescent="0.25">
      <c r="A522" t="s">
        <v>904</v>
      </c>
      <c r="B522">
        <v>2533</v>
      </c>
      <c r="C522" t="s">
        <v>905</v>
      </c>
      <c r="D522" t="s">
        <v>871</v>
      </c>
      <c r="E522" t="s">
        <v>866</v>
      </c>
      <c r="F522">
        <v>4.95</v>
      </c>
      <c r="G522">
        <v>6.45</v>
      </c>
      <c r="H522" t="s">
        <v>819</v>
      </c>
    </row>
    <row r="523" spans="1:8" hidden="1" x14ac:dyDescent="0.25">
      <c r="A523" t="s">
        <v>904</v>
      </c>
      <c r="B523">
        <v>2533</v>
      </c>
      <c r="C523" t="s">
        <v>905</v>
      </c>
      <c r="D523" t="s">
        <v>872</v>
      </c>
      <c r="E523" t="s">
        <v>866</v>
      </c>
      <c r="F523">
        <v>4.95</v>
      </c>
      <c r="G523">
        <v>6.45</v>
      </c>
      <c r="H523" t="s">
        <v>825</v>
      </c>
    </row>
    <row r="524" spans="1:8" hidden="1" x14ac:dyDescent="0.25">
      <c r="A524" t="s">
        <v>904</v>
      </c>
      <c r="B524">
        <v>2533</v>
      </c>
      <c r="C524" t="s">
        <v>905</v>
      </c>
      <c r="D524" t="s">
        <v>873</v>
      </c>
      <c r="E524" t="s">
        <v>866</v>
      </c>
      <c r="F524">
        <v>4.95</v>
      </c>
      <c r="G524">
        <v>6.45</v>
      </c>
      <c r="H524" t="s">
        <v>862</v>
      </c>
    </row>
    <row r="525" spans="1:8" hidden="1" x14ac:dyDescent="0.25">
      <c r="A525" t="s">
        <v>904</v>
      </c>
      <c r="B525">
        <v>2533</v>
      </c>
      <c r="C525" t="s">
        <v>905</v>
      </c>
      <c r="D525" t="s">
        <v>874</v>
      </c>
      <c r="E525" t="s">
        <v>866</v>
      </c>
      <c r="F525">
        <v>4.95</v>
      </c>
      <c r="G525">
        <v>6.45</v>
      </c>
      <c r="H525" t="s">
        <v>827</v>
      </c>
    </row>
    <row r="526" spans="1:8" hidden="1" x14ac:dyDescent="0.25">
      <c r="A526" t="s">
        <v>904</v>
      </c>
      <c r="B526">
        <v>2533</v>
      </c>
      <c r="C526" t="s">
        <v>905</v>
      </c>
      <c r="D526" t="s">
        <v>875</v>
      </c>
      <c r="E526" t="s">
        <v>876</v>
      </c>
      <c r="F526">
        <v>10.3</v>
      </c>
      <c r="G526">
        <v>13.4</v>
      </c>
      <c r="H526" t="s">
        <v>815</v>
      </c>
    </row>
    <row r="527" spans="1:8" hidden="1" x14ac:dyDescent="0.25">
      <c r="A527" t="s">
        <v>904</v>
      </c>
      <c r="B527">
        <v>2533</v>
      </c>
      <c r="C527" t="s">
        <v>905</v>
      </c>
      <c r="D527" t="s">
        <v>877</v>
      </c>
      <c r="E527" t="s">
        <v>876</v>
      </c>
      <c r="F527">
        <v>11.4</v>
      </c>
      <c r="G527">
        <v>14.8</v>
      </c>
      <c r="H527" t="s">
        <v>819</v>
      </c>
    </row>
    <row r="528" spans="1:8" hidden="1" x14ac:dyDescent="0.25">
      <c r="A528" t="s">
        <v>904</v>
      </c>
      <c r="B528">
        <v>2533</v>
      </c>
      <c r="C528" t="s">
        <v>905</v>
      </c>
      <c r="D528" t="s">
        <v>878</v>
      </c>
      <c r="E528" t="s">
        <v>876</v>
      </c>
      <c r="F528">
        <v>9.65</v>
      </c>
      <c r="G528">
        <v>12.55</v>
      </c>
      <c r="H528" t="s">
        <v>825</v>
      </c>
    </row>
    <row r="529" spans="1:8" hidden="1" x14ac:dyDescent="0.25">
      <c r="A529" t="s">
        <v>904</v>
      </c>
      <c r="B529">
        <v>2533</v>
      </c>
      <c r="C529" t="s">
        <v>905</v>
      </c>
      <c r="D529" t="s">
        <v>879</v>
      </c>
      <c r="E529" t="s">
        <v>876</v>
      </c>
      <c r="F529">
        <v>10.15</v>
      </c>
      <c r="G529">
        <v>13.2</v>
      </c>
      <c r="H529" t="s">
        <v>827</v>
      </c>
    </row>
    <row r="530" spans="1:8" hidden="1" x14ac:dyDescent="0.25">
      <c r="A530" t="s">
        <v>904</v>
      </c>
      <c r="B530">
        <v>2533</v>
      </c>
      <c r="C530" t="s">
        <v>905</v>
      </c>
      <c r="D530" t="s">
        <v>880</v>
      </c>
      <c r="E530" t="s">
        <v>876</v>
      </c>
      <c r="F530">
        <v>9.65</v>
      </c>
      <c r="G530">
        <v>12.55</v>
      </c>
      <c r="H530" t="s">
        <v>823</v>
      </c>
    </row>
    <row r="531" spans="1:8" hidden="1" x14ac:dyDescent="0.25">
      <c r="A531" t="s">
        <v>904</v>
      </c>
      <c r="B531">
        <v>2533</v>
      </c>
      <c r="C531" t="s">
        <v>905</v>
      </c>
      <c r="D531" t="s">
        <v>881</v>
      </c>
      <c r="E531" t="s">
        <v>876</v>
      </c>
      <c r="F531">
        <v>9.65</v>
      </c>
      <c r="G531">
        <v>12.55</v>
      </c>
      <c r="H531" t="s">
        <v>867</v>
      </c>
    </row>
    <row r="532" spans="1:8" x14ac:dyDescent="0.25">
      <c r="A532" t="s">
        <v>904</v>
      </c>
      <c r="B532">
        <v>2533</v>
      </c>
      <c r="C532" t="s">
        <v>905</v>
      </c>
      <c r="D532" t="s">
        <v>882</v>
      </c>
      <c r="E532" t="s">
        <v>876</v>
      </c>
      <c r="F532">
        <v>11.4</v>
      </c>
      <c r="G532">
        <v>14.8</v>
      </c>
      <c r="H532" t="s">
        <v>821</v>
      </c>
    </row>
    <row r="533" spans="1:8" hidden="1" x14ac:dyDescent="0.25">
      <c r="A533" t="s">
        <v>913</v>
      </c>
      <c r="B533">
        <v>2511</v>
      </c>
      <c r="C533" t="s">
        <v>3</v>
      </c>
      <c r="D533" t="s">
        <v>813</v>
      </c>
      <c r="E533" t="s">
        <v>814</v>
      </c>
      <c r="F533">
        <v>10</v>
      </c>
      <c r="G533">
        <v>13</v>
      </c>
      <c r="H533" t="s">
        <v>815</v>
      </c>
    </row>
    <row r="534" spans="1:8" hidden="1" x14ac:dyDescent="0.25">
      <c r="A534" t="s">
        <v>913</v>
      </c>
      <c r="B534">
        <v>2511</v>
      </c>
      <c r="C534" t="s">
        <v>3</v>
      </c>
      <c r="D534" t="s">
        <v>816</v>
      </c>
      <c r="E534" t="s">
        <v>814</v>
      </c>
      <c r="F534">
        <v>9.35</v>
      </c>
      <c r="G534">
        <v>12.15</v>
      </c>
      <c r="H534" t="s">
        <v>817</v>
      </c>
    </row>
    <row r="535" spans="1:8" hidden="1" x14ac:dyDescent="0.25">
      <c r="A535" t="s">
        <v>913</v>
      </c>
      <c r="B535">
        <v>2511</v>
      </c>
      <c r="C535" t="s">
        <v>3</v>
      </c>
      <c r="D535" t="s">
        <v>818</v>
      </c>
      <c r="E535" t="s">
        <v>814</v>
      </c>
      <c r="F535">
        <v>11.1</v>
      </c>
      <c r="G535">
        <v>14.45</v>
      </c>
      <c r="H535" t="s">
        <v>819</v>
      </c>
    </row>
    <row r="536" spans="1:8" x14ac:dyDescent="0.25">
      <c r="A536" t="s">
        <v>913</v>
      </c>
      <c r="B536">
        <v>2511</v>
      </c>
      <c r="C536" t="s">
        <v>3</v>
      </c>
      <c r="D536" t="s">
        <v>820</v>
      </c>
      <c r="E536" t="s">
        <v>814</v>
      </c>
      <c r="F536">
        <v>11.1</v>
      </c>
      <c r="G536">
        <v>14.45</v>
      </c>
      <c r="H536" t="s">
        <v>821</v>
      </c>
    </row>
    <row r="537" spans="1:8" hidden="1" x14ac:dyDescent="0.25">
      <c r="A537" t="s">
        <v>913</v>
      </c>
      <c r="B537">
        <v>2511</v>
      </c>
      <c r="C537" t="s">
        <v>3</v>
      </c>
      <c r="D537" t="s">
        <v>822</v>
      </c>
      <c r="E537" t="s">
        <v>814</v>
      </c>
      <c r="F537">
        <v>9.35</v>
      </c>
      <c r="G537">
        <v>12.15</v>
      </c>
      <c r="H537" t="s">
        <v>823</v>
      </c>
    </row>
    <row r="538" spans="1:8" hidden="1" x14ac:dyDescent="0.25">
      <c r="A538" t="s">
        <v>913</v>
      </c>
      <c r="B538">
        <v>2511</v>
      </c>
      <c r="C538" t="s">
        <v>3</v>
      </c>
      <c r="D538" t="s">
        <v>824</v>
      </c>
      <c r="E538" t="s">
        <v>814</v>
      </c>
      <c r="F538">
        <v>9.35</v>
      </c>
      <c r="G538">
        <v>12.15</v>
      </c>
      <c r="H538" t="s">
        <v>825</v>
      </c>
    </row>
    <row r="539" spans="1:8" hidden="1" x14ac:dyDescent="0.25">
      <c r="A539" t="s">
        <v>913</v>
      </c>
      <c r="B539">
        <v>2511</v>
      </c>
      <c r="C539" t="s">
        <v>3</v>
      </c>
      <c r="D539" t="s">
        <v>826</v>
      </c>
      <c r="E539" t="s">
        <v>814</v>
      </c>
      <c r="F539">
        <v>9.85</v>
      </c>
      <c r="G539">
        <v>12.8</v>
      </c>
      <c r="H539" t="s">
        <v>827</v>
      </c>
    </row>
    <row r="540" spans="1:8" x14ac:dyDescent="0.25">
      <c r="A540" t="s">
        <v>913</v>
      </c>
      <c r="B540">
        <v>2511</v>
      </c>
      <c r="C540" t="s">
        <v>3</v>
      </c>
      <c r="D540" t="s">
        <v>828</v>
      </c>
      <c r="E540" t="s">
        <v>829</v>
      </c>
      <c r="F540">
        <v>11.1</v>
      </c>
      <c r="G540">
        <v>14.45</v>
      </c>
      <c r="H540" t="s">
        <v>821</v>
      </c>
    </row>
    <row r="541" spans="1:8" hidden="1" x14ac:dyDescent="0.25">
      <c r="A541" t="s">
        <v>913</v>
      </c>
      <c r="B541">
        <v>2511</v>
      </c>
      <c r="C541" t="s">
        <v>3</v>
      </c>
      <c r="D541" t="s">
        <v>830</v>
      </c>
      <c r="E541" t="s">
        <v>829</v>
      </c>
      <c r="F541">
        <v>9.35</v>
      </c>
      <c r="G541">
        <v>12.15</v>
      </c>
      <c r="H541" t="s">
        <v>823</v>
      </c>
    </row>
    <row r="542" spans="1:8" hidden="1" x14ac:dyDescent="0.25">
      <c r="A542" t="s">
        <v>913</v>
      </c>
      <c r="B542">
        <v>2511</v>
      </c>
      <c r="C542" t="s">
        <v>3</v>
      </c>
      <c r="D542" t="s">
        <v>831</v>
      </c>
      <c r="E542" t="s">
        <v>829</v>
      </c>
      <c r="F542">
        <v>10</v>
      </c>
      <c r="G542">
        <v>13</v>
      </c>
      <c r="H542" t="s">
        <v>815</v>
      </c>
    </row>
    <row r="543" spans="1:8" hidden="1" x14ac:dyDescent="0.25">
      <c r="A543" t="s">
        <v>913</v>
      </c>
      <c r="B543">
        <v>2511</v>
      </c>
      <c r="C543" t="s">
        <v>3</v>
      </c>
      <c r="D543" t="s">
        <v>832</v>
      </c>
      <c r="E543" t="s">
        <v>829</v>
      </c>
      <c r="F543">
        <v>9.35</v>
      </c>
      <c r="G543">
        <v>12.15</v>
      </c>
      <c r="H543" t="s">
        <v>817</v>
      </c>
    </row>
    <row r="544" spans="1:8" hidden="1" x14ac:dyDescent="0.25">
      <c r="A544" t="s">
        <v>913</v>
      </c>
      <c r="B544">
        <v>2511</v>
      </c>
      <c r="C544" t="s">
        <v>3</v>
      </c>
      <c r="D544" t="s">
        <v>833</v>
      </c>
      <c r="E544" t="s">
        <v>829</v>
      </c>
      <c r="F544">
        <v>11.1</v>
      </c>
      <c r="G544">
        <v>14.45</v>
      </c>
      <c r="H544" t="s">
        <v>819</v>
      </c>
    </row>
    <row r="545" spans="1:8" hidden="1" x14ac:dyDescent="0.25">
      <c r="A545" t="s">
        <v>913</v>
      </c>
      <c r="B545">
        <v>2511</v>
      </c>
      <c r="C545" t="s">
        <v>3</v>
      </c>
      <c r="D545" t="s">
        <v>834</v>
      </c>
      <c r="E545" t="s">
        <v>829</v>
      </c>
      <c r="F545">
        <v>9.35</v>
      </c>
      <c r="G545">
        <v>12.15</v>
      </c>
      <c r="H545" t="s">
        <v>825</v>
      </c>
    </row>
    <row r="546" spans="1:8" hidden="1" x14ac:dyDescent="0.25">
      <c r="A546" t="s">
        <v>913</v>
      </c>
      <c r="B546">
        <v>2511</v>
      </c>
      <c r="C546" t="s">
        <v>3</v>
      </c>
      <c r="D546" t="s">
        <v>835</v>
      </c>
      <c r="E546" t="s">
        <v>829</v>
      </c>
      <c r="F546">
        <v>3.6</v>
      </c>
      <c r="G546">
        <v>4.7</v>
      </c>
      <c r="H546" t="s">
        <v>827</v>
      </c>
    </row>
    <row r="547" spans="1:8" hidden="1" x14ac:dyDescent="0.25">
      <c r="A547" t="s">
        <v>913</v>
      </c>
      <c r="B547">
        <v>2511</v>
      </c>
      <c r="C547" t="s">
        <v>3</v>
      </c>
      <c r="D547" t="s">
        <v>835</v>
      </c>
      <c r="E547" t="s">
        <v>829</v>
      </c>
      <c r="F547">
        <v>9.85</v>
      </c>
      <c r="G547">
        <v>12.8</v>
      </c>
      <c r="H547" t="s">
        <v>827</v>
      </c>
    </row>
    <row r="548" spans="1:8" hidden="1" x14ac:dyDescent="0.25">
      <c r="A548" t="s">
        <v>913</v>
      </c>
      <c r="B548">
        <v>2511</v>
      </c>
      <c r="C548" t="s">
        <v>3</v>
      </c>
      <c r="D548" t="s">
        <v>832</v>
      </c>
      <c r="E548" t="s">
        <v>829</v>
      </c>
      <c r="F548">
        <v>3.4</v>
      </c>
      <c r="G548">
        <v>4.4000000000000004</v>
      </c>
      <c r="H548" t="s">
        <v>817</v>
      </c>
    </row>
    <row r="549" spans="1:8" hidden="1" x14ac:dyDescent="0.25">
      <c r="A549" t="s">
        <v>913</v>
      </c>
      <c r="B549">
        <v>2511</v>
      </c>
      <c r="C549" t="s">
        <v>3</v>
      </c>
      <c r="D549" t="s">
        <v>831</v>
      </c>
      <c r="E549" t="s">
        <v>829</v>
      </c>
      <c r="F549">
        <v>3.6</v>
      </c>
      <c r="G549">
        <v>4.7</v>
      </c>
      <c r="H549" t="s">
        <v>815</v>
      </c>
    </row>
    <row r="550" spans="1:8" hidden="1" x14ac:dyDescent="0.25">
      <c r="A550" t="s">
        <v>913</v>
      </c>
      <c r="B550">
        <v>2511</v>
      </c>
      <c r="C550" t="s">
        <v>3</v>
      </c>
      <c r="D550" t="s">
        <v>833</v>
      </c>
      <c r="E550" t="s">
        <v>829</v>
      </c>
      <c r="F550">
        <v>4.05</v>
      </c>
      <c r="G550">
        <v>5.25</v>
      </c>
      <c r="H550" t="s">
        <v>819</v>
      </c>
    </row>
    <row r="551" spans="1:8" hidden="1" x14ac:dyDescent="0.25">
      <c r="A551" t="s">
        <v>913</v>
      </c>
      <c r="B551">
        <v>2511</v>
      </c>
      <c r="C551" t="s">
        <v>3</v>
      </c>
      <c r="D551" t="s">
        <v>830</v>
      </c>
      <c r="E551" t="s">
        <v>829</v>
      </c>
      <c r="F551">
        <v>3.4</v>
      </c>
      <c r="G551">
        <v>4.4000000000000004</v>
      </c>
      <c r="H551" t="s">
        <v>823</v>
      </c>
    </row>
    <row r="552" spans="1:8" x14ac:dyDescent="0.25">
      <c r="A552" t="s">
        <v>913</v>
      </c>
      <c r="B552">
        <v>2511</v>
      </c>
      <c r="C552" t="s">
        <v>3</v>
      </c>
      <c r="D552" t="s">
        <v>828</v>
      </c>
      <c r="E552" t="s">
        <v>829</v>
      </c>
      <c r="F552">
        <v>4.05</v>
      </c>
      <c r="G552">
        <v>5.25</v>
      </c>
      <c r="H552" t="s">
        <v>821</v>
      </c>
    </row>
    <row r="553" spans="1:8" hidden="1" x14ac:dyDescent="0.25">
      <c r="A553" t="s">
        <v>913</v>
      </c>
      <c r="B553">
        <v>2511</v>
      </c>
      <c r="C553" t="s">
        <v>3</v>
      </c>
      <c r="D553" t="s">
        <v>834</v>
      </c>
      <c r="E553" t="s">
        <v>829</v>
      </c>
      <c r="F553">
        <v>3.4</v>
      </c>
      <c r="G553">
        <v>4.4000000000000004</v>
      </c>
      <c r="H553" t="s">
        <v>825</v>
      </c>
    </row>
    <row r="554" spans="1:8" x14ac:dyDescent="0.25">
      <c r="A554" t="s">
        <v>913</v>
      </c>
      <c r="B554">
        <v>2511</v>
      </c>
      <c r="C554" t="s">
        <v>3</v>
      </c>
      <c r="D554" t="s">
        <v>836</v>
      </c>
      <c r="E554" t="s">
        <v>837</v>
      </c>
      <c r="F554">
        <v>11.1</v>
      </c>
      <c r="G554">
        <v>14.45</v>
      </c>
      <c r="H554" t="s">
        <v>821</v>
      </c>
    </row>
    <row r="555" spans="1:8" hidden="1" x14ac:dyDescent="0.25">
      <c r="A555" t="s">
        <v>913</v>
      </c>
      <c r="B555">
        <v>2511</v>
      </c>
      <c r="C555" t="s">
        <v>3</v>
      </c>
      <c r="D555" t="s">
        <v>838</v>
      </c>
      <c r="E555" t="s">
        <v>837</v>
      </c>
      <c r="F555">
        <v>9.35</v>
      </c>
      <c r="G555">
        <v>12.15</v>
      </c>
      <c r="H555" t="s">
        <v>823</v>
      </c>
    </row>
    <row r="556" spans="1:8" hidden="1" x14ac:dyDescent="0.25">
      <c r="A556" t="s">
        <v>913</v>
      </c>
      <c r="B556">
        <v>2511</v>
      </c>
      <c r="C556" t="s">
        <v>3</v>
      </c>
      <c r="D556" t="s">
        <v>839</v>
      </c>
      <c r="E556" t="s">
        <v>837</v>
      </c>
      <c r="F556">
        <v>10</v>
      </c>
      <c r="G556">
        <v>13</v>
      </c>
      <c r="H556" t="s">
        <v>815</v>
      </c>
    </row>
    <row r="557" spans="1:8" hidden="1" x14ac:dyDescent="0.25">
      <c r="A557" t="s">
        <v>913</v>
      </c>
      <c r="B557">
        <v>2511</v>
      </c>
      <c r="C557" t="s">
        <v>3</v>
      </c>
      <c r="D557" t="s">
        <v>840</v>
      </c>
      <c r="E557" t="s">
        <v>837</v>
      </c>
      <c r="F557">
        <v>9.35</v>
      </c>
      <c r="G557">
        <v>12.15</v>
      </c>
      <c r="H557" t="s">
        <v>817</v>
      </c>
    </row>
    <row r="558" spans="1:8" hidden="1" x14ac:dyDescent="0.25">
      <c r="A558" t="s">
        <v>913</v>
      </c>
      <c r="B558">
        <v>2511</v>
      </c>
      <c r="C558" t="s">
        <v>3</v>
      </c>
      <c r="D558" t="s">
        <v>841</v>
      </c>
      <c r="E558" t="s">
        <v>837</v>
      </c>
      <c r="F558">
        <v>11.1</v>
      </c>
      <c r="G558">
        <v>14.45</v>
      </c>
      <c r="H558" t="s">
        <v>819</v>
      </c>
    </row>
    <row r="559" spans="1:8" hidden="1" x14ac:dyDescent="0.25">
      <c r="A559" t="s">
        <v>913</v>
      </c>
      <c r="B559">
        <v>2511</v>
      </c>
      <c r="C559" t="s">
        <v>3</v>
      </c>
      <c r="D559" t="s">
        <v>842</v>
      </c>
      <c r="E559" t="s">
        <v>837</v>
      </c>
      <c r="F559">
        <v>9.85</v>
      </c>
      <c r="G559">
        <v>12.8</v>
      </c>
      <c r="H559" t="s">
        <v>827</v>
      </c>
    </row>
    <row r="560" spans="1:8" hidden="1" x14ac:dyDescent="0.25">
      <c r="A560" t="s">
        <v>913</v>
      </c>
      <c r="B560">
        <v>2511</v>
      </c>
      <c r="C560" t="s">
        <v>3</v>
      </c>
      <c r="D560" t="s">
        <v>843</v>
      </c>
      <c r="E560" t="s">
        <v>837</v>
      </c>
      <c r="F560">
        <v>9.35</v>
      </c>
      <c r="G560">
        <v>12.15</v>
      </c>
      <c r="H560" t="s">
        <v>825</v>
      </c>
    </row>
    <row r="561" spans="1:8" x14ac:dyDescent="0.25">
      <c r="A561" t="s">
        <v>913</v>
      </c>
      <c r="B561">
        <v>2511</v>
      </c>
      <c r="C561" t="s">
        <v>3</v>
      </c>
      <c r="D561" t="s">
        <v>844</v>
      </c>
      <c r="E561" t="s">
        <v>845</v>
      </c>
      <c r="F561">
        <v>11.1</v>
      </c>
      <c r="G561">
        <v>14.45</v>
      </c>
      <c r="H561" t="s">
        <v>821</v>
      </c>
    </row>
    <row r="562" spans="1:8" hidden="1" x14ac:dyDescent="0.25">
      <c r="A562" t="s">
        <v>913</v>
      </c>
      <c r="B562">
        <v>2511</v>
      </c>
      <c r="C562" t="s">
        <v>3</v>
      </c>
      <c r="D562" t="s">
        <v>846</v>
      </c>
      <c r="E562" t="s">
        <v>845</v>
      </c>
      <c r="F562">
        <v>9.35</v>
      </c>
      <c r="G562">
        <v>12.15</v>
      </c>
      <c r="H562" t="s">
        <v>823</v>
      </c>
    </row>
    <row r="563" spans="1:8" hidden="1" x14ac:dyDescent="0.25">
      <c r="A563" t="s">
        <v>913</v>
      </c>
      <c r="B563">
        <v>2511</v>
      </c>
      <c r="C563" t="s">
        <v>3</v>
      </c>
      <c r="D563" t="s">
        <v>847</v>
      </c>
      <c r="E563" t="s">
        <v>845</v>
      </c>
      <c r="F563">
        <v>10</v>
      </c>
      <c r="G563">
        <v>13</v>
      </c>
      <c r="H563" t="s">
        <v>815</v>
      </c>
    </row>
    <row r="564" spans="1:8" hidden="1" x14ac:dyDescent="0.25">
      <c r="A564" t="s">
        <v>913</v>
      </c>
      <c r="B564">
        <v>2511</v>
      </c>
      <c r="C564" t="s">
        <v>3</v>
      </c>
      <c r="D564" t="s">
        <v>848</v>
      </c>
      <c r="E564" t="s">
        <v>845</v>
      </c>
      <c r="F564">
        <v>11.1</v>
      </c>
      <c r="G564">
        <v>14.45</v>
      </c>
      <c r="H564" t="s">
        <v>819</v>
      </c>
    </row>
    <row r="565" spans="1:8" hidden="1" x14ac:dyDescent="0.25">
      <c r="A565" t="s">
        <v>913</v>
      </c>
      <c r="B565">
        <v>2511</v>
      </c>
      <c r="C565" t="s">
        <v>3</v>
      </c>
      <c r="D565" t="s">
        <v>849</v>
      </c>
      <c r="E565" t="s">
        <v>845</v>
      </c>
      <c r="F565">
        <v>9.35</v>
      </c>
      <c r="G565">
        <v>12.15</v>
      </c>
      <c r="H565" t="s">
        <v>817</v>
      </c>
    </row>
    <row r="566" spans="1:8" hidden="1" x14ac:dyDescent="0.25">
      <c r="A566" t="s">
        <v>913</v>
      </c>
      <c r="B566">
        <v>2511</v>
      </c>
      <c r="C566" t="s">
        <v>3</v>
      </c>
      <c r="D566" t="s">
        <v>850</v>
      </c>
      <c r="E566" t="s">
        <v>845</v>
      </c>
      <c r="F566">
        <v>9.35</v>
      </c>
      <c r="G566">
        <v>12.15</v>
      </c>
      <c r="H566" t="s">
        <v>825</v>
      </c>
    </row>
    <row r="567" spans="1:8" hidden="1" x14ac:dyDescent="0.25">
      <c r="A567" t="s">
        <v>913</v>
      </c>
      <c r="B567">
        <v>2511</v>
      </c>
      <c r="C567" t="s">
        <v>3</v>
      </c>
      <c r="D567" t="s">
        <v>851</v>
      </c>
      <c r="E567" t="s">
        <v>845</v>
      </c>
      <c r="F567">
        <v>9.85</v>
      </c>
      <c r="G567">
        <v>12.8</v>
      </c>
      <c r="H567" t="s">
        <v>827</v>
      </c>
    </row>
    <row r="568" spans="1:8" hidden="1" x14ac:dyDescent="0.25">
      <c r="A568" t="s">
        <v>913</v>
      </c>
      <c r="B568">
        <v>2511</v>
      </c>
      <c r="C568" t="s">
        <v>3</v>
      </c>
      <c r="D568" t="s">
        <v>852</v>
      </c>
      <c r="E568" t="s">
        <v>853</v>
      </c>
      <c r="F568">
        <v>5.7</v>
      </c>
      <c r="G568">
        <v>7.4</v>
      </c>
      <c r="H568" t="s">
        <v>854</v>
      </c>
    </row>
    <row r="569" spans="1:8" hidden="1" x14ac:dyDescent="0.25">
      <c r="A569" t="s">
        <v>913</v>
      </c>
      <c r="B569">
        <v>2511</v>
      </c>
      <c r="C569" t="s">
        <v>3</v>
      </c>
      <c r="D569" t="s">
        <v>855</v>
      </c>
      <c r="E569" t="s">
        <v>853</v>
      </c>
      <c r="F569">
        <v>5.7</v>
      </c>
      <c r="G569">
        <v>7.4</v>
      </c>
      <c r="H569" t="s">
        <v>823</v>
      </c>
    </row>
    <row r="570" spans="1:8" x14ac:dyDescent="0.25">
      <c r="A570" t="s">
        <v>913</v>
      </c>
      <c r="B570">
        <v>2511</v>
      </c>
      <c r="C570" t="s">
        <v>3</v>
      </c>
      <c r="D570" t="s">
        <v>856</v>
      </c>
      <c r="E570" t="s">
        <v>853</v>
      </c>
      <c r="F570">
        <v>5.7</v>
      </c>
      <c r="G570">
        <v>7.4</v>
      </c>
      <c r="H570" t="s">
        <v>821</v>
      </c>
    </row>
    <row r="571" spans="1:8" hidden="1" x14ac:dyDescent="0.25">
      <c r="A571" t="s">
        <v>913</v>
      </c>
      <c r="B571">
        <v>2511</v>
      </c>
      <c r="C571" t="s">
        <v>3</v>
      </c>
      <c r="D571" t="s">
        <v>857</v>
      </c>
      <c r="E571" t="s">
        <v>853</v>
      </c>
      <c r="F571">
        <v>5.7</v>
      </c>
      <c r="G571">
        <v>7.4</v>
      </c>
      <c r="H571" t="s">
        <v>815</v>
      </c>
    </row>
    <row r="572" spans="1:8" hidden="1" x14ac:dyDescent="0.25">
      <c r="A572" t="s">
        <v>913</v>
      </c>
      <c r="B572">
        <v>2511</v>
      </c>
      <c r="C572" t="s">
        <v>3</v>
      </c>
      <c r="D572" t="s">
        <v>858</v>
      </c>
      <c r="E572" t="s">
        <v>853</v>
      </c>
      <c r="F572">
        <v>5.7</v>
      </c>
      <c r="G572">
        <v>7.4</v>
      </c>
      <c r="H572" t="s">
        <v>819</v>
      </c>
    </row>
    <row r="573" spans="1:8" hidden="1" x14ac:dyDescent="0.25">
      <c r="A573" t="s">
        <v>913</v>
      </c>
      <c r="B573">
        <v>2511</v>
      </c>
      <c r="C573" t="s">
        <v>3</v>
      </c>
      <c r="D573" t="s">
        <v>859</v>
      </c>
      <c r="E573" t="s">
        <v>853</v>
      </c>
      <c r="F573">
        <v>5.7</v>
      </c>
      <c r="G573">
        <v>7.4</v>
      </c>
      <c r="H573" t="s">
        <v>825</v>
      </c>
    </row>
    <row r="574" spans="1:8" hidden="1" x14ac:dyDescent="0.25">
      <c r="A574" t="s">
        <v>913</v>
      </c>
      <c r="B574">
        <v>2511</v>
      </c>
      <c r="C574" t="s">
        <v>3</v>
      </c>
      <c r="D574" t="s">
        <v>860</v>
      </c>
      <c r="E574" t="s">
        <v>853</v>
      </c>
      <c r="F574">
        <v>5.7</v>
      </c>
      <c r="G574">
        <v>7.4</v>
      </c>
      <c r="H574" t="s">
        <v>827</v>
      </c>
    </row>
    <row r="575" spans="1:8" hidden="1" x14ac:dyDescent="0.25">
      <c r="A575" t="s">
        <v>913</v>
      </c>
      <c r="B575">
        <v>2511</v>
      </c>
      <c r="C575" t="s">
        <v>3</v>
      </c>
      <c r="D575" t="s">
        <v>861</v>
      </c>
      <c r="E575" t="s">
        <v>853</v>
      </c>
      <c r="F575">
        <v>5.7</v>
      </c>
      <c r="G575">
        <v>7.4</v>
      </c>
      <c r="H575" t="s">
        <v>862</v>
      </c>
    </row>
    <row r="576" spans="1:8" hidden="1" x14ac:dyDescent="0.25">
      <c r="A576" t="s">
        <v>913</v>
      </c>
      <c r="B576">
        <v>2511</v>
      </c>
      <c r="C576" t="s">
        <v>3</v>
      </c>
      <c r="D576" t="s">
        <v>863</v>
      </c>
      <c r="E576" t="s">
        <v>853</v>
      </c>
      <c r="F576">
        <v>5.7</v>
      </c>
      <c r="G576">
        <v>7.4</v>
      </c>
      <c r="H576" t="s">
        <v>864</v>
      </c>
    </row>
    <row r="577" spans="1:8" hidden="1" x14ac:dyDescent="0.25">
      <c r="A577" t="s">
        <v>913</v>
      </c>
      <c r="B577">
        <v>2511</v>
      </c>
      <c r="C577" t="s">
        <v>3</v>
      </c>
      <c r="D577" t="s">
        <v>865</v>
      </c>
      <c r="E577" t="s">
        <v>866</v>
      </c>
      <c r="F577">
        <v>4.5999999999999996</v>
      </c>
      <c r="G577">
        <v>6</v>
      </c>
      <c r="H577" t="s">
        <v>867</v>
      </c>
    </row>
    <row r="578" spans="1:8" hidden="1" x14ac:dyDescent="0.25">
      <c r="A578" t="s">
        <v>913</v>
      </c>
      <c r="B578">
        <v>2511</v>
      </c>
      <c r="C578" t="s">
        <v>3</v>
      </c>
      <c r="D578" t="s">
        <v>868</v>
      </c>
      <c r="E578" t="s">
        <v>866</v>
      </c>
      <c r="F578">
        <v>5</v>
      </c>
      <c r="G578">
        <v>6.5</v>
      </c>
      <c r="H578" t="s">
        <v>823</v>
      </c>
    </row>
    <row r="579" spans="1:8" x14ac:dyDescent="0.25">
      <c r="A579" t="s">
        <v>913</v>
      </c>
      <c r="B579">
        <v>2511</v>
      </c>
      <c r="C579" t="s">
        <v>3</v>
      </c>
      <c r="D579" t="s">
        <v>869</v>
      </c>
      <c r="E579" t="s">
        <v>866</v>
      </c>
      <c r="F579">
        <v>5</v>
      </c>
      <c r="G579">
        <v>6.5</v>
      </c>
      <c r="H579" t="s">
        <v>821</v>
      </c>
    </row>
    <row r="580" spans="1:8" hidden="1" x14ac:dyDescent="0.25">
      <c r="A580" t="s">
        <v>913</v>
      </c>
      <c r="B580">
        <v>2511</v>
      </c>
      <c r="C580" t="s">
        <v>3</v>
      </c>
      <c r="D580" t="s">
        <v>870</v>
      </c>
      <c r="E580" t="s">
        <v>866</v>
      </c>
      <c r="F580">
        <v>5</v>
      </c>
      <c r="G580">
        <v>6.5</v>
      </c>
      <c r="H580" t="s">
        <v>815</v>
      </c>
    </row>
    <row r="581" spans="1:8" hidden="1" x14ac:dyDescent="0.25">
      <c r="A581" t="s">
        <v>913</v>
      </c>
      <c r="B581">
        <v>2511</v>
      </c>
      <c r="C581" t="s">
        <v>3</v>
      </c>
      <c r="D581" t="s">
        <v>871</v>
      </c>
      <c r="E581" t="s">
        <v>866</v>
      </c>
      <c r="F581">
        <v>5</v>
      </c>
      <c r="G581">
        <v>6.5</v>
      </c>
      <c r="H581" t="s">
        <v>819</v>
      </c>
    </row>
    <row r="582" spans="1:8" hidden="1" x14ac:dyDescent="0.25">
      <c r="A582" t="s">
        <v>913</v>
      </c>
      <c r="B582">
        <v>2511</v>
      </c>
      <c r="C582" t="s">
        <v>3</v>
      </c>
      <c r="D582" t="s">
        <v>872</v>
      </c>
      <c r="E582" t="s">
        <v>866</v>
      </c>
      <c r="F582">
        <v>5</v>
      </c>
      <c r="G582">
        <v>6.5</v>
      </c>
      <c r="H582" t="s">
        <v>825</v>
      </c>
    </row>
    <row r="583" spans="1:8" hidden="1" x14ac:dyDescent="0.25">
      <c r="A583" t="s">
        <v>913</v>
      </c>
      <c r="B583">
        <v>2511</v>
      </c>
      <c r="C583" t="s">
        <v>3</v>
      </c>
      <c r="D583" t="s">
        <v>873</v>
      </c>
      <c r="E583" t="s">
        <v>866</v>
      </c>
      <c r="F583">
        <v>5</v>
      </c>
      <c r="G583">
        <v>6.5</v>
      </c>
      <c r="H583" t="s">
        <v>862</v>
      </c>
    </row>
    <row r="584" spans="1:8" hidden="1" x14ac:dyDescent="0.25">
      <c r="A584" t="s">
        <v>913</v>
      </c>
      <c r="B584">
        <v>2511</v>
      </c>
      <c r="C584" t="s">
        <v>3</v>
      </c>
      <c r="D584" t="s">
        <v>874</v>
      </c>
      <c r="E584" t="s">
        <v>866</v>
      </c>
      <c r="F584">
        <v>5</v>
      </c>
      <c r="G584">
        <v>6.5</v>
      </c>
      <c r="H584" t="s">
        <v>827</v>
      </c>
    </row>
    <row r="585" spans="1:8" hidden="1" x14ac:dyDescent="0.25">
      <c r="A585" t="s">
        <v>913</v>
      </c>
      <c r="B585">
        <v>2511</v>
      </c>
      <c r="C585" t="s">
        <v>3</v>
      </c>
      <c r="D585" t="s">
        <v>875</v>
      </c>
      <c r="E585" t="s">
        <v>876</v>
      </c>
      <c r="F585">
        <v>10.55</v>
      </c>
      <c r="G585">
        <v>13.7</v>
      </c>
      <c r="H585" t="s">
        <v>815</v>
      </c>
    </row>
    <row r="586" spans="1:8" hidden="1" x14ac:dyDescent="0.25">
      <c r="A586" t="s">
        <v>913</v>
      </c>
      <c r="B586">
        <v>2511</v>
      </c>
      <c r="C586" t="s">
        <v>3</v>
      </c>
      <c r="D586" t="s">
        <v>877</v>
      </c>
      <c r="E586" t="s">
        <v>876</v>
      </c>
      <c r="F586">
        <v>11.65</v>
      </c>
      <c r="G586">
        <v>15.15</v>
      </c>
      <c r="H586" t="s">
        <v>819</v>
      </c>
    </row>
    <row r="587" spans="1:8" hidden="1" x14ac:dyDescent="0.25">
      <c r="A587" t="s">
        <v>913</v>
      </c>
      <c r="B587">
        <v>2511</v>
      </c>
      <c r="C587" t="s">
        <v>3</v>
      </c>
      <c r="D587" t="s">
        <v>878</v>
      </c>
      <c r="E587" t="s">
        <v>876</v>
      </c>
      <c r="F587">
        <v>9.9</v>
      </c>
      <c r="G587">
        <v>12.85</v>
      </c>
      <c r="H587" t="s">
        <v>825</v>
      </c>
    </row>
    <row r="588" spans="1:8" hidden="1" x14ac:dyDescent="0.25">
      <c r="A588" t="s">
        <v>913</v>
      </c>
      <c r="B588">
        <v>2511</v>
      </c>
      <c r="C588" t="s">
        <v>3</v>
      </c>
      <c r="D588" t="s">
        <v>879</v>
      </c>
      <c r="E588" t="s">
        <v>876</v>
      </c>
      <c r="F588">
        <v>10.4</v>
      </c>
      <c r="G588">
        <v>13.5</v>
      </c>
      <c r="H588" t="s">
        <v>827</v>
      </c>
    </row>
    <row r="589" spans="1:8" hidden="1" x14ac:dyDescent="0.25">
      <c r="A589" t="s">
        <v>913</v>
      </c>
      <c r="B589">
        <v>2511</v>
      </c>
      <c r="C589" t="s">
        <v>3</v>
      </c>
      <c r="D589" t="s">
        <v>880</v>
      </c>
      <c r="E589" t="s">
        <v>876</v>
      </c>
      <c r="F589">
        <v>9.9</v>
      </c>
      <c r="G589">
        <v>12.85</v>
      </c>
      <c r="H589" t="s">
        <v>823</v>
      </c>
    </row>
    <row r="590" spans="1:8" hidden="1" x14ac:dyDescent="0.25">
      <c r="A590" t="s">
        <v>913</v>
      </c>
      <c r="B590">
        <v>2511</v>
      </c>
      <c r="C590" t="s">
        <v>3</v>
      </c>
      <c r="D590" t="s">
        <v>881</v>
      </c>
      <c r="E590" t="s">
        <v>876</v>
      </c>
      <c r="F590">
        <v>9.9</v>
      </c>
      <c r="G590">
        <v>12.85</v>
      </c>
      <c r="H590" t="s">
        <v>867</v>
      </c>
    </row>
    <row r="591" spans="1:8" x14ac:dyDescent="0.25">
      <c r="A591" t="s">
        <v>913</v>
      </c>
      <c r="B591">
        <v>2511</v>
      </c>
      <c r="C591" t="s">
        <v>3</v>
      </c>
      <c r="D591" t="s">
        <v>882</v>
      </c>
      <c r="E591" t="s">
        <v>876</v>
      </c>
      <c r="F591">
        <v>11.65</v>
      </c>
      <c r="G591">
        <v>15.15</v>
      </c>
      <c r="H591" t="s">
        <v>821</v>
      </c>
    </row>
    <row r="592" spans="1:8" hidden="1" x14ac:dyDescent="0.25">
      <c r="A592" t="s">
        <v>969</v>
      </c>
      <c r="B592">
        <v>4504</v>
      </c>
      <c r="C592" t="s">
        <v>970</v>
      </c>
      <c r="D592" t="s">
        <v>813</v>
      </c>
      <c r="E592" t="s">
        <v>814</v>
      </c>
      <c r="F592">
        <v>9.75</v>
      </c>
      <c r="G592">
        <v>12.7</v>
      </c>
      <c r="H592" t="s">
        <v>815</v>
      </c>
    </row>
    <row r="593" spans="1:8" hidden="1" x14ac:dyDescent="0.25">
      <c r="A593" t="s">
        <v>969</v>
      </c>
      <c r="B593">
        <v>4504</v>
      </c>
      <c r="C593" t="s">
        <v>970</v>
      </c>
      <c r="D593" t="s">
        <v>816</v>
      </c>
      <c r="E593" t="s">
        <v>814</v>
      </c>
      <c r="F593">
        <v>9.1</v>
      </c>
      <c r="G593">
        <v>11.85</v>
      </c>
      <c r="H593" t="s">
        <v>817</v>
      </c>
    </row>
    <row r="594" spans="1:8" hidden="1" x14ac:dyDescent="0.25">
      <c r="A594" t="s">
        <v>969</v>
      </c>
      <c r="B594">
        <v>4504</v>
      </c>
      <c r="C594" t="s">
        <v>970</v>
      </c>
      <c r="D594" t="s">
        <v>818</v>
      </c>
      <c r="E594" t="s">
        <v>814</v>
      </c>
      <c r="F594">
        <v>10.85</v>
      </c>
      <c r="G594">
        <v>14.1</v>
      </c>
      <c r="H594" t="s">
        <v>819</v>
      </c>
    </row>
    <row r="595" spans="1:8" x14ac:dyDescent="0.25">
      <c r="A595" t="s">
        <v>969</v>
      </c>
      <c r="B595">
        <v>4504</v>
      </c>
      <c r="C595" t="s">
        <v>970</v>
      </c>
      <c r="D595" t="s">
        <v>820</v>
      </c>
      <c r="E595" t="s">
        <v>814</v>
      </c>
      <c r="F595">
        <v>10.85</v>
      </c>
      <c r="G595">
        <v>14.1</v>
      </c>
      <c r="H595" t="s">
        <v>821</v>
      </c>
    </row>
    <row r="596" spans="1:8" hidden="1" x14ac:dyDescent="0.25">
      <c r="A596" t="s">
        <v>969</v>
      </c>
      <c r="B596">
        <v>4504</v>
      </c>
      <c r="C596" t="s">
        <v>970</v>
      </c>
      <c r="D596" t="s">
        <v>822</v>
      </c>
      <c r="E596" t="s">
        <v>814</v>
      </c>
      <c r="F596">
        <v>9.1</v>
      </c>
      <c r="G596">
        <v>11.85</v>
      </c>
      <c r="H596" t="s">
        <v>823</v>
      </c>
    </row>
    <row r="597" spans="1:8" hidden="1" x14ac:dyDescent="0.25">
      <c r="A597" t="s">
        <v>969</v>
      </c>
      <c r="B597">
        <v>4504</v>
      </c>
      <c r="C597" t="s">
        <v>970</v>
      </c>
      <c r="D597" t="s">
        <v>824</v>
      </c>
      <c r="E597" t="s">
        <v>814</v>
      </c>
      <c r="F597">
        <v>9.1</v>
      </c>
      <c r="G597">
        <v>11.85</v>
      </c>
      <c r="H597" t="s">
        <v>825</v>
      </c>
    </row>
    <row r="598" spans="1:8" hidden="1" x14ac:dyDescent="0.25">
      <c r="A598" t="s">
        <v>969</v>
      </c>
      <c r="B598">
        <v>4504</v>
      </c>
      <c r="C598" t="s">
        <v>970</v>
      </c>
      <c r="D598" t="s">
        <v>826</v>
      </c>
      <c r="E598" t="s">
        <v>814</v>
      </c>
      <c r="F598">
        <v>9.6</v>
      </c>
      <c r="G598">
        <v>12.5</v>
      </c>
      <c r="H598" t="s">
        <v>827</v>
      </c>
    </row>
    <row r="599" spans="1:8" x14ac:dyDescent="0.25">
      <c r="A599" t="s">
        <v>969</v>
      </c>
      <c r="B599">
        <v>4504</v>
      </c>
      <c r="C599" t="s">
        <v>970</v>
      </c>
      <c r="D599" t="s">
        <v>828</v>
      </c>
      <c r="E599" t="s">
        <v>829</v>
      </c>
      <c r="F599">
        <v>10.85</v>
      </c>
      <c r="G599">
        <v>14.1</v>
      </c>
      <c r="H599" t="s">
        <v>821</v>
      </c>
    </row>
    <row r="600" spans="1:8" hidden="1" x14ac:dyDescent="0.25">
      <c r="A600" t="s">
        <v>969</v>
      </c>
      <c r="B600">
        <v>4504</v>
      </c>
      <c r="C600" t="s">
        <v>970</v>
      </c>
      <c r="D600" t="s">
        <v>830</v>
      </c>
      <c r="E600" t="s">
        <v>829</v>
      </c>
      <c r="F600">
        <v>9.1</v>
      </c>
      <c r="G600">
        <v>11.85</v>
      </c>
      <c r="H600" t="s">
        <v>823</v>
      </c>
    </row>
    <row r="601" spans="1:8" hidden="1" x14ac:dyDescent="0.25">
      <c r="A601" t="s">
        <v>969</v>
      </c>
      <c r="B601">
        <v>4504</v>
      </c>
      <c r="C601" t="s">
        <v>970</v>
      </c>
      <c r="D601" t="s">
        <v>831</v>
      </c>
      <c r="E601" t="s">
        <v>829</v>
      </c>
      <c r="F601">
        <v>9.75</v>
      </c>
      <c r="G601">
        <v>12.7</v>
      </c>
      <c r="H601" t="s">
        <v>815</v>
      </c>
    </row>
    <row r="602" spans="1:8" hidden="1" x14ac:dyDescent="0.25">
      <c r="A602" t="s">
        <v>969</v>
      </c>
      <c r="B602">
        <v>4504</v>
      </c>
      <c r="C602" t="s">
        <v>970</v>
      </c>
      <c r="D602" t="s">
        <v>832</v>
      </c>
      <c r="E602" t="s">
        <v>829</v>
      </c>
      <c r="F602">
        <v>9.1</v>
      </c>
      <c r="G602">
        <v>11.85</v>
      </c>
      <c r="H602" t="s">
        <v>817</v>
      </c>
    </row>
    <row r="603" spans="1:8" hidden="1" x14ac:dyDescent="0.25">
      <c r="A603" t="s">
        <v>969</v>
      </c>
      <c r="B603">
        <v>4504</v>
      </c>
      <c r="C603" t="s">
        <v>970</v>
      </c>
      <c r="D603" t="s">
        <v>833</v>
      </c>
      <c r="E603" t="s">
        <v>829</v>
      </c>
      <c r="F603">
        <v>10.85</v>
      </c>
      <c r="G603">
        <v>14.1</v>
      </c>
      <c r="H603" t="s">
        <v>819</v>
      </c>
    </row>
    <row r="604" spans="1:8" hidden="1" x14ac:dyDescent="0.25">
      <c r="A604" t="s">
        <v>969</v>
      </c>
      <c r="B604">
        <v>4504</v>
      </c>
      <c r="C604" t="s">
        <v>970</v>
      </c>
      <c r="D604" t="s">
        <v>834</v>
      </c>
      <c r="E604" t="s">
        <v>829</v>
      </c>
      <c r="F604">
        <v>9.1</v>
      </c>
      <c r="G604">
        <v>11.85</v>
      </c>
      <c r="H604" t="s">
        <v>825</v>
      </c>
    </row>
    <row r="605" spans="1:8" hidden="1" x14ac:dyDescent="0.25">
      <c r="A605" t="s">
        <v>969</v>
      </c>
      <c r="B605">
        <v>4504</v>
      </c>
      <c r="C605" t="s">
        <v>970</v>
      </c>
      <c r="D605" t="s">
        <v>835</v>
      </c>
      <c r="E605" t="s">
        <v>829</v>
      </c>
      <c r="F605">
        <v>3.5</v>
      </c>
      <c r="G605">
        <v>4.55</v>
      </c>
      <c r="H605" t="s">
        <v>827</v>
      </c>
    </row>
    <row r="606" spans="1:8" hidden="1" x14ac:dyDescent="0.25">
      <c r="A606" t="s">
        <v>969</v>
      </c>
      <c r="B606">
        <v>4504</v>
      </c>
      <c r="C606" t="s">
        <v>970</v>
      </c>
      <c r="D606" t="s">
        <v>835</v>
      </c>
      <c r="E606" t="s">
        <v>829</v>
      </c>
      <c r="F606">
        <v>9.6</v>
      </c>
      <c r="G606">
        <v>12.5</v>
      </c>
      <c r="H606" t="s">
        <v>827</v>
      </c>
    </row>
    <row r="607" spans="1:8" hidden="1" x14ac:dyDescent="0.25">
      <c r="A607" t="s">
        <v>969</v>
      </c>
      <c r="B607">
        <v>4504</v>
      </c>
      <c r="C607" t="s">
        <v>970</v>
      </c>
      <c r="D607" t="s">
        <v>832</v>
      </c>
      <c r="E607" t="s">
        <v>829</v>
      </c>
      <c r="F607">
        <v>3.3</v>
      </c>
      <c r="G607">
        <v>4.3</v>
      </c>
      <c r="H607" t="s">
        <v>817</v>
      </c>
    </row>
    <row r="608" spans="1:8" hidden="1" x14ac:dyDescent="0.25">
      <c r="A608" t="s">
        <v>969</v>
      </c>
      <c r="B608">
        <v>4504</v>
      </c>
      <c r="C608" t="s">
        <v>970</v>
      </c>
      <c r="D608" t="s">
        <v>831</v>
      </c>
      <c r="E608" t="s">
        <v>829</v>
      </c>
      <c r="F608">
        <v>3.5</v>
      </c>
      <c r="G608">
        <v>4.55</v>
      </c>
      <c r="H608" t="s">
        <v>815</v>
      </c>
    </row>
    <row r="609" spans="1:8" hidden="1" x14ac:dyDescent="0.25">
      <c r="A609" t="s">
        <v>969</v>
      </c>
      <c r="B609">
        <v>4504</v>
      </c>
      <c r="C609" t="s">
        <v>970</v>
      </c>
      <c r="D609" t="s">
        <v>833</v>
      </c>
      <c r="E609" t="s">
        <v>829</v>
      </c>
      <c r="F609">
        <v>3.95</v>
      </c>
      <c r="G609">
        <v>5.15</v>
      </c>
      <c r="H609" t="s">
        <v>819</v>
      </c>
    </row>
    <row r="610" spans="1:8" hidden="1" x14ac:dyDescent="0.25">
      <c r="A610" t="s">
        <v>969</v>
      </c>
      <c r="B610">
        <v>4504</v>
      </c>
      <c r="C610" t="s">
        <v>970</v>
      </c>
      <c r="D610" t="s">
        <v>830</v>
      </c>
      <c r="E610" t="s">
        <v>829</v>
      </c>
      <c r="F610">
        <v>3.3</v>
      </c>
      <c r="G610">
        <v>4.3</v>
      </c>
      <c r="H610" t="s">
        <v>823</v>
      </c>
    </row>
    <row r="611" spans="1:8" x14ac:dyDescent="0.25">
      <c r="A611" t="s">
        <v>969</v>
      </c>
      <c r="B611">
        <v>4504</v>
      </c>
      <c r="C611" t="s">
        <v>970</v>
      </c>
      <c r="D611" t="s">
        <v>828</v>
      </c>
      <c r="E611" t="s">
        <v>829</v>
      </c>
      <c r="F611">
        <v>3.95</v>
      </c>
      <c r="G611">
        <v>5.15</v>
      </c>
      <c r="H611" t="s">
        <v>821</v>
      </c>
    </row>
    <row r="612" spans="1:8" hidden="1" x14ac:dyDescent="0.25">
      <c r="A612" t="s">
        <v>969</v>
      </c>
      <c r="B612">
        <v>4504</v>
      </c>
      <c r="C612" t="s">
        <v>970</v>
      </c>
      <c r="D612" t="s">
        <v>834</v>
      </c>
      <c r="E612" t="s">
        <v>829</v>
      </c>
      <c r="F612">
        <v>3.3</v>
      </c>
      <c r="G612">
        <v>4.3</v>
      </c>
      <c r="H612" t="s">
        <v>825</v>
      </c>
    </row>
    <row r="613" spans="1:8" x14ac:dyDescent="0.25">
      <c r="A613" t="s">
        <v>969</v>
      </c>
      <c r="B613">
        <v>4504</v>
      </c>
      <c r="C613" t="s">
        <v>970</v>
      </c>
      <c r="D613" t="s">
        <v>836</v>
      </c>
      <c r="E613" t="s">
        <v>837</v>
      </c>
      <c r="F613">
        <v>10.85</v>
      </c>
      <c r="G613">
        <v>14.1</v>
      </c>
      <c r="H613" t="s">
        <v>821</v>
      </c>
    </row>
    <row r="614" spans="1:8" hidden="1" x14ac:dyDescent="0.25">
      <c r="A614" t="s">
        <v>969</v>
      </c>
      <c r="B614">
        <v>4504</v>
      </c>
      <c r="C614" t="s">
        <v>970</v>
      </c>
      <c r="D614" t="s">
        <v>838</v>
      </c>
      <c r="E614" t="s">
        <v>837</v>
      </c>
      <c r="F614">
        <v>9.1</v>
      </c>
      <c r="G614">
        <v>11.85</v>
      </c>
      <c r="H614" t="s">
        <v>823</v>
      </c>
    </row>
    <row r="615" spans="1:8" hidden="1" x14ac:dyDescent="0.25">
      <c r="A615" t="s">
        <v>969</v>
      </c>
      <c r="B615">
        <v>4504</v>
      </c>
      <c r="C615" t="s">
        <v>970</v>
      </c>
      <c r="D615" t="s">
        <v>839</v>
      </c>
      <c r="E615" t="s">
        <v>837</v>
      </c>
      <c r="F615">
        <v>9.75</v>
      </c>
      <c r="G615">
        <v>12.7</v>
      </c>
      <c r="H615" t="s">
        <v>815</v>
      </c>
    </row>
    <row r="616" spans="1:8" hidden="1" x14ac:dyDescent="0.25">
      <c r="A616" t="s">
        <v>969</v>
      </c>
      <c r="B616">
        <v>4504</v>
      </c>
      <c r="C616" t="s">
        <v>970</v>
      </c>
      <c r="D616" t="s">
        <v>840</v>
      </c>
      <c r="E616" t="s">
        <v>837</v>
      </c>
      <c r="F616">
        <v>9.1</v>
      </c>
      <c r="G616">
        <v>11.85</v>
      </c>
      <c r="H616" t="s">
        <v>817</v>
      </c>
    </row>
    <row r="617" spans="1:8" hidden="1" x14ac:dyDescent="0.25">
      <c r="A617" t="s">
        <v>969</v>
      </c>
      <c r="B617">
        <v>4504</v>
      </c>
      <c r="C617" t="s">
        <v>970</v>
      </c>
      <c r="D617" t="s">
        <v>841</v>
      </c>
      <c r="E617" t="s">
        <v>837</v>
      </c>
      <c r="F617">
        <v>10.85</v>
      </c>
      <c r="G617">
        <v>14.1</v>
      </c>
      <c r="H617" t="s">
        <v>819</v>
      </c>
    </row>
    <row r="618" spans="1:8" hidden="1" x14ac:dyDescent="0.25">
      <c r="A618" t="s">
        <v>969</v>
      </c>
      <c r="B618">
        <v>4504</v>
      </c>
      <c r="C618" t="s">
        <v>970</v>
      </c>
      <c r="D618" t="s">
        <v>842</v>
      </c>
      <c r="E618" t="s">
        <v>837</v>
      </c>
      <c r="F618">
        <v>9.6</v>
      </c>
      <c r="G618">
        <v>12.5</v>
      </c>
      <c r="H618" t="s">
        <v>827</v>
      </c>
    </row>
    <row r="619" spans="1:8" hidden="1" x14ac:dyDescent="0.25">
      <c r="A619" t="s">
        <v>969</v>
      </c>
      <c r="B619">
        <v>4504</v>
      </c>
      <c r="C619" t="s">
        <v>970</v>
      </c>
      <c r="D619" t="s">
        <v>843</v>
      </c>
      <c r="E619" t="s">
        <v>837</v>
      </c>
      <c r="F619">
        <v>9.1</v>
      </c>
      <c r="G619">
        <v>11.85</v>
      </c>
      <c r="H619" t="s">
        <v>825</v>
      </c>
    </row>
    <row r="620" spans="1:8" x14ac:dyDescent="0.25">
      <c r="A620" t="s">
        <v>969</v>
      </c>
      <c r="B620">
        <v>4504</v>
      </c>
      <c r="C620" t="s">
        <v>970</v>
      </c>
      <c r="D620" t="s">
        <v>844</v>
      </c>
      <c r="E620" t="s">
        <v>845</v>
      </c>
      <c r="F620">
        <v>10.85</v>
      </c>
      <c r="G620">
        <v>14.1</v>
      </c>
      <c r="H620" t="s">
        <v>821</v>
      </c>
    </row>
    <row r="621" spans="1:8" hidden="1" x14ac:dyDescent="0.25">
      <c r="A621" t="s">
        <v>969</v>
      </c>
      <c r="B621">
        <v>4504</v>
      </c>
      <c r="C621" t="s">
        <v>970</v>
      </c>
      <c r="D621" t="s">
        <v>846</v>
      </c>
      <c r="E621" t="s">
        <v>845</v>
      </c>
      <c r="F621">
        <v>9.1</v>
      </c>
      <c r="G621">
        <v>11.85</v>
      </c>
      <c r="H621" t="s">
        <v>823</v>
      </c>
    </row>
    <row r="622" spans="1:8" hidden="1" x14ac:dyDescent="0.25">
      <c r="A622" t="s">
        <v>969</v>
      </c>
      <c r="B622">
        <v>4504</v>
      </c>
      <c r="C622" t="s">
        <v>970</v>
      </c>
      <c r="D622" t="s">
        <v>847</v>
      </c>
      <c r="E622" t="s">
        <v>845</v>
      </c>
      <c r="F622">
        <v>9.75</v>
      </c>
      <c r="G622">
        <v>12.7</v>
      </c>
      <c r="H622" t="s">
        <v>815</v>
      </c>
    </row>
    <row r="623" spans="1:8" hidden="1" x14ac:dyDescent="0.25">
      <c r="A623" t="s">
        <v>969</v>
      </c>
      <c r="B623">
        <v>4504</v>
      </c>
      <c r="C623" t="s">
        <v>970</v>
      </c>
      <c r="D623" t="s">
        <v>848</v>
      </c>
      <c r="E623" t="s">
        <v>845</v>
      </c>
      <c r="F623">
        <v>10.85</v>
      </c>
      <c r="G623">
        <v>14.1</v>
      </c>
      <c r="H623" t="s">
        <v>819</v>
      </c>
    </row>
    <row r="624" spans="1:8" hidden="1" x14ac:dyDescent="0.25">
      <c r="A624" t="s">
        <v>969</v>
      </c>
      <c r="B624">
        <v>4504</v>
      </c>
      <c r="C624" t="s">
        <v>970</v>
      </c>
      <c r="D624" t="s">
        <v>849</v>
      </c>
      <c r="E624" t="s">
        <v>845</v>
      </c>
      <c r="F624">
        <v>9.1</v>
      </c>
      <c r="G624">
        <v>11.85</v>
      </c>
      <c r="H624" t="s">
        <v>817</v>
      </c>
    </row>
    <row r="625" spans="1:8" hidden="1" x14ac:dyDescent="0.25">
      <c r="A625" t="s">
        <v>969</v>
      </c>
      <c r="B625">
        <v>4504</v>
      </c>
      <c r="C625" t="s">
        <v>970</v>
      </c>
      <c r="D625" t="s">
        <v>850</v>
      </c>
      <c r="E625" t="s">
        <v>845</v>
      </c>
      <c r="F625">
        <v>9.1</v>
      </c>
      <c r="G625">
        <v>11.85</v>
      </c>
      <c r="H625" t="s">
        <v>825</v>
      </c>
    </row>
    <row r="626" spans="1:8" hidden="1" x14ac:dyDescent="0.25">
      <c r="A626" t="s">
        <v>969</v>
      </c>
      <c r="B626">
        <v>4504</v>
      </c>
      <c r="C626" t="s">
        <v>970</v>
      </c>
      <c r="D626" t="s">
        <v>851</v>
      </c>
      <c r="E626" t="s">
        <v>845</v>
      </c>
      <c r="F626">
        <v>9.6</v>
      </c>
      <c r="G626">
        <v>12.5</v>
      </c>
      <c r="H626" t="s">
        <v>827</v>
      </c>
    </row>
    <row r="627" spans="1:8" hidden="1" x14ac:dyDescent="0.25">
      <c r="A627" t="s">
        <v>969</v>
      </c>
      <c r="B627">
        <v>4504</v>
      </c>
      <c r="C627" t="s">
        <v>970</v>
      </c>
      <c r="D627" t="s">
        <v>852</v>
      </c>
      <c r="E627" t="s">
        <v>853</v>
      </c>
      <c r="F627">
        <v>5.6</v>
      </c>
      <c r="G627">
        <v>7.3</v>
      </c>
      <c r="H627" t="s">
        <v>854</v>
      </c>
    </row>
    <row r="628" spans="1:8" hidden="1" x14ac:dyDescent="0.25">
      <c r="A628" t="s">
        <v>969</v>
      </c>
      <c r="B628">
        <v>4504</v>
      </c>
      <c r="C628" t="s">
        <v>970</v>
      </c>
      <c r="D628" t="s">
        <v>855</v>
      </c>
      <c r="E628" t="s">
        <v>853</v>
      </c>
      <c r="F628">
        <v>5.6</v>
      </c>
      <c r="G628">
        <v>7.3</v>
      </c>
      <c r="H628" t="s">
        <v>823</v>
      </c>
    </row>
    <row r="629" spans="1:8" x14ac:dyDescent="0.25">
      <c r="A629" t="s">
        <v>969</v>
      </c>
      <c r="B629">
        <v>4504</v>
      </c>
      <c r="C629" t="s">
        <v>970</v>
      </c>
      <c r="D629" t="s">
        <v>856</v>
      </c>
      <c r="E629" t="s">
        <v>853</v>
      </c>
      <c r="F629">
        <v>5.6</v>
      </c>
      <c r="G629">
        <v>7.3</v>
      </c>
      <c r="H629" t="s">
        <v>821</v>
      </c>
    </row>
    <row r="630" spans="1:8" hidden="1" x14ac:dyDescent="0.25">
      <c r="A630" t="s">
        <v>969</v>
      </c>
      <c r="B630">
        <v>4504</v>
      </c>
      <c r="C630" t="s">
        <v>970</v>
      </c>
      <c r="D630" t="s">
        <v>857</v>
      </c>
      <c r="E630" t="s">
        <v>853</v>
      </c>
      <c r="F630">
        <v>5.6</v>
      </c>
      <c r="G630">
        <v>7.3</v>
      </c>
      <c r="H630" t="s">
        <v>815</v>
      </c>
    </row>
    <row r="631" spans="1:8" hidden="1" x14ac:dyDescent="0.25">
      <c r="A631" t="s">
        <v>969</v>
      </c>
      <c r="B631">
        <v>4504</v>
      </c>
      <c r="C631" t="s">
        <v>970</v>
      </c>
      <c r="D631" t="s">
        <v>858</v>
      </c>
      <c r="E631" t="s">
        <v>853</v>
      </c>
      <c r="F631">
        <v>5.6</v>
      </c>
      <c r="G631">
        <v>7.3</v>
      </c>
      <c r="H631" t="s">
        <v>819</v>
      </c>
    </row>
    <row r="632" spans="1:8" hidden="1" x14ac:dyDescent="0.25">
      <c r="A632" t="s">
        <v>969</v>
      </c>
      <c r="B632">
        <v>4504</v>
      </c>
      <c r="C632" t="s">
        <v>970</v>
      </c>
      <c r="D632" t="s">
        <v>859</v>
      </c>
      <c r="E632" t="s">
        <v>853</v>
      </c>
      <c r="F632">
        <v>5.6</v>
      </c>
      <c r="G632">
        <v>7.3</v>
      </c>
      <c r="H632" t="s">
        <v>825</v>
      </c>
    </row>
    <row r="633" spans="1:8" hidden="1" x14ac:dyDescent="0.25">
      <c r="A633" t="s">
        <v>969</v>
      </c>
      <c r="B633">
        <v>4504</v>
      </c>
      <c r="C633" t="s">
        <v>970</v>
      </c>
      <c r="D633" t="s">
        <v>860</v>
      </c>
      <c r="E633" t="s">
        <v>853</v>
      </c>
      <c r="F633">
        <v>5.6</v>
      </c>
      <c r="G633">
        <v>7.3</v>
      </c>
      <c r="H633" t="s">
        <v>827</v>
      </c>
    </row>
    <row r="634" spans="1:8" hidden="1" x14ac:dyDescent="0.25">
      <c r="A634" t="s">
        <v>969</v>
      </c>
      <c r="B634">
        <v>4504</v>
      </c>
      <c r="C634" t="s">
        <v>970</v>
      </c>
      <c r="D634" t="s">
        <v>861</v>
      </c>
      <c r="E634" t="s">
        <v>853</v>
      </c>
      <c r="F634">
        <v>5.6</v>
      </c>
      <c r="G634">
        <v>7.3</v>
      </c>
      <c r="H634" t="s">
        <v>862</v>
      </c>
    </row>
    <row r="635" spans="1:8" hidden="1" x14ac:dyDescent="0.25">
      <c r="A635" t="s">
        <v>969</v>
      </c>
      <c r="B635">
        <v>4504</v>
      </c>
      <c r="C635" t="s">
        <v>970</v>
      </c>
      <c r="D635" t="s">
        <v>863</v>
      </c>
      <c r="E635" t="s">
        <v>853</v>
      </c>
      <c r="F635">
        <v>5.6</v>
      </c>
      <c r="G635">
        <v>7.3</v>
      </c>
      <c r="H635" t="s">
        <v>864</v>
      </c>
    </row>
    <row r="636" spans="1:8" hidden="1" x14ac:dyDescent="0.25">
      <c r="A636" t="s">
        <v>969</v>
      </c>
      <c r="B636">
        <v>4504</v>
      </c>
      <c r="C636" t="s">
        <v>970</v>
      </c>
      <c r="D636" t="s">
        <v>865</v>
      </c>
      <c r="E636" t="s">
        <v>866</v>
      </c>
      <c r="F636">
        <v>4.4000000000000004</v>
      </c>
      <c r="G636">
        <v>5.7</v>
      </c>
      <c r="H636" t="s">
        <v>867</v>
      </c>
    </row>
    <row r="637" spans="1:8" hidden="1" x14ac:dyDescent="0.25">
      <c r="A637" t="s">
        <v>969</v>
      </c>
      <c r="B637">
        <v>4504</v>
      </c>
      <c r="C637" t="s">
        <v>970</v>
      </c>
      <c r="D637" t="s">
        <v>868</v>
      </c>
      <c r="E637" t="s">
        <v>866</v>
      </c>
      <c r="F637">
        <v>4.95</v>
      </c>
      <c r="G637">
        <v>6.45</v>
      </c>
      <c r="H637" t="s">
        <v>823</v>
      </c>
    </row>
    <row r="638" spans="1:8" x14ac:dyDescent="0.25">
      <c r="A638" t="s">
        <v>969</v>
      </c>
      <c r="B638">
        <v>4504</v>
      </c>
      <c r="C638" t="s">
        <v>970</v>
      </c>
      <c r="D638" t="s">
        <v>869</v>
      </c>
      <c r="E638" t="s">
        <v>866</v>
      </c>
      <c r="F638">
        <v>4.95</v>
      </c>
      <c r="G638">
        <v>6.45</v>
      </c>
      <c r="H638" t="s">
        <v>821</v>
      </c>
    </row>
    <row r="639" spans="1:8" hidden="1" x14ac:dyDescent="0.25">
      <c r="A639" t="s">
        <v>969</v>
      </c>
      <c r="B639">
        <v>4504</v>
      </c>
      <c r="C639" t="s">
        <v>970</v>
      </c>
      <c r="D639" t="s">
        <v>870</v>
      </c>
      <c r="E639" t="s">
        <v>866</v>
      </c>
      <c r="F639">
        <v>4.95</v>
      </c>
      <c r="G639">
        <v>6.45</v>
      </c>
      <c r="H639" t="s">
        <v>815</v>
      </c>
    </row>
    <row r="640" spans="1:8" hidden="1" x14ac:dyDescent="0.25">
      <c r="A640" t="s">
        <v>969</v>
      </c>
      <c r="B640">
        <v>4504</v>
      </c>
      <c r="C640" t="s">
        <v>970</v>
      </c>
      <c r="D640" t="s">
        <v>871</v>
      </c>
      <c r="E640" t="s">
        <v>866</v>
      </c>
      <c r="F640">
        <v>4.95</v>
      </c>
      <c r="G640">
        <v>6.45</v>
      </c>
      <c r="H640" t="s">
        <v>819</v>
      </c>
    </row>
    <row r="641" spans="1:8" hidden="1" x14ac:dyDescent="0.25">
      <c r="A641" t="s">
        <v>969</v>
      </c>
      <c r="B641">
        <v>4504</v>
      </c>
      <c r="C641" t="s">
        <v>970</v>
      </c>
      <c r="D641" t="s">
        <v>872</v>
      </c>
      <c r="E641" t="s">
        <v>866</v>
      </c>
      <c r="F641">
        <v>4.95</v>
      </c>
      <c r="G641">
        <v>6.45</v>
      </c>
      <c r="H641" t="s">
        <v>825</v>
      </c>
    </row>
    <row r="642" spans="1:8" hidden="1" x14ac:dyDescent="0.25">
      <c r="A642" t="s">
        <v>969</v>
      </c>
      <c r="B642">
        <v>4504</v>
      </c>
      <c r="C642" t="s">
        <v>970</v>
      </c>
      <c r="D642" t="s">
        <v>873</v>
      </c>
      <c r="E642" t="s">
        <v>866</v>
      </c>
      <c r="F642">
        <v>4.95</v>
      </c>
      <c r="G642">
        <v>6.45</v>
      </c>
      <c r="H642" t="s">
        <v>862</v>
      </c>
    </row>
    <row r="643" spans="1:8" hidden="1" x14ac:dyDescent="0.25">
      <c r="A643" t="s">
        <v>969</v>
      </c>
      <c r="B643">
        <v>4504</v>
      </c>
      <c r="C643" t="s">
        <v>970</v>
      </c>
      <c r="D643" t="s">
        <v>874</v>
      </c>
      <c r="E643" t="s">
        <v>866</v>
      </c>
      <c r="F643">
        <v>4.95</v>
      </c>
      <c r="G643">
        <v>6.45</v>
      </c>
      <c r="H643" t="s">
        <v>827</v>
      </c>
    </row>
    <row r="644" spans="1:8" hidden="1" x14ac:dyDescent="0.25">
      <c r="A644" t="s">
        <v>969</v>
      </c>
      <c r="B644">
        <v>4504</v>
      </c>
      <c r="C644" t="s">
        <v>970</v>
      </c>
      <c r="D644" t="s">
        <v>875</v>
      </c>
      <c r="E644" t="s">
        <v>876</v>
      </c>
      <c r="F644">
        <v>10.3</v>
      </c>
      <c r="G644">
        <v>13.4</v>
      </c>
      <c r="H644" t="s">
        <v>815</v>
      </c>
    </row>
    <row r="645" spans="1:8" hidden="1" x14ac:dyDescent="0.25">
      <c r="A645" t="s">
        <v>969</v>
      </c>
      <c r="B645">
        <v>4504</v>
      </c>
      <c r="C645" t="s">
        <v>970</v>
      </c>
      <c r="D645" t="s">
        <v>877</v>
      </c>
      <c r="E645" t="s">
        <v>876</v>
      </c>
      <c r="F645">
        <v>11.4</v>
      </c>
      <c r="G645">
        <v>14.8</v>
      </c>
      <c r="H645" t="s">
        <v>819</v>
      </c>
    </row>
    <row r="646" spans="1:8" hidden="1" x14ac:dyDescent="0.25">
      <c r="A646" t="s">
        <v>969</v>
      </c>
      <c r="B646">
        <v>4504</v>
      </c>
      <c r="C646" t="s">
        <v>970</v>
      </c>
      <c r="D646" t="s">
        <v>878</v>
      </c>
      <c r="E646" t="s">
        <v>876</v>
      </c>
      <c r="F646">
        <v>9.65</v>
      </c>
      <c r="G646">
        <v>12.55</v>
      </c>
      <c r="H646" t="s">
        <v>825</v>
      </c>
    </row>
    <row r="647" spans="1:8" hidden="1" x14ac:dyDescent="0.25">
      <c r="A647" t="s">
        <v>969</v>
      </c>
      <c r="B647">
        <v>4504</v>
      </c>
      <c r="C647" t="s">
        <v>970</v>
      </c>
      <c r="D647" t="s">
        <v>879</v>
      </c>
      <c r="E647" t="s">
        <v>876</v>
      </c>
      <c r="F647">
        <v>10.15</v>
      </c>
      <c r="G647">
        <v>13.2</v>
      </c>
      <c r="H647" t="s">
        <v>827</v>
      </c>
    </row>
    <row r="648" spans="1:8" hidden="1" x14ac:dyDescent="0.25">
      <c r="A648" t="s">
        <v>969</v>
      </c>
      <c r="B648">
        <v>4504</v>
      </c>
      <c r="C648" t="s">
        <v>970</v>
      </c>
      <c r="D648" t="s">
        <v>880</v>
      </c>
      <c r="E648" t="s">
        <v>876</v>
      </c>
      <c r="F648">
        <v>9.65</v>
      </c>
      <c r="G648">
        <v>12.55</v>
      </c>
      <c r="H648" t="s">
        <v>823</v>
      </c>
    </row>
    <row r="649" spans="1:8" hidden="1" x14ac:dyDescent="0.25">
      <c r="A649" t="s">
        <v>969</v>
      </c>
      <c r="B649">
        <v>4504</v>
      </c>
      <c r="C649" t="s">
        <v>970</v>
      </c>
      <c r="D649" t="s">
        <v>881</v>
      </c>
      <c r="E649" t="s">
        <v>876</v>
      </c>
      <c r="F649">
        <v>9.65</v>
      </c>
      <c r="G649">
        <v>12.55</v>
      </c>
      <c r="H649" t="s">
        <v>867</v>
      </c>
    </row>
    <row r="650" spans="1:8" x14ac:dyDescent="0.25">
      <c r="A650" t="s">
        <v>969</v>
      </c>
      <c r="B650">
        <v>4504</v>
      </c>
      <c r="C650" t="s">
        <v>970</v>
      </c>
      <c r="D650" t="s">
        <v>882</v>
      </c>
      <c r="E650" t="s">
        <v>876</v>
      </c>
      <c r="F650">
        <v>11.4</v>
      </c>
      <c r="G650">
        <v>14.8</v>
      </c>
      <c r="H650" t="s">
        <v>821</v>
      </c>
    </row>
    <row r="651" spans="1:8" hidden="1" x14ac:dyDescent="0.25">
      <c r="A651" t="s">
        <v>883</v>
      </c>
      <c r="B651">
        <v>974</v>
      </c>
      <c r="C651" t="s">
        <v>884</v>
      </c>
      <c r="D651" t="s">
        <v>813</v>
      </c>
      <c r="E651" t="s">
        <v>814</v>
      </c>
      <c r="F651">
        <v>9.9</v>
      </c>
      <c r="G651">
        <v>12.85</v>
      </c>
      <c r="H651" t="s">
        <v>815</v>
      </c>
    </row>
    <row r="652" spans="1:8" hidden="1" x14ac:dyDescent="0.25">
      <c r="A652" t="s">
        <v>883</v>
      </c>
      <c r="B652">
        <v>974</v>
      </c>
      <c r="C652" t="s">
        <v>884</v>
      </c>
      <c r="D652" t="s">
        <v>816</v>
      </c>
      <c r="E652" t="s">
        <v>814</v>
      </c>
      <c r="F652">
        <v>9.25</v>
      </c>
      <c r="G652">
        <v>12.05</v>
      </c>
      <c r="H652" t="s">
        <v>817</v>
      </c>
    </row>
    <row r="653" spans="1:8" hidden="1" x14ac:dyDescent="0.25">
      <c r="A653" t="s">
        <v>883</v>
      </c>
      <c r="B653">
        <v>974</v>
      </c>
      <c r="C653" t="s">
        <v>884</v>
      </c>
      <c r="D653" t="s">
        <v>818</v>
      </c>
      <c r="E653" t="s">
        <v>814</v>
      </c>
      <c r="F653">
        <v>11</v>
      </c>
      <c r="G653">
        <v>14.3</v>
      </c>
      <c r="H653" t="s">
        <v>819</v>
      </c>
    </row>
    <row r="654" spans="1:8" x14ac:dyDescent="0.25">
      <c r="A654" t="s">
        <v>883</v>
      </c>
      <c r="B654">
        <v>974</v>
      </c>
      <c r="C654" t="s">
        <v>884</v>
      </c>
      <c r="D654" t="s">
        <v>820</v>
      </c>
      <c r="E654" t="s">
        <v>814</v>
      </c>
      <c r="F654">
        <v>11</v>
      </c>
      <c r="G654">
        <v>14.3</v>
      </c>
      <c r="H654" t="s">
        <v>821</v>
      </c>
    </row>
    <row r="655" spans="1:8" hidden="1" x14ac:dyDescent="0.25">
      <c r="A655" t="s">
        <v>883</v>
      </c>
      <c r="B655">
        <v>974</v>
      </c>
      <c r="C655" t="s">
        <v>884</v>
      </c>
      <c r="D655" t="s">
        <v>822</v>
      </c>
      <c r="E655" t="s">
        <v>814</v>
      </c>
      <c r="F655">
        <v>9.25</v>
      </c>
      <c r="G655">
        <v>12.05</v>
      </c>
      <c r="H655" t="s">
        <v>823</v>
      </c>
    </row>
    <row r="656" spans="1:8" hidden="1" x14ac:dyDescent="0.25">
      <c r="A656" t="s">
        <v>883</v>
      </c>
      <c r="B656">
        <v>974</v>
      </c>
      <c r="C656" t="s">
        <v>884</v>
      </c>
      <c r="D656" t="s">
        <v>824</v>
      </c>
      <c r="E656" t="s">
        <v>814</v>
      </c>
      <c r="F656">
        <v>9.25</v>
      </c>
      <c r="G656">
        <v>12.05</v>
      </c>
      <c r="H656" t="s">
        <v>825</v>
      </c>
    </row>
    <row r="657" spans="1:8" hidden="1" x14ac:dyDescent="0.25">
      <c r="A657" t="s">
        <v>883</v>
      </c>
      <c r="B657">
        <v>974</v>
      </c>
      <c r="C657" t="s">
        <v>884</v>
      </c>
      <c r="D657" t="s">
        <v>826</v>
      </c>
      <c r="E657" t="s">
        <v>814</v>
      </c>
      <c r="F657">
        <v>9.75</v>
      </c>
      <c r="G657">
        <v>12.7</v>
      </c>
      <c r="H657" t="s">
        <v>827</v>
      </c>
    </row>
    <row r="658" spans="1:8" x14ac:dyDescent="0.25">
      <c r="A658" t="s">
        <v>883</v>
      </c>
      <c r="B658">
        <v>974</v>
      </c>
      <c r="C658" t="s">
        <v>884</v>
      </c>
      <c r="D658" t="s">
        <v>828</v>
      </c>
      <c r="E658" t="s">
        <v>829</v>
      </c>
      <c r="F658">
        <v>11</v>
      </c>
      <c r="G658">
        <v>14.3</v>
      </c>
      <c r="H658" t="s">
        <v>821</v>
      </c>
    </row>
    <row r="659" spans="1:8" hidden="1" x14ac:dyDescent="0.25">
      <c r="A659" t="s">
        <v>883</v>
      </c>
      <c r="B659">
        <v>974</v>
      </c>
      <c r="C659" t="s">
        <v>884</v>
      </c>
      <c r="D659" t="s">
        <v>830</v>
      </c>
      <c r="E659" t="s">
        <v>829</v>
      </c>
      <c r="F659">
        <v>9.25</v>
      </c>
      <c r="G659">
        <v>12.05</v>
      </c>
      <c r="H659" t="s">
        <v>823</v>
      </c>
    </row>
    <row r="660" spans="1:8" hidden="1" x14ac:dyDescent="0.25">
      <c r="A660" t="s">
        <v>883</v>
      </c>
      <c r="B660">
        <v>974</v>
      </c>
      <c r="C660" t="s">
        <v>884</v>
      </c>
      <c r="D660" t="s">
        <v>831</v>
      </c>
      <c r="E660" t="s">
        <v>829</v>
      </c>
      <c r="F660">
        <v>9.9</v>
      </c>
      <c r="G660">
        <v>12.85</v>
      </c>
      <c r="H660" t="s">
        <v>815</v>
      </c>
    </row>
    <row r="661" spans="1:8" hidden="1" x14ac:dyDescent="0.25">
      <c r="A661" t="s">
        <v>883</v>
      </c>
      <c r="B661">
        <v>974</v>
      </c>
      <c r="C661" t="s">
        <v>884</v>
      </c>
      <c r="D661" t="s">
        <v>832</v>
      </c>
      <c r="E661" t="s">
        <v>829</v>
      </c>
      <c r="F661">
        <v>9.25</v>
      </c>
      <c r="G661">
        <v>12.05</v>
      </c>
      <c r="H661" t="s">
        <v>817</v>
      </c>
    </row>
    <row r="662" spans="1:8" hidden="1" x14ac:dyDescent="0.25">
      <c r="A662" t="s">
        <v>883</v>
      </c>
      <c r="B662">
        <v>974</v>
      </c>
      <c r="C662" t="s">
        <v>884</v>
      </c>
      <c r="D662" t="s">
        <v>833</v>
      </c>
      <c r="E662" t="s">
        <v>829</v>
      </c>
      <c r="F662">
        <v>11</v>
      </c>
      <c r="G662">
        <v>14.3</v>
      </c>
      <c r="H662" t="s">
        <v>819</v>
      </c>
    </row>
    <row r="663" spans="1:8" hidden="1" x14ac:dyDescent="0.25">
      <c r="A663" t="s">
        <v>883</v>
      </c>
      <c r="B663">
        <v>974</v>
      </c>
      <c r="C663" t="s">
        <v>884</v>
      </c>
      <c r="D663" t="s">
        <v>834</v>
      </c>
      <c r="E663" t="s">
        <v>829</v>
      </c>
      <c r="F663">
        <v>9.25</v>
      </c>
      <c r="G663">
        <v>12.05</v>
      </c>
      <c r="H663" t="s">
        <v>825</v>
      </c>
    </row>
    <row r="664" spans="1:8" hidden="1" x14ac:dyDescent="0.25">
      <c r="A664" t="s">
        <v>883</v>
      </c>
      <c r="B664">
        <v>974</v>
      </c>
      <c r="C664" t="s">
        <v>884</v>
      </c>
      <c r="D664" t="s">
        <v>835</v>
      </c>
      <c r="E664" t="s">
        <v>829</v>
      </c>
      <c r="F664">
        <v>3.45</v>
      </c>
      <c r="G664">
        <v>4.5</v>
      </c>
      <c r="H664" t="s">
        <v>827</v>
      </c>
    </row>
    <row r="665" spans="1:8" hidden="1" x14ac:dyDescent="0.25">
      <c r="A665" t="s">
        <v>883</v>
      </c>
      <c r="B665">
        <v>974</v>
      </c>
      <c r="C665" t="s">
        <v>884</v>
      </c>
      <c r="D665" t="s">
        <v>835</v>
      </c>
      <c r="E665" t="s">
        <v>829</v>
      </c>
      <c r="F665">
        <v>9.75</v>
      </c>
      <c r="G665">
        <v>12.7</v>
      </c>
      <c r="H665" t="s">
        <v>827</v>
      </c>
    </row>
    <row r="666" spans="1:8" hidden="1" x14ac:dyDescent="0.25">
      <c r="A666" t="s">
        <v>883</v>
      </c>
      <c r="B666">
        <v>974</v>
      </c>
      <c r="C666" t="s">
        <v>884</v>
      </c>
      <c r="D666" t="s">
        <v>832</v>
      </c>
      <c r="E666" t="s">
        <v>829</v>
      </c>
      <c r="F666">
        <v>3.25</v>
      </c>
      <c r="G666">
        <v>4.25</v>
      </c>
      <c r="H666" t="s">
        <v>817</v>
      </c>
    </row>
    <row r="667" spans="1:8" hidden="1" x14ac:dyDescent="0.25">
      <c r="A667" t="s">
        <v>883</v>
      </c>
      <c r="B667">
        <v>974</v>
      </c>
      <c r="C667" t="s">
        <v>884</v>
      </c>
      <c r="D667" t="s">
        <v>831</v>
      </c>
      <c r="E667" t="s">
        <v>829</v>
      </c>
      <c r="F667">
        <v>3.45</v>
      </c>
      <c r="G667">
        <v>4.5</v>
      </c>
      <c r="H667" t="s">
        <v>815</v>
      </c>
    </row>
    <row r="668" spans="1:8" hidden="1" x14ac:dyDescent="0.25">
      <c r="A668" t="s">
        <v>883</v>
      </c>
      <c r="B668">
        <v>974</v>
      </c>
      <c r="C668" t="s">
        <v>884</v>
      </c>
      <c r="D668" t="s">
        <v>833</v>
      </c>
      <c r="E668" t="s">
        <v>829</v>
      </c>
      <c r="F668">
        <v>3.9</v>
      </c>
      <c r="G668">
        <v>5.05</v>
      </c>
      <c r="H668" t="s">
        <v>819</v>
      </c>
    </row>
    <row r="669" spans="1:8" hidden="1" x14ac:dyDescent="0.25">
      <c r="A669" t="s">
        <v>883</v>
      </c>
      <c r="B669">
        <v>974</v>
      </c>
      <c r="C669" t="s">
        <v>884</v>
      </c>
      <c r="D669" t="s">
        <v>830</v>
      </c>
      <c r="E669" t="s">
        <v>829</v>
      </c>
      <c r="F669">
        <v>3.25</v>
      </c>
      <c r="G669">
        <v>4.25</v>
      </c>
      <c r="H669" t="s">
        <v>823</v>
      </c>
    </row>
    <row r="670" spans="1:8" x14ac:dyDescent="0.25">
      <c r="A670" t="s">
        <v>883</v>
      </c>
      <c r="B670">
        <v>974</v>
      </c>
      <c r="C670" t="s">
        <v>884</v>
      </c>
      <c r="D670" t="s">
        <v>828</v>
      </c>
      <c r="E670" t="s">
        <v>829</v>
      </c>
      <c r="F670">
        <v>3.9</v>
      </c>
      <c r="G670">
        <v>5.05</v>
      </c>
      <c r="H670" t="s">
        <v>821</v>
      </c>
    </row>
    <row r="671" spans="1:8" hidden="1" x14ac:dyDescent="0.25">
      <c r="A671" t="s">
        <v>883</v>
      </c>
      <c r="B671">
        <v>974</v>
      </c>
      <c r="C671" t="s">
        <v>884</v>
      </c>
      <c r="D671" t="s">
        <v>834</v>
      </c>
      <c r="E671" t="s">
        <v>829</v>
      </c>
      <c r="F671">
        <v>3.25</v>
      </c>
      <c r="G671">
        <v>4.25</v>
      </c>
      <c r="H671" t="s">
        <v>825</v>
      </c>
    </row>
    <row r="672" spans="1:8" x14ac:dyDescent="0.25">
      <c r="A672" t="s">
        <v>883</v>
      </c>
      <c r="B672">
        <v>974</v>
      </c>
      <c r="C672" t="s">
        <v>884</v>
      </c>
      <c r="D672" t="s">
        <v>836</v>
      </c>
      <c r="E672" t="s">
        <v>837</v>
      </c>
      <c r="F672">
        <v>11</v>
      </c>
      <c r="G672">
        <v>14.3</v>
      </c>
      <c r="H672" t="s">
        <v>821</v>
      </c>
    </row>
    <row r="673" spans="1:8" hidden="1" x14ac:dyDescent="0.25">
      <c r="A673" t="s">
        <v>883</v>
      </c>
      <c r="B673">
        <v>974</v>
      </c>
      <c r="C673" t="s">
        <v>884</v>
      </c>
      <c r="D673" t="s">
        <v>838</v>
      </c>
      <c r="E673" t="s">
        <v>837</v>
      </c>
      <c r="F673">
        <v>9.25</v>
      </c>
      <c r="G673">
        <v>12.05</v>
      </c>
      <c r="H673" t="s">
        <v>823</v>
      </c>
    </row>
    <row r="674" spans="1:8" hidden="1" x14ac:dyDescent="0.25">
      <c r="A674" t="s">
        <v>883</v>
      </c>
      <c r="B674">
        <v>974</v>
      </c>
      <c r="C674" t="s">
        <v>884</v>
      </c>
      <c r="D674" t="s">
        <v>839</v>
      </c>
      <c r="E674" t="s">
        <v>837</v>
      </c>
      <c r="F674">
        <v>9.9</v>
      </c>
      <c r="G674">
        <v>12.85</v>
      </c>
      <c r="H674" t="s">
        <v>815</v>
      </c>
    </row>
    <row r="675" spans="1:8" hidden="1" x14ac:dyDescent="0.25">
      <c r="A675" t="s">
        <v>883</v>
      </c>
      <c r="B675">
        <v>974</v>
      </c>
      <c r="C675" t="s">
        <v>884</v>
      </c>
      <c r="D675" t="s">
        <v>840</v>
      </c>
      <c r="E675" t="s">
        <v>837</v>
      </c>
      <c r="F675">
        <v>9.25</v>
      </c>
      <c r="G675">
        <v>12.05</v>
      </c>
      <c r="H675" t="s">
        <v>817</v>
      </c>
    </row>
    <row r="676" spans="1:8" hidden="1" x14ac:dyDescent="0.25">
      <c r="A676" t="s">
        <v>883</v>
      </c>
      <c r="B676">
        <v>974</v>
      </c>
      <c r="C676" t="s">
        <v>884</v>
      </c>
      <c r="D676" t="s">
        <v>841</v>
      </c>
      <c r="E676" t="s">
        <v>837</v>
      </c>
      <c r="F676">
        <v>11</v>
      </c>
      <c r="G676">
        <v>14.3</v>
      </c>
      <c r="H676" t="s">
        <v>819</v>
      </c>
    </row>
    <row r="677" spans="1:8" hidden="1" x14ac:dyDescent="0.25">
      <c r="A677" t="s">
        <v>883</v>
      </c>
      <c r="B677">
        <v>974</v>
      </c>
      <c r="C677" t="s">
        <v>884</v>
      </c>
      <c r="D677" t="s">
        <v>842</v>
      </c>
      <c r="E677" t="s">
        <v>837</v>
      </c>
      <c r="F677">
        <v>9.75</v>
      </c>
      <c r="G677">
        <v>12.7</v>
      </c>
      <c r="H677" t="s">
        <v>827</v>
      </c>
    </row>
    <row r="678" spans="1:8" hidden="1" x14ac:dyDescent="0.25">
      <c r="A678" t="s">
        <v>883</v>
      </c>
      <c r="B678">
        <v>974</v>
      </c>
      <c r="C678" t="s">
        <v>884</v>
      </c>
      <c r="D678" t="s">
        <v>843</v>
      </c>
      <c r="E678" t="s">
        <v>837</v>
      </c>
      <c r="F678">
        <v>9.25</v>
      </c>
      <c r="G678">
        <v>12.05</v>
      </c>
      <c r="H678" t="s">
        <v>825</v>
      </c>
    </row>
    <row r="679" spans="1:8" x14ac:dyDescent="0.25">
      <c r="A679" t="s">
        <v>883</v>
      </c>
      <c r="B679">
        <v>974</v>
      </c>
      <c r="C679" t="s">
        <v>884</v>
      </c>
      <c r="D679" t="s">
        <v>844</v>
      </c>
      <c r="E679" t="s">
        <v>845</v>
      </c>
      <c r="F679">
        <v>11</v>
      </c>
      <c r="G679">
        <v>14.3</v>
      </c>
      <c r="H679" t="s">
        <v>821</v>
      </c>
    </row>
    <row r="680" spans="1:8" hidden="1" x14ac:dyDescent="0.25">
      <c r="A680" t="s">
        <v>883</v>
      </c>
      <c r="B680">
        <v>974</v>
      </c>
      <c r="C680" t="s">
        <v>884</v>
      </c>
      <c r="D680" t="s">
        <v>846</v>
      </c>
      <c r="E680" t="s">
        <v>845</v>
      </c>
      <c r="F680">
        <v>9.25</v>
      </c>
      <c r="G680">
        <v>12.05</v>
      </c>
      <c r="H680" t="s">
        <v>823</v>
      </c>
    </row>
    <row r="681" spans="1:8" hidden="1" x14ac:dyDescent="0.25">
      <c r="A681" t="s">
        <v>883</v>
      </c>
      <c r="B681">
        <v>974</v>
      </c>
      <c r="C681" t="s">
        <v>884</v>
      </c>
      <c r="D681" t="s">
        <v>847</v>
      </c>
      <c r="E681" t="s">
        <v>845</v>
      </c>
      <c r="F681">
        <v>9.9</v>
      </c>
      <c r="G681">
        <v>12.85</v>
      </c>
      <c r="H681" t="s">
        <v>815</v>
      </c>
    </row>
    <row r="682" spans="1:8" hidden="1" x14ac:dyDescent="0.25">
      <c r="A682" t="s">
        <v>883</v>
      </c>
      <c r="B682">
        <v>974</v>
      </c>
      <c r="C682" t="s">
        <v>884</v>
      </c>
      <c r="D682" t="s">
        <v>848</v>
      </c>
      <c r="E682" t="s">
        <v>845</v>
      </c>
      <c r="F682">
        <v>11</v>
      </c>
      <c r="G682">
        <v>14.3</v>
      </c>
      <c r="H682" t="s">
        <v>819</v>
      </c>
    </row>
    <row r="683" spans="1:8" hidden="1" x14ac:dyDescent="0.25">
      <c r="A683" t="s">
        <v>883</v>
      </c>
      <c r="B683">
        <v>974</v>
      </c>
      <c r="C683" t="s">
        <v>884</v>
      </c>
      <c r="D683" t="s">
        <v>849</v>
      </c>
      <c r="E683" t="s">
        <v>845</v>
      </c>
      <c r="F683">
        <v>9.25</v>
      </c>
      <c r="G683">
        <v>12.05</v>
      </c>
      <c r="H683" t="s">
        <v>817</v>
      </c>
    </row>
    <row r="684" spans="1:8" hidden="1" x14ac:dyDescent="0.25">
      <c r="A684" t="s">
        <v>883</v>
      </c>
      <c r="B684">
        <v>974</v>
      </c>
      <c r="C684" t="s">
        <v>884</v>
      </c>
      <c r="D684" t="s">
        <v>850</v>
      </c>
      <c r="E684" t="s">
        <v>845</v>
      </c>
      <c r="F684">
        <v>9.25</v>
      </c>
      <c r="G684">
        <v>12.05</v>
      </c>
      <c r="H684" t="s">
        <v>825</v>
      </c>
    </row>
    <row r="685" spans="1:8" hidden="1" x14ac:dyDescent="0.25">
      <c r="A685" t="s">
        <v>883</v>
      </c>
      <c r="B685">
        <v>974</v>
      </c>
      <c r="C685" t="s">
        <v>884</v>
      </c>
      <c r="D685" t="s">
        <v>851</v>
      </c>
      <c r="E685" t="s">
        <v>845</v>
      </c>
      <c r="F685">
        <v>9.75</v>
      </c>
      <c r="G685">
        <v>12.7</v>
      </c>
      <c r="H685" t="s">
        <v>827</v>
      </c>
    </row>
    <row r="686" spans="1:8" hidden="1" x14ac:dyDescent="0.25">
      <c r="A686" t="s">
        <v>883</v>
      </c>
      <c r="B686">
        <v>974</v>
      </c>
      <c r="C686" t="s">
        <v>884</v>
      </c>
      <c r="D686" t="s">
        <v>852</v>
      </c>
      <c r="E686" t="s">
        <v>853</v>
      </c>
      <c r="F686">
        <v>5.6</v>
      </c>
      <c r="G686">
        <v>7.3</v>
      </c>
      <c r="H686" t="s">
        <v>854</v>
      </c>
    </row>
    <row r="687" spans="1:8" hidden="1" x14ac:dyDescent="0.25">
      <c r="A687" t="s">
        <v>883</v>
      </c>
      <c r="B687">
        <v>974</v>
      </c>
      <c r="C687" t="s">
        <v>884</v>
      </c>
      <c r="D687" t="s">
        <v>855</v>
      </c>
      <c r="E687" t="s">
        <v>853</v>
      </c>
      <c r="F687">
        <v>5.6</v>
      </c>
      <c r="G687">
        <v>7.3</v>
      </c>
      <c r="H687" t="s">
        <v>823</v>
      </c>
    </row>
    <row r="688" spans="1:8" x14ac:dyDescent="0.25">
      <c r="A688" t="s">
        <v>883</v>
      </c>
      <c r="B688">
        <v>974</v>
      </c>
      <c r="C688" t="s">
        <v>884</v>
      </c>
      <c r="D688" t="s">
        <v>856</v>
      </c>
      <c r="E688" t="s">
        <v>853</v>
      </c>
      <c r="F688">
        <v>5.6</v>
      </c>
      <c r="G688">
        <v>7.3</v>
      </c>
      <c r="H688" t="s">
        <v>821</v>
      </c>
    </row>
    <row r="689" spans="1:8" hidden="1" x14ac:dyDescent="0.25">
      <c r="A689" t="s">
        <v>883</v>
      </c>
      <c r="B689">
        <v>974</v>
      </c>
      <c r="C689" t="s">
        <v>884</v>
      </c>
      <c r="D689" t="s">
        <v>857</v>
      </c>
      <c r="E689" t="s">
        <v>853</v>
      </c>
      <c r="F689">
        <v>5.6</v>
      </c>
      <c r="G689">
        <v>7.3</v>
      </c>
      <c r="H689" t="s">
        <v>815</v>
      </c>
    </row>
    <row r="690" spans="1:8" hidden="1" x14ac:dyDescent="0.25">
      <c r="A690" t="s">
        <v>883</v>
      </c>
      <c r="B690">
        <v>974</v>
      </c>
      <c r="C690" t="s">
        <v>884</v>
      </c>
      <c r="D690" t="s">
        <v>858</v>
      </c>
      <c r="E690" t="s">
        <v>853</v>
      </c>
      <c r="F690">
        <v>5.6</v>
      </c>
      <c r="G690">
        <v>7.3</v>
      </c>
      <c r="H690" t="s">
        <v>819</v>
      </c>
    </row>
    <row r="691" spans="1:8" hidden="1" x14ac:dyDescent="0.25">
      <c r="A691" t="s">
        <v>883</v>
      </c>
      <c r="B691">
        <v>974</v>
      </c>
      <c r="C691" t="s">
        <v>884</v>
      </c>
      <c r="D691" t="s">
        <v>859</v>
      </c>
      <c r="E691" t="s">
        <v>853</v>
      </c>
      <c r="F691">
        <v>5.6</v>
      </c>
      <c r="G691">
        <v>7.3</v>
      </c>
      <c r="H691" t="s">
        <v>825</v>
      </c>
    </row>
    <row r="692" spans="1:8" hidden="1" x14ac:dyDescent="0.25">
      <c r="A692" t="s">
        <v>883</v>
      </c>
      <c r="B692">
        <v>974</v>
      </c>
      <c r="C692" t="s">
        <v>884</v>
      </c>
      <c r="D692" t="s">
        <v>860</v>
      </c>
      <c r="E692" t="s">
        <v>853</v>
      </c>
      <c r="F692">
        <v>5.6</v>
      </c>
      <c r="G692">
        <v>7.3</v>
      </c>
      <c r="H692" t="s">
        <v>827</v>
      </c>
    </row>
    <row r="693" spans="1:8" hidden="1" x14ac:dyDescent="0.25">
      <c r="A693" t="s">
        <v>883</v>
      </c>
      <c r="B693">
        <v>974</v>
      </c>
      <c r="C693" t="s">
        <v>884</v>
      </c>
      <c r="D693" t="s">
        <v>861</v>
      </c>
      <c r="E693" t="s">
        <v>853</v>
      </c>
      <c r="F693">
        <v>5.6</v>
      </c>
      <c r="G693">
        <v>7.3</v>
      </c>
      <c r="H693" t="s">
        <v>862</v>
      </c>
    </row>
    <row r="694" spans="1:8" hidden="1" x14ac:dyDescent="0.25">
      <c r="A694" t="s">
        <v>883</v>
      </c>
      <c r="B694">
        <v>974</v>
      </c>
      <c r="C694" t="s">
        <v>884</v>
      </c>
      <c r="D694" t="s">
        <v>863</v>
      </c>
      <c r="E694" t="s">
        <v>853</v>
      </c>
      <c r="F694">
        <v>5.6</v>
      </c>
      <c r="G694">
        <v>7.3</v>
      </c>
      <c r="H694" t="s">
        <v>864</v>
      </c>
    </row>
    <row r="695" spans="1:8" hidden="1" x14ac:dyDescent="0.25">
      <c r="A695" t="s">
        <v>883</v>
      </c>
      <c r="B695">
        <v>974</v>
      </c>
      <c r="C695" t="s">
        <v>884</v>
      </c>
      <c r="D695" t="s">
        <v>865</v>
      </c>
      <c r="E695" t="s">
        <v>866</v>
      </c>
      <c r="F695">
        <v>4.4000000000000004</v>
      </c>
      <c r="G695">
        <v>5.7</v>
      </c>
      <c r="H695" t="s">
        <v>867</v>
      </c>
    </row>
    <row r="696" spans="1:8" hidden="1" x14ac:dyDescent="0.25">
      <c r="A696" t="s">
        <v>883</v>
      </c>
      <c r="B696">
        <v>974</v>
      </c>
      <c r="C696" t="s">
        <v>884</v>
      </c>
      <c r="D696" t="s">
        <v>868</v>
      </c>
      <c r="E696" t="s">
        <v>866</v>
      </c>
      <c r="F696">
        <v>4.95</v>
      </c>
      <c r="G696">
        <v>6.45</v>
      </c>
      <c r="H696" t="s">
        <v>823</v>
      </c>
    </row>
    <row r="697" spans="1:8" x14ac:dyDescent="0.25">
      <c r="A697" t="s">
        <v>883</v>
      </c>
      <c r="B697">
        <v>974</v>
      </c>
      <c r="C697" t="s">
        <v>884</v>
      </c>
      <c r="D697" t="s">
        <v>869</v>
      </c>
      <c r="E697" t="s">
        <v>866</v>
      </c>
      <c r="F697">
        <v>4.95</v>
      </c>
      <c r="G697">
        <v>6.45</v>
      </c>
      <c r="H697" t="s">
        <v>821</v>
      </c>
    </row>
    <row r="698" spans="1:8" hidden="1" x14ac:dyDescent="0.25">
      <c r="A698" t="s">
        <v>883</v>
      </c>
      <c r="B698">
        <v>974</v>
      </c>
      <c r="C698" t="s">
        <v>884</v>
      </c>
      <c r="D698" t="s">
        <v>870</v>
      </c>
      <c r="E698" t="s">
        <v>866</v>
      </c>
      <c r="F698">
        <v>4.95</v>
      </c>
      <c r="G698">
        <v>6.45</v>
      </c>
      <c r="H698" t="s">
        <v>815</v>
      </c>
    </row>
    <row r="699" spans="1:8" hidden="1" x14ac:dyDescent="0.25">
      <c r="A699" t="s">
        <v>883</v>
      </c>
      <c r="B699">
        <v>974</v>
      </c>
      <c r="C699" t="s">
        <v>884</v>
      </c>
      <c r="D699" t="s">
        <v>871</v>
      </c>
      <c r="E699" t="s">
        <v>866</v>
      </c>
      <c r="F699">
        <v>4.95</v>
      </c>
      <c r="G699">
        <v>6.45</v>
      </c>
      <c r="H699" t="s">
        <v>819</v>
      </c>
    </row>
    <row r="700" spans="1:8" hidden="1" x14ac:dyDescent="0.25">
      <c r="A700" t="s">
        <v>883</v>
      </c>
      <c r="B700">
        <v>974</v>
      </c>
      <c r="C700" t="s">
        <v>884</v>
      </c>
      <c r="D700" t="s">
        <v>872</v>
      </c>
      <c r="E700" t="s">
        <v>866</v>
      </c>
      <c r="F700">
        <v>4.95</v>
      </c>
      <c r="G700">
        <v>6.45</v>
      </c>
      <c r="H700" t="s">
        <v>825</v>
      </c>
    </row>
    <row r="701" spans="1:8" hidden="1" x14ac:dyDescent="0.25">
      <c r="A701" t="s">
        <v>883</v>
      </c>
      <c r="B701">
        <v>974</v>
      </c>
      <c r="C701" t="s">
        <v>884</v>
      </c>
      <c r="D701" t="s">
        <v>873</v>
      </c>
      <c r="E701" t="s">
        <v>866</v>
      </c>
      <c r="F701">
        <v>4.95</v>
      </c>
      <c r="G701">
        <v>6.45</v>
      </c>
      <c r="H701" t="s">
        <v>862</v>
      </c>
    </row>
    <row r="702" spans="1:8" hidden="1" x14ac:dyDescent="0.25">
      <c r="A702" t="s">
        <v>883</v>
      </c>
      <c r="B702">
        <v>974</v>
      </c>
      <c r="C702" t="s">
        <v>884</v>
      </c>
      <c r="D702" t="s">
        <v>874</v>
      </c>
      <c r="E702" t="s">
        <v>866</v>
      </c>
      <c r="F702">
        <v>4.95</v>
      </c>
      <c r="G702">
        <v>6.45</v>
      </c>
      <c r="H702" t="s">
        <v>827</v>
      </c>
    </row>
    <row r="703" spans="1:8" hidden="1" x14ac:dyDescent="0.25">
      <c r="A703" t="s">
        <v>883</v>
      </c>
      <c r="B703">
        <v>974</v>
      </c>
      <c r="C703" t="s">
        <v>884</v>
      </c>
      <c r="D703" t="s">
        <v>875</v>
      </c>
      <c r="E703" t="s">
        <v>876</v>
      </c>
      <c r="F703">
        <v>10.45</v>
      </c>
      <c r="G703">
        <v>13.6</v>
      </c>
      <c r="H703" t="s">
        <v>815</v>
      </c>
    </row>
    <row r="704" spans="1:8" hidden="1" x14ac:dyDescent="0.25">
      <c r="A704" t="s">
        <v>883</v>
      </c>
      <c r="B704">
        <v>974</v>
      </c>
      <c r="C704" t="s">
        <v>884</v>
      </c>
      <c r="D704" t="s">
        <v>877</v>
      </c>
      <c r="E704" t="s">
        <v>876</v>
      </c>
      <c r="F704">
        <v>11.55</v>
      </c>
      <c r="G704">
        <v>15</v>
      </c>
      <c r="H704" t="s">
        <v>819</v>
      </c>
    </row>
    <row r="705" spans="1:8" hidden="1" x14ac:dyDescent="0.25">
      <c r="A705" t="s">
        <v>883</v>
      </c>
      <c r="B705">
        <v>974</v>
      </c>
      <c r="C705" t="s">
        <v>884</v>
      </c>
      <c r="D705" t="s">
        <v>878</v>
      </c>
      <c r="E705" t="s">
        <v>876</v>
      </c>
      <c r="F705">
        <v>9.8000000000000007</v>
      </c>
      <c r="G705">
        <v>12.75</v>
      </c>
      <c r="H705" t="s">
        <v>825</v>
      </c>
    </row>
    <row r="706" spans="1:8" hidden="1" x14ac:dyDescent="0.25">
      <c r="A706" t="s">
        <v>883</v>
      </c>
      <c r="B706">
        <v>974</v>
      </c>
      <c r="C706" t="s">
        <v>884</v>
      </c>
      <c r="D706" t="s">
        <v>879</v>
      </c>
      <c r="E706" t="s">
        <v>876</v>
      </c>
      <c r="F706">
        <v>10.3</v>
      </c>
      <c r="G706">
        <v>13.4</v>
      </c>
      <c r="H706" t="s">
        <v>827</v>
      </c>
    </row>
    <row r="707" spans="1:8" hidden="1" x14ac:dyDescent="0.25">
      <c r="A707" t="s">
        <v>883</v>
      </c>
      <c r="B707">
        <v>974</v>
      </c>
      <c r="C707" t="s">
        <v>884</v>
      </c>
      <c r="D707" t="s">
        <v>880</v>
      </c>
      <c r="E707" t="s">
        <v>876</v>
      </c>
      <c r="F707">
        <v>9.8000000000000007</v>
      </c>
      <c r="G707">
        <v>12.75</v>
      </c>
      <c r="H707" t="s">
        <v>823</v>
      </c>
    </row>
    <row r="708" spans="1:8" hidden="1" x14ac:dyDescent="0.25">
      <c r="A708" t="s">
        <v>883</v>
      </c>
      <c r="B708">
        <v>974</v>
      </c>
      <c r="C708" t="s">
        <v>884</v>
      </c>
      <c r="D708" t="s">
        <v>881</v>
      </c>
      <c r="E708" t="s">
        <v>876</v>
      </c>
      <c r="F708">
        <v>9.8000000000000007</v>
      </c>
      <c r="G708">
        <v>12.75</v>
      </c>
      <c r="H708" t="s">
        <v>867</v>
      </c>
    </row>
    <row r="709" spans="1:8" x14ac:dyDescent="0.25">
      <c r="A709" t="s">
        <v>883</v>
      </c>
      <c r="B709">
        <v>974</v>
      </c>
      <c r="C709" t="s">
        <v>884</v>
      </c>
      <c r="D709" t="s">
        <v>882</v>
      </c>
      <c r="E709" t="s">
        <v>876</v>
      </c>
      <c r="F709">
        <v>11.55</v>
      </c>
      <c r="G709">
        <v>15</v>
      </c>
      <c r="H709" t="s">
        <v>821</v>
      </c>
    </row>
    <row r="710" spans="1:8" hidden="1" x14ac:dyDescent="0.25">
      <c r="A710" t="s">
        <v>945</v>
      </c>
      <c r="B710">
        <v>320</v>
      </c>
      <c r="C710" t="s">
        <v>946</v>
      </c>
      <c r="D710" t="s">
        <v>813</v>
      </c>
      <c r="E710" t="s">
        <v>814</v>
      </c>
      <c r="F710">
        <v>9.25</v>
      </c>
      <c r="G710">
        <v>12.05</v>
      </c>
      <c r="H710" t="s">
        <v>815</v>
      </c>
    </row>
    <row r="711" spans="1:8" hidden="1" x14ac:dyDescent="0.25">
      <c r="A711" t="s">
        <v>945</v>
      </c>
      <c r="B711">
        <v>320</v>
      </c>
      <c r="C711" t="s">
        <v>946</v>
      </c>
      <c r="D711" t="s">
        <v>816</v>
      </c>
      <c r="E711" t="s">
        <v>814</v>
      </c>
      <c r="F711">
        <v>8.6</v>
      </c>
      <c r="G711">
        <v>11.2</v>
      </c>
      <c r="H711" t="s">
        <v>817</v>
      </c>
    </row>
    <row r="712" spans="1:8" hidden="1" x14ac:dyDescent="0.25">
      <c r="A712" t="s">
        <v>945</v>
      </c>
      <c r="B712">
        <v>320</v>
      </c>
      <c r="C712" t="s">
        <v>946</v>
      </c>
      <c r="D712" t="s">
        <v>818</v>
      </c>
      <c r="E712" t="s">
        <v>814</v>
      </c>
      <c r="F712">
        <v>10.35</v>
      </c>
      <c r="G712">
        <v>13.45</v>
      </c>
      <c r="H712" t="s">
        <v>819</v>
      </c>
    </row>
    <row r="713" spans="1:8" x14ac:dyDescent="0.25">
      <c r="A713" t="s">
        <v>945</v>
      </c>
      <c r="B713">
        <v>320</v>
      </c>
      <c r="C713" t="s">
        <v>946</v>
      </c>
      <c r="D713" t="s">
        <v>820</v>
      </c>
      <c r="E713" t="s">
        <v>814</v>
      </c>
      <c r="F713">
        <v>10.35</v>
      </c>
      <c r="G713">
        <v>13.45</v>
      </c>
      <c r="H713" t="s">
        <v>821</v>
      </c>
    </row>
    <row r="714" spans="1:8" hidden="1" x14ac:dyDescent="0.25">
      <c r="A714" t="s">
        <v>945</v>
      </c>
      <c r="B714">
        <v>320</v>
      </c>
      <c r="C714" t="s">
        <v>946</v>
      </c>
      <c r="D714" t="s">
        <v>822</v>
      </c>
      <c r="E714" t="s">
        <v>814</v>
      </c>
      <c r="F714">
        <v>8.6</v>
      </c>
      <c r="G714">
        <v>11.2</v>
      </c>
      <c r="H714" t="s">
        <v>823</v>
      </c>
    </row>
    <row r="715" spans="1:8" hidden="1" x14ac:dyDescent="0.25">
      <c r="A715" t="s">
        <v>945</v>
      </c>
      <c r="B715">
        <v>320</v>
      </c>
      <c r="C715" t="s">
        <v>946</v>
      </c>
      <c r="D715" t="s">
        <v>824</v>
      </c>
      <c r="E715" t="s">
        <v>814</v>
      </c>
      <c r="F715">
        <v>8.6</v>
      </c>
      <c r="G715">
        <v>11.2</v>
      </c>
      <c r="H715" t="s">
        <v>825</v>
      </c>
    </row>
    <row r="716" spans="1:8" hidden="1" x14ac:dyDescent="0.25">
      <c r="A716" t="s">
        <v>945</v>
      </c>
      <c r="B716">
        <v>320</v>
      </c>
      <c r="C716" t="s">
        <v>946</v>
      </c>
      <c r="D716" t="s">
        <v>826</v>
      </c>
      <c r="E716" t="s">
        <v>814</v>
      </c>
      <c r="F716">
        <v>9.1</v>
      </c>
      <c r="G716">
        <v>11.85</v>
      </c>
      <c r="H716" t="s">
        <v>827</v>
      </c>
    </row>
    <row r="717" spans="1:8" x14ac:dyDescent="0.25">
      <c r="A717" t="s">
        <v>945</v>
      </c>
      <c r="B717">
        <v>320</v>
      </c>
      <c r="C717" t="s">
        <v>946</v>
      </c>
      <c r="D717" t="s">
        <v>828</v>
      </c>
      <c r="E717" t="s">
        <v>829</v>
      </c>
      <c r="F717">
        <v>10.35</v>
      </c>
      <c r="G717">
        <v>13.45</v>
      </c>
      <c r="H717" t="s">
        <v>821</v>
      </c>
    </row>
    <row r="718" spans="1:8" hidden="1" x14ac:dyDescent="0.25">
      <c r="A718" t="s">
        <v>945</v>
      </c>
      <c r="B718">
        <v>320</v>
      </c>
      <c r="C718" t="s">
        <v>946</v>
      </c>
      <c r="D718" t="s">
        <v>830</v>
      </c>
      <c r="E718" t="s">
        <v>829</v>
      </c>
      <c r="F718">
        <v>8.6</v>
      </c>
      <c r="G718">
        <v>11.2</v>
      </c>
      <c r="H718" t="s">
        <v>823</v>
      </c>
    </row>
    <row r="719" spans="1:8" hidden="1" x14ac:dyDescent="0.25">
      <c r="A719" t="s">
        <v>945</v>
      </c>
      <c r="B719">
        <v>320</v>
      </c>
      <c r="C719" t="s">
        <v>946</v>
      </c>
      <c r="D719" t="s">
        <v>831</v>
      </c>
      <c r="E719" t="s">
        <v>829</v>
      </c>
      <c r="F719">
        <v>9.25</v>
      </c>
      <c r="G719">
        <v>12.05</v>
      </c>
      <c r="H719" t="s">
        <v>815</v>
      </c>
    </row>
    <row r="720" spans="1:8" hidden="1" x14ac:dyDescent="0.25">
      <c r="A720" t="s">
        <v>945</v>
      </c>
      <c r="B720">
        <v>320</v>
      </c>
      <c r="C720" t="s">
        <v>946</v>
      </c>
      <c r="D720" t="s">
        <v>832</v>
      </c>
      <c r="E720" t="s">
        <v>829</v>
      </c>
      <c r="F720">
        <v>8.6</v>
      </c>
      <c r="G720">
        <v>11.2</v>
      </c>
      <c r="H720" t="s">
        <v>817</v>
      </c>
    </row>
    <row r="721" spans="1:8" hidden="1" x14ac:dyDescent="0.25">
      <c r="A721" t="s">
        <v>945</v>
      </c>
      <c r="B721">
        <v>320</v>
      </c>
      <c r="C721" t="s">
        <v>946</v>
      </c>
      <c r="D721" t="s">
        <v>833</v>
      </c>
      <c r="E721" t="s">
        <v>829</v>
      </c>
      <c r="F721">
        <v>10.35</v>
      </c>
      <c r="G721">
        <v>13.45</v>
      </c>
      <c r="H721" t="s">
        <v>819</v>
      </c>
    </row>
    <row r="722" spans="1:8" hidden="1" x14ac:dyDescent="0.25">
      <c r="A722" t="s">
        <v>945</v>
      </c>
      <c r="B722">
        <v>320</v>
      </c>
      <c r="C722" t="s">
        <v>946</v>
      </c>
      <c r="D722" t="s">
        <v>834</v>
      </c>
      <c r="E722" t="s">
        <v>829</v>
      </c>
      <c r="F722">
        <v>8.6</v>
      </c>
      <c r="G722">
        <v>11.2</v>
      </c>
      <c r="H722" t="s">
        <v>825</v>
      </c>
    </row>
    <row r="723" spans="1:8" hidden="1" x14ac:dyDescent="0.25">
      <c r="A723" t="s">
        <v>945</v>
      </c>
      <c r="B723">
        <v>320</v>
      </c>
      <c r="C723" t="s">
        <v>946</v>
      </c>
      <c r="D723" t="s">
        <v>835</v>
      </c>
      <c r="E723" t="s">
        <v>829</v>
      </c>
      <c r="F723">
        <v>3.4</v>
      </c>
      <c r="G723">
        <v>4.4000000000000004</v>
      </c>
      <c r="H723" t="s">
        <v>827</v>
      </c>
    </row>
    <row r="724" spans="1:8" hidden="1" x14ac:dyDescent="0.25">
      <c r="A724" t="s">
        <v>945</v>
      </c>
      <c r="B724">
        <v>320</v>
      </c>
      <c r="C724" t="s">
        <v>946</v>
      </c>
      <c r="D724" t="s">
        <v>835</v>
      </c>
      <c r="E724" t="s">
        <v>829</v>
      </c>
      <c r="F724">
        <v>9.1</v>
      </c>
      <c r="G724">
        <v>11.85</v>
      </c>
      <c r="H724" t="s">
        <v>827</v>
      </c>
    </row>
    <row r="725" spans="1:8" hidden="1" x14ac:dyDescent="0.25">
      <c r="A725" t="s">
        <v>945</v>
      </c>
      <c r="B725">
        <v>320</v>
      </c>
      <c r="C725" t="s">
        <v>946</v>
      </c>
      <c r="D725" t="s">
        <v>832</v>
      </c>
      <c r="E725" t="s">
        <v>829</v>
      </c>
      <c r="F725">
        <v>3.2</v>
      </c>
      <c r="G725">
        <v>4.1500000000000004</v>
      </c>
      <c r="H725" t="s">
        <v>817</v>
      </c>
    </row>
    <row r="726" spans="1:8" hidden="1" x14ac:dyDescent="0.25">
      <c r="A726" t="s">
        <v>945</v>
      </c>
      <c r="B726">
        <v>320</v>
      </c>
      <c r="C726" t="s">
        <v>946</v>
      </c>
      <c r="D726" t="s">
        <v>831</v>
      </c>
      <c r="E726" t="s">
        <v>829</v>
      </c>
      <c r="F726">
        <v>3.4</v>
      </c>
      <c r="G726">
        <v>4.4000000000000004</v>
      </c>
      <c r="H726" t="s">
        <v>815</v>
      </c>
    </row>
    <row r="727" spans="1:8" hidden="1" x14ac:dyDescent="0.25">
      <c r="A727" t="s">
        <v>945</v>
      </c>
      <c r="B727">
        <v>320</v>
      </c>
      <c r="C727" t="s">
        <v>946</v>
      </c>
      <c r="D727" t="s">
        <v>833</v>
      </c>
      <c r="E727" t="s">
        <v>829</v>
      </c>
      <c r="F727">
        <v>3.85</v>
      </c>
      <c r="G727">
        <v>5</v>
      </c>
      <c r="H727" t="s">
        <v>819</v>
      </c>
    </row>
    <row r="728" spans="1:8" hidden="1" x14ac:dyDescent="0.25">
      <c r="A728" t="s">
        <v>945</v>
      </c>
      <c r="B728">
        <v>320</v>
      </c>
      <c r="C728" t="s">
        <v>946</v>
      </c>
      <c r="D728" t="s">
        <v>830</v>
      </c>
      <c r="E728" t="s">
        <v>829</v>
      </c>
      <c r="F728">
        <v>3.2</v>
      </c>
      <c r="G728">
        <v>4.1500000000000004</v>
      </c>
      <c r="H728" t="s">
        <v>823</v>
      </c>
    </row>
    <row r="729" spans="1:8" x14ac:dyDescent="0.25">
      <c r="A729" t="s">
        <v>945</v>
      </c>
      <c r="B729">
        <v>320</v>
      </c>
      <c r="C729" t="s">
        <v>946</v>
      </c>
      <c r="D729" t="s">
        <v>828</v>
      </c>
      <c r="E729" t="s">
        <v>829</v>
      </c>
      <c r="F729">
        <v>3.85</v>
      </c>
      <c r="G729">
        <v>5</v>
      </c>
      <c r="H729" t="s">
        <v>821</v>
      </c>
    </row>
    <row r="730" spans="1:8" hidden="1" x14ac:dyDescent="0.25">
      <c r="A730" t="s">
        <v>945</v>
      </c>
      <c r="B730">
        <v>320</v>
      </c>
      <c r="C730" t="s">
        <v>946</v>
      </c>
      <c r="D730" t="s">
        <v>834</v>
      </c>
      <c r="E730" t="s">
        <v>829</v>
      </c>
      <c r="F730">
        <v>3.2</v>
      </c>
      <c r="G730">
        <v>4.1500000000000004</v>
      </c>
      <c r="H730" t="s">
        <v>825</v>
      </c>
    </row>
    <row r="731" spans="1:8" x14ac:dyDescent="0.25">
      <c r="A731" t="s">
        <v>945</v>
      </c>
      <c r="B731">
        <v>320</v>
      </c>
      <c r="C731" t="s">
        <v>946</v>
      </c>
      <c r="D731" t="s">
        <v>836</v>
      </c>
      <c r="E731" t="s">
        <v>837</v>
      </c>
      <c r="F731">
        <v>10.35</v>
      </c>
      <c r="G731">
        <v>13.45</v>
      </c>
      <c r="H731" t="s">
        <v>821</v>
      </c>
    </row>
    <row r="732" spans="1:8" hidden="1" x14ac:dyDescent="0.25">
      <c r="A732" t="s">
        <v>945</v>
      </c>
      <c r="B732">
        <v>320</v>
      </c>
      <c r="C732" t="s">
        <v>946</v>
      </c>
      <c r="D732" t="s">
        <v>838</v>
      </c>
      <c r="E732" t="s">
        <v>837</v>
      </c>
      <c r="F732">
        <v>8.6</v>
      </c>
      <c r="G732">
        <v>11.2</v>
      </c>
      <c r="H732" t="s">
        <v>823</v>
      </c>
    </row>
    <row r="733" spans="1:8" hidden="1" x14ac:dyDescent="0.25">
      <c r="A733" t="s">
        <v>945</v>
      </c>
      <c r="B733">
        <v>320</v>
      </c>
      <c r="C733" t="s">
        <v>946</v>
      </c>
      <c r="D733" t="s">
        <v>839</v>
      </c>
      <c r="E733" t="s">
        <v>837</v>
      </c>
      <c r="F733">
        <v>9.25</v>
      </c>
      <c r="G733">
        <v>12.05</v>
      </c>
      <c r="H733" t="s">
        <v>815</v>
      </c>
    </row>
    <row r="734" spans="1:8" hidden="1" x14ac:dyDescent="0.25">
      <c r="A734" t="s">
        <v>945</v>
      </c>
      <c r="B734">
        <v>320</v>
      </c>
      <c r="C734" t="s">
        <v>946</v>
      </c>
      <c r="D734" t="s">
        <v>840</v>
      </c>
      <c r="E734" t="s">
        <v>837</v>
      </c>
      <c r="F734">
        <v>8.6</v>
      </c>
      <c r="G734">
        <v>11.2</v>
      </c>
      <c r="H734" t="s">
        <v>817</v>
      </c>
    </row>
    <row r="735" spans="1:8" hidden="1" x14ac:dyDescent="0.25">
      <c r="A735" t="s">
        <v>945</v>
      </c>
      <c r="B735">
        <v>320</v>
      </c>
      <c r="C735" t="s">
        <v>946</v>
      </c>
      <c r="D735" t="s">
        <v>841</v>
      </c>
      <c r="E735" t="s">
        <v>837</v>
      </c>
      <c r="F735">
        <v>10.35</v>
      </c>
      <c r="G735">
        <v>13.45</v>
      </c>
      <c r="H735" t="s">
        <v>819</v>
      </c>
    </row>
    <row r="736" spans="1:8" hidden="1" x14ac:dyDescent="0.25">
      <c r="A736" t="s">
        <v>945</v>
      </c>
      <c r="B736">
        <v>320</v>
      </c>
      <c r="C736" t="s">
        <v>946</v>
      </c>
      <c r="D736" t="s">
        <v>842</v>
      </c>
      <c r="E736" t="s">
        <v>837</v>
      </c>
      <c r="F736">
        <v>9.1</v>
      </c>
      <c r="G736">
        <v>11.85</v>
      </c>
      <c r="H736" t="s">
        <v>827</v>
      </c>
    </row>
    <row r="737" spans="1:8" hidden="1" x14ac:dyDescent="0.25">
      <c r="A737" t="s">
        <v>945</v>
      </c>
      <c r="B737">
        <v>320</v>
      </c>
      <c r="C737" t="s">
        <v>946</v>
      </c>
      <c r="D737" t="s">
        <v>843</v>
      </c>
      <c r="E737" t="s">
        <v>837</v>
      </c>
      <c r="F737">
        <v>8.6</v>
      </c>
      <c r="G737">
        <v>11.2</v>
      </c>
      <c r="H737" t="s">
        <v>825</v>
      </c>
    </row>
    <row r="738" spans="1:8" x14ac:dyDescent="0.25">
      <c r="A738" t="s">
        <v>945</v>
      </c>
      <c r="B738">
        <v>320</v>
      </c>
      <c r="C738" t="s">
        <v>946</v>
      </c>
      <c r="D738" t="s">
        <v>844</v>
      </c>
      <c r="E738" t="s">
        <v>845</v>
      </c>
      <c r="F738">
        <v>10.35</v>
      </c>
      <c r="G738">
        <v>13.45</v>
      </c>
      <c r="H738" t="s">
        <v>821</v>
      </c>
    </row>
    <row r="739" spans="1:8" hidden="1" x14ac:dyDescent="0.25">
      <c r="A739" t="s">
        <v>945</v>
      </c>
      <c r="B739">
        <v>320</v>
      </c>
      <c r="C739" t="s">
        <v>946</v>
      </c>
      <c r="D739" t="s">
        <v>846</v>
      </c>
      <c r="E739" t="s">
        <v>845</v>
      </c>
      <c r="F739">
        <v>8.6</v>
      </c>
      <c r="G739">
        <v>11.2</v>
      </c>
      <c r="H739" t="s">
        <v>823</v>
      </c>
    </row>
    <row r="740" spans="1:8" hidden="1" x14ac:dyDescent="0.25">
      <c r="A740" t="s">
        <v>945</v>
      </c>
      <c r="B740">
        <v>320</v>
      </c>
      <c r="C740" t="s">
        <v>946</v>
      </c>
      <c r="D740" t="s">
        <v>847</v>
      </c>
      <c r="E740" t="s">
        <v>845</v>
      </c>
      <c r="F740">
        <v>9.25</v>
      </c>
      <c r="G740">
        <v>12.05</v>
      </c>
      <c r="H740" t="s">
        <v>815</v>
      </c>
    </row>
    <row r="741" spans="1:8" hidden="1" x14ac:dyDescent="0.25">
      <c r="A741" t="s">
        <v>945</v>
      </c>
      <c r="B741">
        <v>320</v>
      </c>
      <c r="C741" t="s">
        <v>946</v>
      </c>
      <c r="D741" t="s">
        <v>848</v>
      </c>
      <c r="E741" t="s">
        <v>845</v>
      </c>
      <c r="F741">
        <v>10.35</v>
      </c>
      <c r="G741">
        <v>13.45</v>
      </c>
      <c r="H741" t="s">
        <v>819</v>
      </c>
    </row>
    <row r="742" spans="1:8" hidden="1" x14ac:dyDescent="0.25">
      <c r="A742" t="s">
        <v>945</v>
      </c>
      <c r="B742">
        <v>320</v>
      </c>
      <c r="C742" t="s">
        <v>946</v>
      </c>
      <c r="D742" t="s">
        <v>849</v>
      </c>
      <c r="E742" t="s">
        <v>845</v>
      </c>
      <c r="F742">
        <v>8.6</v>
      </c>
      <c r="G742">
        <v>11.2</v>
      </c>
      <c r="H742" t="s">
        <v>817</v>
      </c>
    </row>
    <row r="743" spans="1:8" hidden="1" x14ac:dyDescent="0.25">
      <c r="A743" t="s">
        <v>945</v>
      </c>
      <c r="B743">
        <v>320</v>
      </c>
      <c r="C743" t="s">
        <v>946</v>
      </c>
      <c r="D743" t="s">
        <v>850</v>
      </c>
      <c r="E743" t="s">
        <v>845</v>
      </c>
      <c r="F743">
        <v>8.6</v>
      </c>
      <c r="G743">
        <v>11.2</v>
      </c>
      <c r="H743" t="s">
        <v>825</v>
      </c>
    </row>
    <row r="744" spans="1:8" hidden="1" x14ac:dyDescent="0.25">
      <c r="A744" t="s">
        <v>945</v>
      </c>
      <c r="B744">
        <v>320</v>
      </c>
      <c r="C744" t="s">
        <v>946</v>
      </c>
      <c r="D744" t="s">
        <v>851</v>
      </c>
      <c r="E744" t="s">
        <v>845</v>
      </c>
      <c r="F744">
        <v>9.1</v>
      </c>
      <c r="G744">
        <v>11.85</v>
      </c>
      <c r="H744" t="s">
        <v>827</v>
      </c>
    </row>
    <row r="745" spans="1:8" hidden="1" x14ac:dyDescent="0.25">
      <c r="A745" t="s">
        <v>945</v>
      </c>
      <c r="B745">
        <v>320</v>
      </c>
      <c r="C745" t="s">
        <v>946</v>
      </c>
      <c r="D745" t="s">
        <v>852</v>
      </c>
      <c r="E745" t="s">
        <v>853</v>
      </c>
      <c r="F745">
        <v>5.0999999999999996</v>
      </c>
      <c r="G745">
        <v>6.65</v>
      </c>
      <c r="H745" t="s">
        <v>854</v>
      </c>
    </row>
    <row r="746" spans="1:8" hidden="1" x14ac:dyDescent="0.25">
      <c r="A746" t="s">
        <v>945</v>
      </c>
      <c r="B746">
        <v>320</v>
      </c>
      <c r="C746" t="s">
        <v>946</v>
      </c>
      <c r="D746" t="s">
        <v>855</v>
      </c>
      <c r="E746" t="s">
        <v>853</v>
      </c>
      <c r="F746">
        <v>5.0999999999999996</v>
      </c>
      <c r="G746">
        <v>6.65</v>
      </c>
      <c r="H746" t="s">
        <v>823</v>
      </c>
    </row>
    <row r="747" spans="1:8" x14ac:dyDescent="0.25">
      <c r="A747" t="s">
        <v>945</v>
      </c>
      <c r="B747">
        <v>320</v>
      </c>
      <c r="C747" t="s">
        <v>946</v>
      </c>
      <c r="D747" t="s">
        <v>856</v>
      </c>
      <c r="E747" t="s">
        <v>853</v>
      </c>
      <c r="F747">
        <v>5.0999999999999996</v>
      </c>
      <c r="G747">
        <v>6.65</v>
      </c>
      <c r="H747" t="s">
        <v>821</v>
      </c>
    </row>
    <row r="748" spans="1:8" hidden="1" x14ac:dyDescent="0.25">
      <c r="A748" t="s">
        <v>945</v>
      </c>
      <c r="B748">
        <v>320</v>
      </c>
      <c r="C748" t="s">
        <v>946</v>
      </c>
      <c r="D748" t="s">
        <v>857</v>
      </c>
      <c r="E748" t="s">
        <v>853</v>
      </c>
      <c r="F748">
        <v>5.0999999999999996</v>
      </c>
      <c r="G748">
        <v>6.65</v>
      </c>
      <c r="H748" t="s">
        <v>815</v>
      </c>
    </row>
    <row r="749" spans="1:8" hidden="1" x14ac:dyDescent="0.25">
      <c r="A749" t="s">
        <v>945</v>
      </c>
      <c r="B749">
        <v>320</v>
      </c>
      <c r="C749" t="s">
        <v>946</v>
      </c>
      <c r="D749" t="s">
        <v>858</v>
      </c>
      <c r="E749" t="s">
        <v>853</v>
      </c>
      <c r="F749">
        <v>5.0999999999999996</v>
      </c>
      <c r="G749">
        <v>6.65</v>
      </c>
      <c r="H749" t="s">
        <v>819</v>
      </c>
    </row>
    <row r="750" spans="1:8" hidden="1" x14ac:dyDescent="0.25">
      <c r="A750" t="s">
        <v>945</v>
      </c>
      <c r="B750">
        <v>320</v>
      </c>
      <c r="C750" t="s">
        <v>946</v>
      </c>
      <c r="D750" t="s">
        <v>859</v>
      </c>
      <c r="E750" t="s">
        <v>853</v>
      </c>
      <c r="F750">
        <v>5.0999999999999996</v>
      </c>
      <c r="G750">
        <v>6.65</v>
      </c>
      <c r="H750" t="s">
        <v>825</v>
      </c>
    </row>
    <row r="751" spans="1:8" hidden="1" x14ac:dyDescent="0.25">
      <c r="A751" t="s">
        <v>945</v>
      </c>
      <c r="B751">
        <v>320</v>
      </c>
      <c r="C751" t="s">
        <v>946</v>
      </c>
      <c r="D751" t="s">
        <v>860</v>
      </c>
      <c r="E751" t="s">
        <v>853</v>
      </c>
      <c r="F751">
        <v>5.0999999999999996</v>
      </c>
      <c r="G751">
        <v>6.65</v>
      </c>
      <c r="H751" t="s">
        <v>827</v>
      </c>
    </row>
    <row r="752" spans="1:8" hidden="1" x14ac:dyDescent="0.25">
      <c r="A752" t="s">
        <v>945</v>
      </c>
      <c r="B752">
        <v>320</v>
      </c>
      <c r="C752" t="s">
        <v>946</v>
      </c>
      <c r="D752" t="s">
        <v>861</v>
      </c>
      <c r="E752" t="s">
        <v>853</v>
      </c>
      <c r="F752">
        <v>5.0999999999999996</v>
      </c>
      <c r="G752">
        <v>6.65</v>
      </c>
      <c r="H752" t="s">
        <v>862</v>
      </c>
    </row>
    <row r="753" spans="1:8" hidden="1" x14ac:dyDescent="0.25">
      <c r="A753" t="s">
        <v>945</v>
      </c>
      <c r="B753">
        <v>320</v>
      </c>
      <c r="C753" t="s">
        <v>946</v>
      </c>
      <c r="D753" t="s">
        <v>863</v>
      </c>
      <c r="E753" t="s">
        <v>853</v>
      </c>
      <c r="F753">
        <v>5.0999999999999996</v>
      </c>
      <c r="G753">
        <v>6.65</v>
      </c>
      <c r="H753" t="s">
        <v>864</v>
      </c>
    </row>
    <row r="754" spans="1:8" hidden="1" x14ac:dyDescent="0.25">
      <c r="A754" t="s">
        <v>945</v>
      </c>
      <c r="B754">
        <v>320</v>
      </c>
      <c r="C754" t="s">
        <v>946</v>
      </c>
      <c r="D754" t="s">
        <v>865</v>
      </c>
      <c r="E754" t="s">
        <v>866</v>
      </c>
      <c r="F754">
        <v>4.1500000000000004</v>
      </c>
      <c r="G754">
        <v>5.4</v>
      </c>
      <c r="H754" t="s">
        <v>867</v>
      </c>
    </row>
    <row r="755" spans="1:8" hidden="1" x14ac:dyDescent="0.25">
      <c r="A755" t="s">
        <v>945</v>
      </c>
      <c r="B755">
        <v>320</v>
      </c>
      <c r="C755" t="s">
        <v>946</v>
      </c>
      <c r="D755" t="s">
        <v>868</v>
      </c>
      <c r="E755" t="s">
        <v>866</v>
      </c>
      <c r="F755">
        <v>4.5</v>
      </c>
      <c r="G755">
        <v>5.85</v>
      </c>
      <c r="H755" t="s">
        <v>823</v>
      </c>
    </row>
    <row r="756" spans="1:8" x14ac:dyDescent="0.25">
      <c r="A756" t="s">
        <v>945</v>
      </c>
      <c r="B756">
        <v>320</v>
      </c>
      <c r="C756" t="s">
        <v>946</v>
      </c>
      <c r="D756" t="s">
        <v>869</v>
      </c>
      <c r="E756" t="s">
        <v>866</v>
      </c>
      <c r="F756">
        <v>4.5</v>
      </c>
      <c r="G756">
        <v>5.85</v>
      </c>
      <c r="H756" t="s">
        <v>821</v>
      </c>
    </row>
    <row r="757" spans="1:8" hidden="1" x14ac:dyDescent="0.25">
      <c r="A757" t="s">
        <v>945</v>
      </c>
      <c r="B757">
        <v>320</v>
      </c>
      <c r="C757" t="s">
        <v>946</v>
      </c>
      <c r="D757" t="s">
        <v>870</v>
      </c>
      <c r="E757" t="s">
        <v>866</v>
      </c>
      <c r="F757">
        <v>4.5</v>
      </c>
      <c r="G757">
        <v>5.85</v>
      </c>
      <c r="H757" t="s">
        <v>815</v>
      </c>
    </row>
    <row r="758" spans="1:8" hidden="1" x14ac:dyDescent="0.25">
      <c r="A758" t="s">
        <v>945</v>
      </c>
      <c r="B758">
        <v>320</v>
      </c>
      <c r="C758" t="s">
        <v>946</v>
      </c>
      <c r="D758" t="s">
        <v>871</v>
      </c>
      <c r="E758" t="s">
        <v>866</v>
      </c>
      <c r="F758">
        <v>4.5</v>
      </c>
      <c r="G758">
        <v>5.85</v>
      </c>
      <c r="H758" t="s">
        <v>819</v>
      </c>
    </row>
    <row r="759" spans="1:8" hidden="1" x14ac:dyDescent="0.25">
      <c r="A759" t="s">
        <v>945</v>
      </c>
      <c r="B759">
        <v>320</v>
      </c>
      <c r="C759" t="s">
        <v>946</v>
      </c>
      <c r="D759" t="s">
        <v>872</v>
      </c>
      <c r="E759" t="s">
        <v>866</v>
      </c>
      <c r="F759">
        <v>4.5</v>
      </c>
      <c r="G759">
        <v>5.85</v>
      </c>
      <c r="H759" t="s">
        <v>825</v>
      </c>
    </row>
    <row r="760" spans="1:8" hidden="1" x14ac:dyDescent="0.25">
      <c r="A760" t="s">
        <v>945</v>
      </c>
      <c r="B760">
        <v>320</v>
      </c>
      <c r="C760" t="s">
        <v>946</v>
      </c>
      <c r="D760" t="s">
        <v>873</v>
      </c>
      <c r="E760" t="s">
        <v>866</v>
      </c>
      <c r="F760">
        <v>4.5</v>
      </c>
      <c r="G760">
        <v>5.85</v>
      </c>
      <c r="H760" t="s">
        <v>862</v>
      </c>
    </row>
    <row r="761" spans="1:8" hidden="1" x14ac:dyDescent="0.25">
      <c r="A761" t="s">
        <v>945</v>
      </c>
      <c r="B761">
        <v>320</v>
      </c>
      <c r="C761" t="s">
        <v>946</v>
      </c>
      <c r="D761" t="s">
        <v>874</v>
      </c>
      <c r="E761" t="s">
        <v>866</v>
      </c>
      <c r="F761">
        <v>4.5</v>
      </c>
      <c r="G761">
        <v>5.85</v>
      </c>
      <c r="H761" t="s">
        <v>827</v>
      </c>
    </row>
    <row r="762" spans="1:8" hidden="1" x14ac:dyDescent="0.25">
      <c r="A762" t="s">
        <v>945</v>
      </c>
      <c r="B762">
        <v>320</v>
      </c>
      <c r="C762" t="s">
        <v>946</v>
      </c>
      <c r="D762" t="s">
        <v>875</v>
      </c>
      <c r="E762" t="s">
        <v>876</v>
      </c>
      <c r="F762">
        <v>9.8000000000000007</v>
      </c>
      <c r="G762">
        <v>12.75</v>
      </c>
      <c r="H762" t="s">
        <v>815</v>
      </c>
    </row>
    <row r="763" spans="1:8" hidden="1" x14ac:dyDescent="0.25">
      <c r="A763" t="s">
        <v>945</v>
      </c>
      <c r="B763">
        <v>320</v>
      </c>
      <c r="C763" t="s">
        <v>946</v>
      </c>
      <c r="D763" t="s">
        <v>877</v>
      </c>
      <c r="E763" t="s">
        <v>876</v>
      </c>
      <c r="F763">
        <v>10.9</v>
      </c>
      <c r="G763">
        <v>14.15</v>
      </c>
      <c r="H763" t="s">
        <v>819</v>
      </c>
    </row>
    <row r="764" spans="1:8" hidden="1" x14ac:dyDescent="0.25">
      <c r="A764" t="s">
        <v>945</v>
      </c>
      <c r="B764">
        <v>320</v>
      </c>
      <c r="C764" t="s">
        <v>946</v>
      </c>
      <c r="D764" t="s">
        <v>878</v>
      </c>
      <c r="E764" t="s">
        <v>876</v>
      </c>
      <c r="F764">
        <v>9.15</v>
      </c>
      <c r="G764">
        <v>11.9</v>
      </c>
      <c r="H764" t="s">
        <v>825</v>
      </c>
    </row>
    <row r="765" spans="1:8" hidden="1" x14ac:dyDescent="0.25">
      <c r="A765" t="s">
        <v>945</v>
      </c>
      <c r="B765">
        <v>320</v>
      </c>
      <c r="C765" t="s">
        <v>946</v>
      </c>
      <c r="D765" t="s">
        <v>879</v>
      </c>
      <c r="E765" t="s">
        <v>876</v>
      </c>
      <c r="F765">
        <v>9.65</v>
      </c>
      <c r="G765">
        <v>12.55</v>
      </c>
      <c r="H765" t="s">
        <v>827</v>
      </c>
    </row>
    <row r="766" spans="1:8" hidden="1" x14ac:dyDescent="0.25">
      <c r="A766" t="s">
        <v>945</v>
      </c>
      <c r="B766">
        <v>320</v>
      </c>
      <c r="C766" t="s">
        <v>946</v>
      </c>
      <c r="D766" t="s">
        <v>880</v>
      </c>
      <c r="E766" t="s">
        <v>876</v>
      </c>
      <c r="F766">
        <v>9.15</v>
      </c>
      <c r="G766">
        <v>11.9</v>
      </c>
      <c r="H766" t="s">
        <v>823</v>
      </c>
    </row>
    <row r="767" spans="1:8" hidden="1" x14ac:dyDescent="0.25">
      <c r="A767" t="s">
        <v>945</v>
      </c>
      <c r="B767">
        <v>320</v>
      </c>
      <c r="C767" t="s">
        <v>946</v>
      </c>
      <c r="D767" t="s">
        <v>881</v>
      </c>
      <c r="E767" t="s">
        <v>876</v>
      </c>
      <c r="F767">
        <v>9.15</v>
      </c>
      <c r="G767">
        <v>11.9</v>
      </c>
      <c r="H767" t="s">
        <v>867</v>
      </c>
    </row>
    <row r="768" spans="1:8" x14ac:dyDescent="0.25">
      <c r="A768" t="s">
        <v>945</v>
      </c>
      <c r="B768">
        <v>320</v>
      </c>
      <c r="C768" t="s">
        <v>946</v>
      </c>
      <c r="D768" t="s">
        <v>882</v>
      </c>
      <c r="E768" t="s">
        <v>876</v>
      </c>
      <c r="F768">
        <v>10.9</v>
      </c>
      <c r="G768">
        <v>14.15</v>
      </c>
      <c r="H768" t="s">
        <v>821</v>
      </c>
    </row>
    <row r="769" spans="1:8" hidden="1" x14ac:dyDescent="0.25">
      <c r="A769" t="s">
        <v>886</v>
      </c>
      <c r="B769">
        <v>953</v>
      </c>
      <c r="C769" t="s">
        <v>286</v>
      </c>
      <c r="D769" t="s">
        <v>813</v>
      </c>
      <c r="E769" t="s">
        <v>814</v>
      </c>
      <c r="F769">
        <v>10</v>
      </c>
      <c r="G769">
        <v>13</v>
      </c>
      <c r="H769" t="s">
        <v>815</v>
      </c>
    </row>
    <row r="770" spans="1:8" hidden="1" x14ac:dyDescent="0.25">
      <c r="A770" t="s">
        <v>886</v>
      </c>
      <c r="B770">
        <v>953</v>
      </c>
      <c r="C770" t="s">
        <v>286</v>
      </c>
      <c r="D770" t="s">
        <v>816</v>
      </c>
      <c r="E770" t="s">
        <v>814</v>
      </c>
      <c r="F770">
        <v>9.35</v>
      </c>
      <c r="G770">
        <v>12.15</v>
      </c>
      <c r="H770" t="s">
        <v>817</v>
      </c>
    </row>
    <row r="771" spans="1:8" hidden="1" x14ac:dyDescent="0.25">
      <c r="A771" t="s">
        <v>886</v>
      </c>
      <c r="B771">
        <v>953</v>
      </c>
      <c r="C771" t="s">
        <v>286</v>
      </c>
      <c r="D771" t="s">
        <v>818</v>
      </c>
      <c r="E771" t="s">
        <v>814</v>
      </c>
      <c r="F771">
        <v>11.1</v>
      </c>
      <c r="G771">
        <v>14.45</v>
      </c>
      <c r="H771" t="s">
        <v>819</v>
      </c>
    </row>
    <row r="772" spans="1:8" x14ac:dyDescent="0.25">
      <c r="A772" t="s">
        <v>886</v>
      </c>
      <c r="B772">
        <v>953</v>
      </c>
      <c r="C772" t="s">
        <v>286</v>
      </c>
      <c r="D772" t="s">
        <v>820</v>
      </c>
      <c r="E772" t="s">
        <v>814</v>
      </c>
      <c r="F772">
        <v>11.1</v>
      </c>
      <c r="G772">
        <v>14.45</v>
      </c>
      <c r="H772" t="s">
        <v>821</v>
      </c>
    </row>
    <row r="773" spans="1:8" hidden="1" x14ac:dyDescent="0.25">
      <c r="A773" t="s">
        <v>886</v>
      </c>
      <c r="B773">
        <v>953</v>
      </c>
      <c r="C773" t="s">
        <v>286</v>
      </c>
      <c r="D773" t="s">
        <v>822</v>
      </c>
      <c r="E773" t="s">
        <v>814</v>
      </c>
      <c r="F773">
        <v>9.35</v>
      </c>
      <c r="G773">
        <v>12.15</v>
      </c>
      <c r="H773" t="s">
        <v>823</v>
      </c>
    </row>
    <row r="774" spans="1:8" hidden="1" x14ac:dyDescent="0.25">
      <c r="A774" t="s">
        <v>886</v>
      </c>
      <c r="B774">
        <v>953</v>
      </c>
      <c r="C774" t="s">
        <v>286</v>
      </c>
      <c r="D774" t="s">
        <v>824</v>
      </c>
      <c r="E774" t="s">
        <v>814</v>
      </c>
      <c r="F774">
        <v>9.35</v>
      </c>
      <c r="G774">
        <v>12.15</v>
      </c>
      <c r="H774" t="s">
        <v>825</v>
      </c>
    </row>
    <row r="775" spans="1:8" hidden="1" x14ac:dyDescent="0.25">
      <c r="A775" t="s">
        <v>886</v>
      </c>
      <c r="B775">
        <v>953</v>
      </c>
      <c r="C775" t="s">
        <v>286</v>
      </c>
      <c r="D775" t="s">
        <v>826</v>
      </c>
      <c r="E775" t="s">
        <v>814</v>
      </c>
      <c r="F775">
        <v>9.85</v>
      </c>
      <c r="G775">
        <v>12.8</v>
      </c>
      <c r="H775" t="s">
        <v>827</v>
      </c>
    </row>
    <row r="776" spans="1:8" x14ac:dyDescent="0.25">
      <c r="A776" t="s">
        <v>886</v>
      </c>
      <c r="B776">
        <v>953</v>
      </c>
      <c r="C776" t="s">
        <v>286</v>
      </c>
      <c r="D776" t="s">
        <v>828</v>
      </c>
      <c r="E776" t="s">
        <v>829</v>
      </c>
      <c r="F776">
        <v>11.1</v>
      </c>
      <c r="G776">
        <v>14.45</v>
      </c>
      <c r="H776" t="s">
        <v>821</v>
      </c>
    </row>
    <row r="777" spans="1:8" hidden="1" x14ac:dyDescent="0.25">
      <c r="A777" t="s">
        <v>886</v>
      </c>
      <c r="B777">
        <v>953</v>
      </c>
      <c r="C777" t="s">
        <v>286</v>
      </c>
      <c r="D777" t="s">
        <v>830</v>
      </c>
      <c r="E777" t="s">
        <v>829</v>
      </c>
      <c r="F777">
        <v>9.35</v>
      </c>
      <c r="G777">
        <v>12.15</v>
      </c>
      <c r="H777" t="s">
        <v>823</v>
      </c>
    </row>
    <row r="778" spans="1:8" hidden="1" x14ac:dyDescent="0.25">
      <c r="A778" t="s">
        <v>886</v>
      </c>
      <c r="B778">
        <v>953</v>
      </c>
      <c r="C778" t="s">
        <v>286</v>
      </c>
      <c r="D778" t="s">
        <v>831</v>
      </c>
      <c r="E778" t="s">
        <v>829</v>
      </c>
      <c r="F778">
        <v>10</v>
      </c>
      <c r="G778">
        <v>13</v>
      </c>
      <c r="H778" t="s">
        <v>815</v>
      </c>
    </row>
    <row r="779" spans="1:8" hidden="1" x14ac:dyDescent="0.25">
      <c r="A779" t="s">
        <v>886</v>
      </c>
      <c r="B779">
        <v>953</v>
      </c>
      <c r="C779" t="s">
        <v>286</v>
      </c>
      <c r="D779" t="s">
        <v>832</v>
      </c>
      <c r="E779" t="s">
        <v>829</v>
      </c>
      <c r="F779">
        <v>9.35</v>
      </c>
      <c r="G779">
        <v>12.15</v>
      </c>
      <c r="H779" t="s">
        <v>817</v>
      </c>
    </row>
    <row r="780" spans="1:8" hidden="1" x14ac:dyDescent="0.25">
      <c r="A780" t="s">
        <v>886</v>
      </c>
      <c r="B780">
        <v>953</v>
      </c>
      <c r="C780" t="s">
        <v>286</v>
      </c>
      <c r="D780" t="s">
        <v>833</v>
      </c>
      <c r="E780" t="s">
        <v>829</v>
      </c>
      <c r="F780">
        <v>11.1</v>
      </c>
      <c r="G780">
        <v>14.45</v>
      </c>
      <c r="H780" t="s">
        <v>819</v>
      </c>
    </row>
    <row r="781" spans="1:8" hidden="1" x14ac:dyDescent="0.25">
      <c r="A781" t="s">
        <v>886</v>
      </c>
      <c r="B781">
        <v>953</v>
      </c>
      <c r="C781" t="s">
        <v>286</v>
      </c>
      <c r="D781" t="s">
        <v>834</v>
      </c>
      <c r="E781" t="s">
        <v>829</v>
      </c>
      <c r="F781">
        <v>9.35</v>
      </c>
      <c r="G781">
        <v>12.15</v>
      </c>
      <c r="H781" t="s">
        <v>825</v>
      </c>
    </row>
    <row r="782" spans="1:8" hidden="1" x14ac:dyDescent="0.25">
      <c r="A782" t="s">
        <v>886</v>
      </c>
      <c r="B782">
        <v>953</v>
      </c>
      <c r="C782" t="s">
        <v>286</v>
      </c>
      <c r="D782" t="s">
        <v>835</v>
      </c>
      <c r="E782" t="s">
        <v>829</v>
      </c>
      <c r="F782">
        <v>3.6</v>
      </c>
      <c r="G782">
        <v>4.7</v>
      </c>
      <c r="H782" t="s">
        <v>827</v>
      </c>
    </row>
    <row r="783" spans="1:8" hidden="1" x14ac:dyDescent="0.25">
      <c r="A783" t="s">
        <v>886</v>
      </c>
      <c r="B783">
        <v>953</v>
      </c>
      <c r="C783" t="s">
        <v>286</v>
      </c>
      <c r="D783" t="s">
        <v>835</v>
      </c>
      <c r="E783" t="s">
        <v>829</v>
      </c>
      <c r="F783">
        <v>9.85</v>
      </c>
      <c r="G783">
        <v>12.8</v>
      </c>
      <c r="H783" t="s">
        <v>827</v>
      </c>
    </row>
    <row r="784" spans="1:8" hidden="1" x14ac:dyDescent="0.25">
      <c r="A784" t="s">
        <v>886</v>
      </c>
      <c r="B784">
        <v>953</v>
      </c>
      <c r="C784" t="s">
        <v>286</v>
      </c>
      <c r="D784" t="s">
        <v>832</v>
      </c>
      <c r="E784" t="s">
        <v>829</v>
      </c>
      <c r="F784">
        <v>3.4</v>
      </c>
      <c r="G784">
        <v>4.4000000000000004</v>
      </c>
      <c r="H784" t="s">
        <v>817</v>
      </c>
    </row>
    <row r="785" spans="1:8" hidden="1" x14ac:dyDescent="0.25">
      <c r="A785" t="s">
        <v>886</v>
      </c>
      <c r="B785">
        <v>953</v>
      </c>
      <c r="C785" t="s">
        <v>286</v>
      </c>
      <c r="D785" t="s">
        <v>831</v>
      </c>
      <c r="E785" t="s">
        <v>829</v>
      </c>
      <c r="F785">
        <v>3.6</v>
      </c>
      <c r="G785">
        <v>4.7</v>
      </c>
      <c r="H785" t="s">
        <v>815</v>
      </c>
    </row>
    <row r="786" spans="1:8" hidden="1" x14ac:dyDescent="0.25">
      <c r="A786" t="s">
        <v>886</v>
      </c>
      <c r="B786">
        <v>953</v>
      </c>
      <c r="C786" t="s">
        <v>286</v>
      </c>
      <c r="D786" t="s">
        <v>833</v>
      </c>
      <c r="E786" t="s">
        <v>829</v>
      </c>
      <c r="F786">
        <v>4.05</v>
      </c>
      <c r="G786">
        <v>5.25</v>
      </c>
      <c r="H786" t="s">
        <v>819</v>
      </c>
    </row>
    <row r="787" spans="1:8" hidden="1" x14ac:dyDescent="0.25">
      <c r="A787" t="s">
        <v>886</v>
      </c>
      <c r="B787">
        <v>953</v>
      </c>
      <c r="C787" t="s">
        <v>286</v>
      </c>
      <c r="D787" t="s">
        <v>830</v>
      </c>
      <c r="E787" t="s">
        <v>829</v>
      </c>
      <c r="F787">
        <v>3.4</v>
      </c>
      <c r="G787">
        <v>4.4000000000000004</v>
      </c>
      <c r="H787" t="s">
        <v>823</v>
      </c>
    </row>
    <row r="788" spans="1:8" x14ac:dyDescent="0.25">
      <c r="A788" t="s">
        <v>886</v>
      </c>
      <c r="B788">
        <v>953</v>
      </c>
      <c r="C788" t="s">
        <v>286</v>
      </c>
      <c r="D788" t="s">
        <v>828</v>
      </c>
      <c r="E788" t="s">
        <v>829</v>
      </c>
      <c r="F788">
        <v>4.05</v>
      </c>
      <c r="G788">
        <v>5.25</v>
      </c>
      <c r="H788" t="s">
        <v>821</v>
      </c>
    </row>
    <row r="789" spans="1:8" hidden="1" x14ac:dyDescent="0.25">
      <c r="A789" t="s">
        <v>886</v>
      </c>
      <c r="B789">
        <v>953</v>
      </c>
      <c r="C789" t="s">
        <v>286</v>
      </c>
      <c r="D789" t="s">
        <v>834</v>
      </c>
      <c r="E789" t="s">
        <v>829</v>
      </c>
      <c r="F789">
        <v>3.4</v>
      </c>
      <c r="G789">
        <v>4.4000000000000004</v>
      </c>
      <c r="H789" t="s">
        <v>825</v>
      </c>
    </row>
    <row r="790" spans="1:8" x14ac:dyDescent="0.25">
      <c r="A790" t="s">
        <v>886</v>
      </c>
      <c r="B790">
        <v>953</v>
      </c>
      <c r="C790" t="s">
        <v>286</v>
      </c>
      <c r="D790" t="s">
        <v>836</v>
      </c>
      <c r="E790" t="s">
        <v>837</v>
      </c>
      <c r="F790">
        <v>11.1</v>
      </c>
      <c r="G790">
        <v>14.45</v>
      </c>
      <c r="H790" t="s">
        <v>821</v>
      </c>
    </row>
    <row r="791" spans="1:8" hidden="1" x14ac:dyDescent="0.25">
      <c r="A791" t="s">
        <v>886</v>
      </c>
      <c r="B791">
        <v>953</v>
      </c>
      <c r="C791" t="s">
        <v>286</v>
      </c>
      <c r="D791" t="s">
        <v>838</v>
      </c>
      <c r="E791" t="s">
        <v>837</v>
      </c>
      <c r="F791">
        <v>9.35</v>
      </c>
      <c r="G791">
        <v>12.15</v>
      </c>
      <c r="H791" t="s">
        <v>823</v>
      </c>
    </row>
    <row r="792" spans="1:8" hidden="1" x14ac:dyDescent="0.25">
      <c r="A792" t="s">
        <v>886</v>
      </c>
      <c r="B792">
        <v>953</v>
      </c>
      <c r="C792" t="s">
        <v>286</v>
      </c>
      <c r="D792" t="s">
        <v>839</v>
      </c>
      <c r="E792" t="s">
        <v>837</v>
      </c>
      <c r="F792">
        <v>10</v>
      </c>
      <c r="G792">
        <v>13</v>
      </c>
      <c r="H792" t="s">
        <v>815</v>
      </c>
    </row>
    <row r="793" spans="1:8" hidden="1" x14ac:dyDescent="0.25">
      <c r="A793" t="s">
        <v>886</v>
      </c>
      <c r="B793">
        <v>953</v>
      </c>
      <c r="C793" t="s">
        <v>286</v>
      </c>
      <c r="D793" t="s">
        <v>840</v>
      </c>
      <c r="E793" t="s">
        <v>837</v>
      </c>
      <c r="F793">
        <v>9.35</v>
      </c>
      <c r="G793">
        <v>12.15</v>
      </c>
      <c r="H793" t="s">
        <v>817</v>
      </c>
    </row>
    <row r="794" spans="1:8" hidden="1" x14ac:dyDescent="0.25">
      <c r="A794" t="s">
        <v>886</v>
      </c>
      <c r="B794">
        <v>953</v>
      </c>
      <c r="C794" t="s">
        <v>286</v>
      </c>
      <c r="D794" t="s">
        <v>841</v>
      </c>
      <c r="E794" t="s">
        <v>837</v>
      </c>
      <c r="F794">
        <v>11.1</v>
      </c>
      <c r="G794">
        <v>14.45</v>
      </c>
      <c r="H794" t="s">
        <v>819</v>
      </c>
    </row>
    <row r="795" spans="1:8" hidden="1" x14ac:dyDescent="0.25">
      <c r="A795" t="s">
        <v>886</v>
      </c>
      <c r="B795">
        <v>953</v>
      </c>
      <c r="C795" t="s">
        <v>286</v>
      </c>
      <c r="D795" t="s">
        <v>842</v>
      </c>
      <c r="E795" t="s">
        <v>837</v>
      </c>
      <c r="F795">
        <v>9.85</v>
      </c>
      <c r="G795">
        <v>12.8</v>
      </c>
      <c r="H795" t="s">
        <v>827</v>
      </c>
    </row>
    <row r="796" spans="1:8" hidden="1" x14ac:dyDescent="0.25">
      <c r="A796" t="s">
        <v>886</v>
      </c>
      <c r="B796">
        <v>953</v>
      </c>
      <c r="C796" t="s">
        <v>286</v>
      </c>
      <c r="D796" t="s">
        <v>843</v>
      </c>
      <c r="E796" t="s">
        <v>837</v>
      </c>
      <c r="F796">
        <v>9.35</v>
      </c>
      <c r="G796">
        <v>12.15</v>
      </c>
      <c r="H796" t="s">
        <v>825</v>
      </c>
    </row>
    <row r="797" spans="1:8" x14ac:dyDescent="0.25">
      <c r="A797" t="s">
        <v>886</v>
      </c>
      <c r="B797">
        <v>953</v>
      </c>
      <c r="C797" t="s">
        <v>286</v>
      </c>
      <c r="D797" t="s">
        <v>844</v>
      </c>
      <c r="E797" t="s">
        <v>845</v>
      </c>
      <c r="F797">
        <v>11.1</v>
      </c>
      <c r="G797">
        <v>14.45</v>
      </c>
      <c r="H797" t="s">
        <v>821</v>
      </c>
    </row>
    <row r="798" spans="1:8" hidden="1" x14ac:dyDescent="0.25">
      <c r="A798" t="s">
        <v>886</v>
      </c>
      <c r="B798">
        <v>953</v>
      </c>
      <c r="C798" t="s">
        <v>286</v>
      </c>
      <c r="D798" t="s">
        <v>846</v>
      </c>
      <c r="E798" t="s">
        <v>845</v>
      </c>
      <c r="F798">
        <v>9.35</v>
      </c>
      <c r="G798">
        <v>12.15</v>
      </c>
      <c r="H798" t="s">
        <v>823</v>
      </c>
    </row>
    <row r="799" spans="1:8" hidden="1" x14ac:dyDescent="0.25">
      <c r="A799" t="s">
        <v>886</v>
      </c>
      <c r="B799">
        <v>953</v>
      </c>
      <c r="C799" t="s">
        <v>286</v>
      </c>
      <c r="D799" t="s">
        <v>847</v>
      </c>
      <c r="E799" t="s">
        <v>845</v>
      </c>
      <c r="F799">
        <v>10</v>
      </c>
      <c r="G799">
        <v>13</v>
      </c>
      <c r="H799" t="s">
        <v>815</v>
      </c>
    </row>
    <row r="800" spans="1:8" hidden="1" x14ac:dyDescent="0.25">
      <c r="A800" t="s">
        <v>886</v>
      </c>
      <c r="B800">
        <v>953</v>
      </c>
      <c r="C800" t="s">
        <v>286</v>
      </c>
      <c r="D800" t="s">
        <v>848</v>
      </c>
      <c r="E800" t="s">
        <v>845</v>
      </c>
      <c r="F800">
        <v>11.1</v>
      </c>
      <c r="G800">
        <v>14.45</v>
      </c>
      <c r="H800" t="s">
        <v>819</v>
      </c>
    </row>
    <row r="801" spans="1:8" hidden="1" x14ac:dyDescent="0.25">
      <c r="A801" t="s">
        <v>886</v>
      </c>
      <c r="B801">
        <v>953</v>
      </c>
      <c r="C801" t="s">
        <v>286</v>
      </c>
      <c r="D801" t="s">
        <v>849</v>
      </c>
      <c r="E801" t="s">
        <v>845</v>
      </c>
      <c r="F801">
        <v>9.35</v>
      </c>
      <c r="G801">
        <v>12.15</v>
      </c>
      <c r="H801" t="s">
        <v>817</v>
      </c>
    </row>
    <row r="802" spans="1:8" hidden="1" x14ac:dyDescent="0.25">
      <c r="A802" t="s">
        <v>886</v>
      </c>
      <c r="B802">
        <v>953</v>
      </c>
      <c r="C802" t="s">
        <v>286</v>
      </c>
      <c r="D802" t="s">
        <v>850</v>
      </c>
      <c r="E802" t="s">
        <v>845</v>
      </c>
      <c r="F802">
        <v>9.35</v>
      </c>
      <c r="G802">
        <v>12.15</v>
      </c>
      <c r="H802" t="s">
        <v>825</v>
      </c>
    </row>
    <row r="803" spans="1:8" hidden="1" x14ac:dyDescent="0.25">
      <c r="A803" t="s">
        <v>886</v>
      </c>
      <c r="B803">
        <v>953</v>
      </c>
      <c r="C803" t="s">
        <v>286</v>
      </c>
      <c r="D803" t="s">
        <v>851</v>
      </c>
      <c r="E803" t="s">
        <v>845</v>
      </c>
      <c r="F803">
        <v>9.85</v>
      </c>
      <c r="G803">
        <v>12.8</v>
      </c>
      <c r="H803" t="s">
        <v>827</v>
      </c>
    </row>
    <row r="804" spans="1:8" hidden="1" x14ac:dyDescent="0.25">
      <c r="A804" t="s">
        <v>886</v>
      </c>
      <c r="B804">
        <v>953</v>
      </c>
      <c r="C804" t="s">
        <v>286</v>
      </c>
      <c r="D804" t="s">
        <v>852</v>
      </c>
      <c r="E804" t="s">
        <v>853</v>
      </c>
      <c r="F804">
        <v>5.7</v>
      </c>
      <c r="G804">
        <v>7.4</v>
      </c>
      <c r="H804" t="s">
        <v>854</v>
      </c>
    </row>
    <row r="805" spans="1:8" hidden="1" x14ac:dyDescent="0.25">
      <c r="A805" t="s">
        <v>886</v>
      </c>
      <c r="B805">
        <v>953</v>
      </c>
      <c r="C805" t="s">
        <v>286</v>
      </c>
      <c r="D805" t="s">
        <v>855</v>
      </c>
      <c r="E805" t="s">
        <v>853</v>
      </c>
      <c r="F805">
        <v>5.7</v>
      </c>
      <c r="G805">
        <v>7.4</v>
      </c>
      <c r="H805" t="s">
        <v>823</v>
      </c>
    </row>
    <row r="806" spans="1:8" x14ac:dyDescent="0.25">
      <c r="A806" t="s">
        <v>886</v>
      </c>
      <c r="B806">
        <v>953</v>
      </c>
      <c r="C806" t="s">
        <v>286</v>
      </c>
      <c r="D806" t="s">
        <v>856</v>
      </c>
      <c r="E806" t="s">
        <v>853</v>
      </c>
      <c r="F806">
        <v>5.7</v>
      </c>
      <c r="G806">
        <v>7.4</v>
      </c>
      <c r="H806" t="s">
        <v>821</v>
      </c>
    </row>
    <row r="807" spans="1:8" hidden="1" x14ac:dyDescent="0.25">
      <c r="A807" t="s">
        <v>886</v>
      </c>
      <c r="B807">
        <v>953</v>
      </c>
      <c r="C807" t="s">
        <v>286</v>
      </c>
      <c r="D807" t="s">
        <v>857</v>
      </c>
      <c r="E807" t="s">
        <v>853</v>
      </c>
      <c r="F807">
        <v>5.7</v>
      </c>
      <c r="G807">
        <v>7.4</v>
      </c>
      <c r="H807" t="s">
        <v>815</v>
      </c>
    </row>
    <row r="808" spans="1:8" hidden="1" x14ac:dyDescent="0.25">
      <c r="A808" t="s">
        <v>886</v>
      </c>
      <c r="B808">
        <v>953</v>
      </c>
      <c r="C808" t="s">
        <v>286</v>
      </c>
      <c r="D808" t="s">
        <v>858</v>
      </c>
      <c r="E808" t="s">
        <v>853</v>
      </c>
      <c r="F808">
        <v>5.7</v>
      </c>
      <c r="G808">
        <v>7.4</v>
      </c>
      <c r="H808" t="s">
        <v>819</v>
      </c>
    </row>
    <row r="809" spans="1:8" hidden="1" x14ac:dyDescent="0.25">
      <c r="A809" t="s">
        <v>886</v>
      </c>
      <c r="B809">
        <v>953</v>
      </c>
      <c r="C809" t="s">
        <v>286</v>
      </c>
      <c r="D809" t="s">
        <v>859</v>
      </c>
      <c r="E809" t="s">
        <v>853</v>
      </c>
      <c r="F809">
        <v>5.7</v>
      </c>
      <c r="G809">
        <v>7.4</v>
      </c>
      <c r="H809" t="s">
        <v>825</v>
      </c>
    </row>
    <row r="810" spans="1:8" hidden="1" x14ac:dyDescent="0.25">
      <c r="A810" t="s">
        <v>886</v>
      </c>
      <c r="B810">
        <v>953</v>
      </c>
      <c r="C810" t="s">
        <v>286</v>
      </c>
      <c r="D810" t="s">
        <v>860</v>
      </c>
      <c r="E810" t="s">
        <v>853</v>
      </c>
      <c r="F810">
        <v>5.7</v>
      </c>
      <c r="G810">
        <v>7.4</v>
      </c>
      <c r="H810" t="s">
        <v>827</v>
      </c>
    </row>
    <row r="811" spans="1:8" hidden="1" x14ac:dyDescent="0.25">
      <c r="A811" t="s">
        <v>886</v>
      </c>
      <c r="B811">
        <v>953</v>
      </c>
      <c r="C811" t="s">
        <v>286</v>
      </c>
      <c r="D811" t="s">
        <v>861</v>
      </c>
      <c r="E811" t="s">
        <v>853</v>
      </c>
      <c r="F811">
        <v>5.7</v>
      </c>
      <c r="G811">
        <v>7.4</v>
      </c>
      <c r="H811" t="s">
        <v>862</v>
      </c>
    </row>
    <row r="812" spans="1:8" hidden="1" x14ac:dyDescent="0.25">
      <c r="A812" t="s">
        <v>886</v>
      </c>
      <c r="B812">
        <v>953</v>
      </c>
      <c r="C812" t="s">
        <v>286</v>
      </c>
      <c r="D812" t="s">
        <v>863</v>
      </c>
      <c r="E812" t="s">
        <v>853</v>
      </c>
      <c r="F812">
        <v>5.7</v>
      </c>
      <c r="G812">
        <v>7.4</v>
      </c>
      <c r="H812" t="s">
        <v>864</v>
      </c>
    </row>
    <row r="813" spans="1:8" hidden="1" x14ac:dyDescent="0.25">
      <c r="A813" t="s">
        <v>886</v>
      </c>
      <c r="B813">
        <v>953</v>
      </c>
      <c r="C813" t="s">
        <v>286</v>
      </c>
      <c r="D813" t="s">
        <v>865</v>
      </c>
      <c r="E813" t="s">
        <v>866</v>
      </c>
      <c r="F813">
        <v>4.5999999999999996</v>
      </c>
      <c r="G813">
        <v>6</v>
      </c>
      <c r="H813" t="s">
        <v>867</v>
      </c>
    </row>
    <row r="814" spans="1:8" hidden="1" x14ac:dyDescent="0.25">
      <c r="A814" t="s">
        <v>886</v>
      </c>
      <c r="B814">
        <v>953</v>
      </c>
      <c r="C814" t="s">
        <v>286</v>
      </c>
      <c r="D814" t="s">
        <v>868</v>
      </c>
      <c r="E814" t="s">
        <v>866</v>
      </c>
      <c r="F814">
        <v>5</v>
      </c>
      <c r="G814">
        <v>6.5</v>
      </c>
      <c r="H814" t="s">
        <v>823</v>
      </c>
    </row>
    <row r="815" spans="1:8" x14ac:dyDescent="0.25">
      <c r="A815" t="s">
        <v>886</v>
      </c>
      <c r="B815">
        <v>953</v>
      </c>
      <c r="C815" t="s">
        <v>286</v>
      </c>
      <c r="D815" t="s">
        <v>869</v>
      </c>
      <c r="E815" t="s">
        <v>866</v>
      </c>
      <c r="F815">
        <v>5</v>
      </c>
      <c r="G815">
        <v>6.5</v>
      </c>
      <c r="H815" t="s">
        <v>821</v>
      </c>
    </row>
    <row r="816" spans="1:8" hidden="1" x14ac:dyDescent="0.25">
      <c r="A816" t="s">
        <v>886</v>
      </c>
      <c r="B816">
        <v>953</v>
      </c>
      <c r="C816" t="s">
        <v>286</v>
      </c>
      <c r="D816" t="s">
        <v>870</v>
      </c>
      <c r="E816" t="s">
        <v>866</v>
      </c>
      <c r="F816">
        <v>5</v>
      </c>
      <c r="G816">
        <v>6.5</v>
      </c>
      <c r="H816" t="s">
        <v>815</v>
      </c>
    </row>
    <row r="817" spans="1:8" hidden="1" x14ac:dyDescent="0.25">
      <c r="A817" t="s">
        <v>886</v>
      </c>
      <c r="B817">
        <v>953</v>
      </c>
      <c r="C817" t="s">
        <v>286</v>
      </c>
      <c r="D817" t="s">
        <v>871</v>
      </c>
      <c r="E817" t="s">
        <v>866</v>
      </c>
      <c r="F817">
        <v>5</v>
      </c>
      <c r="G817">
        <v>6.5</v>
      </c>
      <c r="H817" t="s">
        <v>819</v>
      </c>
    </row>
    <row r="818" spans="1:8" hidden="1" x14ac:dyDescent="0.25">
      <c r="A818" t="s">
        <v>886</v>
      </c>
      <c r="B818">
        <v>953</v>
      </c>
      <c r="C818" t="s">
        <v>286</v>
      </c>
      <c r="D818" t="s">
        <v>872</v>
      </c>
      <c r="E818" t="s">
        <v>866</v>
      </c>
      <c r="F818">
        <v>5</v>
      </c>
      <c r="G818">
        <v>6.5</v>
      </c>
      <c r="H818" t="s">
        <v>825</v>
      </c>
    </row>
    <row r="819" spans="1:8" hidden="1" x14ac:dyDescent="0.25">
      <c r="A819" t="s">
        <v>886</v>
      </c>
      <c r="B819">
        <v>953</v>
      </c>
      <c r="C819" t="s">
        <v>286</v>
      </c>
      <c r="D819" t="s">
        <v>873</v>
      </c>
      <c r="E819" t="s">
        <v>866</v>
      </c>
      <c r="F819">
        <v>5</v>
      </c>
      <c r="G819">
        <v>6.5</v>
      </c>
      <c r="H819" t="s">
        <v>862</v>
      </c>
    </row>
    <row r="820" spans="1:8" hidden="1" x14ac:dyDescent="0.25">
      <c r="A820" t="s">
        <v>886</v>
      </c>
      <c r="B820">
        <v>953</v>
      </c>
      <c r="C820" t="s">
        <v>286</v>
      </c>
      <c r="D820" t="s">
        <v>874</v>
      </c>
      <c r="E820" t="s">
        <v>866</v>
      </c>
      <c r="F820">
        <v>5</v>
      </c>
      <c r="G820">
        <v>6.5</v>
      </c>
      <c r="H820" t="s">
        <v>827</v>
      </c>
    </row>
    <row r="821" spans="1:8" hidden="1" x14ac:dyDescent="0.25">
      <c r="A821" t="s">
        <v>886</v>
      </c>
      <c r="B821">
        <v>953</v>
      </c>
      <c r="C821" t="s">
        <v>286</v>
      </c>
      <c r="D821" t="s">
        <v>875</v>
      </c>
      <c r="E821" t="s">
        <v>876</v>
      </c>
      <c r="F821">
        <v>10.55</v>
      </c>
      <c r="G821">
        <v>13.7</v>
      </c>
      <c r="H821" t="s">
        <v>815</v>
      </c>
    </row>
    <row r="822" spans="1:8" hidden="1" x14ac:dyDescent="0.25">
      <c r="A822" t="s">
        <v>886</v>
      </c>
      <c r="B822">
        <v>953</v>
      </c>
      <c r="C822" t="s">
        <v>286</v>
      </c>
      <c r="D822" t="s">
        <v>877</v>
      </c>
      <c r="E822" t="s">
        <v>876</v>
      </c>
      <c r="F822">
        <v>11.65</v>
      </c>
      <c r="G822">
        <v>15.15</v>
      </c>
      <c r="H822" t="s">
        <v>819</v>
      </c>
    </row>
    <row r="823" spans="1:8" hidden="1" x14ac:dyDescent="0.25">
      <c r="A823" t="s">
        <v>886</v>
      </c>
      <c r="B823">
        <v>953</v>
      </c>
      <c r="C823" t="s">
        <v>286</v>
      </c>
      <c r="D823" t="s">
        <v>878</v>
      </c>
      <c r="E823" t="s">
        <v>876</v>
      </c>
      <c r="F823">
        <v>9.9</v>
      </c>
      <c r="G823">
        <v>12.85</v>
      </c>
      <c r="H823" t="s">
        <v>825</v>
      </c>
    </row>
    <row r="824" spans="1:8" hidden="1" x14ac:dyDescent="0.25">
      <c r="A824" t="s">
        <v>886</v>
      </c>
      <c r="B824">
        <v>953</v>
      </c>
      <c r="C824" t="s">
        <v>286</v>
      </c>
      <c r="D824" t="s">
        <v>879</v>
      </c>
      <c r="E824" t="s">
        <v>876</v>
      </c>
      <c r="F824">
        <v>10.4</v>
      </c>
      <c r="G824">
        <v>13.5</v>
      </c>
      <c r="H824" t="s">
        <v>827</v>
      </c>
    </row>
    <row r="825" spans="1:8" hidden="1" x14ac:dyDescent="0.25">
      <c r="A825" t="s">
        <v>886</v>
      </c>
      <c r="B825">
        <v>953</v>
      </c>
      <c r="C825" t="s">
        <v>286</v>
      </c>
      <c r="D825" t="s">
        <v>880</v>
      </c>
      <c r="E825" t="s">
        <v>876</v>
      </c>
      <c r="F825">
        <v>9.9</v>
      </c>
      <c r="G825">
        <v>12.85</v>
      </c>
      <c r="H825" t="s">
        <v>823</v>
      </c>
    </row>
    <row r="826" spans="1:8" hidden="1" x14ac:dyDescent="0.25">
      <c r="A826" t="s">
        <v>886</v>
      </c>
      <c r="B826">
        <v>953</v>
      </c>
      <c r="C826" t="s">
        <v>286</v>
      </c>
      <c r="D826" t="s">
        <v>881</v>
      </c>
      <c r="E826" t="s">
        <v>876</v>
      </c>
      <c r="F826">
        <v>9.9</v>
      </c>
      <c r="G826">
        <v>12.85</v>
      </c>
      <c r="H826" t="s">
        <v>867</v>
      </c>
    </row>
    <row r="827" spans="1:8" x14ac:dyDescent="0.25">
      <c r="A827" t="s">
        <v>886</v>
      </c>
      <c r="B827">
        <v>953</v>
      </c>
      <c r="C827" t="s">
        <v>286</v>
      </c>
      <c r="D827" t="s">
        <v>882</v>
      </c>
      <c r="E827" t="s">
        <v>876</v>
      </c>
      <c r="F827">
        <v>11.65</v>
      </c>
      <c r="G827">
        <v>15.15</v>
      </c>
      <c r="H827" t="s">
        <v>821</v>
      </c>
    </row>
    <row r="828" spans="1:8" hidden="1" x14ac:dyDescent="0.25">
      <c r="A828" t="s">
        <v>974</v>
      </c>
      <c r="B828">
        <v>2495</v>
      </c>
      <c r="C828" t="s">
        <v>91</v>
      </c>
      <c r="D828" t="s">
        <v>813</v>
      </c>
      <c r="E828" t="s">
        <v>814</v>
      </c>
      <c r="F828">
        <v>10</v>
      </c>
      <c r="G828">
        <v>13</v>
      </c>
      <c r="H828" t="s">
        <v>815</v>
      </c>
    </row>
    <row r="829" spans="1:8" hidden="1" x14ac:dyDescent="0.25">
      <c r="A829" t="s">
        <v>974</v>
      </c>
      <c r="B829">
        <v>2495</v>
      </c>
      <c r="C829" t="s">
        <v>91</v>
      </c>
      <c r="D829" t="s">
        <v>816</v>
      </c>
      <c r="E829" t="s">
        <v>814</v>
      </c>
      <c r="F829">
        <v>9.35</v>
      </c>
      <c r="G829">
        <v>12.15</v>
      </c>
      <c r="H829" t="s">
        <v>817</v>
      </c>
    </row>
    <row r="830" spans="1:8" hidden="1" x14ac:dyDescent="0.25">
      <c r="A830" t="s">
        <v>974</v>
      </c>
      <c r="B830">
        <v>2495</v>
      </c>
      <c r="C830" t="s">
        <v>91</v>
      </c>
      <c r="D830" t="s">
        <v>818</v>
      </c>
      <c r="E830" t="s">
        <v>814</v>
      </c>
      <c r="F830">
        <v>11.1</v>
      </c>
      <c r="G830">
        <v>14.45</v>
      </c>
      <c r="H830" t="s">
        <v>819</v>
      </c>
    </row>
    <row r="831" spans="1:8" x14ac:dyDescent="0.25">
      <c r="A831" t="s">
        <v>974</v>
      </c>
      <c r="B831">
        <v>2495</v>
      </c>
      <c r="C831" t="s">
        <v>91</v>
      </c>
      <c r="D831" t="s">
        <v>820</v>
      </c>
      <c r="E831" t="s">
        <v>814</v>
      </c>
      <c r="F831">
        <v>11.1</v>
      </c>
      <c r="G831">
        <v>14.45</v>
      </c>
      <c r="H831" t="s">
        <v>821</v>
      </c>
    </row>
    <row r="832" spans="1:8" hidden="1" x14ac:dyDescent="0.25">
      <c r="A832" t="s">
        <v>974</v>
      </c>
      <c r="B832">
        <v>2495</v>
      </c>
      <c r="C832" t="s">
        <v>91</v>
      </c>
      <c r="D832" t="s">
        <v>822</v>
      </c>
      <c r="E832" t="s">
        <v>814</v>
      </c>
      <c r="F832">
        <v>9.35</v>
      </c>
      <c r="G832">
        <v>12.15</v>
      </c>
      <c r="H832" t="s">
        <v>823</v>
      </c>
    </row>
    <row r="833" spans="1:8" hidden="1" x14ac:dyDescent="0.25">
      <c r="A833" t="s">
        <v>974</v>
      </c>
      <c r="B833">
        <v>2495</v>
      </c>
      <c r="C833" t="s">
        <v>91</v>
      </c>
      <c r="D833" t="s">
        <v>824</v>
      </c>
      <c r="E833" t="s">
        <v>814</v>
      </c>
      <c r="F833">
        <v>9.35</v>
      </c>
      <c r="G833">
        <v>12.15</v>
      </c>
      <c r="H833" t="s">
        <v>825</v>
      </c>
    </row>
    <row r="834" spans="1:8" hidden="1" x14ac:dyDescent="0.25">
      <c r="A834" t="s">
        <v>974</v>
      </c>
      <c r="B834">
        <v>2495</v>
      </c>
      <c r="C834" t="s">
        <v>91</v>
      </c>
      <c r="D834" t="s">
        <v>826</v>
      </c>
      <c r="E834" t="s">
        <v>814</v>
      </c>
      <c r="F834">
        <v>9.85</v>
      </c>
      <c r="G834">
        <v>12.8</v>
      </c>
      <c r="H834" t="s">
        <v>827</v>
      </c>
    </row>
    <row r="835" spans="1:8" x14ac:dyDescent="0.25">
      <c r="A835" t="s">
        <v>974</v>
      </c>
      <c r="B835">
        <v>2495</v>
      </c>
      <c r="C835" t="s">
        <v>91</v>
      </c>
      <c r="D835" t="s">
        <v>828</v>
      </c>
      <c r="E835" t="s">
        <v>829</v>
      </c>
      <c r="F835">
        <v>11.1</v>
      </c>
      <c r="G835">
        <v>14.45</v>
      </c>
      <c r="H835" t="s">
        <v>821</v>
      </c>
    </row>
    <row r="836" spans="1:8" hidden="1" x14ac:dyDescent="0.25">
      <c r="A836" t="s">
        <v>974</v>
      </c>
      <c r="B836">
        <v>2495</v>
      </c>
      <c r="C836" t="s">
        <v>91</v>
      </c>
      <c r="D836" t="s">
        <v>830</v>
      </c>
      <c r="E836" t="s">
        <v>829</v>
      </c>
      <c r="F836">
        <v>9.35</v>
      </c>
      <c r="G836">
        <v>12.15</v>
      </c>
      <c r="H836" t="s">
        <v>823</v>
      </c>
    </row>
    <row r="837" spans="1:8" hidden="1" x14ac:dyDescent="0.25">
      <c r="A837" t="s">
        <v>974</v>
      </c>
      <c r="B837">
        <v>2495</v>
      </c>
      <c r="C837" t="s">
        <v>91</v>
      </c>
      <c r="D837" t="s">
        <v>831</v>
      </c>
      <c r="E837" t="s">
        <v>829</v>
      </c>
      <c r="F837">
        <v>10</v>
      </c>
      <c r="G837">
        <v>13</v>
      </c>
      <c r="H837" t="s">
        <v>815</v>
      </c>
    </row>
    <row r="838" spans="1:8" hidden="1" x14ac:dyDescent="0.25">
      <c r="A838" t="s">
        <v>974</v>
      </c>
      <c r="B838">
        <v>2495</v>
      </c>
      <c r="C838" t="s">
        <v>91</v>
      </c>
      <c r="D838" t="s">
        <v>832</v>
      </c>
      <c r="E838" t="s">
        <v>829</v>
      </c>
      <c r="F838">
        <v>9.35</v>
      </c>
      <c r="G838">
        <v>12.15</v>
      </c>
      <c r="H838" t="s">
        <v>817</v>
      </c>
    </row>
    <row r="839" spans="1:8" hidden="1" x14ac:dyDescent="0.25">
      <c r="A839" t="s">
        <v>974</v>
      </c>
      <c r="B839">
        <v>2495</v>
      </c>
      <c r="C839" t="s">
        <v>91</v>
      </c>
      <c r="D839" t="s">
        <v>833</v>
      </c>
      <c r="E839" t="s">
        <v>829</v>
      </c>
      <c r="F839">
        <v>11.1</v>
      </c>
      <c r="G839">
        <v>14.45</v>
      </c>
      <c r="H839" t="s">
        <v>819</v>
      </c>
    </row>
    <row r="840" spans="1:8" hidden="1" x14ac:dyDescent="0.25">
      <c r="A840" t="s">
        <v>974</v>
      </c>
      <c r="B840">
        <v>2495</v>
      </c>
      <c r="C840" t="s">
        <v>91</v>
      </c>
      <c r="D840" t="s">
        <v>834</v>
      </c>
      <c r="E840" t="s">
        <v>829</v>
      </c>
      <c r="F840">
        <v>9.35</v>
      </c>
      <c r="G840">
        <v>12.15</v>
      </c>
      <c r="H840" t="s">
        <v>825</v>
      </c>
    </row>
    <row r="841" spans="1:8" hidden="1" x14ac:dyDescent="0.25">
      <c r="A841" t="s">
        <v>974</v>
      </c>
      <c r="B841">
        <v>2495</v>
      </c>
      <c r="C841" t="s">
        <v>91</v>
      </c>
      <c r="D841" t="s">
        <v>835</v>
      </c>
      <c r="E841" t="s">
        <v>829</v>
      </c>
      <c r="F841">
        <v>3.6</v>
      </c>
      <c r="G841">
        <v>4.7</v>
      </c>
      <c r="H841" t="s">
        <v>827</v>
      </c>
    </row>
    <row r="842" spans="1:8" hidden="1" x14ac:dyDescent="0.25">
      <c r="A842" t="s">
        <v>974</v>
      </c>
      <c r="B842">
        <v>2495</v>
      </c>
      <c r="C842" t="s">
        <v>91</v>
      </c>
      <c r="D842" t="s">
        <v>835</v>
      </c>
      <c r="E842" t="s">
        <v>829</v>
      </c>
      <c r="F842">
        <v>9.85</v>
      </c>
      <c r="G842">
        <v>12.8</v>
      </c>
      <c r="H842" t="s">
        <v>827</v>
      </c>
    </row>
    <row r="843" spans="1:8" hidden="1" x14ac:dyDescent="0.25">
      <c r="A843" t="s">
        <v>974</v>
      </c>
      <c r="B843">
        <v>2495</v>
      </c>
      <c r="C843" t="s">
        <v>91</v>
      </c>
      <c r="D843" t="s">
        <v>832</v>
      </c>
      <c r="E843" t="s">
        <v>829</v>
      </c>
      <c r="F843">
        <v>3.4</v>
      </c>
      <c r="G843">
        <v>4.4000000000000004</v>
      </c>
      <c r="H843" t="s">
        <v>817</v>
      </c>
    </row>
    <row r="844" spans="1:8" hidden="1" x14ac:dyDescent="0.25">
      <c r="A844" t="s">
        <v>974</v>
      </c>
      <c r="B844">
        <v>2495</v>
      </c>
      <c r="C844" t="s">
        <v>91</v>
      </c>
      <c r="D844" t="s">
        <v>831</v>
      </c>
      <c r="E844" t="s">
        <v>829</v>
      </c>
      <c r="F844">
        <v>3.6</v>
      </c>
      <c r="G844">
        <v>4.7</v>
      </c>
      <c r="H844" t="s">
        <v>815</v>
      </c>
    </row>
    <row r="845" spans="1:8" hidden="1" x14ac:dyDescent="0.25">
      <c r="A845" t="s">
        <v>974</v>
      </c>
      <c r="B845">
        <v>2495</v>
      </c>
      <c r="C845" t="s">
        <v>91</v>
      </c>
      <c r="D845" t="s">
        <v>833</v>
      </c>
      <c r="E845" t="s">
        <v>829</v>
      </c>
      <c r="F845">
        <v>4.05</v>
      </c>
      <c r="G845">
        <v>5.25</v>
      </c>
      <c r="H845" t="s">
        <v>819</v>
      </c>
    </row>
    <row r="846" spans="1:8" hidden="1" x14ac:dyDescent="0.25">
      <c r="A846" t="s">
        <v>974</v>
      </c>
      <c r="B846">
        <v>2495</v>
      </c>
      <c r="C846" t="s">
        <v>91</v>
      </c>
      <c r="D846" t="s">
        <v>830</v>
      </c>
      <c r="E846" t="s">
        <v>829</v>
      </c>
      <c r="F846">
        <v>3.4</v>
      </c>
      <c r="G846">
        <v>4.4000000000000004</v>
      </c>
      <c r="H846" t="s">
        <v>823</v>
      </c>
    </row>
    <row r="847" spans="1:8" x14ac:dyDescent="0.25">
      <c r="A847" t="s">
        <v>974</v>
      </c>
      <c r="B847">
        <v>2495</v>
      </c>
      <c r="C847" t="s">
        <v>91</v>
      </c>
      <c r="D847" t="s">
        <v>828</v>
      </c>
      <c r="E847" t="s">
        <v>829</v>
      </c>
      <c r="F847">
        <v>4.05</v>
      </c>
      <c r="G847">
        <v>5.25</v>
      </c>
      <c r="H847" t="s">
        <v>821</v>
      </c>
    </row>
    <row r="848" spans="1:8" hidden="1" x14ac:dyDescent="0.25">
      <c r="A848" t="s">
        <v>974</v>
      </c>
      <c r="B848">
        <v>2495</v>
      </c>
      <c r="C848" t="s">
        <v>91</v>
      </c>
      <c r="D848" t="s">
        <v>834</v>
      </c>
      <c r="E848" t="s">
        <v>829</v>
      </c>
      <c r="F848">
        <v>3.4</v>
      </c>
      <c r="G848">
        <v>4.4000000000000004</v>
      </c>
      <c r="H848" t="s">
        <v>825</v>
      </c>
    </row>
    <row r="849" spans="1:8" x14ac:dyDescent="0.25">
      <c r="A849" t="s">
        <v>974</v>
      </c>
      <c r="B849">
        <v>2495</v>
      </c>
      <c r="C849" t="s">
        <v>91</v>
      </c>
      <c r="D849" t="s">
        <v>836</v>
      </c>
      <c r="E849" t="s">
        <v>837</v>
      </c>
      <c r="F849">
        <v>11.1</v>
      </c>
      <c r="G849">
        <v>14.45</v>
      </c>
      <c r="H849" t="s">
        <v>821</v>
      </c>
    </row>
    <row r="850" spans="1:8" hidden="1" x14ac:dyDescent="0.25">
      <c r="A850" t="s">
        <v>974</v>
      </c>
      <c r="B850">
        <v>2495</v>
      </c>
      <c r="C850" t="s">
        <v>91</v>
      </c>
      <c r="D850" t="s">
        <v>838</v>
      </c>
      <c r="E850" t="s">
        <v>837</v>
      </c>
      <c r="F850">
        <v>9.35</v>
      </c>
      <c r="G850">
        <v>12.15</v>
      </c>
      <c r="H850" t="s">
        <v>823</v>
      </c>
    </row>
    <row r="851" spans="1:8" hidden="1" x14ac:dyDescent="0.25">
      <c r="A851" t="s">
        <v>974</v>
      </c>
      <c r="B851">
        <v>2495</v>
      </c>
      <c r="C851" t="s">
        <v>91</v>
      </c>
      <c r="D851" t="s">
        <v>839</v>
      </c>
      <c r="E851" t="s">
        <v>837</v>
      </c>
      <c r="F851">
        <v>10</v>
      </c>
      <c r="G851">
        <v>13</v>
      </c>
      <c r="H851" t="s">
        <v>815</v>
      </c>
    </row>
    <row r="852" spans="1:8" hidden="1" x14ac:dyDescent="0.25">
      <c r="A852" t="s">
        <v>974</v>
      </c>
      <c r="B852">
        <v>2495</v>
      </c>
      <c r="C852" t="s">
        <v>91</v>
      </c>
      <c r="D852" t="s">
        <v>840</v>
      </c>
      <c r="E852" t="s">
        <v>837</v>
      </c>
      <c r="F852">
        <v>9.35</v>
      </c>
      <c r="G852">
        <v>12.15</v>
      </c>
      <c r="H852" t="s">
        <v>817</v>
      </c>
    </row>
    <row r="853" spans="1:8" hidden="1" x14ac:dyDescent="0.25">
      <c r="A853" t="s">
        <v>974</v>
      </c>
      <c r="B853">
        <v>2495</v>
      </c>
      <c r="C853" t="s">
        <v>91</v>
      </c>
      <c r="D853" t="s">
        <v>841</v>
      </c>
      <c r="E853" t="s">
        <v>837</v>
      </c>
      <c r="F853">
        <v>11.1</v>
      </c>
      <c r="G853">
        <v>14.45</v>
      </c>
      <c r="H853" t="s">
        <v>819</v>
      </c>
    </row>
    <row r="854" spans="1:8" hidden="1" x14ac:dyDescent="0.25">
      <c r="A854" t="s">
        <v>974</v>
      </c>
      <c r="B854">
        <v>2495</v>
      </c>
      <c r="C854" t="s">
        <v>91</v>
      </c>
      <c r="D854" t="s">
        <v>842</v>
      </c>
      <c r="E854" t="s">
        <v>837</v>
      </c>
      <c r="F854">
        <v>9.85</v>
      </c>
      <c r="G854">
        <v>12.8</v>
      </c>
      <c r="H854" t="s">
        <v>827</v>
      </c>
    </row>
    <row r="855" spans="1:8" hidden="1" x14ac:dyDescent="0.25">
      <c r="A855" t="s">
        <v>974</v>
      </c>
      <c r="B855">
        <v>2495</v>
      </c>
      <c r="C855" t="s">
        <v>91</v>
      </c>
      <c r="D855" t="s">
        <v>843</v>
      </c>
      <c r="E855" t="s">
        <v>837</v>
      </c>
      <c r="F855">
        <v>9.35</v>
      </c>
      <c r="G855">
        <v>12.15</v>
      </c>
      <c r="H855" t="s">
        <v>825</v>
      </c>
    </row>
    <row r="856" spans="1:8" x14ac:dyDescent="0.25">
      <c r="A856" t="s">
        <v>974</v>
      </c>
      <c r="B856">
        <v>2495</v>
      </c>
      <c r="C856" t="s">
        <v>91</v>
      </c>
      <c r="D856" t="s">
        <v>844</v>
      </c>
      <c r="E856" t="s">
        <v>845</v>
      </c>
      <c r="F856">
        <v>11.1</v>
      </c>
      <c r="G856">
        <v>14.45</v>
      </c>
      <c r="H856" t="s">
        <v>821</v>
      </c>
    </row>
    <row r="857" spans="1:8" hidden="1" x14ac:dyDescent="0.25">
      <c r="A857" t="s">
        <v>974</v>
      </c>
      <c r="B857">
        <v>2495</v>
      </c>
      <c r="C857" t="s">
        <v>91</v>
      </c>
      <c r="D857" t="s">
        <v>846</v>
      </c>
      <c r="E857" t="s">
        <v>845</v>
      </c>
      <c r="F857">
        <v>9.35</v>
      </c>
      <c r="G857">
        <v>12.15</v>
      </c>
      <c r="H857" t="s">
        <v>823</v>
      </c>
    </row>
    <row r="858" spans="1:8" hidden="1" x14ac:dyDescent="0.25">
      <c r="A858" t="s">
        <v>974</v>
      </c>
      <c r="B858">
        <v>2495</v>
      </c>
      <c r="C858" t="s">
        <v>91</v>
      </c>
      <c r="D858" t="s">
        <v>847</v>
      </c>
      <c r="E858" t="s">
        <v>845</v>
      </c>
      <c r="F858">
        <v>10</v>
      </c>
      <c r="G858">
        <v>13</v>
      </c>
      <c r="H858" t="s">
        <v>815</v>
      </c>
    </row>
    <row r="859" spans="1:8" hidden="1" x14ac:dyDescent="0.25">
      <c r="A859" t="s">
        <v>974</v>
      </c>
      <c r="B859">
        <v>2495</v>
      </c>
      <c r="C859" t="s">
        <v>91</v>
      </c>
      <c r="D859" t="s">
        <v>848</v>
      </c>
      <c r="E859" t="s">
        <v>845</v>
      </c>
      <c r="F859">
        <v>11.1</v>
      </c>
      <c r="G859">
        <v>14.45</v>
      </c>
      <c r="H859" t="s">
        <v>819</v>
      </c>
    </row>
    <row r="860" spans="1:8" hidden="1" x14ac:dyDescent="0.25">
      <c r="A860" t="s">
        <v>974</v>
      </c>
      <c r="B860">
        <v>2495</v>
      </c>
      <c r="C860" t="s">
        <v>91</v>
      </c>
      <c r="D860" t="s">
        <v>849</v>
      </c>
      <c r="E860" t="s">
        <v>845</v>
      </c>
      <c r="F860">
        <v>9.35</v>
      </c>
      <c r="G860">
        <v>12.15</v>
      </c>
      <c r="H860" t="s">
        <v>817</v>
      </c>
    </row>
    <row r="861" spans="1:8" hidden="1" x14ac:dyDescent="0.25">
      <c r="A861" t="s">
        <v>974</v>
      </c>
      <c r="B861">
        <v>2495</v>
      </c>
      <c r="C861" t="s">
        <v>91</v>
      </c>
      <c r="D861" t="s">
        <v>850</v>
      </c>
      <c r="E861" t="s">
        <v>845</v>
      </c>
      <c r="F861">
        <v>9.35</v>
      </c>
      <c r="G861">
        <v>12.15</v>
      </c>
      <c r="H861" t="s">
        <v>825</v>
      </c>
    </row>
    <row r="862" spans="1:8" hidden="1" x14ac:dyDescent="0.25">
      <c r="A862" t="s">
        <v>974</v>
      </c>
      <c r="B862">
        <v>2495</v>
      </c>
      <c r="C862" t="s">
        <v>91</v>
      </c>
      <c r="D862" t="s">
        <v>851</v>
      </c>
      <c r="E862" t="s">
        <v>845</v>
      </c>
      <c r="F862">
        <v>9.85</v>
      </c>
      <c r="G862">
        <v>12.8</v>
      </c>
      <c r="H862" t="s">
        <v>827</v>
      </c>
    </row>
    <row r="863" spans="1:8" hidden="1" x14ac:dyDescent="0.25">
      <c r="A863" t="s">
        <v>974</v>
      </c>
      <c r="B863">
        <v>2495</v>
      </c>
      <c r="C863" t="s">
        <v>91</v>
      </c>
      <c r="D863" t="s">
        <v>852</v>
      </c>
      <c r="E863" t="s">
        <v>853</v>
      </c>
      <c r="F863">
        <v>5.7</v>
      </c>
      <c r="G863">
        <v>7.4</v>
      </c>
      <c r="H863" t="s">
        <v>854</v>
      </c>
    </row>
    <row r="864" spans="1:8" hidden="1" x14ac:dyDescent="0.25">
      <c r="A864" t="s">
        <v>974</v>
      </c>
      <c r="B864">
        <v>2495</v>
      </c>
      <c r="C864" t="s">
        <v>91</v>
      </c>
      <c r="D864" t="s">
        <v>855</v>
      </c>
      <c r="E864" t="s">
        <v>853</v>
      </c>
      <c r="F864">
        <v>5.7</v>
      </c>
      <c r="G864">
        <v>7.4</v>
      </c>
      <c r="H864" t="s">
        <v>823</v>
      </c>
    </row>
    <row r="865" spans="1:8" x14ac:dyDescent="0.25">
      <c r="A865" t="s">
        <v>974</v>
      </c>
      <c r="B865">
        <v>2495</v>
      </c>
      <c r="C865" t="s">
        <v>91</v>
      </c>
      <c r="D865" t="s">
        <v>856</v>
      </c>
      <c r="E865" t="s">
        <v>853</v>
      </c>
      <c r="F865">
        <v>5.7</v>
      </c>
      <c r="G865">
        <v>7.4</v>
      </c>
      <c r="H865" t="s">
        <v>821</v>
      </c>
    </row>
    <row r="866" spans="1:8" hidden="1" x14ac:dyDescent="0.25">
      <c r="A866" t="s">
        <v>974</v>
      </c>
      <c r="B866">
        <v>2495</v>
      </c>
      <c r="C866" t="s">
        <v>91</v>
      </c>
      <c r="D866" t="s">
        <v>857</v>
      </c>
      <c r="E866" t="s">
        <v>853</v>
      </c>
      <c r="F866">
        <v>5.7</v>
      </c>
      <c r="G866">
        <v>7.4</v>
      </c>
      <c r="H866" t="s">
        <v>815</v>
      </c>
    </row>
    <row r="867" spans="1:8" hidden="1" x14ac:dyDescent="0.25">
      <c r="A867" t="s">
        <v>974</v>
      </c>
      <c r="B867">
        <v>2495</v>
      </c>
      <c r="C867" t="s">
        <v>91</v>
      </c>
      <c r="D867" t="s">
        <v>858</v>
      </c>
      <c r="E867" t="s">
        <v>853</v>
      </c>
      <c r="F867">
        <v>5.7</v>
      </c>
      <c r="G867">
        <v>7.4</v>
      </c>
      <c r="H867" t="s">
        <v>819</v>
      </c>
    </row>
    <row r="868" spans="1:8" hidden="1" x14ac:dyDescent="0.25">
      <c r="A868" t="s">
        <v>974</v>
      </c>
      <c r="B868">
        <v>2495</v>
      </c>
      <c r="C868" t="s">
        <v>91</v>
      </c>
      <c r="D868" t="s">
        <v>859</v>
      </c>
      <c r="E868" t="s">
        <v>853</v>
      </c>
      <c r="F868">
        <v>5.7</v>
      </c>
      <c r="G868">
        <v>7.4</v>
      </c>
      <c r="H868" t="s">
        <v>825</v>
      </c>
    </row>
    <row r="869" spans="1:8" hidden="1" x14ac:dyDescent="0.25">
      <c r="A869" t="s">
        <v>974</v>
      </c>
      <c r="B869">
        <v>2495</v>
      </c>
      <c r="C869" t="s">
        <v>91</v>
      </c>
      <c r="D869" t="s">
        <v>860</v>
      </c>
      <c r="E869" t="s">
        <v>853</v>
      </c>
      <c r="F869">
        <v>5.7</v>
      </c>
      <c r="G869">
        <v>7.4</v>
      </c>
      <c r="H869" t="s">
        <v>827</v>
      </c>
    </row>
    <row r="870" spans="1:8" hidden="1" x14ac:dyDescent="0.25">
      <c r="A870" t="s">
        <v>974</v>
      </c>
      <c r="B870">
        <v>2495</v>
      </c>
      <c r="C870" t="s">
        <v>91</v>
      </c>
      <c r="D870" t="s">
        <v>861</v>
      </c>
      <c r="E870" t="s">
        <v>853</v>
      </c>
      <c r="F870">
        <v>5.7</v>
      </c>
      <c r="G870">
        <v>7.4</v>
      </c>
      <c r="H870" t="s">
        <v>862</v>
      </c>
    </row>
    <row r="871" spans="1:8" hidden="1" x14ac:dyDescent="0.25">
      <c r="A871" t="s">
        <v>974</v>
      </c>
      <c r="B871">
        <v>2495</v>
      </c>
      <c r="C871" t="s">
        <v>91</v>
      </c>
      <c r="D871" t="s">
        <v>863</v>
      </c>
      <c r="E871" t="s">
        <v>853</v>
      </c>
      <c r="F871">
        <v>5.7</v>
      </c>
      <c r="G871">
        <v>7.4</v>
      </c>
      <c r="H871" t="s">
        <v>864</v>
      </c>
    </row>
    <row r="872" spans="1:8" hidden="1" x14ac:dyDescent="0.25">
      <c r="A872" t="s">
        <v>974</v>
      </c>
      <c r="B872">
        <v>2495</v>
      </c>
      <c r="C872" t="s">
        <v>91</v>
      </c>
      <c r="D872" t="s">
        <v>865</v>
      </c>
      <c r="E872" t="s">
        <v>866</v>
      </c>
      <c r="F872">
        <v>4.5999999999999996</v>
      </c>
      <c r="G872">
        <v>6</v>
      </c>
      <c r="H872" t="s">
        <v>867</v>
      </c>
    </row>
    <row r="873" spans="1:8" hidden="1" x14ac:dyDescent="0.25">
      <c r="A873" t="s">
        <v>974</v>
      </c>
      <c r="B873">
        <v>2495</v>
      </c>
      <c r="C873" t="s">
        <v>91</v>
      </c>
      <c r="D873" t="s">
        <v>868</v>
      </c>
      <c r="E873" t="s">
        <v>866</v>
      </c>
      <c r="F873">
        <v>5</v>
      </c>
      <c r="G873">
        <v>6.5</v>
      </c>
      <c r="H873" t="s">
        <v>823</v>
      </c>
    </row>
    <row r="874" spans="1:8" x14ac:dyDescent="0.25">
      <c r="A874" t="s">
        <v>974</v>
      </c>
      <c r="B874">
        <v>2495</v>
      </c>
      <c r="C874" t="s">
        <v>91</v>
      </c>
      <c r="D874" t="s">
        <v>869</v>
      </c>
      <c r="E874" t="s">
        <v>866</v>
      </c>
      <c r="F874">
        <v>5</v>
      </c>
      <c r="G874">
        <v>6.5</v>
      </c>
      <c r="H874" t="s">
        <v>821</v>
      </c>
    </row>
    <row r="875" spans="1:8" hidden="1" x14ac:dyDescent="0.25">
      <c r="A875" t="s">
        <v>974</v>
      </c>
      <c r="B875">
        <v>2495</v>
      </c>
      <c r="C875" t="s">
        <v>91</v>
      </c>
      <c r="D875" t="s">
        <v>870</v>
      </c>
      <c r="E875" t="s">
        <v>866</v>
      </c>
      <c r="F875">
        <v>5</v>
      </c>
      <c r="G875">
        <v>6.5</v>
      </c>
      <c r="H875" t="s">
        <v>815</v>
      </c>
    </row>
    <row r="876" spans="1:8" hidden="1" x14ac:dyDescent="0.25">
      <c r="A876" t="s">
        <v>974</v>
      </c>
      <c r="B876">
        <v>2495</v>
      </c>
      <c r="C876" t="s">
        <v>91</v>
      </c>
      <c r="D876" t="s">
        <v>871</v>
      </c>
      <c r="E876" t="s">
        <v>866</v>
      </c>
      <c r="F876">
        <v>5</v>
      </c>
      <c r="G876">
        <v>6.5</v>
      </c>
      <c r="H876" t="s">
        <v>819</v>
      </c>
    </row>
    <row r="877" spans="1:8" hidden="1" x14ac:dyDescent="0.25">
      <c r="A877" t="s">
        <v>974</v>
      </c>
      <c r="B877">
        <v>2495</v>
      </c>
      <c r="C877" t="s">
        <v>91</v>
      </c>
      <c r="D877" t="s">
        <v>872</v>
      </c>
      <c r="E877" t="s">
        <v>866</v>
      </c>
      <c r="F877">
        <v>5</v>
      </c>
      <c r="G877">
        <v>6.5</v>
      </c>
      <c r="H877" t="s">
        <v>825</v>
      </c>
    </row>
    <row r="878" spans="1:8" hidden="1" x14ac:dyDescent="0.25">
      <c r="A878" t="s">
        <v>974</v>
      </c>
      <c r="B878">
        <v>2495</v>
      </c>
      <c r="C878" t="s">
        <v>91</v>
      </c>
      <c r="D878" t="s">
        <v>873</v>
      </c>
      <c r="E878" t="s">
        <v>866</v>
      </c>
      <c r="F878">
        <v>5</v>
      </c>
      <c r="G878">
        <v>6.5</v>
      </c>
      <c r="H878" t="s">
        <v>862</v>
      </c>
    </row>
    <row r="879" spans="1:8" hidden="1" x14ac:dyDescent="0.25">
      <c r="A879" t="s">
        <v>974</v>
      </c>
      <c r="B879">
        <v>2495</v>
      </c>
      <c r="C879" t="s">
        <v>91</v>
      </c>
      <c r="D879" t="s">
        <v>874</v>
      </c>
      <c r="E879" t="s">
        <v>866</v>
      </c>
      <c r="F879">
        <v>5</v>
      </c>
      <c r="G879">
        <v>6.5</v>
      </c>
      <c r="H879" t="s">
        <v>827</v>
      </c>
    </row>
    <row r="880" spans="1:8" hidden="1" x14ac:dyDescent="0.25">
      <c r="A880" t="s">
        <v>974</v>
      </c>
      <c r="B880">
        <v>2495</v>
      </c>
      <c r="C880" t="s">
        <v>91</v>
      </c>
      <c r="D880" t="s">
        <v>875</v>
      </c>
      <c r="E880" t="s">
        <v>876</v>
      </c>
      <c r="F880">
        <v>10.55</v>
      </c>
      <c r="G880">
        <v>13.7</v>
      </c>
      <c r="H880" t="s">
        <v>815</v>
      </c>
    </row>
    <row r="881" spans="1:8" hidden="1" x14ac:dyDescent="0.25">
      <c r="A881" t="s">
        <v>974</v>
      </c>
      <c r="B881">
        <v>2495</v>
      </c>
      <c r="C881" t="s">
        <v>91</v>
      </c>
      <c r="D881" t="s">
        <v>877</v>
      </c>
      <c r="E881" t="s">
        <v>876</v>
      </c>
      <c r="F881">
        <v>11.65</v>
      </c>
      <c r="G881">
        <v>15.15</v>
      </c>
      <c r="H881" t="s">
        <v>819</v>
      </c>
    </row>
    <row r="882" spans="1:8" hidden="1" x14ac:dyDescent="0.25">
      <c r="A882" t="s">
        <v>974</v>
      </c>
      <c r="B882">
        <v>2495</v>
      </c>
      <c r="C882" t="s">
        <v>91</v>
      </c>
      <c r="D882" t="s">
        <v>878</v>
      </c>
      <c r="E882" t="s">
        <v>876</v>
      </c>
      <c r="F882">
        <v>9.9</v>
      </c>
      <c r="G882">
        <v>12.85</v>
      </c>
      <c r="H882" t="s">
        <v>825</v>
      </c>
    </row>
    <row r="883" spans="1:8" hidden="1" x14ac:dyDescent="0.25">
      <c r="A883" t="s">
        <v>974</v>
      </c>
      <c r="B883">
        <v>2495</v>
      </c>
      <c r="C883" t="s">
        <v>91</v>
      </c>
      <c r="D883" t="s">
        <v>879</v>
      </c>
      <c r="E883" t="s">
        <v>876</v>
      </c>
      <c r="F883">
        <v>10.4</v>
      </c>
      <c r="G883">
        <v>13.5</v>
      </c>
      <c r="H883" t="s">
        <v>827</v>
      </c>
    </row>
    <row r="884" spans="1:8" hidden="1" x14ac:dyDescent="0.25">
      <c r="A884" t="s">
        <v>974</v>
      </c>
      <c r="B884">
        <v>2495</v>
      </c>
      <c r="C884" t="s">
        <v>91</v>
      </c>
      <c r="D884" t="s">
        <v>880</v>
      </c>
      <c r="E884" t="s">
        <v>876</v>
      </c>
      <c r="F884">
        <v>9.9</v>
      </c>
      <c r="G884">
        <v>12.85</v>
      </c>
      <c r="H884" t="s">
        <v>823</v>
      </c>
    </row>
    <row r="885" spans="1:8" hidden="1" x14ac:dyDescent="0.25">
      <c r="A885" t="s">
        <v>974</v>
      </c>
      <c r="B885">
        <v>2495</v>
      </c>
      <c r="C885" t="s">
        <v>91</v>
      </c>
      <c r="D885" t="s">
        <v>881</v>
      </c>
      <c r="E885" t="s">
        <v>876</v>
      </c>
      <c r="F885">
        <v>9.9</v>
      </c>
      <c r="G885">
        <v>12.85</v>
      </c>
      <c r="H885" t="s">
        <v>867</v>
      </c>
    </row>
    <row r="886" spans="1:8" x14ac:dyDescent="0.25">
      <c r="A886" t="s">
        <v>974</v>
      </c>
      <c r="B886">
        <v>2495</v>
      </c>
      <c r="C886" t="s">
        <v>91</v>
      </c>
      <c r="D886" t="s">
        <v>882</v>
      </c>
      <c r="E886" t="s">
        <v>876</v>
      </c>
      <c r="F886">
        <v>11.65</v>
      </c>
      <c r="G886">
        <v>15.15</v>
      </c>
      <c r="H886" t="s">
        <v>821</v>
      </c>
    </row>
    <row r="887" spans="1:8" hidden="1" x14ac:dyDescent="0.25">
      <c r="A887" t="s">
        <v>898</v>
      </c>
      <c r="B887">
        <v>3954</v>
      </c>
      <c r="C887" t="s">
        <v>899</v>
      </c>
      <c r="D887" t="s">
        <v>813</v>
      </c>
      <c r="E887" t="s">
        <v>814</v>
      </c>
      <c r="F887">
        <v>9.75</v>
      </c>
      <c r="G887">
        <v>12.7</v>
      </c>
      <c r="H887" t="s">
        <v>815</v>
      </c>
    </row>
    <row r="888" spans="1:8" hidden="1" x14ac:dyDescent="0.25">
      <c r="A888" t="s">
        <v>898</v>
      </c>
      <c r="B888">
        <v>3954</v>
      </c>
      <c r="C888" t="s">
        <v>899</v>
      </c>
      <c r="D888" t="s">
        <v>816</v>
      </c>
      <c r="E888" t="s">
        <v>814</v>
      </c>
      <c r="F888">
        <v>9.1</v>
      </c>
      <c r="G888">
        <v>11.85</v>
      </c>
      <c r="H888" t="s">
        <v>817</v>
      </c>
    </row>
    <row r="889" spans="1:8" hidden="1" x14ac:dyDescent="0.25">
      <c r="A889" t="s">
        <v>898</v>
      </c>
      <c r="B889">
        <v>3954</v>
      </c>
      <c r="C889" t="s">
        <v>899</v>
      </c>
      <c r="D889" t="s">
        <v>818</v>
      </c>
      <c r="E889" t="s">
        <v>814</v>
      </c>
      <c r="F889">
        <v>10.85</v>
      </c>
      <c r="G889">
        <v>14.1</v>
      </c>
      <c r="H889" t="s">
        <v>819</v>
      </c>
    </row>
    <row r="890" spans="1:8" x14ac:dyDescent="0.25">
      <c r="A890" t="s">
        <v>898</v>
      </c>
      <c r="B890">
        <v>3954</v>
      </c>
      <c r="C890" t="s">
        <v>899</v>
      </c>
      <c r="D890" t="s">
        <v>820</v>
      </c>
      <c r="E890" t="s">
        <v>814</v>
      </c>
      <c r="F890">
        <v>10.85</v>
      </c>
      <c r="G890">
        <v>14.1</v>
      </c>
      <c r="H890" t="s">
        <v>821</v>
      </c>
    </row>
    <row r="891" spans="1:8" hidden="1" x14ac:dyDescent="0.25">
      <c r="A891" t="s">
        <v>898</v>
      </c>
      <c r="B891">
        <v>3954</v>
      </c>
      <c r="C891" t="s">
        <v>899</v>
      </c>
      <c r="D891" t="s">
        <v>822</v>
      </c>
      <c r="E891" t="s">
        <v>814</v>
      </c>
      <c r="F891">
        <v>9.1</v>
      </c>
      <c r="G891">
        <v>11.85</v>
      </c>
      <c r="H891" t="s">
        <v>823</v>
      </c>
    </row>
    <row r="892" spans="1:8" hidden="1" x14ac:dyDescent="0.25">
      <c r="A892" t="s">
        <v>898</v>
      </c>
      <c r="B892">
        <v>3954</v>
      </c>
      <c r="C892" t="s">
        <v>899</v>
      </c>
      <c r="D892" t="s">
        <v>824</v>
      </c>
      <c r="E892" t="s">
        <v>814</v>
      </c>
      <c r="F892">
        <v>9.1</v>
      </c>
      <c r="G892">
        <v>11.85</v>
      </c>
      <c r="H892" t="s">
        <v>825</v>
      </c>
    </row>
    <row r="893" spans="1:8" hidden="1" x14ac:dyDescent="0.25">
      <c r="A893" t="s">
        <v>898</v>
      </c>
      <c r="B893">
        <v>3954</v>
      </c>
      <c r="C893" t="s">
        <v>899</v>
      </c>
      <c r="D893" t="s">
        <v>826</v>
      </c>
      <c r="E893" t="s">
        <v>814</v>
      </c>
      <c r="F893">
        <v>9.6</v>
      </c>
      <c r="G893">
        <v>12.5</v>
      </c>
      <c r="H893" t="s">
        <v>827</v>
      </c>
    </row>
    <row r="894" spans="1:8" x14ac:dyDescent="0.25">
      <c r="A894" t="s">
        <v>898</v>
      </c>
      <c r="B894">
        <v>3954</v>
      </c>
      <c r="C894" t="s">
        <v>899</v>
      </c>
      <c r="D894" t="s">
        <v>828</v>
      </c>
      <c r="E894" t="s">
        <v>829</v>
      </c>
      <c r="F894">
        <v>10.85</v>
      </c>
      <c r="G894">
        <v>14.1</v>
      </c>
      <c r="H894" t="s">
        <v>821</v>
      </c>
    </row>
    <row r="895" spans="1:8" hidden="1" x14ac:dyDescent="0.25">
      <c r="A895" t="s">
        <v>898</v>
      </c>
      <c r="B895">
        <v>3954</v>
      </c>
      <c r="C895" t="s">
        <v>899</v>
      </c>
      <c r="D895" t="s">
        <v>830</v>
      </c>
      <c r="E895" t="s">
        <v>829</v>
      </c>
      <c r="F895">
        <v>9.1</v>
      </c>
      <c r="G895">
        <v>11.85</v>
      </c>
      <c r="H895" t="s">
        <v>823</v>
      </c>
    </row>
    <row r="896" spans="1:8" hidden="1" x14ac:dyDescent="0.25">
      <c r="A896" t="s">
        <v>898</v>
      </c>
      <c r="B896">
        <v>3954</v>
      </c>
      <c r="C896" t="s">
        <v>899</v>
      </c>
      <c r="D896" t="s">
        <v>831</v>
      </c>
      <c r="E896" t="s">
        <v>829</v>
      </c>
      <c r="F896">
        <v>9.75</v>
      </c>
      <c r="G896">
        <v>12.7</v>
      </c>
      <c r="H896" t="s">
        <v>815</v>
      </c>
    </row>
    <row r="897" spans="1:8" hidden="1" x14ac:dyDescent="0.25">
      <c r="A897" t="s">
        <v>898</v>
      </c>
      <c r="B897">
        <v>3954</v>
      </c>
      <c r="C897" t="s">
        <v>899</v>
      </c>
      <c r="D897" t="s">
        <v>832</v>
      </c>
      <c r="E897" t="s">
        <v>829</v>
      </c>
      <c r="F897">
        <v>9.1</v>
      </c>
      <c r="G897">
        <v>11.85</v>
      </c>
      <c r="H897" t="s">
        <v>817</v>
      </c>
    </row>
    <row r="898" spans="1:8" hidden="1" x14ac:dyDescent="0.25">
      <c r="A898" t="s">
        <v>898</v>
      </c>
      <c r="B898">
        <v>3954</v>
      </c>
      <c r="C898" t="s">
        <v>899</v>
      </c>
      <c r="D898" t="s">
        <v>833</v>
      </c>
      <c r="E898" t="s">
        <v>829</v>
      </c>
      <c r="F898">
        <v>10.85</v>
      </c>
      <c r="G898">
        <v>14.1</v>
      </c>
      <c r="H898" t="s">
        <v>819</v>
      </c>
    </row>
    <row r="899" spans="1:8" hidden="1" x14ac:dyDescent="0.25">
      <c r="A899" t="s">
        <v>898</v>
      </c>
      <c r="B899">
        <v>3954</v>
      </c>
      <c r="C899" t="s">
        <v>899</v>
      </c>
      <c r="D899" t="s">
        <v>834</v>
      </c>
      <c r="E899" t="s">
        <v>829</v>
      </c>
      <c r="F899">
        <v>9.1</v>
      </c>
      <c r="G899">
        <v>11.85</v>
      </c>
      <c r="H899" t="s">
        <v>825</v>
      </c>
    </row>
    <row r="900" spans="1:8" hidden="1" x14ac:dyDescent="0.25">
      <c r="A900" t="s">
        <v>898</v>
      </c>
      <c r="B900">
        <v>3954</v>
      </c>
      <c r="C900" t="s">
        <v>899</v>
      </c>
      <c r="D900" t="s">
        <v>835</v>
      </c>
      <c r="E900" t="s">
        <v>829</v>
      </c>
      <c r="F900">
        <v>3.5</v>
      </c>
      <c r="G900">
        <v>4.55</v>
      </c>
      <c r="H900" t="s">
        <v>827</v>
      </c>
    </row>
    <row r="901" spans="1:8" hidden="1" x14ac:dyDescent="0.25">
      <c r="A901" t="s">
        <v>898</v>
      </c>
      <c r="B901">
        <v>3954</v>
      </c>
      <c r="C901" t="s">
        <v>899</v>
      </c>
      <c r="D901" t="s">
        <v>835</v>
      </c>
      <c r="E901" t="s">
        <v>829</v>
      </c>
      <c r="F901">
        <v>9.6</v>
      </c>
      <c r="G901">
        <v>12.5</v>
      </c>
      <c r="H901" t="s">
        <v>827</v>
      </c>
    </row>
    <row r="902" spans="1:8" hidden="1" x14ac:dyDescent="0.25">
      <c r="A902" t="s">
        <v>898</v>
      </c>
      <c r="B902">
        <v>3954</v>
      </c>
      <c r="C902" t="s">
        <v>899</v>
      </c>
      <c r="D902" t="s">
        <v>832</v>
      </c>
      <c r="E902" t="s">
        <v>829</v>
      </c>
      <c r="F902">
        <v>3.3</v>
      </c>
      <c r="G902">
        <v>4.3</v>
      </c>
      <c r="H902" t="s">
        <v>817</v>
      </c>
    </row>
    <row r="903" spans="1:8" hidden="1" x14ac:dyDescent="0.25">
      <c r="A903" t="s">
        <v>898</v>
      </c>
      <c r="B903">
        <v>3954</v>
      </c>
      <c r="C903" t="s">
        <v>899</v>
      </c>
      <c r="D903" t="s">
        <v>831</v>
      </c>
      <c r="E903" t="s">
        <v>829</v>
      </c>
      <c r="F903">
        <v>3.5</v>
      </c>
      <c r="G903">
        <v>4.55</v>
      </c>
      <c r="H903" t="s">
        <v>815</v>
      </c>
    </row>
    <row r="904" spans="1:8" hidden="1" x14ac:dyDescent="0.25">
      <c r="A904" t="s">
        <v>898</v>
      </c>
      <c r="B904">
        <v>3954</v>
      </c>
      <c r="C904" t="s">
        <v>899</v>
      </c>
      <c r="D904" t="s">
        <v>833</v>
      </c>
      <c r="E904" t="s">
        <v>829</v>
      </c>
      <c r="F904">
        <v>3.95</v>
      </c>
      <c r="G904">
        <v>5.15</v>
      </c>
      <c r="H904" t="s">
        <v>819</v>
      </c>
    </row>
    <row r="905" spans="1:8" hidden="1" x14ac:dyDescent="0.25">
      <c r="A905" t="s">
        <v>898</v>
      </c>
      <c r="B905">
        <v>3954</v>
      </c>
      <c r="C905" t="s">
        <v>899</v>
      </c>
      <c r="D905" t="s">
        <v>830</v>
      </c>
      <c r="E905" t="s">
        <v>829</v>
      </c>
      <c r="F905">
        <v>3.3</v>
      </c>
      <c r="G905">
        <v>4.3</v>
      </c>
      <c r="H905" t="s">
        <v>823</v>
      </c>
    </row>
    <row r="906" spans="1:8" x14ac:dyDescent="0.25">
      <c r="A906" t="s">
        <v>898</v>
      </c>
      <c r="B906">
        <v>3954</v>
      </c>
      <c r="C906" t="s">
        <v>899</v>
      </c>
      <c r="D906" t="s">
        <v>828</v>
      </c>
      <c r="E906" t="s">
        <v>829</v>
      </c>
      <c r="F906">
        <v>3.95</v>
      </c>
      <c r="G906">
        <v>5.15</v>
      </c>
      <c r="H906" t="s">
        <v>821</v>
      </c>
    </row>
    <row r="907" spans="1:8" hidden="1" x14ac:dyDescent="0.25">
      <c r="A907" t="s">
        <v>898</v>
      </c>
      <c r="B907">
        <v>3954</v>
      </c>
      <c r="C907" t="s">
        <v>899</v>
      </c>
      <c r="D907" t="s">
        <v>834</v>
      </c>
      <c r="E907" t="s">
        <v>829</v>
      </c>
      <c r="F907">
        <v>3.3</v>
      </c>
      <c r="G907">
        <v>4.3</v>
      </c>
      <c r="H907" t="s">
        <v>825</v>
      </c>
    </row>
    <row r="908" spans="1:8" x14ac:dyDescent="0.25">
      <c r="A908" t="s">
        <v>898</v>
      </c>
      <c r="B908">
        <v>3954</v>
      </c>
      <c r="C908" t="s">
        <v>899</v>
      </c>
      <c r="D908" t="s">
        <v>836</v>
      </c>
      <c r="E908" t="s">
        <v>837</v>
      </c>
      <c r="F908">
        <v>10.85</v>
      </c>
      <c r="G908">
        <v>14.1</v>
      </c>
      <c r="H908" t="s">
        <v>821</v>
      </c>
    </row>
    <row r="909" spans="1:8" hidden="1" x14ac:dyDescent="0.25">
      <c r="A909" t="s">
        <v>898</v>
      </c>
      <c r="B909">
        <v>3954</v>
      </c>
      <c r="C909" t="s">
        <v>899</v>
      </c>
      <c r="D909" t="s">
        <v>838</v>
      </c>
      <c r="E909" t="s">
        <v>837</v>
      </c>
      <c r="F909">
        <v>9.1</v>
      </c>
      <c r="G909">
        <v>11.85</v>
      </c>
      <c r="H909" t="s">
        <v>823</v>
      </c>
    </row>
    <row r="910" spans="1:8" hidden="1" x14ac:dyDescent="0.25">
      <c r="A910" t="s">
        <v>898</v>
      </c>
      <c r="B910">
        <v>3954</v>
      </c>
      <c r="C910" t="s">
        <v>899</v>
      </c>
      <c r="D910" t="s">
        <v>839</v>
      </c>
      <c r="E910" t="s">
        <v>837</v>
      </c>
      <c r="F910">
        <v>9.75</v>
      </c>
      <c r="G910">
        <v>12.7</v>
      </c>
      <c r="H910" t="s">
        <v>815</v>
      </c>
    </row>
    <row r="911" spans="1:8" hidden="1" x14ac:dyDescent="0.25">
      <c r="A911" t="s">
        <v>898</v>
      </c>
      <c r="B911">
        <v>3954</v>
      </c>
      <c r="C911" t="s">
        <v>899</v>
      </c>
      <c r="D911" t="s">
        <v>840</v>
      </c>
      <c r="E911" t="s">
        <v>837</v>
      </c>
      <c r="F911">
        <v>9.1</v>
      </c>
      <c r="G911">
        <v>11.85</v>
      </c>
      <c r="H911" t="s">
        <v>817</v>
      </c>
    </row>
    <row r="912" spans="1:8" hidden="1" x14ac:dyDescent="0.25">
      <c r="A912" t="s">
        <v>898</v>
      </c>
      <c r="B912">
        <v>3954</v>
      </c>
      <c r="C912" t="s">
        <v>899</v>
      </c>
      <c r="D912" t="s">
        <v>841</v>
      </c>
      <c r="E912" t="s">
        <v>837</v>
      </c>
      <c r="F912">
        <v>10.85</v>
      </c>
      <c r="G912">
        <v>14.1</v>
      </c>
      <c r="H912" t="s">
        <v>819</v>
      </c>
    </row>
    <row r="913" spans="1:8" hidden="1" x14ac:dyDescent="0.25">
      <c r="A913" t="s">
        <v>898</v>
      </c>
      <c r="B913">
        <v>3954</v>
      </c>
      <c r="C913" t="s">
        <v>899</v>
      </c>
      <c r="D913" t="s">
        <v>842</v>
      </c>
      <c r="E913" t="s">
        <v>837</v>
      </c>
      <c r="F913">
        <v>9.6</v>
      </c>
      <c r="G913">
        <v>12.5</v>
      </c>
      <c r="H913" t="s">
        <v>827</v>
      </c>
    </row>
    <row r="914" spans="1:8" hidden="1" x14ac:dyDescent="0.25">
      <c r="A914" t="s">
        <v>898</v>
      </c>
      <c r="B914">
        <v>3954</v>
      </c>
      <c r="C914" t="s">
        <v>899</v>
      </c>
      <c r="D914" t="s">
        <v>843</v>
      </c>
      <c r="E914" t="s">
        <v>837</v>
      </c>
      <c r="F914">
        <v>9.1</v>
      </c>
      <c r="G914">
        <v>11.85</v>
      </c>
      <c r="H914" t="s">
        <v>825</v>
      </c>
    </row>
    <row r="915" spans="1:8" x14ac:dyDescent="0.25">
      <c r="A915" t="s">
        <v>898</v>
      </c>
      <c r="B915">
        <v>3954</v>
      </c>
      <c r="C915" t="s">
        <v>899</v>
      </c>
      <c r="D915" t="s">
        <v>844</v>
      </c>
      <c r="E915" t="s">
        <v>845</v>
      </c>
      <c r="F915">
        <v>10.85</v>
      </c>
      <c r="G915">
        <v>14.1</v>
      </c>
      <c r="H915" t="s">
        <v>821</v>
      </c>
    </row>
    <row r="916" spans="1:8" hidden="1" x14ac:dyDescent="0.25">
      <c r="A916" t="s">
        <v>898</v>
      </c>
      <c r="B916">
        <v>3954</v>
      </c>
      <c r="C916" t="s">
        <v>899</v>
      </c>
      <c r="D916" t="s">
        <v>846</v>
      </c>
      <c r="E916" t="s">
        <v>845</v>
      </c>
      <c r="F916">
        <v>9.1</v>
      </c>
      <c r="G916">
        <v>11.85</v>
      </c>
      <c r="H916" t="s">
        <v>823</v>
      </c>
    </row>
    <row r="917" spans="1:8" hidden="1" x14ac:dyDescent="0.25">
      <c r="A917" t="s">
        <v>898</v>
      </c>
      <c r="B917">
        <v>3954</v>
      </c>
      <c r="C917" t="s">
        <v>899</v>
      </c>
      <c r="D917" t="s">
        <v>847</v>
      </c>
      <c r="E917" t="s">
        <v>845</v>
      </c>
      <c r="F917">
        <v>9.75</v>
      </c>
      <c r="G917">
        <v>12.7</v>
      </c>
      <c r="H917" t="s">
        <v>815</v>
      </c>
    </row>
    <row r="918" spans="1:8" hidden="1" x14ac:dyDescent="0.25">
      <c r="A918" t="s">
        <v>898</v>
      </c>
      <c r="B918">
        <v>3954</v>
      </c>
      <c r="C918" t="s">
        <v>899</v>
      </c>
      <c r="D918" t="s">
        <v>848</v>
      </c>
      <c r="E918" t="s">
        <v>845</v>
      </c>
      <c r="F918">
        <v>10.85</v>
      </c>
      <c r="G918">
        <v>14.1</v>
      </c>
      <c r="H918" t="s">
        <v>819</v>
      </c>
    </row>
    <row r="919" spans="1:8" hidden="1" x14ac:dyDescent="0.25">
      <c r="A919" t="s">
        <v>898</v>
      </c>
      <c r="B919">
        <v>3954</v>
      </c>
      <c r="C919" t="s">
        <v>899</v>
      </c>
      <c r="D919" t="s">
        <v>849</v>
      </c>
      <c r="E919" t="s">
        <v>845</v>
      </c>
      <c r="F919">
        <v>9.1</v>
      </c>
      <c r="G919">
        <v>11.85</v>
      </c>
      <c r="H919" t="s">
        <v>817</v>
      </c>
    </row>
    <row r="920" spans="1:8" hidden="1" x14ac:dyDescent="0.25">
      <c r="A920" t="s">
        <v>898</v>
      </c>
      <c r="B920">
        <v>3954</v>
      </c>
      <c r="C920" t="s">
        <v>899</v>
      </c>
      <c r="D920" t="s">
        <v>850</v>
      </c>
      <c r="E920" t="s">
        <v>845</v>
      </c>
      <c r="F920">
        <v>9.1</v>
      </c>
      <c r="G920">
        <v>11.85</v>
      </c>
      <c r="H920" t="s">
        <v>825</v>
      </c>
    </row>
    <row r="921" spans="1:8" hidden="1" x14ac:dyDescent="0.25">
      <c r="A921" t="s">
        <v>898</v>
      </c>
      <c r="B921">
        <v>3954</v>
      </c>
      <c r="C921" t="s">
        <v>899</v>
      </c>
      <c r="D921" t="s">
        <v>851</v>
      </c>
      <c r="E921" t="s">
        <v>845</v>
      </c>
      <c r="F921">
        <v>9.6</v>
      </c>
      <c r="G921">
        <v>12.5</v>
      </c>
      <c r="H921" t="s">
        <v>827</v>
      </c>
    </row>
    <row r="922" spans="1:8" hidden="1" x14ac:dyDescent="0.25">
      <c r="A922" t="s">
        <v>898</v>
      </c>
      <c r="B922">
        <v>3954</v>
      </c>
      <c r="C922" t="s">
        <v>899</v>
      </c>
      <c r="D922" t="s">
        <v>852</v>
      </c>
      <c r="E922" t="s">
        <v>853</v>
      </c>
      <c r="F922">
        <v>5.6</v>
      </c>
      <c r="G922">
        <v>7.3</v>
      </c>
      <c r="H922" t="s">
        <v>854</v>
      </c>
    </row>
    <row r="923" spans="1:8" hidden="1" x14ac:dyDescent="0.25">
      <c r="A923" t="s">
        <v>898</v>
      </c>
      <c r="B923">
        <v>3954</v>
      </c>
      <c r="C923" t="s">
        <v>899</v>
      </c>
      <c r="D923" t="s">
        <v>855</v>
      </c>
      <c r="E923" t="s">
        <v>853</v>
      </c>
      <c r="F923">
        <v>5.6</v>
      </c>
      <c r="G923">
        <v>7.3</v>
      </c>
      <c r="H923" t="s">
        <v>823</v>
      </c>
    </row>
    <row r="924" spans="1:8" x14ac:dyDescent="0.25">
      <c r="A924" t="s">
        <v>898</v>
      </c>
      <c r="B924">
        <v>3954</v>
      </c>
      <c r="C924" t="s">
        <v>899</v>
      </c>
      <c r="D924" t="s">
        <v>856</v>
      </c>
      <c r="E924" t="s">
        <v>853</v>
      </c>
      <c r="F924">
        <v>5.6</v>
      </c>
      <c r="G924">
        <v>7.3</v>
      </c>
      <c r="H924" t="s">
        <v>821</v>
      </c>
    </row>
    <row r="925" spans="1:8" hidden="1" x14ac:dyDescent="0.25">
      <c r="A925" t="s">
        <v>898</v>
      </c>
      <c r="B925">
        <v>3954</v>
      </c>
      <c r="C925" t="s">
        <v>899</v>
      </c>
      <c r="D925" t="s">
        <v>857</v>
      </c>
      <c r="E925" t="s">
        <v>853</v>
      </c>
      <c r="F925">
        <v>5.6</v>
      </c>
      <c r="G925">
        <v>7.3</v>
      </c>
      <c r="H925" t="s">
        <v>815</v>
      </c>
    </row>
    <row r="926" spans="1:8" hidden="1" x14ac:dyDescent="0.25">
      <c r="A926" t="s">
        <v>898</v>
      </c>
      <c r="B926">
        <v>3954</v>
      </c>
      <c r="C926" t="s">
        <v>899</v>
      </c>
      <c r="D926" t="s">
        <v>858</v>
      </c>
      <c r="E926" t="s">
        <v>853</v>
      </c>
      <c r="F926">
        <v>5.6</v>
      </c>
      <c r="G926">
        <v>7.3</v>
      </c>
      <c r="H926" t="s">
        <v>819</v>
      </c>
    </row>
    <row r="927" spans="1:8" hidden="1" x14ac:dyDescent="0.25">
      <c r="A927" t="s">
        <v>898</v>
      </c>
      <c r="B927">
        <v>3954</v>
      </c>
      <c r="C927" t="s">
        <v>899</v>
      </c>
      <c r="D927" t="s">
        <v>859</v>
      </c>
      <c r="E927" t="s">
        <v>853</v>
      </c>
      <c r="F927">
        <v>5.6</v>
      </c>
      <c r="G927">
        <v>7.3</v>
      </c>
      <c r="H927" t="s">
        <v>825</v>
      </c>
    </row>
    <row r="928" spans="1:8" hidden="1" x14ac:dyDescent="0.25">
      <c r="A928" t="s">
        <v>898</v>
      </c>
      <c r="B928">
        <v>3954</v>
      </c>
      <c r="C928" t="s">
        <v>899</v>
      </c>
      <c r="D928" t="s">
        <v>860</v>
      </c>
      <c r="E928" t="s">
        <v>853</v>
      </c>
      <c r="F928">
        <v>5.6</v>
      </c>
      <c r="G928">
        <v>7.3</v>
      </c>
      <c r="H928" t="s">
        <v>827</v>
      </c>
    </row>
    <row r="929" spans="1:8" hidden="1" x14ac:dyDescent="0.25">
      <c r="A929" t="s">
        <v>898</v>
      </c>
      <c r="B929">
        <v>3954</v>
      </c>
      <c r="C929" t="s">
        <v>899</v>
      </c>
      <c r="D929" t="s">
        <v>861</v>
      </c>
      <c r="E929" t="s">
        <v>853</v>
      </c>
      <c r="F929">
        <v>5.6</v>
      </c>
      <c r="G929">
        <v>7.3</v>
      </c>
      <c r="H929" t="s">
        <v>862</v>
      </c>
    </row>
    <row r="930" spans="1:8" hidden="1" x14ac:dyDescent="0.25">
      <c r="A930" t="s">
        <v>898</v>
      </c>
      <c r="B930">
        <v>3954</v>
      </c>
      <c r="C930" t="s">
        <v>899</v>
      </c>
      <c r="D930" t="s">
        <v>863</v>
      </c>
      <c r="E930" t="s">
        <v>853</v>
      </c>
      <c r="F930">
        <v>5.6</v>
      </c>
      <c r="G930">
        <v>7.3</v>
      </c>
      <c r="H930" t="s">
        <v>864</v>
      </c>
    </row>
    <row r="931" spans="1:8" hidden="1" x14ac:dyDescent="0.25">
      <c r="A931" t="s">
        <v>898</v>
      </c>
      <c r="B931">
        <v>3954</v>
      </c>
      <c r="C931" t="s">
        <v>899</v>
      </c>
      <c r="D931" t="s">
        <v>865</v>
      </c>
      <c r="E931" t="s">
        <v>866</v>
      </c>
      <c r="F931">
        <v>4.4000000000000004</v>
      </c>
      <c r="G931">
        <v>5.7</v>
      </c>
      <c r="H931" t="s">
        <v>867</v>
      </c>
    </row>
    <row r="932" spans="1:8" hidden="1" x14ac:dyDescent="0.25">
      <c r="A932" t="s">
        <v>898</v>
      </c>
      <c r="B932">
        <v>3954</v>
      </c>
      <c r="C932" t="s">
        <v>899</v>
      </c>
      <c r="D932" t="s">
        <v>868</v>
      </c>
      <c r="E932" t="s">
        <v>866</v>
      </c>
      <c r="F932">
        <v>4.95</v>
      </c>
      <c r="G932">
        <v>6.45</v>
      </c>
      <c r="H932" t="s">
        <v>823</v>
      </c>
    </row>
    <row r="933" spans="1:8" x14ac:dyDescent="0.25">
      <c r="A933" t="s">
        <v>898</v>
      </c>
      <c r="B933">
        <v>3954</v>
      </c>
      <c r="C933" t="s">
        <v>899</v>
      </c>
      <c r="D933" t="s">
        <v>869</v>
      </c>
      <c r="E933" t="s">
        <v>866</v>
      </c>
      <c r="F933">
        <v>4.95</v>
      </c>
      <c r="G933">
        <v>6.45</v>
      </c>
      <c r="H933" t="s">
        <v>821</v>
      </c>
    </row>
    <row r="934" spans="1:8" hidden="1" x14ac:dyDescent="0.25">
      <c r="A934" t="s">
        <v>898</v>
      </c>
      <c r="B934">
        <v>3954</v>
      </c>
      <c r="C934" t="s">
        <v>899</v>
      </c>
      <c r="D934" t="s">
        <v>870</v>
      </c>
      <c r="E934" t="s">
        <v>866</v>
      </c>
      <c r="F934">
        <v>4.95</v>
      </c>
      <c r="G934">
        <v>6.45</v>
      </c>
      <c r="H934" t="s">
        <v>815</v>
      </c>
    </row>
    <row r="935" spans="1:8" hidden="1" x14ac:dyDescent="0.25">
      <c r="A935" t="s">
        <v>898</v>
      </c>
      <c r="B935">
        <v>3954</v>
      </c>
      <c r="C935" t="s">
        <v>899</v>
      </c>
      <c r="D935" t="s">
        <v>871</v>
      </c>
      <c r="E935" t="s">
        <v>866</v>
      </c>
      <c r="F935">
        <v>4.95</v>
      </c>
      <c r="G935">
        <v>6.45</v>
      </c>
      <c r="H935" t="s">
        <v>819</v>
      </c>
    </row>
    <row r="936" spans="1:8" hidden="1" x14ac:dyDescent="0.25">
      <c r="A936" t="s">
        <v>898</v>
      </c>
      <c r="B936">
        <v>3954</v>
      </c>
      <c r="C936" t="s">
        <v>899</v>
      </c>
      <c r="D936" t="s">
        <v>872</v>
      </c>
      <c r="E936" t="s">
        <v>866</v>
      </c>
      <c r="F936">
        <v>4.95</v>
      </c>
      <c r="G936">
        <v>6.45</v>
      </c>
      <c r="H936" t="s">
        <v>825</v>
      </c>
    </row>
    <row r="937" spans="1:8" hidden="1" x14ac:dyDescent="0.25">
      <c r="A937" t="s">
        <v>898</v>
      </c>
      <c r="B937">
        <v>3954</v>
      </c>
      <c r="C937" t="s">
        <v>899</v>
      </c>
      <c r="D937" t="s">
        <v>873</v>
      </c>
      <c r="E937" t="s">
        <v>866</v>
      </c>
      <c r="F937">
        <v>4.95</v>
      </c>
      <c r="G937">
        <v>6.45</v>
      </c>
      <c r="H937" t="s">
        <v>862</v>
      </c>
    </row>
    <row r="938" spans="1:8" hidden="1" x14ac:dyDescent="0.25">
      <c r="A938" t="s">
        <v>898</v>
      </c>
      <c r="B938">
        <v>3954</v>
      </c>
      <c r="C938" t="s">
        <v>899</v>
      </c>
      <c r="D938" t="s">
        <v>874</v>
      </c>
      <c r="E938" t="s">
        <v>866</v>
      </c>
      <c r="F938">
        <v>4.95</v>
      </c>
      <c r="G938">
        <v>6.45</v>
      </c>
      <c r="H938" t="s">
        <v>827</v>
      </c>
    </row>
    <row r="939" spans="1:8" hidden="1" x14ac:dyDescent="0.25">
      <c r="A939" t="s">
        <v>898</v>
      </c>
      <c r="B939">
        <v>3954</v>
      </c>
      <c r="C939" t="s">
        <v>899</v>
      </c>
      <c r="D939" t="s">
        <v>875</v>
      </c>
      <c r="E939" t="s">
        <v>876</v>
      </c>
      <c r="F939">
        <v>10.3</v>
      </c>
      <c r="G939">
        <v>13.4</v>
      </c>
      <c r="H939" t="s">
        <v>815</v>
      </c>
    </row>
    <row r="940" spans="1:8" hidden="1" x14ac:dyDescent="0.25">
      <c r="A940" t="s">
        <v>898</v>
      </c>
      <c r="B940">
        <v>3954</v>
      </c>
      <c r="C940" t="s">
        <v>899</v>
      </c>
      <c r="D940" t="s">
        <v>877</v>
      </c>
      <c r="E940" t="s">
        <v>876</v>
      </c>
      <c r="F940">
        <v>11.4</v>
      </c>
      <c r="G940">
        <v>14.8</v>
      </c>
      <c r="H940" t="s">
        <v>819</v>
      </c>
    </row>
    <row r="941" spans="1:8" hidden="1" x14ac:dyDescent="0.25">
      <c r="A941" t="s">
        <v>898</v>
      </c>
      <c r="B941">
        <v>3954</v>
      </c>
      <c r="C941" t="s">
        <v>899</v>
      </c>
      <c r="D941" t="s">
        <v>878</v>
      </c>
      <c r="E941" t="s">
        <v>876</v>
      </c>
      <c r="F941">
        <v>9.65</v>
      </c>
      <c r="G941">
        <v>12.55</v>
      </c>
      <c r="H941" t="s">
        <v>825</v>
      </c>
    </row>
    <row r="942" spans="1:8" hidden="1" x14ac:dyDescent="0.25">
      <c r="A942" t="s">
        <v>898</v>
      </c>
      <c r="B942">
        <v>3954</v>
      </c>
      <c r="C942" t="s">
        <v>899</v>
      </c>
      <c r="D942" t="s">
        <v>879</v>
      </c>
      <c r="E942" t="s">
        <v>876</v>
      </c>
      <c r="F942">
        <v>10.15</v>
      </c>
      <c r="G942">
        <v>13.2</v>
      </c>
      <c r="H942" t="s">
        <v>827</v>
      </c>
    </row>
    <row r="943" spans="1:8" hidden="1" x14ac:dyDescent="0.25">
      <c r="A943" t="s">
        <v>898</v>
      </c>
      <c r="B943">
        <v>3954</v>
      </c>
      <c r="C943" t="s">
        <v>899</v>
      </c>
      <c r="D943" t="s">
        <v>880</v>
      </c>
      <c r="E943" t="s">
        <v>876</v>
      </c>
      <c r="F943">
        <v>9.65</v>
      </c>
      <c r="G943">
        <v>12.55</v>
      </c>
      <c r="H943" t="s">
        <v>823</v>
      </c>
    </row>
    <row r="944" spans="1:8" hidden="1" x14ac:dyDescent="0.25">
      <c r="A944" t="s">
        <v>898</v>
      </c>
      <c r="B944">
        <v>3954</v>
      </c>
      <c r="C944" t="s">
        <v>899</v>
      </c>
      <c r="D944" t="s">
        <v>881</v>
      </c>
      <c r="E944" t="s">
        <v>876</v>
      </c>
      <c r="F944">
        <v>9.65</v>
      </c>
      <c r="G944">
        <v>12.55</v>
      </c>
      <c r="H944" t="s">
        <v>867</v>
      </c>
    </row>
    <row r="945" spans="1:8" x14ac:dyDescent="0.25">
      <c r="A945" t="s">
        <v>898</v>
      </c>
      <c r="B945">
        <v>3954</v>
      </c>
      <c r="C945" t="s">
        <v>899</v>
      </c>
      <c r="D945" t="s">
        <v>882</v>
      </c>
      <c r="E945" t="s">
        <v>876</v>
      </c>
      <c r="F945">
        <v>11.4</v>
      </c>
      <c r="G945">
        <v>14.8</v>
      </c>
      <c r="H945" t="s">
        <v>821</v>
      </c>
    </row>
    <row r="946" spans="1:8" hidden="1" x14ac:dyDescent="0.25">
      <c r="A946" t="s">
        <v>902</v>
      </c>
      <c r="B946">
        <v>4174</v>
      </c>
      <c r="C946" t="s">
        <v>903</v>
      </c>
      <c r="D946" t="s">
        <v>813</v>
      </c>
      <c r="E946" t="s">
        <v>814</v>
      </c>
      <c r="F946">
        <v>10</v>
      </c>
      <c r="G946">
        <v>13</v>
      </c>
      <c r="H946" t="s">
        <v>815</v>
      </c>
    </row>
    <row r="947" spans="1:8" hidden="1" x14ac:dyDescent="0.25">
      <c r="A947" t="s">
        <v>902</v>
      </c>
      <c r="B947">
        <v>4174</v>
      </c>
      <c r="C947" t="s">
        <v>903</v>
      </c>
      <c r="D947" t="s">
        <v>816</v>
      </c>
      <c r="E947" t="s">
        <v>814</v>
      </c>
      <c r="F947">
        <v>9.35</v>
      </c>
      <c r="G947">
        <v>12.15</v>
      </c>
      <c r="H947" t="s">
        <v>817</v>
      </c>
    </row>
    <row r="948" spans="1:8" hidden="1" x14ac:dyDescent="0.25">
      <c r="A948" t="s">
        <v>902</v>
      </c>
      <c r="B948">
        <v>4174</v>
      </c>
      <c r="C948" t="s">
        <v>903</v>
      </c>
      <c r="D948" t="s">
        <v>818</v>
      </c>
      <c r="E948" t="s">
        <v>814</v>
      </c>
      <c r="F948">
        <v>11.1</v>
      </c>
      <c r="G948">
        <v>14.45</v>
      </c>
      <c r="H948" t="s">
        <v>819</v>
      </c>
    </row>
    <row r="949" spans="1:8" x14ac:dyDescent="0.25">
      <c r="A949" t="s">
        <v>902</v>
      </c>
      <c r="B949">
        <v>4174</v>
      </c>
      <c r="C949" t="s">
        <v>903</v>
      </c>
      <c r="D949" t="s">
        <v>820</v>
      </c>
      <c r="E949" t="s">
        <v>814</v>
      </c>
      <c r="F949">
        <v>11.1</v>
      </c>
      <c r="G949">
        <v>14.45</v>
      </c>
      <c r="H949" t="s">
        <v>821</v>
      </c>
    </row>
    <row r="950" spans="1:8" hidden="1" x14ac:dyDescent="0.25">
      <c r="A950" t="s">
        <v>902</v>
      </c>
      <c r="B950">
        <v>4174</v>
      </c>
      <c r="C950" t="s">
        <v>903</v>
      </c>
      <c r="D950" t="s">
        <v>822</v>
      </c>
      <c r="E950" t="s">
        <v>814</v>
      </c>
      <c r="F950">
        <v>9.35</v>
      </c>
      <c r="G950">
        <v>12.15</v>
      </c>
      <c r="H950" t="s">
        <v>823</v>
      </c>
    </row>
    <row r="951" spans="1:8" hidden="1" x14ac:dyDescent="0.25">
      <c r="A951" t="s">
        <v>902</v>
      </c>
      <c r="B951">
        <v>4174</v>
      </c>
      <c r="C951" t="s">
        <v>903</v>
      </c>
      <c r="D951" t="s">
        <v>824</v>
      </c>
      <c r="E951" t="s">
        <v>814</v>
      </c>
      <c r="F951">
        <v>9.35</v>
      </c>
      <c r="G951">
        <v>12.15</v>
      </c>
      <c r="H951" t="s">
        <v>825</v>
      </c>
    </row>
    <row r="952" spans="1:8" hidden="1" x14ac:dyDescent="0.25">
      <c r="A952" t="s">
        <v>902</v>
      </c>
      <c r="B952">
        <v>4174</v>
      </c>
      <c r="C952" t="s">
        <v>903</v>
      </c>
      <c r="D952" t="s">
        <v>826</v>
      </c>
      <c r="E952" t="s">
        <v>814</v>
      </c>
      <c r="F952">
        <v>9.85</v>
      </c>
      <c r="G952">
        <v>12.8</v>
      </c>
      <c r="H952" t="s">
        <v>827</v>
      </c>
    </row>
    <row r="953" spans="1:8" x14ac:dyDescent="0.25">
      <c r="A953" t="s">
        <v>902</v>
      </c>
      <c r="B953">
        <v>4174</v>
      </c>
      <c r="C953" t="s">
        <v>903</v>
      </c>
      <c r="D953" t="s">
        <v>828</v>
      </c>
      <c r="E953" t="s">
        <v>829</v>
      </c>
      <c r="F953">
        <v>11.1</v>
      </c>
      <c r="G953">
        <v>14.45</v>
      </c>
      <c r="H953" t="s">
        <v>821</v>
      </c>
    </row>
    <row r="954" spans="1:8" hidden="1" x14ac:dyDescent="0.25">
      <c r="A954" t="s">
        <v>902</v>
      </c>
      <c r="B954">
        <v>4174</v>
      </c>
      <c r="C954" t="s">
        <v>903</v>
      </c>
      <c r="D954" t="s">
        <v>830</v>
      </c>
      <c r="E954" t="s">
        <v>829</v>
      </c>
      <c r="F954">
        <v>9.35</v>
      </c>
      <c r="G954">
        <v>12.15</v>
      </c>
      <c r="H954" t="s">
        <v>823</v>
      </c>
    </row>
    <row r="955" spans="1:8" hidden="1" x14ac:dyDescent="0.25">
      <c r="A955" t="s">
        <v>902</v>
      </c>
      <c r="B955">
        <v>4174</v>
      </c>
      <c r="C955" t="s">
        <v>903</v>
      </c>
      <c r="D955" t="s">
        <v>831</v>
      </c>
      <c r="E955" t="s">
        <v>829</v>
      </c>
      <c r="F955">
        <v>10</v>
      </c>
      <c r="G955">
        <v>13</v>
      </c>
      <c r="H955" t="s">
        <v>815</v>
      </c>
    </row>
    <row r="956" spans="1:8" hidden="1" x14ac:dyDescent="0.25">
      <c r="A956" t="s">
        <v>902</v>
      </c>
      <c r="B956">
        <v>4174</v>
      </c>
      <c r="C956" t="s">
        <v>903</v>
      </c>
      <c r="D956" t="s">
        <v>832</v>
      </c>
      <c r="E956" t="s">
        <v>829</v>
      </c>
      <c r="F956">
        <v>9.35</v>
      </c>
      <c r="G956">
        <v>12.15</v>
      </c>
      <c r="H956" t="s">
        <v>817</v>
      </c>
    </row>
    <row r="957" spans="1:8" hidden="1" x14ac:dyDescent="0.25">
      <c r="A957" t="s">
        <v>902</v>
      </c>
      <c r="B957">
        <v>4174</v>
      </c>
      <c r="C957" t="s">
        <v>903</v>
      </c>
      <c r="D957" t="s">
        <v>833</v>
      </c>
      <c r="E957" t="s">
        <v>829</v>
      </c>
      <c r="F957">
        <v>11.1</v>
      </c>
      <c r="G957">
        <v>14.45</v>
      </c>
      <c r="H957" t="s">
        <v>819</v>
      </c>
    </row>
    <row r="958" spans="1:8" hidden="1" x14ac:dyDescent="0.25">
      <c r="A958" t="s">
        <v>902</v>
      </c>
      <c r="B958">
        <v>4174</v>
      </c>
      <c r="C958" t="s">
        <v>903</v>
      </c>
      <c r="D958" t="s">
        <v>834</v>
      </c>
      <c r="E958" t="s">
        <v>829</v>
      </c>
      <c r="F958">
        <v>9.35</v>
      </c>
      <c r="G958">
        <v>12.15</v>
      </c>
      <c r="H958" t="s">
        <v>825</v>
      </c>
    </row>
    <row r="959" spans="1:8" hidden="1" x14ac:dyDescent="0.25">
      <c r="A959" t="s">
        <v>902</v>
      </c>
      <c r="B959">
        <v>4174</v>
      </c>
      <c r="C959" t="s">
        <v>903</v>
      </c>
      <c r="D959" t="s">
        <v>835</v>
      </c>
      <c r="E959" t="s">
        <v>829</v>
      </c>
      <c r="F959">
        <v>3.6</v>
      </c>
      <c r="G959">
        <v>4.7</v>
      </c>
      <c r="H959" t="s">
        <v>827</v>
      </c>
    </row>
    <row r="960" spans="1:8" hidden="1" x14ac:dyDescent="0.25">
      <c r="A960" t="s">
        <v>902</v>
      </c>
      <c r="B960">
        <v>4174</v>
      </c>
      <c r="C960" t="s">
        <v>903</v>
      </c>
      <c r="D960" t="s">
        <v>835</v>
      </c>
      <c r="E960" t="s">
        <v>829</v>
      </c>
      <c r="F960">
        <v>9.85</v>
      </c>
      <c r="G960">
        <v>12.8</v>
      </c>
      <c r="H960" t="s">
        <v>827</v>
      </c>
    </row>
    <row r="961" spans="1:8" hidden="1" x14ac:dyDescent="0.25">
      <c r="A961" t="s">
        <v>902</v>
      </c>
      <c r="B961">
        <v>4174</v>
      </c>
      <c r="C961" t="s">
        <v>903</v>
      </c>
      <c r="D961" t="s">
        <v>832</v>
      </c>
      <c r="E961" t="s">
        <v>829</v>
      </c>
      <c r="F961">
        <v>3.4</v>
      </c>
      <c r="G961">
        <v>4.4000000000000004</v>
      </c>
      <c r="H961" t="s">
        <v>817</v>
      </c>
    </row>
    <row r="962" spans="1:8" hidden="1" x14ac:dyDescent="0.25">
      <c r="A962" t="s">
        <v>902</v>
      </c>
      <c r="B962">
        <v>4174</v>
      </c>
      <c r="C962" t="s">
        <v>903</v>
      </c>
      <c r="D962" t="s">
        <v>831</v>
      </c>
      <c r="E962" t="s">
        <v>829</v>
      </c>
      <c r="F962">
        <v>3.6</v>
      </c>
      <c r="G962">
        <v>4.7</v>
      </c>
      <c r="H962" t="s">
        <v>815</v>
      </c>
    </row>
    <row r="963" spans="1:8" hidden="1" x14ac:dyDescent="0.25">
      <c r="A963" t="s">
        <v>902</v>
      </c>
      <c r="B963">
        <v>4174</v>
      </c>
      <c r="C963" t="s">
        <v>903</v>
      </c>
      <c r="D963" t="s">
        <v>833</v>
      </c>
      <c r="E963" t="s">
        <v>829</v>
      </c>
      <c r="F963">
        <v>4.05</v>
      </c>
      <c r="G963">
        <v>5.25</v>
      </c>
      <c r="H963" t="s">
        <v>819</v>
      </c>
    </row>
    <row r="964" spans="1:8" hidden="1" x14ac:dyDescent="0.25">
      <c r="A964" t="s">
        <v>902</v>
      </c>
      <c r="B964">
        <v>4174</v>
      </c>
      <c r="C964" t="s">
        <v>903</v>
      </c>
      <c r="D964" t="s">
        <v>830</v>
      </c>
      <c r="E964" t="s">
        <v>829</v>
      </c>
      <c r="F964">
        <v>3.4</v>
      </c>
      <c r="G964">
        <v>4.4000000000000004</v>
      </c>
      <c r="H964" t="s">
        <v>823</v>
      </c>
    </row>
    <row r="965" spans="1:8" x14ac:dyDescent="0.25">
      <c r="A965" t="s">
        <v>902</v>
      </c>
      <c r="B965">
        <v>4174</v>
      </c>
      <c r="C965" t="s">
        <v>903</v>
      </c>
      <c r="D965" t="s">
        <v>828</v>
      </c>
      <c r="E965" t="s">
        <v>829</v>
      </c>
      <c r="F965">
        <v>4.05</v>
      </c>
      <c r="G965">
        <v>5.25</v>
      </c>
      <c r="H965" t="s">
        <v>821</v>
      </c>
    </row>
    <row r="966" spans="1:8" hidden="1" x14ac:dyDescent="0.25">
      <c r="A966" t="s">
        <v>902</v>
      </c>
      <c r="B966">
        <v>4174</v>
      </c>
      <c r="C966" t="s">
        <v>903</v>
      </c>
      <c r="D966" t="s">
        <v>834</v>
      </c>
      <c r="E966" t="s">
        <v>829</v>
      </c>
      <c r="F966">
        <v>3.4</v>
      </c>
      <c r="G966">
        <v>4.4000000000000004</v>
      </c>
      <c r="H966" t="s">
        <v>825</v>
      </c>
    </row>
    <row r="967" spans="1:8" x14ac:dyDescent="0.25">
      <c r="A967" t="s">
        <v>902</v>
      </c>
      <c r="B967">
        <v>4174</v>
      </c>
      <c r="C967" t="s">
        <v>903</v>
      </c>
      <c r="D967" t="s">
        <v>836</v>
      </c>
      <c r="E967" t="s">
        <v>837</v>
      </c>
      <c r="F967">
        <v>11.1</v>
      </c>
      <c r="G967">
        <v>14.45</v>
      </c>
      <c r="H967" t="s">
        <v>821</v>
      </c>
    </row>
    <row r="968" spans="1:8" hidden="1" x14ac:dyDescent="0.25">
      <c r="A968" t="s">
        <v>902</v>
      </c>
      <c r="B968">
        <v>4174</v>
      </c>
      <c r="C968" t="s">
        <v>903</v>
      </c>
      <c r="D968" t="s">
        <v>838</v>
      </c>
      <c r="E968" t="s">
        <v>837</v>
      </c>
      <c r="F968">
        <v>9.35</v>
      </c>
      <c r="G968">
        <v>12.15</v>
      </c>
      <c r="H968" t="s">
        <v>823</v>
      </c>
    </row>
    <row r="969" spans="1:8" hidden="1" x14ac:dyDescent="0.25">
      <c r="A969" t="s">
        <v>902</v>
      </c>
      <c r="B969">
        <v>4174</v>
      </c>
      <c r="C969" t="s">
        <v>903</v>
      </c>
      <c r="D969" t="s">
        <v>839</v>
      </c>
      <c r="E969" t="s">
        <v>837</v>
      </c>
      <c r="F969">
        <v>10</v>
      </c>
      <c r="G969">
        <v>13</v>
      </c>
      <c r="H969" t="s">
        <v>815</v>
      </c>
    </row>
    <row r="970" spans="1:8" hidden="1" x14ac:dyDescent="0.25">
      <c r="A970" t="s">
        <v>902</v>
      </c>
      <c r="B970">
        <v>4174</v>
      </c>
      <c r="C970" t="s">
        <v>903</v>
      </c>
      <c r="D970" t="s">
        <v>840</v>
      </c>
      <c r="E970" t="s">
        <v>837</v>
      </c>
      <c r="F970">
        <v>9.35</v>
      </c>
      <c r="G970">
        <v>12.15</v>
      </c>
      <c r="H970" t="s">
        <v>817</v>
      </c>
    </row>
    <row r="971" spans="1:8" hidden="1" x14ac:dyDescent="0.25">
      <c r="A971" t="s">
        <v>902</v>
      </c>
      <c r="B971">
        <v>4174</v>
      </c>
      <c r="C971" t="s">
        <v>903</v>
      </c>
      <c r="D971" t="s">
        <v>841</v>
      </c>
      <c r="E971" t="s">
        <v>837</v>
      </c>
      <c r="F971">
        <v>11.1</v>
      </c>
      <c r="G971">
        <v>14.45</v>
      </c>
      <c r="H971" t="s">
        <v>819</v>
      </c>
    </row>
    <row r="972" spans="1:8" hidden="1" x14ac:dyDescent="0.25">
      <c r="A972" t="s">
        <v>902</v>
      </c>
      <c r="B972">
        <v>4174</v>
      </c>
      <c r="C972" t="s">
        <v>903</v>
      </c>
      <c r="D972" t="s">
        <v>842</v>
      </c>
      <c r="E972" t="s">
        <v>837</v>
      </c>
      <c r="F972">
        <v>9.85</v>
      </c>
      <c r="G972">
        <v>12.8</v>
      </c>
      <c r="H972" t="s">
        <v>827</v>
      </c>
    </row>
    <row r="973" spans="1:8" hidden="1" x14ac:dyDescent="0.25">
      <c r="A973" t="s">
        <v>902</v>
      </c>
      <c r="B973">
        <v>4174</v>
      </c>
      <c r="C973" t="s">
        <v>903</v>
      </c>
      <c r="D973" t="s">
        <v>843</v>
      </c>
      <c r="E973" t="s">
        <v>837</v>
      </c>
      <c r="F973">
        <v>9.35</v>
      </c>
      <c r="G973">
        <v>12.15</v>
      </c>
      <c r="H973" t="s">
        <v>825</v>
      </c>
    </row>
    <row r="974" spans="1:8" x14ac:dyDescent="0.25">
      <c r="A974" t="s">
        <v>902</v>
      </c>
      <c r="B974">
        <v>4174</v>
      </c>
      <c r="C974" t="s">
        <v>903</v>
      </c>
      <c r="D974" t="s">
        <v>844</v>
      </c>
      <c r="E974" t="s">
        <v>845</v>
      </c>
      <c r="F974">
        <v>11.1</v>
      </c>
      <c r="G974">
        <v>14.45</v>
      </c>
      <c r="H974" t="s">
        <v>821</v>
      </c>
    </row>
    <row r="975" spans="1:8" hidden="1" x14ac:dyDescent="0.25">
      <c r="A975" t="s">
        <v>902</v>
      </c>
      <c r="B975">
        <v>4174</v>
      </c>
      <c r="C975" t="s">
        <v>903</v>
      </c>
      <c r="D975" t="s">
        <v>846</v>
      </c>
      <c r="E975" t="s">
        <v>845</v>
      </c>
      <c r="F975">
        <v>9.35</v>
      </c>
      <c r="G975">
        <v>12.15</v>
      </c>
      <c r="H975" t="s">
        <v>823</v>
      </c>
    </row>
    <row r="976" spans="1:8" hidden="1" x14ac:dyDescent="0.25">
      <c r="A976" t="s">
        <v>902</v>
      </c>
      <c r="B976">
        <v>4174</v>
      </c>
      <c r="C976" t="s">
        <v>903</v>
      </c>
      <c r="D976" t="s">
        <v>847</v>
      </c>
      <c r="E976" t="s">
        <v>845</v>
      </c>
      <c r="F976">
        <v>10</v>
      </c>
      <c r="G976">
        <v>13</v>
      </c>
      <c r="H976" t="s">
        <v>815</v>
      </c>
    </row>
    <row r="977" spans="1:8" hidden="1" x14ac:dyDescent="0.25">
      <c r="A977" t="s">
        <v>902</v>
      </c>
      <c r="B977">
        <v>4174</v>
      </c>
      <c r="C977" t="s">
        <v>903</v>
      </c>
      <c r="D977" t="s">
        <v>848</v>
      </c>
      <c r="E977" t="s">
        <v>845</v>
      </c>
      <c r="F977">
        <v>11.1</v>
      </c>
      <c r="G977">
        <v>14.45</v>
      </c>
      <c r="H977" t="s">
        <v>819</v>
      </c>
    </row>
    <row r="978" spans="1:8" hidden="1" x14ac:dyDescent="0.25">
      <c r="A978" t="s">
        <v>902</v>
      </c>
      <c r="B978">
        <v>4174</v>
      </c>
      <c r="C978" t="s">
        <v>903</v>
      </c>
      <c r="D978" t="s">
        <v>849</v>
      </c>
      <c r="E978" t="s">
        <v>845</v>
      </c>
      <c r="F978">
        <v>9.35</v>
      </c>
      <c r="G978">
        <v>12.15</v>
      </c>
      <c r="H978" t="s">
        <v>817</v>
      </c>
    </row>
    <row r="979" spans="1:8" hidden="1" x14ac:dyDescent="0.25">
      <c r="A979" t="s">
        <v>902</v>
      </c>
      <c r="B979">
        <v>4174</v>
      </c>
      <c r="C979" t="s">
        <v>903</v>
      </c>
      <c r="D979" t="s">
        <v>850</v>
      </c>
      <c r="E979" t="s">
        <v>845</v>
      </c>
      <c r="F979">
        <v>9.35</v>
      </c>
      <c r="G979">
        <v>12.15</v>
      </c>
      <c r="H979" t="s">
        <v>825</v>
      </c>
    </row>
    <row r="980" spans="1:8" hidden="1" x14ac:dyDescent="0.25">
      <c r="A980" t="s">
        <v>902</v>
      </c>
      <c r="B980">
        <v>4174</v>
      </c>
      <c r="C980" t="s">
        <v>903</v>
      </c>
      <c r="D980" t="s">
        <v>851</v>
      </c>
      <c r="E980" t="s">
        <v>845</v>
      </c>
      <c r="F980">
        <v>9.85</v>
      </c>
      <c r="G980">
        <v>12.8</v>
      </c>
      <c r="H980" t="s">
        <v>827</v>
      </c>
    </row>
    <row r="981" spans="1:8" hidden="1" x14ac:dyDescent="0.25">
      <c r="A981" t="s">
        <v>902</v>
      </c>
      <c r="B981">
        <v>4174</v>
      </c>
      <c r="C981" t="s">
        <v>903</v>
      </c>
      <c r="D981" t="s">
        <v>852</v>
      </c>
      <c r="E981" t="s">
        <v>853</v>
      </c>
      <c r="F981">
        <v>5.7</v>
      </c>
      <c r="G981">
        <v>7.4</v>
      </c>
      <c r="H981" t="s">
        <v>854</v>
      </c>
    </row>
    <row r="982" spans="1:8" hidden="1" x14ac:dyDescent="0.25">
      <c r="A982" t="s">
        <v>902</v>
      </c>
      <c r="B982">
        <v>4174</v>
      </c>
      <c r="C982" t="s">
        <v>903</v>
      </c>
      <c r="D982" t="s">
        <v>855</v>
      </c>
      <c r="E982" t="s">
        <v>853</v>
      </c>
      <c r="F982">
        <v>5.7</v>
      </c>
      <c r="G982">
        <v>7.4</v>
      </c>
      <c r="H982" t="s">
        <v>823</v>
      </c>
    </row>
    <row r="983" spans="1:8" x14ac:dyDescent="0.25">
      <c r="A983" t="s">
        <v>902</v>
      </c>
      <c r="B983">
        <v>4174</v>
      </c>
      <c r="C983" t="s">
        <v>903</v>
      </c>
      <c r="D983" t="s">
        <v>856</v>
      </c>
      <c r="E983" t="s">
        <v>853</v>
      </c>
      <c r="F983">
        <v>5.7</v>
      </c>
      <c r="G983">
        <v>7.4</v>
      </c>
      <c r="H983" t="s">
        <v>821</v>
      </c>
    </row>
    <row r="984" spans="1:8" hidden="1" x14ac:dyDescent="0.25">
      <c r="A984" t="s">
        <v>902</v>
      </c>
      <c r="B984">
        <v>4174</v>
      </c>
      <c r="C984" t="s">
        <v>903</v>
      </c>
      <c r="D984" t="s">
        <v>857</v>
      </c>
      <c r="E984" t="s">
        <v>853</v>
      </c>
      <c r="F984">
        <v>5.7</v>
      </c>
      <c r="G984">
        <v>7.4</v>
      </c>
      <c r="H984" t="s">
        <v>815</v>
      </c>
    </row>
    <row r="985" spans="1:8" hidden="1" x14ac:dyDescent="0.25">
      <c r="A985" t="s">
        <v>902</v>
      </c>
      <c r="B985">
        <v>4174</v>
      </c>
      <c r="C985" t="s">
        <v>903</v>
      </c>
      <c r="D985" t="s">
        <v>858</v>
      </c>
      <c r="E985" t="s">
        <v>853</v>
      </c>
      <c r="F985">
        <v>5.7</v>
      </c>
      <c r="G985">
        <v>7.4</v>
      </c>
      <c r="H985" t="s">
        <v>819</v>
      </c>
    </row>
    <row r="986" spans="1:8" hidden="1" x14ac:dyDescent="0.25">
      <c r="A986" t="s">
        <v>902</v>
      </c>
      <c r="B986">
        <v>4174</v>
      </c>
      <c r="C986" t="s">
        <v>903</v>
      </c>
      <c r="D986" t="s">
        <v>859</v>
      </c>
      <c r="E986" t="s">
        <v>853</v>
      </c>
      <c r="F986">
        <v>5.7</v>
      </c>
      <c r="G986">
        <v>7.4</v>
      </c>
      <c r="H986" t="s">
        <v>825</v>
      </c>
    </row>
    <row r="987" spans="1:8" hidden="1" x14ac:dyDescent="0.25">
      <c r="A987" t="s">
        <v>902</v>
      </c>
      <c r="B987">
        <v>4174</v>
      </c>
      <c r="C987" t="s">
        <v>903</v>
      </c>
      <c r="D987" t="s">
        <v>860</v>
      </c>
      <c r="E987" t="s">
        <v>853</v>
      </c>
      <c r="F987">
        <v>5.7</v>
      </c>
      <c r="G987">
        <v>7.4</v>
      </c>
      <c r="H987" t="s">
        <v>827</v>
      </c>
    </row>
    <row r="988" spans="1:8" hidden="1" x14ac:dyDescent="0.25">
      <c r="A988" t="s">
        <v>902</v>
      </c>
      <c r="B988">
        <v>4174</v>
      </c>
      <c r="C988" t="s">
        <v>903</v>
      </c>
      <c r="D988" t="s">
        <v>861</v>
      </c>
      <c r="E988" t="s">
        <v>853</v>
      </c>
      <c r="F988">
        <v>5.7</v>
      </c>
      <c r="G988">
        <v>7.4</v>
      </c>
      <c r="H988" t="s">
        <v>862</v>
      </c>
    </row>
    <row r="989" spans="1:8" hidden="1" x14ac:dyDescent="0.25">
      <c r="A989" t="s">
        <v>902</v>
      </c>
      <c r="B989">
        <v>4174</v>
      </c>
      <c r="C989" t="s">
        <v>903</v>
      </c>
      <c r="D989" t="s">
        <v>863</v>
      </c>
      <c r="E989" t="s">
        <v>853</v>
      </c>
      <c r="F989">
        <v>5.7</v>
      </c>
      <c r="G989">
        <v>7.4</v>
      </c>
      <c r="H989" t="s">
        <v>864</v>
      </c>
    </row>
    <row r="990" spans="1:8" hidden="1" x14ac:dyDescent="0.25">
      <c r="A990" t="s">
        <v>902</v>
      </c>
      <c r="B990">
        <v>4174</v>
      </c>
      <c r="C990" t="s">
        <v>903</v>
      </c>
      <c r="D990" t="s">
        <v>865</v>
      </c>
      <c r="E990" t="s">
        <v>866</v>
      </c>
      <c r="F990">
        <v>4.5999999999999996</v>
      </c>
      <c r="G990">
        <v>6</v>
      </c>
      <c r="H990" t="s">
        <v>867</v>
      </c>
    </row>
    <row r="991" spans="1:8" hidden="1" x14ac:dyDescent="0.25">
      <c r="A991" t="s">
        <v>902</v>
      </c>
      <c r="B991">
        <v>4174</v>
      </c>
      <c r="C991" t="s">
        <v>903</v>
      </c>
      <c r="D991" t="s">
        <v>868</v>
      </c>
      <c r="E991" t="s">
        <v>866</v>
      </c>
      <c r="F991">
        <v>5</v>
      </c>
      <c r="G991">
        <v>6.5</v>
      </c>
      <c r="H991" t="s">
        <v>823</v>
      </c>
    </row>
    <row r="992" spans="1:8" x14ac:dyDescent="0.25">
      <c r="A992" t="s">
        <v>902</v>
      </c>
      <c r="B992">
        <v>4174</v>
      </c>
      <c r="C992" t="s">
        <v>903</v>
      </c>
      <c r="D992" t="s">
        <v>869</v>
      </c>
      <c r="E992" t="s">
        <v>866</v>
      </c>
      <c r="F992">
        <v>5</v>
      </c>
      <c r="G992">
        <v>6.5</v>
      </c>
      <c r="H992" t="s">
        <v>821</v>
      </c>
    </row>
    <row r="993" spans="1:8" hidden="1" x14ac:dyDescent="0.25">
      <c r="A993" t="s">
        <v>902</v>
      </c>
      <c r="B993">
        <v>4174</v>
      </c>
      <c r="C993" t="s">
        <v>903</v>
      </c>
      <c r="D993" t="s">
        <v>870</v>
      </c>
      <c r="E993" t="s">
        <v>866</v>
      </c>
      <c r="F993">
        <v>5</v>
      </c>
      <c r="G993">
        <v>6.5</v>
      </c>
      <c r="H993" t="s">
        <v>815</v>
      </c>
    </row>
    <row r="994" spans="1:8" hidden="1" x14ac:dyDescent="0.25">
      <c r="A994" t="s">
        <v>902</v>
      </c>
      <c r="B994">
        <v>4174</v>
      </c>
      <c r="C994" t="s">
        <v>903</v>
      </c>
      <c r="D994" t="s">
        <v>871</v>
      </c>
      <c r="E994" t="s">
        <v>866</v>
      </c>
      <c r="F994">
        <v>5</v>
      </c>
      <c r="G994">
        <v>6.5</v>
      </c>
      <c r="H994" t="s">
        <v>819</v>
      </c>
    </row>
    <row r="995" spans="1:8" hidden="1" x14ac:dyDescent="0.25">
      <c r="A995" t="s">
        <v>902</v>
      </c>
      <c r="B995">
        <v>4174</v>
      </c>
      <c r="C995" t="s">
        <v>903</v>
      </c>
      <c r="D995" t="s">
        <v>872</v>
      </c>
      <c r="E995" t="s">
        <v>866</v>
      </c>
      <c r="F995">
        <v>5</v>
      </c>
      <c r="G995">
        <v>6.5</v>
      </c>
      <c r="H995" t="s">
        <v>825</v>
      </c>
    </row>
    <row r="996" spans="1:8" hidden="1" x14ac:dyDescent="0.25">
      <c r="A996" t="s">
        <v>902</v>
      </c>
      <c r="B996">
        <v>4174</v>
      </c>
      <c r="C996" t="s">
        <v>903</v>
      </c>
      <c r="D996" t="s">
        <v>873</v>
      </c>
      <c r="E996" t="s">
        <v>866</v>
      </c>
      <c r="F996">
        <v>5</v>
      </c>
      <c r="G996">
        <v>6.5</v>
      </c>
      <c r="H996" t="s">
        <v>862</v>
      </c>
    </row>
    <row r="997" spans="1:8" hidden="1" x14ac:dyDescent="0.25">
      <c r="A997" t="s">
        <v>902</v>
      </c>
      <c r="B997">
        <v>4174</v>
      </c>
      <c r="C997" t="s">
        <v>903</v>
      </c>
      <c r="D997" t="s">
        <v>874</v>
      </c>
      <c r="E997" t="s">
        <v>866</v>
      </c>
      <c r="F997">
        <v>5</v>
      </c>
      <c r="G997">
        <v>6.5</v>
      </c>
      <c r="H997" t="s">
        <v>827</v>
      </c>
    </row>
    <row r="998" spans="1:8" hidden="1" x14ac:dyDescent="0.25">
      <c r="A998" t="s">
        <v>902</v>
      </c>
      <c r="B998">
        <v>4174</v>
      </c>
      <c r="C998" t="s">
        <v>903</v>
      </c>
      <c r="D998" t="s">
        <v>875</v>
      </c>
      <c r="E998" t="s">
        <v>876</v>
      </c>
      <c r="F998">
        <v>10.55</v>
      </c>
      <c r="G998">
        <v>13.7</v>
      </c>
      <c r="H998" t="s">
        <v>815</v>
      </c>
    </row>
    <row r="999" spans="1:8" hidden="1" x14ac:dyDescent="0.25">
      <c r="A999" t="s">
        <v>902</v>
      </c>
      <c r="B999">
        <v>4174</v>
      </c>
      <c r="C999" t="s">
        <v>903</v>
      </c>
      <c r="D999" t="s">
        <v>877</v>
      </c>
      <c r="E999" t="s">
        <v>876</v>
      </c>
      <c r="F999">
        <v>11.65</v>
      </c>
      <c r="G999">
        <v>15.15</v>
      </c>
      <c r="H999" t="s">
        <v>819</v>
      </c>
    </row>
    <row r="1000" spans="1:8" hidden="1" x14ac:dyDescent="0.25">
      <c r="A1000" t="s">
        <v>902</v>
      </c>
      <c r="B1000">
        <v>4174</v>
      </c>
      <c r="C1000" t="s">
        <v>903</v>
      </c>
      <c r="D1000" t="s">
        <v>878</v>
      </c>
      <c r="E1000" t="s">
        <v>876</v>
      </c>
      <c r="F1000">
        <v>9.9</v>
      </c>
      <c r="G1000">
        <v>12.85</v>
      </c>
      <c r="H1000" t="s">
        <v>825</v>
      </c>
    </row>
    <row r="1001" spans="1:8" hidden="1" x14ac:dyDescent="0.25">
      <c r="A1001" t="s">
        <v>902</v>
      </c>
      <c r="B1001">
        <v>4174</v>
      </c>
      <c r="C1001" t="s">
        <v>903</v>
      </c>
      <c r="D1001" t="s">
        <v>879</v>
      </c>
      <c r="E1001" t="s">
        <v>876</v>
      </c>
      <c r="F1001">
        <v>10.4</v>
      </c>
      <c r="G1001">
        <v>13.5</v>
      </c>
      <c r="H1001" t="s">
        <v>827</v>
      </c>
    </row>
    <row r="1002" spans="1:8" hidden="1" x14ac:dyDescent="0.25">
      <c r="A1002" t="s">
        <v>902</v>
      </c>
      <c r="B1002">
        <v>4174</v>
      </c>
      <c r="C1002" t="s">
        <v>903</v>
      </c>
      <c r="D1002" t="s">
        <v>880</v>
      </c>
      <c r="E1002" t="s">
        <v>876</v>
      </c>
      <c r="F1002">
        <v>9.9</v>
      </c>
      <c r="G1002">
        <v>12.85</v>
      </c>
      <c r="H1002" t="s">
        <v>823</v>
      </c>
    </row>
    <row r="1003" spans="1:8" hidden="1" x14ac:dyDescent="0.25">
      <c r="A1003" t="s">
        <v>902</v>
      </c>
      <c r="B1003">
        <v>4174</v>
      </c>
      <c r="C1003" t="s">
        <v>903</v>
      </c>
      <c r="D1003" t="s">
        <v>881</v>
      </c>
      <c r="E1003" t="s">
        <v>876</v>
      </c>
      <c r="F1003">
        <v>9.9</v>
      </c>
      <c r="G1003">
        <v>12.85</v>
      </c>
      <c r="H1003" t="s">
        <v>867</v>
      </c>
    </row>
    <row r="1004" spans="1:8" x14ac:dyDescent="0.25">
      <c r="A1004" t="s">
        <v>902</v>
      </c>
      <c r="B1004">
        <v>4174</v>
      </c>
      <c r="C1004" t="s">
        <v>903</v>
      </c>
      <c r="D1004" t="s">
        <v>882</v>
      </c>
      <c r="E1004" t="s">
        <v>876</v>
      </c>
      <c r="F1004">
        <v>11.65</v>
      </c>
      <c r="G1004">
        <v>15.15</v>
      </c>
      <c r="H1004" t="s">
        <v>821</v>
      </c>
    </row>
    <row r="1005" spans="1:8" hidden="1" x14ac:dyDescent="0.25">
      <c r="A1005" t="s">
        <v>1056</v>
      </c>
      <c r="B1005">
        <v>204</v>
      </c>
      <c r="C1005" t="s">
        <v>1057</v>
      </c>
      <c r="D1005" t="s">
        <v>813</v>
      </c>
      <c r="E1005" t="s">
        <v>814</v>
      </c>
      <c r="F1005">
        <v>10.25</v>
      </c>
      <c r="G1005">
        <v>13.35</v>
      </c>
      <c r="H1005" t="s">
        <v>815</v>
      </c>
    </row>
    <row r="1006" spans="1:8" hidden="1" x14ac:dyDescent="0.25">
      <c r="A1006" t="s">
        <v>1056</v>
      </c>
      <c r="B1006">
        <v>204</v>
      </c>
      <c r="C1006" t="s">
        <v>1057</v>
      </c>
      <c r="D1006" t="s">
        <v>816</v>
      </c>
      <c r="E1006" t="s">
        <v>814</v>
      </c>
      <c r="F1006">
        <v>9.6</v>
      </c>
      <c r="G1006">
        <v>12.5</v>
      </c>
      <c r="H1006" t="s">
        <v>817</v>
      </c>
    </row>
    <row r="1007" spans="1:8" hidden="1" x14ac:dyDescent="0.25">
      <c r="A1007" t="s">
        <v>1056</v>
      </c>
      <c r="B1007">
        <v>204</v>
      </c>
      <c r="C1007" t="s">
        <v>1057</v>
      </c>
      <c r="D1007" t="s">
        <v>818</v>
      </c>
      <c r="E1007" t="s">
        <v>814</v>
      </c>
      <c r="F1007">
        <v>11.35</v>
      </c>
      <c r="G1007">
        <v>14.75</v>
      </c>
      <c r="H1007" t="s">
        <v>819</v>
      </c>
    </row>
    <row r="1008" spans="1:8" x14ac:dyDescent="0.25">
      <c r="A1008" t="s">
        <v>1056</v>
      </c>
      <c r="B1008">
        <v>204</v>
      </c>
      <c r="C1008" t="s">
        <v>1057</v>
      </c>
      <c r="D1008" t="s">
        <v>820</v>
      </c>
      <c r="E1008" t="s">
        <v>814</v>
      </c>
      <c r="F1008">
        <v>11.35</v>
      </c>
      <c r="G1008">
        <v>14.75</v>
      </c>
      <c r="H1008" t="s">
        <v>821</v>
      </c>
    </row>
    <row r="1009" spans="1:8" hidden="1" x14ac:dyDescent="0.25">
      <c r="A1009" t="s">
        <v>1056</v>
      </c>
      <c r="B1009">
        <v>204</v>
      </c>
      <c r="C1009" t="s">
        <v>1057</v>
      </c>
      <c r="D1009" t="s">
        <v>822</v>
      </c>
      <c r="E1009" t="s">
        <v>814</v>
      </c>
      <c r="F1009">
        <v>9.6</v>
      </c>
      <c r="G1009">
        <v>12.5</v>
      </c>
      <c r="H1009" t="s">
        <v>823</v>
      </c>
    </row>
    <row r="1010" spans="1:8" hidden="1" x14ac:dyDescent="0.25">
      <c r="A1010" t="s">
        <v>1056</v>
      </c>
      <c r="B1010">
        <v>204</v>
      </c>
      <c r="C1010" t="s">
        <v>1057</v>
      </c>
      <c r="D1010" t="s">
        <v>824</v>
      </c>
      <c r="E1010" t="s">
        <v>814</v>
      </c>
      <c r="F1010">
        <v>9.6</v>
      </c>
      <c r="G1010">
        <v>12.5</v>
      </c>
      <c r="H1010" t="s">
        <v>825</v>
      </c>
    </row>
    <row r="1011" spans="1:8" hidden="1" x14ac:dyDescent="0.25">
      <c r="A1011" t="s">
        <v>1056</v>
      </c>
      <c r="B1011">
        <v>204</v>
      </c>
      <c r="C1011" t="s">
        <v>1057</v>
      </c>
      <c r="D1011" t="s">
        <v>826</v>
      </c>
      <c r="E1011" t="s">
        <v>814</v>
      </c>
      <c r="F1011">
        <v>10.1</v>
      </c>
      <c r="G1011">
        <v>13.15</v>
      </c>
      <c r="H1011" t="s">
        <v>827</v>
      </c>
    </row>
    <row r="1012" spans="1:8" x14ac:dyDescent="0.25">
      <c r="A1012" t="s">
        <v>1056</v>
      </c>
      <c r="B1012">
        <v>204</v>
      </c>
      <c r="C1012" t="s">
        <v>1057</v>
      </c>
      <c r="D1012" t="s">
        <v>828</v>
      </c>
      <c r="E1012" t="s">
        <v>829</v>
      </c>
      <c r="F1012">
        <v>11.35</v>
      </c>
      <c r="G1012">
        <v>14.75</v>
      </c>
      <c r="H1012" t="s">
        <v>821</v>
      </c>
    </row>
    <row r="1013" spans="1:8" hidden="1" x14ac:dyDescent="0.25">
      <c r="A1013" t="s">
        <v>1056</v>
      </c>
      <c r="B1013">
        <v>204</v>
      </c>
      <c r="C1013" t="s">
        <v>1057</v>
      </c>
      <c r="D1013" t="s">
        <v>830</v>
      </c>
      <c r="E1013" t="s">
        <v>829</v>
      </c>
      <c r="F1013">
        <v>9.6</v>
      </c>
      <c r="G1013">
        <v>12.5</v>
      </c>
      <c r="H1013" t="s">
        <v>823</v>
      </c>
    </row>
    <row r="1014" spans="1:8" hidden="1" x14ac:dyDescent="0.25">
      <c r="A1014" t="s">
        <v>1056</v>
      </c>
      <c r="B1014">
        <v>204</v>
      </c>
      <c r="C1014" t="s">
        <v>1057</v>
      </c>
      <c r="D1014" t="s">
        <v>831</v>
      </c>
      <c r="E1014" t="s">
        <v>829</v>
      </c>
      <c r="F1014">
        <v>10.25</v>
      </c>
      <c r="G1014">
        <v>13.35</v>
      </c>
      <c r="H1014" t="s">
        <v>815</v>
      </c>
    </row>
    <row r="1015" spans="1:8" hidden="1" x14ac:dyDescent="0.25">
      <c r="A1015" t="s">
        <v>1056</v>
      </c>
      <c r="B1015">
        <v>204</v>
      </c>
      <c r="C1015" t="s">
        <v>1057</v>
      </c>
      <c r="D1015" t="s">
        <v>832</v>
      </c>
      <c r="E1015" t="s">
        <v>829</v>
      </c>
      <c r="F1015">
        <v>9.6</v>
      </c>
      <c r="G1015">
        <v>12.5</v>
      </c>
      <c r="H1015" t="s">
        <v>817</v>
      </c>
    </row>
    <row r="1016" spans="1:8" hidden="1" x14ac:dyDescent="0.25">
      <c r="A1016" t="s">
        <v>1056</v>
      </c>
      <c r="B1016">
        <v>204</v>
      </c>
      <c r="C1016" t="s">
        <v>1057</v>
      </c>
      <c r="D1016" t="s">
        <v>833</v>
      </c>
      <c r="E1016" t="s">
        <v>829</v>
      </c>
      <c r="F1016">
        <v>11.35</v>
      </c>
      <c r="G1016">
        <v>14.75</v>
      </c>
      <c r="H1016" t="s">
        <v>819</v>
      </c>
    </row>
    <row r="1017" spans="1:8" hidden="1" x14ac:dyDescent="0.25">
      <c r="A1017" t="s">
        <v>1056</v>
      </c>
      <c r="B1017">
        <v>204</v>
      </c>
      <c r="C1017" t="s">
        <v>1057</v>
      </c>
      <c r="D1017" t="s">
        <v>834</v>
      </c>
      <c r="E1017" t="s">
        <v>829</v>
      </c>
      <c r="F1017">
        <v>9.6</v>
      </c>
      <c r="G1017">
        <v>12.5</v>
      </c>
      <c r="H1017" t="s">
        <v>825</v>
      </c>
    </row>
    <row r="1018" spans="1:8" hidden="1" x14ac:dyDescent="0.25">
      <c r="A1018" t="s">
        <v>1056</v>
      </c>
      <c r="B1018">
        <v>204</v>
      </c>
      <c r="C1018" t="s">
        <v>1057</v>
      </c>
      <c r="D1018" t="s">
        <v>835</v>
      </c>
      <c r="E1018" t="s">
        <v>829</v>
      </c>
      <c r="F1018">
        <v>3.6</v>
      </c>
      <c r="G1018">
        <v>4.7</v>
      </c>
      <c r="H1018" t="s">
        <v>827</v>
      </c>
    </row>
    <row r="1019" spans="1:8" hidden="1" x14ac:dyDescent="0.25">
      <c r="A1019" t="s">
        <v>1056</v>
      </c>
      <c r="B1019">
        <v>204</v>
      </c>
      <c r="C1019" t="s">
        <v>1057</v>
      </c>
      <c r="D1019" t="s">
        <v>835</v>
      </c>
      <c r="E1019" t="s">
        <v>829</v>
      </c>
      <c r="F1019">
        <v>10.1</v>
      </c>
      <c r="G1019">
        <v>13.15</v>
      </c>
      <c r="H1019" t="s">
        <v>827</v>
      </c>
    </row>
    <row r="1020" spans="1:8" hidden="1" x14ac:dyDescent="0.25">
      <c r="A1020" t="s">
        <v>1056</v>
      </c>
      <c r="B1020">
        <v>204</v>
      </c>
      <c r="C1020" t="s">
        <v>1057</v>
      </c>
      <c r="D1020" t="s">
        <v>832</v>
      </c>
      <c r="E1020" t="s">
        <v>829</v>
      </c>
      <c r="F1020">
        <v>3.4</v>
      </c>
      <c r="G1020">
        <v>4.4000000000000004</v>
      </c>
      <c r="H1020" t="s">
        <v>817</v>
      </c>
    </row>
    <row r="1021" spans="1:8" hidden="1" x14ac:dyDescent="0.25">
      <c r="A1021" t="s">
        <v>1056</v>
      </c>
      <c r="B1021">
        <v>204</v>
      </c>
      <c r="C1021" t="s">
        <v>1057</v>
      </c>
      <c r="D1021" t="s">
        <v>831</v>
      </c>
      <c r="E1021" t="s">
        <v>829</v>
      </c>
      <c r="F1021">
        <v>3.6</v>
      </c>
      <c r="G1021">
        <v>4.7</v>
      </c>
      <c r="H1021" t="s">
        <v>815</v>
      </c>
    </row>
    <row r="1022" spans="1:8" hidden="1" x14ac:dyDescent="0.25">
      <c r="A1022" t="s">
        <v>1056</v>
      </c>
      <c r="B1022">
        <v>204</v>
      </c>
      <c r="C1022" t="s">
        <v>1057</v>
      </c>
      <c r="D1022" t="s">
        <v>833</v>
      </c>
      <c r="E1022" t="s">
        <v>829</v>
      </c>
      <c r="F1022">
        <v>4.05</v>
      </c>
      <c r="G1022">
        <v>5.25</v>
      </c>
      <c r="H1022" t="s">
        <v>819</v>
      </c>
    </row>
    <row r="1023" spans="1:8" hidden="1" x14ac:dyDescent="0.25">
      <c r="A1023" t="s">
        <v>1056</v>
      </c>
      <c r="B1023">
        <v>204</v>
      </c>
      <c r="C1023" t="s">
        <v>1057</v>
      </c>
      <c r="D1023" t="s">
        <v>830</v>
      </c>
      <c r="E1023" t="s">
        <v>829</v>
      </c>
      <c r="F1023">
        <v>3.4</v>
      </c>
      <c r="G1023">
        <v>4.4000000000000004</v>
      </c>
      <c r="H1023" t="s">
        <v>823</v>
      </c>
    </row>
    <row r="1024" spans="1:8" x14ac:dyDescent="0.25">
      <c r="A1024" t="s">
        <v>1056</v>
      </c>
      <c r="B1024">
        <v>204</v>
      </c>
      <c r="C1024" t="s">
        <v>1057</v>
      </c>
      <c r="D1024" t="s">
        <v>828</v>
      </c>
      <c r="E1024" t="s">
        <v>829</v>
      </c>
      <c r="F1024">
        <v>4.05</v>
      </c>
      <c r="G1024">
        <v>5.25</v>
      </c>
      <c r="H1024" t="s">
        <v>821</v>
      </c>
    </row>
    <row r="1025" spans="1:8" hidden="1" x14ac:dyDescent="0.25">
      <c r="A1025" t="s">
        <v>1056</v>
      </c>
      <c r="B1025">
        <v>204</v>
      </c>
      <c r="C1025" t="s">
        <v>1057</v>
      </c>
      <c r="D1025" t="s">
        <v>834</v>
      </c>
      <c r="E1025" t="s">
        <v>829</v>
      </c>
      <c r="F1025">
        <v>3.4</v>
      </c>
      <c r="G1025">
        <v>4.4000000000000004</v>
      </c>
      <c r="H1025" t="s">
        <v>825</v>
      </c>
    </row>
    <row r="1026" spans="1:8" x14ac:dyDescent="0.25">
      <c r="A1026" t="s">
        <v>1056</v>
      </c>
      <c r="B1026">
        <v>204</v>
      </c>
      <c r="C1026" t="s">
        <v>1057</v>
      </c>
      <c r="D1026" t="s">
        <v>836</v>
      </c>
      <c r="E1026" t="s">
        <v>837</v>
      </c>
      <c r="F1026">
        <v>11.35</v>
      </c>
      <c r="G1026">
        <v>14.75</v>
      </c>
      <c r="H1026" t="s">
        <v>821</v>
      </c>
    </row>
    <row r="1027" spans="1:8" hidden="1" x14ac:dyDescent="0.25">
      <c r="A1027" t="s">
        <v>1056</v>
      </c>
      <c r="B1027">
        <v>204</v>
      </c>
      <c r="C1027" t="s">
        <v>1057</v>
      </c>
      <c r="D1027" t="s">
        <v>838</v>
      </c>
      <c r="E1027" t="s">
        <v>837</v>
      </c>
      <c r="F1027">
        <v>9.6</v>
      </c>
      <c r="G1027">
        <v>12.5</v>
      </c>
      <c r="H1027" t="s">
        <v>823</v>
      </c>
    </row>
    <row r="1028" spans="1:8" hidden="1" x14ac:dyDescent="0.25">
      <c r="A1028" t="s">
        <v>1056</v>
      </c>
      <c r="B1028">
        <v>204</v>
      </c>
      <c r="C1028" t="s">
        <v>1057</v>
      </c>
      <c r="D1028" t="s">
        <v>839</v>
      </c>
      <c r="E1028" t="s">
        <v>837</v>
      </c>
      <c r="F1028">
        <v>10.25</v>
      </c>
      <c r="G1028">
        <v>13.35</v>
      </c>
      <c r="H1028" t="s">
        <v>815</v>
      </c>
    </row>
    <row r="1029" spans="1:8" hidden="1" x14ac:dyDescent="0.25">
      <c r="A1029" t="s">
        <v>1056</v>
      </c>
      <c r="B1029">
        <v>204</v>
      </c>
      <c r="C1029" t="s">
        <v>1057</v>
      </c>
      <c r="D1029" t="s">
        <v>840</v>
      </c>
      <c r="E1029" t="s">
        <v>837</v>
      </c>
      <c r="F1029">
        <v>9.6</v>
      </c>
      <c r="G1029">
        <v>12.5</v>
      </c>
      <c r="H1029" t="s">
        <v>817</v>
      </c>
    </row>
    <row r="1030" spans="1:8" hidden="1" x14ac:dyDescent="0.25">
      <c r="A1030" t="s">
        <v>1056</v>
      </c>
      <c r="B1030">
        <v>204</v>
      </c>
      <c r="C1030" t="s">
        <v>1057</v>
      </c>
      <c r="D1030" t="s">
        <v>841</v>
      </c>
      <c r="E1030" t="s">
        <v>837</v>
      </c>
      <c r="F1030">
        <v>11.35</v>
      </c>
      <c r="G1030">
        <v>14.75</v>
      </c>
      <c r="H1030" t="s">
        <v>819</v>
      </c>
    </row>
    <row r="1031" spans="1:8" hidden="1" x14ac:dyDescent="0.25">
      <c r="A1031" t="s">
        <v>1056</v>
      </c>
      <c r="B1031">
        <v>204</v>
      </c>
      <c r="C1031" t="s">
        <v>1057</v>
      </c>
      <c r="D1031" t="s">
        <v>842</v>
      </c>
      <c r="E1031" t="s">
        <v>837</v>
      </c>
      <c r="F1031">
        <v>10.1</v>
      </c>
      <c r="G1031">
        <v>13.15</v>
      </c>
      <c r="H1031" t="s">
        <v>827</v>
      </c>
    </row>
    <row r="1032" spans="1:8" hidden="1" x14ac:dyDescent="0.25">
      <c r="A1032" t="s">
        <v>1056</v>
      </c>
      <c r="B1032">
        <v>204</v>
      </c>
      <c r="C1032" t="s">
        <v>1057</v>
      </c>
      <c r="D1032" t="s">
        <v>843</v>
      </c>
      <c r="E1032" t="s">
        <v>837</v>
      </c>
      <c r="F1032">
        <v>9.6</v>
      </c>
      <c r="G1032">
        <v>12.5</v>
      </c>
      <c r="H1032" t="s">
        <v>825</v>
      </c>
    </row>
    <row r="1033" spans="1:8" x14ac:dyDescent="0.25">
      <c r="A1033" t="s">
        <v>1056</v>
      </c>
      <c r="B1033">
        <v>204</v>
      </c>
      <c r="C1033" t="s">
        <v>1057</v>
      </c>
      <c r="D1033" t="s">
        <v>844</v>
      </c>
      <c r="E1033" t="s">
        <v>845</v>
      </c>
      <c r="F1033">
        <v>11.35</v>
      </c>
      <c r="G1033">
        <v>14.75</v>
      </c>
      <c r="H1033" t="s">
        <v>821</v>
      </c>
    </row>
    <row r="1034" spans="1:8" hidden="1" x14ac:dyDescent="0.25">
      <c r="A1034" t="s">
        <v>1056</v>
      </c>
      <c r="B1034">
        <v>204</v>
      </c>
      <c r="C1034" t="s">
        <v>1057</v>
      </c>
      <c r="D1034" t="s">
        <v>846</v>
      </c>
      <c r="E1034" t="s">
        <v>845</v>
      </c>
      <c r="F1034">
        <v>9.6</v>
      </c>
      <c r="G1034">
        <v>12.5</v>
      </c>
      <c r="H1034" t="s">
        <v>823</v>
      </c>
    </row>
    <row r="1035" spans="1:8" hidden="1" x14ac:dyDescent="0.25">
      <c r="A1035" t="s">
        <v>1056</v>
      </c>
      <c r="B1035">
        <v>204</v>
      </c>
      <c r="C1035" t="s">
        <v>1057</v>
      </c>
      <c r="D1035" t="s">
        <v>847</v>
      </c>
      <c r="E1035" t="s">
        <v>845</v>
      </c>
      <c r="F1035">
        <v>10.25</v>
      </c>
      <c r="G1035">
        <v>13.35</v>
      </c>
      <c r="H1035" t="s">
        <v>815</v>
      </c>
    </row>
    <row r="1036" spans="1:8" hidden="1" x14ac:dyDescent="0.25">
      <c r="A1036" t="s">
        <v>1056</v>
      </c>
      <c r="B1036">
        <v>204</v>
      </c>
      <c r="C1036" t="s">
        <v>1057</v>
      </c>
      <c r="D1036" t="s">
        <v>848</v>
      </c>
      <c r="E1036" t="s">
        <v>845</v>
      </c>
      <c r="F1036">
        <v>11.35</v>
      </c>
      <c r="G1036">
        <v>14.75</v>
      </c>
      <c r="H1036" t="s">
        <v>819</v>
      </c>
    </row>
    <row r="1037" spans="1:8" hidden="1" x14ac:dyDescent="0.25">
      <c r="A1037" t="s">
        <v>1056</v>
      </c>
      <c r="B1037">
        <v>204</v>
      </c>
      <c r="C1037" t="s">
        <v>1057</v>
      </c>
      <c r="D1037" t="s">
        <v>849</v>
      </c>
      <c r="E1037" t="s">
        <v>845</v>
      </c>
      <c r="F1037">
        <v>9.6</v>
      </c>
      <c r="G1037">
        <v>12.5</v>
      </c>
      <c r="H1037" t="s">
        <v>817</v>
      </c>
    </row>
    <row r="1038" spans="1:8" hidden="1" x14ac:dyDescent="0.25">
      <c r="A1038" t="s">
        <v>1056</v>
      </c>
      <c r="B1038">
        <v>204</v>
      </c>
      <c r="C1038" t="s">
        <v>1057</v>
      </c>
      <c r="D1038" t="s">
        <v>850</v>
      </c>
      <c r="E1038" t="s">
        <v>845</v>
      </c>
      <c r="F1038">
        <v>9.6</v>
      </c>
      <c r="G1038">
        <v>12.5</v>
      </c>
      <c r="H1038" t="s">
        <v>825</v>
      </c>
    </row>
    <row r="1039" spans="1:8" hidden="1" x14ac:dyDescent="0.25">
      <c r="A1039" t="s">
        <v>1056</v>
      </c>
      <c r="B1039">
        <v>204</v>
      </c>
      <c r="C1039" t="s">
        <v>1057</v>
      </c>
      <c r="D1039" t="s">
        <v>851</v>
      </c>
      <c r="E1039" t="s">
        <v>845</v>
      </c>
      <c r="F1039">
        <v>10.1</v>
      </c>
      <c r="G1039">
        <v>13.15</v>
      </c>
      <c r="H1039" t="s">
        <v>827</v>
      </c>
    </row>
    <row r="1040" spans="1:8" hidden="1" x14ac:dyDescent="0.25">
      <c r="A1040" t="s">
        <v>1056</v>
      </c>
      <c r="B1040">
        <v>204</v>
      </c>
      <c r="C1040" t="s">
        <v>1057</v>
      </c>
      <c r="D1040" t="s">
        <v>852</v>
      </c>
      <c r="E1040" t="s">
        <v>853</v>
      </c>
      <c r="F1040">
        <v>5.7</v>
      </c>
      <c r="G1040">
        <v>7.4</v>
      </c>
      <c r="H1040" t="s">
        <v>854</v>
      </c>
    </row>
    <row r="1041" spans="1:8" hidden="1" x14ac:dyDescent="0.25">
      <c r="A1041" t="s">
        <v>1056</v>
      </c>
      <c r="B1041">
        <v>204</v>
      </c>
      <c r="C1041" t="s">
        <v>1057</v>
      </c>
      <c r="D1041" t="s">
        <v>855</v>
      </c>
      <c r="E1041" t="s">
        <v>853</v>
      </c>
      <c r="F1041">
        <v>5.7</v>
      </c>
      <c r="G1041">
        <v>7.4</v>
      </c>
      <c r="H1041" t="s">
        <v>823</v>
      </c>
    </row>
    <row r="1042" spans="1:8" x14ac:dyDescent="0.25">
      <c r="A1042" t="s">
        <v>1056</v>
      </c>
      <c r="B1042">
        <v>204</v>
      </c>
      <c r="C1042" t="s">
        <v>1057</v>
      </c>
      <c r="D1042" t="s">
        <v>856</v>
      </c>
      <c r="E1042" t="s">
        <v>853</v>
      </c>
      <c r="F1042">
        <v>5.7</v>
      </c>
      <c r="G1042">
        <v>7.4</v>
      </c>
      <c r="H1042" t="s">
        <v>821</v>
      </c>
    </row>
    <row r="1043" spans="1:8" hidden="1" x14ac:dyDescent="0.25">
      <c r="A1043" t="s">
        <v>1056</v>
      </c>
      <c r="B1043">
        <v>204</v>
      </c>
      <c r="C1043" t="s">
        <v>1057</v>
      </c>
      <c r="D1043" t="s">
        <v>857</v>
      </c>
      <c r="E1043" t="s">
        <v>853</v>
      </c>
      <c r="F1043">
        <v>5.7</v>
      </c>
      <c r="G1043">
        <v>7.4</v>
      </c>
      <c r="H1043" t="s">
        <v>815</v>
      </c>
    </row>
    <row r="1044" spans="1:8" hidden="1" x14ac:dyDescent="0.25">
      <c r="A1044" t="s">
        <v>1056</v>
      </c>
      <c r="B1044">
        <v>204</v>
      </c>
      <c r="C1044" t="s">
        <v>1057</v>
      </c>
      <c r="D1044" t="s">
        <v>858</v>
      </c>
      <c r="E1044" t="s">
        <v>853</v>
      </c>
      <c r="F1044">
        <v>5.7</v>
      </c>
      <c r="G1044">
        <v>7.4</v>
      </c>
      <c r="H1044" t="s">
        <v>819</v>
      </c>
    </row>
    <row r="1045" spans="1:8" hidden="1" x14ac:dyDescent="0.25">
      <c r="A1045" t="s">
        <v>1056</v>
      </c>
      <c r="B1045">
        <v>204</v>
      </c>
      <c r="C1045" t="s">
        <v>1057</v>
      </c>
      <c r="D1045" t="s">
        <v>859</v>
      </c>
      <c r="E1045" t="s">
        <v>853</v>
      </c>
      <c r="F1045">
        <v>5.7</v>
      </c>
      <c r="G1045">
        <v>7.4</v>
      </c>
      <c r="H1045" t="s">
        <v>825</v>
      </c>
    </row>
    <row r="1046" spans="1:8" hidden="1" x14ac:dyDescent="0.25">
      <c r="A1046" t="s">
        <v>1056</v>
      </c>
      <c r="B1046">
        <v>204</v>
      </c>
      <c r="C1046" t="s">
        <v>1057</v>
      </c>
      <c r="D1046" t="s">
        <v>860</v>
      </c>
      <c r="E1046" t="s">
        <v>853</v>
      </c>
      <c r="F1046">
        <v>5.7</v>
      </c>
      <c r="G1046">
        <v>7.4</v>
      </c>
      <c r="H1046" t="s">
        <v>827</v>
      </c>
    </row>
    <row r="1047" spans="1:8" hidden="1" x14ac:dyDescent="0.25">
      <c r="A1047" t="s">
        <v>1056</v>
      </c>
      <c r="B1047">
        <v>204</v>
      </c>
      <c r="C1047" t="s">
        <v>1057</v>
      </c>
      <c r="D1047" t="s">
        <v>861</v>
      </c>
      <c r="E1047" t="s">
        <v>853</v>
      </c>
      <c r="F1047">
        <v>5.7</v>
      </c>
      <c r="G1047">
        <v>7.4</v>
      </c>
      <c r="H1047" t="s">
        <v>862</v>
      </c>
    </row>
    <row r="1048" spans="1:8" hidden="1" x14ac:dyDescent="0.25">
      <c r="A1048" t="s">
        <v>1056</v>
      </c>
      <c r="B1048">
        <v>204</v>
      </c>
      <c r="C1048" t="s">
        <v>1057</v>
      </c>
      <c r="D1048" t="s">
        <v>863</v>
      </c>
      <c r="E1048" t="s">
        <v>853</v>
      </c>
      <c r="F1048">
        <v>5.7</v>
      </c>
      <c r="G1048">
        <v>7.4</v>
      </c>
      <c r="H1048" t="s">
        <v>864</v>
      </c>
    </row>
    <row r="1049" spans="1:8" hidden="1" x14ac:dyDescent="0.25">
      <c r="A1049" t="s">
        <v>1056</v>
      </c>
      <c r="B1049">
        <v>204</v>
      </c>
      <c r="C1049" t="s">
        <v>1057</v>
      </c>
      <c r="D1049" t="s">
        <v>865</v>
      </c>
      <c r="E1049" t="s">
        <v>866</v>
      </c>
      <c r="F1049">
        <v>4.5999999999999996</v>
      </c>
      <c r="G1049">
        <v>6</v>
      </c>
      <c r="H1049" t="s">
        <v>867</v>
      </c>
    </row>
    <row r="1050" spans="1:8" hidden="1" x14ac:dyDescent="0.25">
      <c r="A1050" t="s">
        <v>1056</v>
      </c>
      <c r="B1050">
        <v>204</v>
      </c>
      <c r="C1050" t="s">
        <v>1057</v>
      </c>
      <c r="D1050" t="s">
        <v>868</v>
      </c>
      <c r="E1050" t="s">
        <v>866</v>
      </c>
      <c r="F1050">
        <v>5</v>
      </c>
      <c r="G1050">
        <v>6.5</v>
      </c>
      <c r="H1050" t="s">
        <v>823</v>
      </c>
    </row>
    <row r="1051" spans="1:8" x14ac:dyDescent="0.25">
      <c r="A1051" t="s">
        <v>1056</v>
      </c>
      <c r="B1051">
        <v>204</v>
      </c>
      <c r="C1051" t="s">
        <v>1057</v>
      </c>
      <c r="D1051" t="s">
        <v>869</v>
      </c>
      <c r="E1051" t="s">
        <v>866</v>
      </c>
      <c r="F1051">
        <v>5</v>
      </c>
      <c r="G1051">
        <v>6.5</v>
      </c>
      <c r="H1051" t="s">
        <v>821</v>
      </c>
    </row>
    <row r="1052" spans="1:8" hidden="1" x14ac:dyDescent="0.25">
      <c r="A1052" t="s">
        <v>1056</v>
      </c>
      <c r="B1052">
        <v>204</v>
      </c>
      <c r="C1052" t="s">
        <v>1057</v>
      </c>
      <c r="D1052" t="s">
        <v>870</v>
      </c>
      <c r="E1052" t="s">
        <v>866</v>
      </c>
      <c r="F1052">
        <v>5</v>
      </c>
      <c r="G1052">
        <v>6.5</v>
      </c>
      <c r="H1052" t="s">
        <v>815</v>
      </c>
    </row>
    <row r="1053" spans="1:8" hidden="1" x14ac:dyDescent="0.25">
      <c r="A1053" t="s">
        <v>1056</v>
      </c>
      <c r="B1053">
        <v>204</v>
      </c>
      <c r="C1053" t="s">
        <v>1057</v>
      </c>
      <c r="D1053" t="s">
        <v>871</v>
      </c>
      <c r="E1053" t="s">
        <v>866</v>
      </c>
      <c r="F1053">
        <v>5</v>
      </c>
      <c r="G1053">
        <v>6.5</v>
      </c>
      <c r="H1053" t="s">
        <v>819</v>
      </c>
    </row>
    <row r="1054" spans="1:8" hidden="1" x14ac:dyDescent="0.25">
      <c r="A1054" t="s">
        <v>1056</v>
      </c>
      <c r="B1054">
        <v>204</v>
      </c>
      <c r="C1054" t="s">
        <v>1057</v>
      </c>
      <c r="D1054" t="s">
        <v>872</v>
      </c>
      <c r="E1054" t="s">
        <v>866</v>
      </c>
      <c r="F1054">
        <v>5</v>
      </c>
      <c r="G1054">
        <v>6.5</v>
      </c>
      <c r="H1054" t="s">
        <v>825</v>
      </c>
    </row>
    <row r="1055" spans="1:8" hidden="1" x14ac:dyDescent="0.25">
      <c r="A1055" t="s">
        <v>1056</v>
      </c>
      <c r="B1055">
        <v>204</v>
      </c>
      <c r="C1055" t="s">
        <v>1057</v>
      </c>
      <c r="D1055" t="s">
        <v>873</v>
      </c>
      <c r="E1055" t="s">
        <v>866</v>
      </c>
      <c r="F1055">
        <v>5</v>
      </c>
      <c r="G1055">
        <v>6.5</v>
      </c>
      <c r="H1055" t="s">
        <v>862</v>
      </c>
    </row>
    <row r="1056" spans="1:8" hidden="1" x14ac:dyDescent="0.25">
      <c r="A1056" t="s">
        <v>1056</v>
      </c>
      <c r="B1056">
        <v>204</v>
      </c>
      <c r="C1056" t="s">
        <v>1057</v>
      </c>
      <c r="D1056" t="s">
        <v>874</v>
      </c>
      <c r="E1056" t="s">
        <v>866</v>
      </c>
      <c r="F1056">
        <v>5</v>
      </c>
      <c r="G1056">
        <v>6.5</v>
      </c>
      <c r="H1056" t="s">
        <v>827</v>
      </c>
    </row>
    <row r="1057" spans="1:8" hidden="1" x14ac:dyDescent="0.25">
      <c r="A1057" t="s">
        <v>1056</v>
      </c>
      <c r="B1057">
        <v>204</v>
      </c>
      <c r="C1057" t="s">
        <v>1057</v>
      </c>
      <c r="D1057" t="s">
        <v>875</v>
      </c>
      <c r="E1057" t="s">
        <v>876</v>
      </c>
      <c r="F1057">
        <v>10.8</v>
      </c>
      <c r="G1057">
        <v>14.05</v>
      </c>
      <c r="H1057" t="s">
        <v>815</v>
      </c>
    </row>
    <row r="1058" spans="1:8" hidden="1" x14ac:dyDescent="0.25">
      <c r="A1058" t="s">
        <v>1056</v>
      </c>
      <c r="B1058">
        <v>204</v>
      </c>
      <c r="C1058" t="s">
        <v>1057</v>
      </c>
      <c r="D1058" t="s">
        <v>877</v>
      </c>
      <c r="E1058" t="s">
        <v>876</v>
      </c>
      <c r="F1058">
        <v>11.9</v>
      </c>
      <c r="G1058">
        <v>15.45</v>
      </c>
      <c r="H1058" t="s">
        <v>819</v>
      </c>
    </row>
    <row r="1059" spans="1:8" hidden="1" x14ac:dyDescent="0.25">
      <c r="A1059" t="s">
        <v>1056</v>
      </c>
      <c r="B1059">
        <v>204</v>
      </c>
      <c r="C1059" t="s">
        <v>1057</v>
      </c>
      <c r="D1059" t="s">
        <v>878</v>
      </c>
      <c r="E1059" t="s">
        <v>876</v>
      </c>
      <c r="F1059">
        <v>10.15</v>
      </c>
      <c r="G1059">
        <v>13.2</v>
      </c>
      <c r="H1059" t="s">
        <v>825</v>
      </c>
    </row>
    <row r="1060" spans="1:8" hidden="1" x14ac:dyDescent="0.25">
      <c r="A1060" t="s">
        <v>1056</v>
      </c>
      <c r="B1060">
        <v>204</v>
      </c>
      <c r="C1060" t="s">
        <v>1057</v>
      </c>
      <c r="D1060" t="s">
        <v>879</v>
      </c>
      <c r="E1060" t="s">
        <v>876</v>
      </c>
      <c r="F1060">
        <v>10.65</v>
      </c>
      <c r="G1060">
        <v>13.85</v>
      </c>
      <c r="H1060" t="s">
        <v>827</v>
      </c>
    </row>
    <row r="1061" spans="1:8" hidden="1" x14ac:dyDescent="0.25">
      <c r="A1061" t="s">
        <v>1056</v>
      </c>
      <c r="B1061">
        <v>204</v>
      </c>
      <c r="C1061" t="s">
        <v>1057</v>
      </c>
      <c r="D1061" t="s">
        <v>880</v>
      </c>
      <c r="E1061" t="s">
        <v>876</v>
      </c>
      <c r="F1061">
        <v>10.15</v>
      </c>
      <c r="G1061">
        <v>13.2</v>
      </c>
      <c r="H1061" t="s">
        <v>823</v>
      </c>
    </row>
    <row r="1062" spans="1:8" hidden="1" x14ac:dyDescent="0.25">
      <c r="A1062" t="s">
        <v>1056</v>
      </c>
      <c r="B1062">
        <v>204</v>
      </c>
      <c r="C1062" t="s">
        <v>1057</v>
      </c>
      <c r="D1062" t="s">
        <v>881</v>
      </c>
      <c r="E1062" t="s">
        <v>876</v>
      </c>
      <c r="F1062">
        <v>10.15</v>
      </c>
      <c r="G1062">
        <v>13.2</v>
      </c>
      <c r="H1062" t="s">
        <v>867</v>
      </c>
    </row>
    <row r="1063" spans="1:8" x14ac:dyDescent="0.25">
      <c r="A1063" t="s">
        <v>1056</v>
      </c>
      <c r="B1063">
        <v>204</v>
      </c>
      <c r="C1063" t="s">
        <v>1057</v>
      </c>
      <c r="D1063" t="s">
        <v>882</v>
      </c>
      <c r="E1063" t="s">
        <v>876</v>
      </c>
      <c r="F1063">
        <v>11.9</v>
      </c>
      <c r="G1063">
        <v>15.45</v>
      </c>
      <c r="H1063" t="s">
        <v>821</v>
      </c>
    </row>
    <row r="1064" spans="1:8" hidden="1" x14ac:dyDescent="0.25">
      <c r="A1064" t="s">
        <v>894</v>
      </c>
      <c r="B1064">
        <v>3971</v>
      </c>
      <c r="C1064" t="s">
        <v>895</v>
      </c>
      <c r="D1064" t="s">
        <v>813</v>
      </c>
      <c r="E1064" t="s">
        <v>814</v>
      </c>
      <c r="F1064">
        <v>9.9</v>
      </c>
      <c r="G1064">
        <v>12.85</v>
      </c>
      <c r="H1064" t="s">
        <v>815</v>
      </c>
    </row>
    <row r="1065" spans="1:8" hidden="1" x14ac:dyDescent="0.25">
      <c r="A1065" t="s">
        <v>894</v>
      </c>
      <c r="B1065">
        <v>3971</v>
      </c>
      <c r="C1065" t="s">
        <v>895</v>
      </c>
      <c r="D1065" t="s">
        <v>816</v>
      </c>
      <c r="E1065" t="s">
        <v>814</v>
      </c>
      <c r="F1065">
        <v>9.25</v>
      </c>
      <c r="G1065">
        <v>12.05</v>
      </c>
      <c r="H1065" t="s">
        <v>817</v>
      </c>
    </row>
    <row r="1066" spans="1:8" hidden="1" x14ac:dyDescent="0.25">
      <c r="A1066" t="s">
        <v>894</v>
      </c>
      <c r="B1066">
        <v>3971</v>
      </c>
      <c r="C1066" t="s">
        <v>895</v>
      </c>
      <c r="D1066" t="s">
        <v>818</v>
      </c>
      <c r="E1066" t="s">
        <v>814</v>
      </c>
      <c r="F1066">
        <v>11</v>
      </c>
      <c r="G1066">
        <v>14.3</v>
      </c>
      <c r="H1066" t="s">
        <v>819</v>
      </c>
    </row>
    <row r="1067" spans="1:8" x14ac:dyDescent="0.25">
      <c r="A1067" t="s">
        <v>894</v>
      </c>
      <c r="B1067">
        <v>3971</v>
      </c>
      <c r="C1067" t="s">
        <v>895</v>
      </c>
      <c r="D1067" t="s">
        <v>820</v>
      </c>
      <c r="E1067" t="s">
        <v>814</v>
      </c>
      <c r="F1067">
        <v>11</v>
      </c>
      <c r="G1067">
        <v>14.3</v>
      </c>
      <c r="H1067" t="s">
        <v>821</v>
      </c>
    </row>
    <row r="1068" spans="1:8" hidden="1" x14ac:dyDescent="0.25">
      <c r="A1068" t="s">
        <v>894</v>
      </c>
      <c r="B1068">
        <v>3971</v>
      </c>
      <c r="C1068" t="s">
        <v>895</v>
      </c>
      <c r="D1068" t="s">
        <v>822</v>
      </c>
      <c r="E1068" t="s">
        <v>814</v>
      </c>
      <c r="F1068">
        <v>9.25</v>
      </c>
      <c r="G1068">
        <v>12.05</v>
      </c>
      <c r="H1068" t="s">
        <v>823</v>
      </c>
    </row>
    <row r="1069" spans="1:8" hidden="1" x14ac:dyDescent="0.25">
      <c r="A1069" t="s">
        <v>894</v>
      </c>
      <c r="B1069">
        <v>3971</v>
      </c>
      <c r="C1069" t="s">
        <v>895</v>
      </c>
      <c r="D1069" t="s">
        <v>824</v>
      </c>
      <c r="E1069" t="s">
        <v>814</v>
      </c>
      <c r="F1069">
        <v>9.25</v>
      </c>
      <c r="G1069">
        <v>12.05</v>
      </c>
      <c r="H1069" t="s">
        <v>825</v>
      </c>
    </row>
    <row r="1070" spans="1:8" hidden="1" x14ac:dyDescent="0.25">
      <c r="A1070" t="s">
        <v>894</v>
      </c>
      <c r="B1070">
        <v>3971</v>
      </c>
      <c r="C1070" t="s">
        <v>895</v>
      </c>
      <c r="D1070" t="s">
        <v>826</v>
      </c>
      <c r="E1070" t="s">
        <v>814</v>
      </c>
      <c r="F1070">
        <v>9.75</v>
      </c>
      <c r="G1070">
        <v>12.7</v>
      </c>
      <c r="H1070" t="s">
        <v>827</v>
      </c>
    </row>
    <row r="1071" spans="1:8" x14ac:dyDescent="0.25">
      <c r="A1071" t="s">
        <v>894</v>
      </c>
      <c r="B1071">
        <v>3971</v>
      </c>
      <c r="C1071" t="s">
        <v>895</v>
      </c>
      <c r="D1071" t="s">
        <v>828</v>
      </c>
      <c r="E1071" t="s">
        <v>829</v>
      </c>
      <c r="F1071">
        <v>11</v>
      </c>
      <c r="G1071">
        <v>14.3</v>
      </c>
      <c r="H1071" t="s">
        <v>821</v>
      </c>
    </row>
    <row r="1072" spans="1:8" hidden="1" x14ac:dyDescent="0.25">
      <c r="A1072" t="s">
        <v>894</v>
      </c>
      <c r="B1072">
        <v>3971</v>
      </c>
      <c r="C1072" t="s">
        <v>895</v>
      </c>
      <c r="D1072" t="s">
        <v>830</v>
      </c>
      <c r="E1072" t="s">
        <v>829</v>
      </c>
      <c r="F1072">
        <v>9.25</v>
      </c>
      <c r="G1072">
        <v>12.05</v>
      </c>
      <c r="H1072" t="s">
        <v>823</v>
      </c>
    </row>
    <row r="1073" spans="1:8" hidden="1" x14ac:dyDescent="0.25">
      <c r="A1073" t="s">
        <v>894</v>
      </c>
      <c r="B1073">
        <v>3971</v>
      </c>
      <c r="C1073" t="s">
        <v>895</v>
      </c>
      <c r="D1073" t="s">
        <v>831</v>
      </c>
      <c r="E1073" t="s">
        <v>829</v>
      </c>
      <c r="F1073">
        <v>9.9</v>
      </c>
      <c r="G1073">
        <v>12.85</v>
      </c>
      <c r="H1073" t="s">
        <v>815</v>
      </c>
    </row>
    <row r="1074" spans="1:8" hidden="1" x14ac:dyDescent="0.25">
      <c r="A1074" t="s">
        <v>894</v>
      </c>
      <c r="B1074">
        <v>3971</v>
      </c>
      <c r="C1074" t="s">
        <v>895</v>
      </c>
      <c r="D1074" t="s">
        <v>832</v>
      </c>
      <c r="E1074" t="s">
        <v>829</v>
      </c>
      <c r="F1074">
        <v>9.25</v>
      </c>
      <c r="G1074">
        <v>12.05</v>
      </c>
      <c r="H1074" t="s">
        <v>817</v>
      </c>
    </row>
    <row r="1075" spans="1:8" hidden="1" x14ac:dyDescent="0.25">
      <c r="A1075" t="s">
        <v>894</v>
      </c>
      <c r="B1075">
        <v>3971</v>
      </c>
      <c r="C1075" t="s">
        <v>895</v>
      </c>
      <c r="D1075" t="s">
        <v>833</v>
      </c>
      <c r="E1075" t="s">
        <v>829</v>
      </c>
      <c r="F1075">
        <v>11</v>
      </c>
      <c r="G1075">
        <v>14.3</v>
      </c>
      <c r="H1075" t="s">
        <v>819</v>
      </c>
    </row>
    <row r="1076" spans="1:8" hidden="1" x14ac:dyDescent="0.25">
      <c r="A1076" t="s">
        <v>894</v>
      </c>
      <c r="B1076">
        <v>3971</v>
      </c>
      <c r="C1076" t="s">
        <v>895</v>
      </c>
      <c r="D1076" t="s">
        <v>834</v>
      </c>
      <c r="E1076" t="s">
        <v>829</v>
      </c>
      <c r="F1076">
        <v>9.25</v>
      </c>
      <c r="G1076">
        <v>12.05</v>
      </c>
      <c r="H1076" t="s">
        <v>825</v>
      </c>
    </row>
    <row r="1077" spans="1:8" hidden="1" x14ac:dyDescent="0.25">
      <c r="A1077" t="s">
        <v>894</v>
      </c>
      <c r="B1077">
        <v>3971</v>
      </c>
      <c r="C1077" t="s">
        <v>895</v>
      </c>
      <c r="D1077" t="s">
        <v>835</v>
      </c>
      <c r="E1077" t="s">
        <v>829</v>
      </c>
      <c r="F1077">
        <v>3.45</v>
      </c>
      <c r="G1077">
        <v>4.5</v>
      </c>
      <c r="H1077" t="s">
        <v>827</v>
      </c>
    </row>
    <row r="1078" spans="1:8" hidden="1" x14ac:dyDescent="0.25">
      <c r="A1078" t="s">
        <v>894</v>
      </c>
      <c r="B1078">
        <v>3971</v>
      </c>
      <c r="C1078" t="s">
        <v>895</v>
      </c>
      <c r="D1078" t="s">
        <v>835</v>
      </c>
      <c r="E1078" t="s">
        <v>829</v>
      </c>
      <c r="F1078">
        <v>9.75</v>
      </c>
      <c r="G1078">
        <v>12.7</v>
      </c>
      <c r="H1078" t="s">
        <v>827</v>
      </c>
    </row>
    <row r="1079" spans="1:8" hidden="1" x14ac:dyDescent="0.25">
      <c r="A1079" t="s">
        <v>894</v>
      </c>
      <c r="B1079">
        <v>3971</v>
      </c>
      <c r="C1079" t="s">
        <v>895</v>
      </c>
      <c r="D1079" t="s">
        <v>832</v>
      </c>
      <c r="E1079" t="s">
        <v>829</v>
      </c>
      <c r="F1079">
        <v>3.25</v>
      </c>
      <c r="G1079">
        <v>4.25</v>
      </c>
      <c r="H1079" t="s">
        <v>817</v>
      </c>
    </row>
    <row r="1080" spans="1:8" hidden="1" x14ac:dyDescent="0.25">
      <c r="A1080" t="s">
        <v>894</v>
      </c>
      <c r="B1080">
        <v>3971</v>
      </c>
      <c r="C1080" t="s">
        <v>895</v>
      </c>
      <c r="D1080" t="s">
        <v>831</v>
      </c>
      <c r="E1080" t="s">
        <v>829</v>
      </c>
      <c r="F1080">
        <v>3.45</v>
      </c>
      <c r="G1080">
        <v>4.5</v>
      </c>
      <c r="H1080" t="s">
        <v>815</v>
      </c>
    </row>
    <row r="1081" spans="1:8" hidden="1" x14ac:dyDescent="0.25">
      <c r="A1081" t="s">
        <v>894</v>
      </c>
      <c r="B1081">
        <v>3971</v>
      </c>
      <c r="C1081" t="s">
        <v>895</v>
      </c>
      <c r="D1081" t="s">
        <v>833</v>
      </c>
      <c r="E1081" t="s">
        <v>829</v>
      </c>
      <c r="F1081">
        <v>3.9</v>
      </c>
      <c r="G1081">
        <v>5.05</v>
      </c>
      <c r="H1081" t="s">
        <v>819</v>
      </c>
    </row>
    <row r="1082" spans="1:8" hidden="1" x14ac:dyDescent="0.25">
      <c r="A1082" t="s">
        <v>894</v>
      </c>
      <c r="B1082">
        <v>3971</v>
      </c>
      <c r="C1082" t="s">
        <v>895</v>
      </c>
      <c r="D1082" t="s">
        <v>830</v>
      </c>
      <c r="E1082" t="s">
        <v>829</v>
      </c>
      <c r="F1082">
        <v>3.25</v>
      </c>
      <c r="G1082">
        <v>4.25</v>
      </c>
      <c r="H1082" t="s">
        <v>823</v>
      </c>
    </row>
    <row r="1083" spans="1:8" x14ac:dyDescent="0.25">
      <c r="A1083" t="s">
        <v>894</v>
      </c>
      <c r="B1083">
        <v>3971</v>
      </c>
      <c r="C1083" t="s">
        <v>895</v>
      </c>
      <c r="D1083" t="s">
        <v>828</v>
      </c>
      <c r="E1083" t="s">
        <v>829</v>
      </c>
      <c r="F1083">
        <v>3.9</v>
      </c>
      <c r="G1083">
        <v>5.05</v>
      </c>
      <c r="H1083" t="s">
        <v>821</v>
      </c>
    </row>
    <row r="1084" spans="1:8" hidden="1" x14ac:dyDescent="0.25">
      <c r="A1084" t="s">
        <v>894</v>
      </c>
      <c r="B1084">
        <v>3971</v>
      </c>
      <c r="C1084" t="s">
        <v>895</v>
      </c>
      <c r="D1084" t="s">
        <v>834</v>
      </c>
      <c r="E1084" t="s">
        <v>829</v>
      </c>
      <c r="F1084">
        <v>3.25</v>
      </c>
      <c r="G1084">
        <v>4.25</v>
      </c>
      <c r="H1084" t="s">
        <v>825</v>
      </c>
    </row>
    <row r="1085" spans="1:8" x14ac:dyDescent="0.25">
      <c r="A1085" t="s">
        <v>894</v>
      </c>
      <c r="B1085">
        <v>3971</v>
      </c>
      <c r="C1085" t="s">
        <v>895</v>
      </c>
      <c r="D1085" t="s">
        <v>836</v>
      </c>
      <c r="E1085" t="s">
        <v>837</v>
      </c>
      <c r="F1085">
        <v>11</v>
      </c>
      <c r="G1085">
        <v>14.3</v>
      </c>
      <c r="H1085" t="s">
        <v>821</v>
      </c>
    </row>
    <row r="1086" spans="1:8" hidden="1" x14ac:dyDescent="0.25">
      <c r="A1086" t="s">
        <v>894</v>
      </c>
      <c r="B1086">
        <v>3971</v>
      </c>
      <c r="C1086" t="s">
        <v>895</v>
      </c>
      <c r="D1086" t="s">
        <v>838</v>
      </c>
      <c r="E1086" t="s">
        <v>837</v>
      </c>
      <c r="F1086">
        <v>9.25</v>
      </c>
      <c r="G1086">
        <v>12.05</v>
      </c>
      <c r="H1086" t="s">
        <v>823</v>
      </c>
    </row>
    <row r="1087" spans="1:8" hidden="1" x14ac:dyDescent="0.25">
      <c r="A1087" t="s">
        <v>894</v>
      </c>
      <c r="B1087">
        <v>3971</v>
      </c>
      <c r="C1087" t="s">
        <v>895</v>
      </c>
      <c r="D1087" t="s">
        <v>839</v>
      </c>
      <c r="E1087" t="s">
        <v>837</v>
      </c>
      <c r="F1087">
        <v>9.9</v>
      </c>
      <c r="G1087">
        <v>12.85</v>
      </c>
      <c r="H1087" t="s">
        <v>815</v>
      </c>
    </row>
    <row r="1088" spans="1:8" hidden="1" x14ac:dyDescent="0.25">
      <c r="A1088" t="s">
        <v>894</v>
      </c>
      <c r="B1088">
        <v>3971</v>
      </c>
      <c r="C1088" t="s">
        <v>895</v>
      </c>
      <c r="D1088" t="s">
        <v>840</v>
      </c>
      <c r="E1088" t="s">
        <v>837</v>
      </c>
      <c r="F1088">
        <v>9.25</v>
      </c>
      <c r="G1088">
        <v>12.05</v>
      </c>
      <c r="H1088" t="s">
        <v>817</v>
      </c>
    </row>
    <row r="1089" spans="1:8" hidden="1" x14ac:dyDescent="0.25">
      <c r="A1089" t="s">
        <v>894</v>
      </c>
      <c r="B1089">
        <v>3971</v>
      </c>
      <c r="C1089" t="s">
        <v>895</v>
      </c>
      <c r="D1089" t="s">
        <v>841</v>
      </c>
      <c r="E1089" t="s">
        <v>837</v>
      </c>
      <c r="F1089">
        <v>11</v>
      </c>
      <c r="G1089">
        <v>14.3</v>
      </c>
      <c r="H1089" t="s">
        <v>819</v>
      </c>
    </row>
    <row r="1090" spans="1:8" hidden="1" x14ac:dyDescent="0.25">
      <c r="A1090" t="s">
        <v>894</v>
      </c>
      <c r="B1090">
        <v>3971</v>
      </c>
      <c r="C1090" t="s">
        <v>895</v>
      </c>
      <c r="D1090" t="s">
        <v>842</v>
      </c>
      <c r="E1090" t="s">
        <v>837</v>
      </c>
      <c r="F1090">
        <v>9.75</v>
      </c>
      <c r="G1090">
        <v>12.7</v>
      </c>
      <c r="H1090" t="s">
        <v>827</v>
      </c>
    </row>
    <row r="1091" spans="1:8" hidden="1" x14ac:dyDescent="0.25">
      <c r="A1091" t="s">
        <v>894</v>
      </c>
      <c r="B1091">
        <v>3971</v>
      </c>
      <c r="C1091" t="s">
        <v>895</v>
      </c>
      <c r="D1091" t="s">
        <v>843</v>
      </c>
      <c r="E1091" t="s">
        <v>837</v>
      </c>
      <c r="F1091">
        <v>9.25</v>
      </c>
      <c r="G1091">
        <v>12.05</v>
      </c>
      <c r="H1091" t="s">
        <v>825</v>
      </c>
    </row>
    <row r="1092" spans="1:8" x14ac:dyDescent="0.25">
      <c r="A1092" t="s">
        <v>894</v>
      </c>
      <c r="B1092">
        <v>3971</v>
      </c>
      <c r="C1092" t="s">
        <v>895</v>
      </c>
      <c r="D1092" t="s">
        <v>844</v>
      </c>
      <c r="E1092" t="s">
        <v>845</v>
      </c>
      <c r="F1092">
        <v>11</v>
      </c>
      <c r="G1092">
        <v>14.3</v>
      </c>
      <c r="H1092" t="s">
        <v>821</v>
      </c>
    </row>
    <row r="1093" spans="1:8" hidden="1" x14ac:dyDescent="0.25">
      <c r="A1093" t="s">
        <v>894</v>
      </c>
      <c r="B1093">
        <v>3971</v>
      </c>
      <c r="C1093" t="s">
        <v>895</v>
      </c>
      <c r="D1093" t="s">
        <v>846</v>
      </c>
      <c r="E1093" t="s">
        <v>845</v>
      </c>
      <c r="F1093">
        <v>9.25</v>
      </c>
      <c r="G1093">
        <v>12.05</v>
      </c>
      <c r="H1093" t="s">
        <v>823</v>
      </c>
    </row>
    <row r="1094" spans="1:8" hidden="1" x14ac:dyDescent="0.25">
      <c r="A1094" t="s">
        <v>894</v>
      </c>
      <c r="B1094">
        <v>3971</v>
      </c>
      <c r="C1094" t="s">
        <v>895</v>
      </c>
      <c r="D1094" t="s">
        <v>847</v>
      </c>
      <c r="E1094" t="s">
        <v>845</v>
      </c>
      <c r="F1094">
        <v>9.9</v>
      </c>
      <c r="G1094">
        <v>12.85</v>
      </c>
      <c r="H1094" t="s">
        <v>815</v>
      </c>
    </row>
    <row r="1095" spans="1:8" hidden="1" x14ac:dyDescent="0.25">
      <c r="A1095" t="s">
        <v>894</v>
      </c>
      <c r="B1095">
        <v>3971</v>
      </c>
      <c r="C1095" t="s">
        <v>895</v>
      </c>
      <c r="D1095" t="s">
        <v>848</v>
      </c>
      <c r="E1095" t="s">
        <v>845</v>
      </c>
      <c r="F1095">
        <v>11</v>
      </c>
      <c r="G1095">
        <v>14.3</v>
      </c>
      <c r="H1095" t="s">
        <v>819</v>
      </c>
    </row>
    <row r="1096" spans="1:8" hidden="1" x14ac:dyDescent="0.25">
      <c r="A1096" t="s">
        <v>894</v>
      </c>
      <c r="B1096">
        <v>3971</v>
      </c>
      <c r="C1096" t="s">
        <v>895</v>
      </c>
      <c r="D1096" t="s">
        <v>849</v>
      </c>
      <c r="E1096" t="s">
        <v>845</v>
      </c>
      <c r="F1096">
        <v>9.25</v>
      </c>
      <c r="G1096">
        <v>12.05</v>
      </c>
      <c r="H1096" t="s">
        <v>817</v>
      </c>
    </row>
    <row r="1097" spans="1:8" hidden="1" x14ac:dyDescent="0.25">
      <c r="A1097" t="s">
        <v>894</v>
      </c>
      <c r="B1097">
        <v>3971</v>
      </c>
      <c r="C1097" t="s">
        <v>895</v>
      </c>
      <c r="D1097" t="s">
        <v>850</v>
      </c>
      <c r="E1097" t="s">
        <v>845</v>
      </c>
      <c r="F1097">
        <v>9.25</v>
      </c>
      <c r="G1097">
        <v>12.05</v>
      </c>
      <c r="H1097" t="s">
        <v>825</v>
      </c>
    </row>
    <row r="1098" spans="1:8" hidden="1" x14ac:dyDescent="0.25">
      <c r="A1098" t="s">
        <v>894</v>
      </c>
      <c r="B1098">
        <v>3971</v>
      </c>
      <c r="C1098" t="s">
        <v>895</v>
      </c>
      <c r="D1098" t="s">
        <v>851</v>
      </c>
      <c r="E1098" t="s">
        <v>845</v>
      </c>
      <c r="F1098">
        <v>9.75</v>
      </c>
      <c r="G1098">
        <v>12.7</v>
      </c>
      <c r="H1098" t="s">
        <v>827</v>
      </c>
    </row>
    <row r="1099" spans="1:8" hidden="1" x14ac:dyDescent="0.25">
      <c r="A1099" t="s">
        <v>894</v>
      </c>
      <c r="B1099">
        <v>3971</v>
      </c>
      <c r="C1099" t="s">
        <v>895</v>
      </c>
      <c r="D1099" t="s">
        <v>852</v>
      </c>
      <c r="E1099" t="s">
        <v>853</v>
      </c>
      <c r="F1099">
        <v>5.6</v>
      </c>
      <c r="G1099">
        <v>7.3</v>
      </c>
      <c r="H1099" t="s">
        <v>854</v>
      </c>
    </row>
    <row r="1100" spans="1:8" hidden="1" x14ac:dyDescent="0.25">
      <c r="A1100" t="s">
        <v>894</v>
      </c>
      <c r="B1100">
        <v>3971</v>
      </c>
      <c r="C1100" t="s">
        <v>895</v>
      </c>
      <c r="D1100" t="s">
        <v>855</v>
      </c>
      <c r="E1100" t="s">
        <v>853</v>
      </c>
      <c r="F1100">
        <v>5.6</v>
      </c>
      <c r="G1100">
        <v>7.3</v>
      </c>
      <c r="H1100" t="s">
        <v>823</v>
      </c>
    </row>
    <row r="1101" spans="1:8" x14ac:dyDescent="0.25">
      <c r="A1101" t="s">
        <v>894</v>
      </c>
      <c r="B1101">
        <v>3971</v>
      </c>
      <c r="C1101" t="s">
        <v>895</v>
      </c>
      <c r="D1101" t="s">
        <v>856</v>
      </c>
      <c r="E1101" t="s">
        <v>853</v>
      </c>
      <c r="F1101">
        <v>5.6</v>
      </c>
      <c r="G1101">
        <v>7.3</v>
      </c>
      <c r="H1101" t="s">
        <v>821</v>
      </c>
    </row>
    <row r="1102" spans="1:8" hidden="1" x14ac:dyDescent="0.25">
      <c r="A1102" t="s">
        <v>894</v>
      </c>
      <c r="B1102">
        <v>3971</v>
      </c>
      <c r="C1102" t="s">
        <v>895</v>
      </c>
      <c r="D1102" t="s">
        <v>857</v>
      </c>
      <c r="E1102" t="s">
        <v>853</v>
      </c>
      <c r="F1102">
        <v>5.6</v>
      </c>
      <c r="G1102">
        <v>7.3</v>
      </c>
      <c r="H1102" t="s">
        <v>815</v>
      </c>
    </row>
    <row r="1103" spans="1:8" hidden="1" x14ac:dyDescent="0.25">
      <c r="A1103" t="s">
        <v>894</v>
      </c>
      <c r="B1103">
        <v>3971</v>
      </c>
      <c r="C1103" t="s">
        <v>895</v>
      </c>
      <c r="D1103" t="s">
        <v>858</v>
      </c>
      <c r="E1103" t="s">
        <v>853</v>
      </c>
      <c r="F1103">
        <v>5.6</v>
      </c>
      <c r="G1103">
        <v>7.3</v>
      </c>
      <c r="H1103" t="s">
        <v>819</v>
      </c>
    </row>
    <row r="1104" spans="1:8" hidden="1" x14ac:dyDescent="0.25">
      <c r="A1104" t="s">
        <v>894</v>
      </c>
      <c r="B1104">
        <v>3971</v>
      </c>
      <c r="C1104" t="s">
        <v>895</v>
      </c>
      <c r="D1104" t="s">
        <v>859</v>
      </c>
      <c r="E1104" t="s">
        <v>853</v>
      </c>
      <c r="F1104">
        <v>5.6</v>
      </c>
      <c r="G1104">
        <v>7.3</v>
      </c>
      <c r="H1104" t="s">
        <v>825</v>
      </c>
    </row>
    <row r="1105" spans="1:8" hidden="1" x14ac:dyDescent="0.25">
      <c r="A1105" t="s">
        <v>894</v>
      </c>
      <c r="B1105">
        <v>3971</v>
      </c>
      <c r="C1105" t="s">
        <v>895</v>
      </c>
      <c r="D1105" t="s">
        <v>860</v>
      </c>
      <c r="E1105" t="s">
        <v>853</v>
      </c>
      <c r="F1105">
        <v>5.6</v>
      </c>
      <c r="G1105">
        <v>7.3</v>
      </c>
      <c r="H1105" t="s">
        <v>827</v>
      </c>
    </row>
    <row r="1106" spans="1:8" hidden="1" x14ac:dyDescent="0.25">
      <c r="A1106" t="s">
        <v>894</v>
      </c>
      <c r="B1106">
        <v>3971</v>
      </c>
      <c r="C1106" t="s">
        <v>895</v>
      </c>
      <c r="D1106" t="s">
        <v>861</v>
      </c>
      <c r="E1106" t="s">
        <v>853</v>
      </c>
      <c r="F1106">
        <v>5.6</v>
      </c>
      <c r="G1106">
        <v>7.3</v>
      </c>
      <c r="H1106" t="s">
        <v>862</v>
      </c>
    </row>
    <row r="1107" spans="1:8" hidden="1" x14ac:dyDescent="0.25">
      <c r="A1107" t="s">
        <v>894</v>
      </c>
      <c r="B1107">
        <v>3971</v>
      </c>
      <c r="C1107" t="s">
        <v>895</v>
      </c>
      <c r="D1107" t="s">
        <v>863</v>
      </c>
      <c r="E1107" t="s">
        <v>853</v>
      </c>
      <c r="F1107">
        <v>5.6</v>
      </c>
      <c r="G1107">
        <v>7.3</v>
      </c>
      <c r="H1107" t="s">
        <v>864</v>
      </c>
    </row>
    <row r="1108" spans="1:8" hidden="1" x14ac:dyDescent="0.25">
      <c r="A1108" t="s">
        <v>894</v>
      </c>
      <c r="B1108">
        <v>3971</v>
      </c>
      <c r="C1108" t="s">
        <v>895</v>
      </c>
      <c r="D1108" t="s">
        <v>865</v>
      </c>
      <c r="E1108" t="s">
        <v>866</v>
      </c>
      <c r="F1108">
        <v>4.4000000000000004</v>
      </c>
      <c r="G1108">
        <v>5.7</v>
      </c>
      <c r="H1108" t="s">
        <v>867</v>
      </c>
    </row>
    <row r="1109" spans="1:8" hidden="1" x14ac:dyDescent="0.25">
      <c r="A1109" t="s">
        <v>894</v>
      </c>
      <c r="B1109">
        <v>3971</v>
      </c>
      <c r="C1109" t="s">
        <v>895</v>
      </c>
      <c r="D1109" t="s">
        <v>868</v>
      </c>
      <c r="E1109" t="s">
        <v>866</v>
      </c>
      <c r="F1109">
        <v>4.95</v>
      </c>
      <c r="G1109">
        <v>6.45</v>
      </c>
      <c r="H1109" t="s">
        <v>823</v>
      </c>
    </row>
    <row r="1110" spans="1:8" x14ac:dyDescent="0.25">
      <c r="A1110" t="s">
        <v>894</v>
      </c>
      <c r="B1110">
        <v>3971</v>
      </c>
      <c r="C1110" t="s">
        <v>895</v>
      </c>
      <c r="D1110" t="s">
        <v>869</v>
      </c>
      <c r="E1110" t="s">
        <v>866</v>
      </c>
      <c r="F1110">
        <v>4.95</v>
      </c>
      <c r="G1110">
        <v>6.45</v>
      </c>
      <c r="H1110" t="s">
        <v>821</v>
      </c>
    </row>
    <row r="1111" spans="1:8" hidden="1" x14ac:dyDescent="0.25">
      <c r="A1111" t="s">
        <v>894</v>
      </c>
      <c r="B1111">
        <v>3971</v>
      </c>
      <c r="C1111" t="s">
        <v>895</v>
      </c>
      <c r="D1111" t="s">
        <v>870</v>
      </c>
      <c r="E1111" t="s">
        <v>866</v>
      </c>
      <c r="F1111">
        <v>4.95</v>
      </c>
      <c r="G1111">
        <v>6.45</v>
      </c>
      <c r="H1111" t="s">
        <v>815</v>
      </c>
    </row>
    <row r="1112" spans="1:8" hidden="1" x14ac:dyDescent="0.25">
      <c r="A1112" t="s">
        <v>894</v>
      </c>
      <c r="B1112">
        <v>3971</v>
      </c>
      <c r="C1112" t="s">
        <v>895</v>
      </c>
      <c r="D1112" t="s">
        <v>871</v>
      </c>
      <c r="E1112" t="s">
        <v>866</v>
      </c>
      <c r="F1112">
        <v>4.95</v>
      </c>
      <c r="G1112">
        <v>6.45</v>
      </c>
      <c r="H1112" t="s">
        <v>819</v>
      </c>
    </row>
    <row r="1113" spans="1:8" hidden="1" x14ac:dyDescent="0.25">
      <c r="A1113" t="s">
        <v>894</v>
      </c>
      <c r="B1113">
        <v>3971</v>
      </c>
      <c r="C1113" t="s">
        <v>895</v>
      </c>
      <c r="D1113" t="s">
        <v>872</v>
      </c>
      <c r="E1113" t="s">
        <v>866</v>
      </c>
      <c r="F1113">
        <v>4.95</v>
      </c>
      <c r="G1113">
        <v>6.45</v>
      </c>
      <c r="H1113" t="s">
        <v>825</v>
      </c>
    </row>
    <row r="1114" spans="1:8" hidden="1" x14ac:dyDescent="0.25">
      <c r="A1114" t="s">
        <v>894</v>
      </c>
      <c r="B1114">
        <v>3971</v>
      </c>
      <c r="C1114" t="s">
        <v>895</v>
      </c>
      <c r="D1114" t="s">
        <v>873</v>
      </c>
      <c r="E1114" t="s">
        <v>866</v>
      </c>
      <c r="F1114">
        <v>4.95</v>
      </c>
      <c r="G1114">
        <v>6.45</v>
      </c>
      <c r="H1114" t="s">
        <v>862</v>
      </c>
    </row>
    <row r="1115" spans="1:8" hidden="1" x14ac:dyDescent="0.25">
      <c r="A1115" t="s">
        <v>894</v>
      </c>
      <c r="B1115">
        <v>3971</v>
      </c>
      <c r="C1115" t="s">
        <v>895</v>
      </c>
      <c r="D1115" t="s">
        <v>874</v>
      </c>
      <c r="E1115" t="s">
        <v>866</v>
      </c>
      <c r="F1115">
        <v>4.95</v>
      </c>
      <c r="G1115">
        <v>6.45</v>
      </c>
      <c r="H1115" t="s">
        <v>827</v>
      </c>
    </row>
    <row r="1116" spans="1:8" hidden="1" x14ac:dyDescent="0.25">
      <c r="A1116" t="s">
        <v>894</v>
      </c>
      <c r="B1116">
        <v>3971</v>
      </c>
      <c r="C1116" t="s">
        <v>895</v>
      </c>
      <c r="D1116" t="s">
        <v>875</v>
      </c>
      <c r="E1116" t="s">
        <v>876</v>
      </c>
      <c r="F1116">
        <v>10.45</v>
      </c>
      <c r="G1116">
        <v>13.6</v>
      </c>
      <c r="H1116" t="s">
        <v>815</v>
      </c>
    </row>
    <row r="1117" spans="1:8" hidden="1" x14ac:dyDescent="0.25">
      <c r="A1117" t="s">
        <v>894</v>
      </c>
      <c r="B1117">
        <v>3971</v>
      </c>
      <c r="C1117" t="s">
        <v>895</v>
      </c>
      <c r="D1117" t="s">
        <v>877</v>
      </c>
      <c r="E1117" t="s">
        <v>876</v>
      </c>
      <c r="F1117">
        <v>11.55</v>
      </c>
      <c r="G1117">
        <v>15</v>
      </c>
      <c r="H1117" t="s">
        <v>819</v>
      </c>
    </row>
    <row r="1118" spans="1:8" hidden="1" x14ac:dyDescent="0.25">
      <c r="A1118" t="s">
        <v>894</v>
      </c>
      <c r="B1118">
        <v>3971</v>
      </c>
      <c r="C1118" t="s">
        <v>895</v>
      </c>
      <c r="D1118" t="s">
        <v>878</v>
      </c>
      <c r="E1118" t="s">
        <v>876</v>
      </c>
      <c r="F1118">
        <v>9.8000000000000007</v>
      </c>
      <c r="G1118">
        <v>12.75</v>
      </c>
      <c r="H1118" t="s">
        <v>825</v>
      </c>
    </row>
    <row r="1119" spans="1:8" hidden="1" x14ac:dyDescent="0.25">
      <c r="A1119" t="s">
        <v>894</v>
      </c>
      <c r="B1119">
        <v>3971</v>
      </c>
      <c r="C1119" t="s">
        <v>895</v>
      </c>
      <c r="D1119" t="s">
        <v>879</v>
      </c>
      <c r="E1119" t="s">
        <v>876</v>
      </c>
      <c r="F1119">
        <v>10.3</v>
      </c>
      <c r="G1119">
        <v>13.4</v>
      </c>
      <c r="H1119" t="s">
        <v>827</v>
      </c>
    </row>
    <row r="1120" spans="1:8" hidden="1" x14ac:dyDescent="0.25">
      <c r="A1120" t="s">
        <v>894</v>
      </c>
      <c r="B1120">
        <v>3971</v>
      </c>
      <c r="C1120" t="s">
        <v>895</v>
      </c>
      <c r="D1120" t="s">
        <v>880</v>
      </c>
      <c r="E1120" t="s">
        <v>876</v>
      </c>
      <c r="F1120">
        <v>9.8000000000000007</v>
      </c>
      <c r="G1120">
        <v>12.75</v>
      </c>
      <c r="H1120" t="s">
        <v>823</v>
      </c>
    </row>
    <row r="1121" spans="1:8" hidden="1" x14ac:dyDescent="0.25">
      <c r="A1121" t="s">
        <v>894</v>
      </c>
      <c r="B1121">
        <v>3971</v>
      </c>
      <c r="C1121" t="s">
        <v>895</v>
      </c>
      <c r="D1121" t="s">
        <v>881</v>
      </c>
      <c r="E1121" t="s">
        <v>876</v>
      </c>
      <c r="F1121">
        <v>9.8000000000000007</v>
      </c>
      <c r="G1121">
        <v>12.75</v>
      </c>
      <c r="H1121" t="s">
        <v>867</v>
      </c>
    </row>
    <row r="1122" spans="1:8" x14ac:dyDescent="0.25">
      <c r="A1122" t="s">
        <v>894</v>
      </c>
      <c r="B1122">
        <v>3971</v>
      </c>
      <c r="C1122" t="s">
        <v>895</v>
      </c>
      <c r="D1122" t="s">
        <v>882</v>
      </c>
      <c r="E1122" t="s">
        <v>876</v>
      </c>
      <c r="F1122">
        <v>11.55</v>
      </c>
      <c r="G1122">
        <v>15</v>
      </c>
      <c r="H1122" t="s">
        <v>821</v>
      </c>
    </row>
    <row r="1123" spans="1:8" hidden="1" x14ac:dyDescent="0.25">
      <c r="A1123" t="s">
        <v>896</v>
      </c>
      <c r="B1123">
        <v>2591</v>
      </c>
      <c r="C1123" t="s">
        <v>152</v>
      </c>
      <c r="D1123" t="s">
        <v>813</v>
      </c>
      <c r="E1123" t="s">
        <v>814</v>
      </c>
      <c r="F1123">
        <v>10</v>
      </c>
      <c r="G1123">
        <v>13</v>
      </c>
      <c r="H1123" t="s">
        <v>815</v>
      </c>
    </row>
    <row r="1124" spans="1:8" hidden="1" x14ac:dyDescent="0.25">
      <c r="A1124" t="s">
        <v>896</v>
      </c>
      <c r="B1124">
        <v>2591</v>
      </c>
      <c r="C1124" t="s">
        <v>152</v>
      </c>
      <c r="D1124" t="s">
        <v>816</v>
      </c>
      <c r="E1124" t="s">
        <v>814</v>
      </c>
      <c r="F1124">
        <v>9.35</v>
      </c>
      <c r="G1124">
        <v>12.15</v>
      </c>
      <c r="H1124" t="s">
        <v>817</v>
      </c>
    </row>
    <row r="1125" spans="1:8" hidden="1" x14ac:dyDescent="0.25">
      <c r="A1125" t="s">
        <v>896</v>
      </c>
      <c r="B1125">
        <v>2591</v>
      </c>
      <c r="C1125" t="s">
        <v>152</v>
      </c>
      <c r="D1125" t="s">
        <v>818</v>
      </c>
      <c r="E1125" t="s">
        <v>814</v>
      </c>
      <c r="F1125">
        <v>11.1</v>
      </c>
      <c r="G1125">
        <v>14.45</v>
      </c>
      <c r="H1125" t="s">
        <v>819</v>
      </c>
    </row>
    <row r="1126" spans="1:8" x14ac:dyDescent="0.25">
      <c r="A1126" t="s">
        <v>896</v>
      </c>
      <c r="B1126">
        <v>2591</v>
      </c>
      <c r="C1126" t="s">
        <v>152</v>
      </c>
      <c r="D1126" t="s">
        <v>820</v>
      </c>
      <c r="E1126" t="s">
        <v>814</v>
      </c>
      <c r="F1126">
        <v>11.1</v>
      </c>
      <c r="G1126">
        <v>14.45</v>
      </c>
      <c r="H1126" t="s">
        <v>821</v>
      </c>
    </row>
    <row r="1127" spans="1:8" hidden="1" x14ac:dyDescent="0.25">
      <c r="A1127" t="s">
        <v>896</v>
      </c>
      <c r="B1127">
        <v>2591</v>
      </c>
      <c r="C1127" t="s">
        <v>152</v>
      </c>
      <c r="D1127" t="s">
        <v>822</v>
      </c>
      <c r="E1127" t="s">
        <v>814</v>
      </c>
      <c r="F1127">
        <v>9.35</v>
      </c>
      <c r="G1127">
        <v>12.15</v>
      </c>
      <c r="H1127" t="s">
        <v>823</v>
      </c>
    </row>
    <row r="1128" spans="1:8" hidden="1" x14ac:dyDescent="0.25">
      <c r="A1128" t="s">
        <v>896</v>
      </c>
      <c r="B1128">
        <v>2591</v>
      </c>
      <c r="C1128" t="s">
        <v>152</v>
      </c>
      <c r="D1128" t="s">
        <v>824</v>
      </c>
      <c r="E1128" t="s">
        <v>814</v>
      </c>
      <c r="F1128">
        <v>9.35</v>
      </c>
      <c r="G1128">
        <v>12.15</v>
      </c>
      <c r="H1128" t="s">
        <v>825</v>
      </c>
    </row>
    <row r="1129" spans="1:8" hidden="1" x14ac:dyDescent="0.25">
      <c r="A1129" t="s">
        <v>896</v>
      </c>
      <c r="B1129">
        <v>2591</v>
      </c>
      <c r="C1129" t="s">
        <v>152</v>
      </c>
      <c r="D1129" t="s">
        <v>826</v>
      </c>
      <c r="E1129" t="s">
        <v>814</v>
      </c>
      <c r="F1129">
        <v>9.85</v>
      </c>
      <c r="G1129">
        <v>12.8</v>
      </c>
      <c r="H1129" t="s">
        <v>827</v>
      </c>
    </row>
    <row r="1130" spans="1:8" x14ac:dyDescent="0.25">
      <c r="A1130" t="s">
        <v>896</v>
      </c>
      <c r="B1130">
        <v>2591</v>
      </c>
      <c r="C1130" t="s">
        <v>152</v>
      </c>
      <c r="D1130" t="s">
        <v>828</v>
      </c>
      <c r="E1130" t="s">
        <v>829</v>
      </c>
      <c r="F1130">
        <v>11.1</v>
      </c>
      <c r="G1130">
        <v>14.45</v>
      </c>
      <c r="H1130" t="s">
        <v>821</v>
      </c>
    </row>
    <row r="1131" spans="1:8" hidden="1" x14ac:dyDescent="0.25">
      <c r="A1131" t="s">
        <v>896</v>
      </c>
      <c r="B1131">
        <v>2591</v>
      </c>
      <c r="C1131" t="s">
        <v>152</v>
      </c>
      <c r="D1131" t="s">
        <v>830</v>
      </c>
      <c r="E1131" t="s">
        <v>829</v>
      </c>
      <c r="F1131">
        <v>9.35</v>
      </c>
      <c r="G1131">
        <v>12.15</v>
      </c>
      <c r="H1131" t="s">
        <v>823</v>
      </c>
    </row>
    <row r="1132" spans="1:8" hidden="1" x14ac:dyDescent="0.25">
      <c r="A1132" t="s">
        <v>896</v>
      </c>
      <c r="B1132">
        <v>2591</v>
      </c>
      <c r="C1132" t="s">
        <v>152</v>
      </c>
      <c r="D1132" t="s">
        <v>831</v>
      </c>
      <c r="E1132" t="s">
        <v>829</v>
      </c>
      <c r="F1132">
        <v>10</v>
      </c>
      <c r="G1132">
        <v>13</v>
      </c>
      <c r="H1132" t="s">
        <v>815</v>
      </c>
    </row>
    <row r="1133" spans="1:8" hidden="1" x14ac:dyDescent="0.25">
      <c r="A1133" t="s">
        <v>896</v>
      </c>
      <c r="B1133">
        <v>2591</v>
      </c>
      <c r="C1133" t="s">
        <v>152</v>
      </c>
      <c r="D1133" t="s">
        <v>832</v>
      </c>
      <c r="E1133" t="s">
        <v>829</v>
      </c>
      <c r="F1133">
        <v>9.35</v>
      </c>
      <c r="G1133">
        <v>12.15</v>
      </c>
      <c r="H1133" t="s">
        <v>817</v>
      </c>
    </row>
    <row r="1134" spans="1:8" hidden="1" x14ac:dyDescent="0.25">
      <c r="A1134" t="s">
        <v>896</v>
      </c>
      <c r="B1134">
        <v>2591</v>
      </c>
      <c r="C1134" t="s">
        <v>152</v>
      </c>
      <c r="D1134" t="s">
        <v>833</v>
      </c>
      <c r="E1134" t="s">
        <v>829</v>
      </c>
      <c r="F1134">
        <v>11.1</v>
      </c>
      <c r="G1134">
        <v>14.45</v>
      </c>
      <c r="H1134" t="s">
        <v>819</v>
      </c>
    </row>
    <row r="1135" spans="1:8" hidden="1" x14ac:dyDescent="0.25">
      <c r="A1135" t="s">
        <v>896</v>
      </c>
      <c r="B1135">
        <v>2591</v>
      </c>
      <c r="C1135" t="s">
        <v>152</v>
      </c>
      <c r="D1135" t="s">
        <v>834</v>
      </c>
      <c r="E1135" t="s">
        <v>829</v>
      </c>
      <c r="F1135">
        <v>9.35</v>
      </c>
      <c r="G1135">
        <v>12.15</v>
      </c>
      <c r="H1135" t="s">
        <v>825</v>
      </c>
    </row>
    <row r="1136" spans="1:8" hidden="1" x14ac:dyDescent="0.25">
      <c r="A1136" t="s">
        <v>896</v>
      </c>
      <c r="B1136">
        <v>2591</v>
      </c>
      <c r="C1136" t="s">
        <v>152</v>
      </c>
      <c r="D1136" t="s">
        <v>835</v>
      </c>
      <c r="E1136" t="s">
        <v>829</v>
      </c>
      <c r="F1136">
        <v>3.6</v>
      </c>
      <c r="G1136">
        <v>4.7</v>
      </c>
      <c r="H1136" t="s">
        <v>827</v>
      </c>
    </row>
    <row r="1137" spans="1:8" hidden="1" x14ac:dyDescent="0.25">
      <c r="A1137" t="s">
        <v>896</v>
      </c>
      <c r="B1137">
        <v>2591</v>
      </c>
      <c r="C1137" t="s">
        <v>152</v>
      </c>
      <c r="D1137" t="s">
        <v>835</v>
      </c>
      <c r="E1137" t="s">
        <v>829</v>
      </c>
      <c r="F1137">
        <v>9.85</v>
      </c>
      <c r="G1137">
        <v>12.8</v>
      </c>
      <c r="H1137" t="s">
        <v>827</v>
      </c>
    </row>
    <row r="1138" spans="1:8" hidden="1" x14ac:dyDescent="0.25">
      <c r="A1138" t="s">
        <v>896</v>
      </c>
      <c r="B1138">
        <v>2591</v>
      </c>
      <c r="C1138" t="s">
        <v>152</v>
      </c>
      <c r="D1138" t="s">
        <v>832</v>
      </c>
      <c r="E1138" t="s">
        <v>829</v>
      </c>
      <c r="F1138">
        <v>3.4</v>
      </c>
      <c r="G1138">
        <v>4.4000000000000004</v>
      </c>
      <c r="H1138" t="s">
        <v>817</v>
      </c>
    </row>
    <row r="1139" spans="1:8" hidden="1" x14ac:dyDescent="0.25">
      <c r="A1139" t="s">
        <v>896</v>
      </c>
      <c r="B1139">
        <v>2591</v>
      </c>
      <c r="C1139" t="s">
        <v>152</v>
      </c>
      <c r="D1139" t="s">
        <v>831</v>
      </c>
      <c r="E1139" t="s">
        <v>829</v>
      </c>
      <c r="F1139">
        <v>3.6</v>
      </c>
      <c r="G1139">
        <v>4.7</v>
      </c>
      <c r="H1139" t="s">
        <v>815</v>
      </c>
    </row>
    <row r="1140" spans="1:8" hidden="1" x14ac:dyDescent="0.25">
      <c r="A1140" t="s">
        <v>896</v>
      </c>
      <c r="B1140">
        <v>2591</v>
      </c>
      <c r="C1140" t="s">
        <v>152</v>
      </c>
      <c r="D1140" t="s">
        <v>833</v>
      </c>
      <c r="E1140" t="s">
        <v>829</v>
      </c>
      <c r="F1140">
        <v>4.05</v>
      </c>
      <c r="G1140">
        <v>5.25</v>
      </c>
      <c r="H1140" t="s">
        <v>819</v>
      </c>
    </row>
    <row r="1141" spans="1:8" hidden="1" x14ac:dyDescent="0.25">
      <c r="A1141" t="s">
        <v>896</v>
      </c>
      <c r="B1141">
        <v>2591</v>
      </c>
      <c r="C1141" t="s">
        <v>152</v>
      </c>
      <c r="D1141" t="s">
        <v>830</v>
      </c>
      <c r="E1141" t="s">
        <v>829</v>
      </c>
      <c r="F1141">
        <v>3.4</v>
      </c>
      <c r="G1141">
        <v>4.4000000000000004</v>
      </c>
      <c r="H1141" t="s">
        <v>823</v>
      </c>
    </row>
    <row r="1142" spans="1:8" x14ac:dyDescent="0.25">
      <c r="A1142" t="s">
        <v>896</v>
      </c>
      <c r="B1142">
        <v>2591</v>
      </c>
      <c r="C1142" t="s">
        <v>152</v>
      </c>
      <c r="D1142" t="s">
        <v>828</v>
      </c>
      <c r="E1142" t="s">
        <v>829</v>
      </c>
      <c r="F1142">
        <v>4.05</v>
      </c>
      <c r="G1142">
        <v>5.25</v>
      </c>
      <c r="H1142" t="s">
        <v>821</v>
      </c>
    </row>
    <row r="1143" spans="1:8" hidden="1" x14ac:dyDescent="0.25">
      <c r="A1143" t="s">
        <v>896</v>
      </c>
      <c r="B1143">
        <v>2591</v>
      </c>
      <c r="C1143" t="s">
        <v>152</v>
      </c>
      <c r="D1143" t="s">
        <v>834</v>
      </c>
      <c r="E1143" t="s">
        <v>829</v>
      </c>
      <c r="F1143">
        <v>3.4</v>
      </c>
      <c r="G1143">
        <v>4.4000000000000004</v>
      </c>
      <c r="H1143" t="s">
        <v>825</v>
      </c>
    </row>
    <row r="1144" spans="1:8" x14ac:dyDescent="0.25">
      <c r="A1144" t="s">
        <v>896</v>
      </c>
      <c r="B1144">
        <v>2591</v>
      </c>
      <c r="C1144" t="s">
        <v>152</v>
      </c>
      <c r="D1144" t="s">
        <v>836</v>
      </c>
      <c r="E1144" t="s">
        <v>837</v>
      </c>
      <c r="F1144">
        <v>11.1</v>
      </c>
      <c r="G1144">
        <v>14.45</v>
      </c>
      <c r="H1144" t="s">
        <v>821</v>
      </c>
    </row>
    <row r="1145" spans="1:8" hidden="1" x14ac:dyDescent="0.25">
      <c r="A1145" t="s">
        <v>896</v>
      </c>
      <c r="B1145">
        <v>2591</v>
      </c>
      <c r="C1145" t="s">
        <v>152</v>
      </c>
      <c r="D1145" t="s">
        <v>838</v>
      </c>
      <c r="E1145" t="s">
        <v>837</v>
      </c>
      <c r="F1145">
        <v>9.35</v>
      </c>
      <c r="G1145">
        <v>12.15</v>
      </c>
      <c r="H1145" t="s">
        <v>823</v>
      </c>
    </row>
    <row r="1146" spans="1:8" hidden="1" x14ac:dyDescent="0.25">
      <c r="A1146" t="s">
        <v>896</v>
      </c>
      <c r="B1146">
        <v>2591</v>
      </c>
      <c r="C1146" t="s">
        <v>152</v>
      </c>
      <c r="D1146" t="s">
        <v>839</v>
      </c>
      <c r="E1146" t="s">
        <v>837</v>
      </c>
      <c r="F1146">
        <v>10</v>
      </c>
      <c r="G1146">
        <v>13</v>
      </c>
      <c r="H1146" t="s">
        <v>815</v>
      </c>
    </row>
    <row r="1147" spans="1:8" hidden="1" x14ac:dyDescent="0.25">
      <c r="A1147" t="s">
        <v>896</v>
      </c>
      <c r="B1147">
        <v>2591</v>
      </c>
      <c r="C1147" t="s">
        <v>152</v>
      </c>
      <c r="D1147" t="s">
        <v>840</v>
      </c>
      <c r="E1147" t="s">
        <v>837</v>
      </c>
      <c r="F1147">
        <v>9.35</v>
      </c>
      <c r="G1147">
        <v>12.15</v>
      </c>
      <c r="H1147" t="s">
        <v>817</v>
      </c>
    </row>
    <row r="1148" spans="1:8" hidden="1" x14ac:dyDescent="0.25">
      <c r="A1148" t="s">
        <v>896</v>
      </c>
      <c r="B1148">
        <v>2591</v>
      </c>
      <c r="C1148" t="s">
        <v>152</v>
      </c>
      <c r="D1148" t="s">
        <v>841</v>
      </c>
      <c r="E1148" t="s">
        <v>837</v>
      </c>
      <c r="F1148">
        <v>11.1</v>
      </c>
      <c r="G1148">
        <v>14.45</v>
      </c>
      <c r="H1148" t="s">
        <v>819</v>
      </c>
    </row>
    <row r="1149" spans="1:8" hidden="1" x14ac:dyDescent="0.25">
      <c r="A1149" t="s">
        <v>896</v>
      </c>
      <c r="B1149">
        <v>2591</v>
      </c>
      <c r="C1149" t="s">
        <v>152</v>
      </c>
      <c r="D1149" t="s">
        <v>842</v>
      </c>
      <c r="E1149" t="s">
        <v>837</v>
      </c>
      <c r="F1149">
        <v>9.85</v>
      </c>
      <c r="G1149">
        <v>12.8</v>
      </c>
      <c r="H1149" t="s">
        <v>827</v>
      </c>
    </row>
    <row r="1150" spans="1:8" hidden="1" x14ac:dyDescent="0.25">
      <c r="A1150" t="s">
        <v>896</v>
      </c>
      <c r="B1150">
        <v>2591</v>
      </c>
      <c r="C1150" t="s">
        <v>152</v>
      </c>
      <c r="D1150" t="s">
        <v>843</v>
      </c>
      <c r="E1150" t="s">
        <v>837</v>
      </c>
      <c r="F1150">
        <v>9.35</v>
      </c>
      <c r="G1150">
        <v>12.15</v>
      </c>
      <c r="H1150" t="s">
        <v>825</v>
      </c>
    </row>
    <row r="1151" spans="1:8" x14ac:dyDescent="0.25">
      <c r="A1151" t="s">
        <v>896</v>
      </c>
      <c r="B1151">
        <v>2591</v>
      </c>
      <c r="C1151" t="s">
        <v>152</v>
      </c>
      <c r="D1151" t="s">
        <v>844</v>
      </c>
      <c r="E1151" t="s">
        <v>845</v>
      </c>
      <c r="F1151">
        <v>11.1</v>
      </c>
      <c r="G1151">
        <v>14.45</v>
      </c>
      <c r="H1151" t="s">
        <v>821</v>
      </c>
    </row>
    <row r="1152" spans="1:8" hidden="1" x14ac:dyDescent="0.25">
      <c r="A1152" t="s">
        <v>896</v>
      </c>
      <c r="B1152">
        <v>2591</v>
      </c>
      <c r="C1152" t="s">
        <v>152</v>
      </c>
      <c r="D1152" t="s">
        <v>846</v>
      </c>
      <c r="E1152" t="s">
        <v>845</v>
      </c>
      <c r="F1152">
        <v>9.35</v>
      </c>
      <c r="G1152">
        <v>12.15</v>
      </c>
      <c r="H1152" t="s">
        <v>823</v>
      </c>
    </row>
    <row r="1153" spans="1:8" hidden="1" x14ac:dyDescent="0.25">
      <c r="A1153" t="s">
        <v>896</v>
      </c>
      <c r="B1153">
        <v>2591</v>
      </c>
      <c r="C1153" t="s">
        <v>152</v>
      </c>
      <c r="D1153" t="s">
        <v>847</v>
      </c>
      <c r="E1153" t="s">
        <v>845</v>
      </c>
      <c r="F1153">
        <v>10</v>
      </c>
      <c r="G1153">
        <v>13</v>
      </c>
      <c r="H1153" t="s">
        <v>815</v>
      </c>
    </row>
    <row r="1154" spans="1:8" hidden="1" x14ac:dyDescent="0.25">
      <c r="A1154" t="s">
        <v>896</v>
      </c>
      <c r="B1154">
        <v>2591</v>
      </c>
      <c r="C1154" t="s">
        <v>152</v>
      </c>
      <c r="D1154" t="s">
        <v>848</v>
      </c>
      <c r="E1154" t="s">
        <v>845</v>
      </c>
      <c r="F1154">
        <v>11.1</v>
      </c>
      <c r="G1154">
        <v>14.45</v>
      </c>
      <c r="H1154" t="s">
        <v>819</v>
      </c>
    </row>
    <row r="1155" spans="1:8" hidden="1" x14ac:dyDescent="0.25">
      <c r="A1155" t="s">
        <v>896</v>
      </c>
      <c r="B1155">
        <v>2591</v>
      </c>
      <c r="C1155" t="s">
        <v>152</v>
      </c>
      <c r="D1155" t="s">
        <v>849</v>
      </c>
      <c r="E1155" t="s">
        <v>845</v>
      </c>
      <c r="F1155">
        <v>9.35</v>
      </c>
      <c r="G1155">
        <v>12.15</v>
      </c>
      <c r="H1155" t="s">
        <v>817</v>
      </c>
    </row>
    <row r="1156" spans="1:8" hidden="1" x14ac:dyDescent="0.25">
      <c r="A1156" t="s">
        <v>896</v>
      </c>
      <c r="B1156">
        <v>2591</v>
      </c>
      <c r="C1156" t="s">
        <v>152</v>
      </c>
      <c r="D1156" t="s">
        <v>850</v>
      </c>
      <c r="E1156" t="s">
        <v>845</v>
      </c>
      <c r="F1156">
        <v>9.35</v>
      </c>
      <c r="G1156">
        <v>12.15</v>
      </c>
      <c r="H1156" t="s">
        <v>825</v>
      </c>
    </row>
    <row r="1157" spans="1:8" hidden="1" x14ac:dyDescent="0.25">
      <c r="A1157" t="s">
        <v>896</v>
      </c>
      <c r="B1157">
        <v>2591</v>
      </c>
      <c r="C1157" t="s">
        <v>152</v>
      </c>
      <c r="D1157" t="s">
        <v>851</v>
      </c>
      <c r="E1157" t="s">
        <v>845</v>
      </c>
      <c r="F1157">
        <v>9.85</v>
      </c>
      <c r="G1157">
        <v>12.8</v>
      </c>
      <c r="H1157" t="s">
        <v>827</v>
      </c>
    </row>
    <row r="1158" spans="1:8" hidden="1" x14ac:dyDescent="0.25">
      <c r="A1158" t="s">
        <v>896</v>
      </c>
      <c r="B1158">
        <v>2591</v>
      </c>
      <c r="C1158" t="s">
        <v>152</v>
      </c>
      <c r="D1158" t="s">
        <v>852</v>
      </c>
      <c r="E1158" t="s">
        <v>853</v>
      </c>
      <c r="F1158">
        <v>5.7</v>
      </c>
      <c r="G1158">
        <v>7.4</v>
      </c>
      <c r="H1158" t="s">
        <v>854</v>
      </c>
    </row>
    <row r="1159" spans="1:8" hidden="1" x14ac:dyDescent="0.25">
      <c r="A1159" t="s">
        <v>896</v>
      </c>
      <c r="B1159">
        <v>2591</v>
      </c>
      <c r="C1159" t="s">
        <v>152</v>
      </c>
      <c r="D1159" t="s">
        <v>855</v>
      </c>
      <c r="E1159" t="s">
        <v>853</v>
      </c>
      <c r="F1159">
        <v>5.7</v>
      </c>
      <c r="G1159">
        <v>7.4</v>
      </c>
      <c r="H1159" t="s">
        <v>823</v>
      </c>
    </row>
    <row r="1160" spans="1:8" x14ac:dyDescent="0.25">
      <c r="A1160" t="s">
        <v>896</v>
      </c>
      <c r="B1160">
        <v>2591</v>
      </c>
      <c r="C1160" t="s">
        <v>152</v>
      </c>
      <c r="D1160" t="s">
        <v>856</v>
      </c>
      <c r="E1160" t="s">
        <v>853</v>
      </c>
      <c r="F1160">
        <v>5.7</v>
      </c>
      <c r="G1160">
        <v>7.4</v>
      </c>
      <c r="H1160" t="s">
        <v>821</v>
      </c>
    </row>
    <row r="1161" spans="1:8" hidden="1" x14ac:dyDescent="0.25">
      <c r="A1161" t="s">
        <v>896</v>
      </c>
      <c r="B1161">
        <v>2591</v>
      </c>
      <c r="C1161" t="s">
        <v>152</v>
      </c>
      <c r="D1161" t="s">
        <v>857</v>
      </c>
      <c r="E1161" t="s">
        <v>853</v>
      </c>
      <c r="F1161">
        <v>5.7</v>
      </c>
      <c r="G1161">
        <v>7.4</v>
      </c>
      <c r="H1161" t="s">
        <v>815</v>
      </c>
    </row>
    <row r="1162" spans="1:8" hidden="1" x14ac:dyDescent="0.25">
      <c r="A1162" t="s">
        <v>896</v>
      </c>
      <c r="B1162">
        <v>2591</v>
      </c>
      <c r="C1162" t="s">
        <v>152</v>
      </c>
      <c r="D1162" t="s">
        <v>858</v>
      </c>
      <c r="E1162" t="s">
        <v>853</v>
      </c>
      <c r="F1162">
        <v>5.7</v>
      </c>
      <c r="G1162">
        <v>7.4</v>
      </c>
      <c r="H1162" t="s">
        <v>819</v>
      </c>
    </row>
    <row r="1163" spans="1:8" hidden="1" x14ac:dyDescent="0.25">
      <c r="A1163" t="s">
        <v>896</v>
      </c>
      <c r="B1163">
        <v>2591</v>
      </c>
      <c r="C1163" t="s">
        <v>152</v>
      </c>
      <c r="D1163" t="s">
        <v>859</v>
      </c>
      <c r="E1163" t="s">
        <v>853</v>
      </c>
      <c r="F1163">
        <v>5.7</v>
      </c>
      <c r="G1163">
        <v>7.4</v>
      </c>
      <c r="H1163" t="s">
        <v>825</v>
      </c>
    </row>
    <row r="1164" spans="1:8" hidden="1" x14ac:dyDescent="0.25">
      <c r="A1164" t="s">
        <v>896</v>
      </c>
      <c r="B1164">
        <v>2591</v>
      </c>
      <c r="C1164" t="s">
        <v>152</v>
      </c>
      <c r="D1164" t="s">
        <v>860</v>
      </c>
      <c r="E1164" t="s">
        <v>853</v>
      </c>
      <c r="F1164">
        <v>5.7</v>
      </c>
      <c r="G1164">
        <v>7.4</v>
      </c>
      <c r="H1164" t="s">
        <v>827</v>
      </c>
    </row>
    <row r="1165" spans="1:8" hidden="1" x14ac:dyDescent="0.25">
      <c r="A1165" t="s">
        <v>896</v>
      </c>
      <c r="B1165">
        <v>2591</v>
      </c>
      <c r="C1165" t="s">
        <v>152</v>
      </c>
      <c r="D1165" t="s">
        <v>861</v>
      </c>
      <c r="E1165" t="s">
        <v>853</v>
      </c>
      <c r="F1165">
        <v>5.7</v>
      </c>
      <c r="G1165">
        <v>7.4</v>
      </c>
      <c r="H1165" t="s">
        <v>862</v>
      </c>
    </row>
    <row r="1166" spans="1:8" hidden="1" x14ac:dyDescent="0.25">
      <c r="A1166" t="s">
        <v>896</v>
      </c>
      <c r="B1166">
        <v>2591</v>
      </c>
      <c r="C1166" t="s">
        <v>152</v>
      </c>
      <c r="D1166" t="s">
        <v>863</v>
      </c>
      <c r="E1166" t="s">
        <v>853</v>
      </c>
      <c r="F1166">
        <v>5.7</v>
      </c>
      <c r="G1166">
        <v>7.4</v>
      </c>
      <c r="H1166" t="s">
        <v>864</v>
      </c>
    </row>
    <row r="1167" spans="1:8" hidden="1" x14ac:dyDescent="0.25">
      <c r="A1167" t="s">
        <v>896</v>
      </c>
      <c r="B1167">
        <v>2591</v>
      </c>
      <c r="C1167" t="s">
        <v>152</v>
      </c>
      <c r="D1167" t="s">
        <v>865</v>
      </c>
      <c r="E1167" t="s">
        <v>866</v>
      </c>
      <c r="F1167">
        <v>4.5999999999999996</v>
      </c>
      <c r="G1167">
        <v>6</v>
      </c>
      <c r="H1167" t="s">
        <v>867</v>
      </c>
    </row>
    <row r="1168" spans="1:8" hidden="1" x14ac:dyDescent="0.25">
      <c r="A1168" t="s">
        <v>896</v>
      </c>
      <c r="B1168">
        <v>2591</v>
      </c>
      <c r="C1168" t="s">
        <v>152</v>
      </c>
      <c r="D1168" t="s">
        <v>868</v>
      </c>
      <c r="E1168" t="s">
        <v>866</v>
      </c>
      <c r="F1168">
        <v>5</v>
      </c>
      <c r="G1168">
        <v>6.5</v>
      </c>
      <c r="H1168" t="s">
        <v>823</v>
      </c>
    </row>
    <row r="1169" spans="1:8" x14ac:dyDescent="0.25">
      <c r="A1169" t="s">
        <v>896</v>
      </c>
      <c r="B1169">
        <v>2591</v>
      </c>
      <c r="C1169" t="s">
        <v>152</v>
      </c>
      <c r="D1169" t="s">
        <v>869</v>
      </c>
      <c r="E1169" t="s">
        <v>866</v>
      </c>
      <c r="F1169">
        <v>5</v>
      </c>
      <c r="G1169">
        <v>6.5</v>
      </c>
      <c r="H1169" t="s">
        <v>821</v>
      </c>
    </row>
    <row r="1170" spans="1:8" hidden="1" x14ac:dyDescent="0.25">
      <c r="A1170" t="s">
        <v>896</v>
      </c>
      <c r="B1170">
        <v>2591</v>
      </c>
      <c r="C1170" t="s">
        <v>152</v>
      </c>
      <c r="D1170" t="s">
        <v>870</v>
      </c>
      <c r="E1170" t="s">
        <v>866</v>
      </c>
      <c r="F1170">
        <v>5</v>
      </c>
      <c r="G1170">
        <v>6.5</v>
      </c>
      <c r="H1170" t="s">
        <v>815</v>
      </c>
    </row>
    <row r="1171" spans="1:8" hidden="1" x14ac:dyDescent="0.25">
      <c r="A1171" t="s">
        <v>896</v>
      </c>
      <c r="B1171">
        <v>2591</v>
      </c>
      <c r="C1171" t="s">
        <v>152</v>
      </c>
      <c r="D1171" t="s">
        <v>871</v>
      </c>
      <c r="E1171" t="s">
        <v>866</v>
      </c>
      <c r="F1171">
        <v>5</v>
      </c>
      <c r="G1171">
        <v>6.5</v>
      </c>
      <c r="H1171" t="s">
        <v>819</v>
      </c>
    </row>
    <row r="1172" spans="1:8" hidden="1" x14ac:dyDescent="0.25">
      <c r="A1172" t="s">
        <v>896</v>
      </c>
      <c r="B1172">
        <v>2591</v>
      </c>
      <c r="C1172" t="s">
        <v>152</v>
      </c>
      <c r="D1172" t="s">
        <v>872</v>
      </c>
      <c r="E1172" t="s">
        <v>866</v>
      </c>
      <c r="F1172">
        <v>5</v>
      </c>
      <c r="G1172">
        <v>6.5</v>
      </c>
      <c r="H1172" t="s">
        <v>825</v>
      </c>
    </row>
    <row r="1173" spans="1:8" hidden="1" x14ac:dyDescent="0.25">
      <c r="A1173" t="s">
        <v>896</v>
      </c>
      <c r="B1173">
        <v>2591</v>
      </c>
      <c r="C1173" t="s">
        <v>152</v>
      </c>
      <c r="D1173" t="s">
        <v>873</v>
      </c>
      <c r="E1173" t="s">
        <v>866</v>
      </c>
      <c r="F1173">
        <v>5</v>
      </c>
      <c r="G1173">
        <v>6.5</v>
      </c>
      <c r="H1173" t="s">
        <v>862</v>
      </c>
    </row>
    <row r="1174" spans="1:8" hidden="1" x14ac:dyDescent="0.25">
      <c r="A1174" t="s">
        <v>896</v>
      </c>
      <c r="B1174">
        <v>2591</v>
      </c>
      <c r="C1174" t="s">
        <v>152</v>
      </c>
      <c r="D1174" t="s">
        <v>874</v>
      </c>
      <c r="E1174" t="s">
        <v>866</v>
      </c>
      <c r="F1174">
        <v>5</v>
      </c>
      <c r="G1174">
        <v>6.5</v>
      </c>
      <c r="H1174" t="s">
        <v>827</v>
      </c>
    </row>
    <row r="1175" spans="1:8" hidden="1" x14ac:dyDescent="0.25">
      <c r="A1175" t="s">
        <v>896</v>
      </c>
      <c r="B1175">
        <v>2591</v>
      </c>
      <c r="C1175" t="s">
        <v>152</v>
      </c>
      <c r="D1175" t="s">
        <v>875</v>
      </c>
      <c r="E1175" t="s">
        <v>876</v>
      </c>
      <c r="F1175">
        <v>10.55</v>
      </c>
      <c r="G1175">
        <v>13.7</v>
      </c>
      <c r="H1175" t="s">
        <v>815</v>
      </c>
    </row>
    <row r="1176" spans="1:8" hidden="1" x14ac:dyDescent="0.25">
      <c r="A1176" t="s">
        <v>896</v>
      </c>
      <c r="B1176">
        <v>2591</v>
      </c>
      <c r="C1176" t="s">
        <v>152</v>
      </c>
      <c r="D1176" t="s">
        <v>877</v>
      </c>
      <c r="E1176" t="s">
        <v>876</v>
      </c>
      <c r="F1176">
        <v>11.65</v>
      </c>
      <c r="G1176">
        <v>15.15</v>
      </c>
      <c r="H1176" t="s">
        <v>819</v>
      </c>
    </row>
    <row r="1177" spans="1:8" hidden="1" x14ac:dyDescent="0.25">
      <c r="A1177" t="s">
        <v>896</v>
      </c>
      <c r="B1177">
        <v>2591</v>
      </c>
      <c r="C1177" t="s">
        <v>152</v>
      </c>
      <c r="D1177" t="s">
        <v>878</v>
      </c>
      <c r="E1177" t="s">
        <v>876</v>
      </c>
      <c r="F1177">
        <v>9.9</v>
      </c>
      <c r="G1177">
        <v>12.85</v>
      </c>
      <c r="H1177" t="s">
        <v>825</v>
      </c>
    </row>
    <row r="1178" spans="1:8" hidden="1" x14ac:dyDescent="0.25">
      <c r="A1178" t="s">
        <v>896</v>
      </c>
      <c r="B1178">
        <v>2591</v>
      </c>
      <c r="C1178" t="s">
        <v>152</v>
      </c>
      <c r="D1178" t="s">
        <v>879</v>
      </c>
      <c r="E1178" t="s">
        <v>876</v>
      </c>
      <c r="F1178">
        <v>10.4</v>
      </c>
      <c r="G1178">
        <v>13.5</v>
      </c>
      <c r="H1178" t="s">
        <v>827</v>
      </c>
    </row>
    <row r="1179" spans="1:8" hidden="1" x14ac:dyDescent="0.25">
      <c r="A1179" t="s">
        <v>896</v>
      </c>
      <c r="B1179">
        <v>2591</v>
      </c>
      <c r="C1179" t="s">
        <v>152</v>
      </c>
      <c r="D1179" t="s">
        <v>880</v>
      </c>
      <c r="E1179" t="s">
        <v>876</v>
      </c>
      <c r="F1179">
        <v>9.9</v>
      </c>
      <c r="G1179">
        <v>12.85</v>
      </c>
      <c r="H1179" t="s">
        <v>823</v>
      </c>
    </row>
    <row r="1180" spans="1:8" hidden="1" x14ac:dyDescent="0.25">
      <c r="A1180" t="s">
        <v>896</v>
      </c>
      <c r="B1180">
        <v>2591</v>
      </c>
      <c r="C1180" t="s">
        <v>152</v>
      </c>
      <c r="D1180" t="s">
        <v>881</v>
      </c>
      <c r="E1180" t="s">
        <v>876</v>
      </c>
      <c r="F1180">
        <v>9.9</v>
      </c>
      <c r="G1180">
        <v>12.85</v>
      </c>
      <c r="H1180" t="s">
        <v>867</v>
      </c>
    </row>
    <row r="1181" spans="1:8" x14ac:dyDescent="0.25">
      <c r="A1181" t="s">
        <v>896</v>
      </c>
      <c r="B1181">
        <v>2591</v>
      </c>
      <c r="C1181" t="s">
        <v>152</v>
      </c>
      <c r="D1181" t="s">
        <v>882</v>
      </c>
      <c r="E1181" t="s">
        <v>876</v>
      </c>
      <c r="F1181">
        <v>11.65</v>
      </c>
      <c r="G1181">
        <v>15.15</v>
      </c>
      <c r="H1181" t="s">
        <v>821</v>
      </c>
    </row>
    <row r="1182" spans="1:8" hidden="1" x14ac:dyDescent="0.25">
      <c r="A1182" t="s">
        <v>957</v>
      </c>
      <c r="B1182">
        <v>3421</v>
      </c>
      <c r="C1182" t="s">
        <v>958</v>
      </c>
      <c r="D1182" t="s">
        <v>813</v>
      </c>
      <c r="E1182" t="s">
        <v>814</v>
      </c>
      <c r="F1182">
        <v>9.75</v>
      </c>
      <c r="G1182">
        <v>12.7</v>
      </c>
      <c r="H1182" t="s">
        <v>815</v>
      </c>
    </row>
    <row r="1183" spans="1:8" hidden="1" x14ac:dyDescent="0.25">
      <c r="A1183" t="s">
        <v>957</v>
      </c>
      <c r="B1183">
        <v>3421</v>
      </c>
      <c r="C1183" t="s">
        <v>958</v>
      </c>
      <c r="D1183" t="s">
        <v>816</v>
      </c>
      <c r="E1183" t="s">
        <v>814</v>
      </c>
      <c r="F1183">
        <v>9.1</v>
      </c>
      <c r="G1183">
        <v>11.85</v>
      </c>
      <c r="H1183" t="s">
        <v>817</v>
      </c>
    </row>
    <row r="1184" spans="1:8" hidden="1" x14ac:dyDescent="0.25">
      <c r="A1184" t="s">
        <v>957</v>
      </c>
      <c r="B1184">
        <v>3421</v>
      </c>
      <c r="C1184" t="s">
        <v>958</v>
      </c>
      <c r="D1184" t="s">
        <v>818</v>
      </c>
      <c r="E1184" t="s">
        <v>814</v>
      </c>
      <c r="F1184">
        <v>10.85</v>
      </c>
      <c r="G1184">
        <v>14.1</v>
      </c>
      <c r="H1184" t="s">
        <v>819</v>
      </c>
    </row>
    <row r="1185" spans="1:8" x14ac:dyDescent="0.25">
      <c r="A1185" t="s">
        <v>957</v>
      </c>
      <c r="B1185">
        <v>3421</v>
      </c>
      <c r="C1185" t="s">
        <v>958</v>
      </c>
      <c r="D1185" t="s">
        <v>820</v>
      </c>
      <c r="E1185" t="s">
        <v>814</v>
      </c>
      <c r="F1185">
        <v>10.85</v>
      </c>
      <c r="G1185">
        <v>14.1</v>
      </c>
      <c r="H1185" t="s">
        <v>821</v>
      </c>
    </row>
    <row r="1186" spans="1:8" hidden="1" x14ac:dyDescent="0.25">
      <c r="A1186" t="s">
        <v>957</v>
      </c>
      <c r="B1186">
        <v>3421</v>
      </c>
      <c r="C1186" t="s">
        <v>958</v>
      </c>
      <c r="D1186" t="s">
        <v>822</v>
      </c>
      <c r="E1186" t="s">
        <v>814</v>
      </c>
      <c r="F1186">
        <v>9.1</v>
      </c>
      <c r="G1186">
        <v>11.85</v>
      </c>
      <c r="H1186" t="s">
        <v>823</v>
      </c>
    </row>
    <row r="1187" spans="1:8" hidden="1" x14ac:dyDescent="0.25">
      <c r="A1187" t="s">
        <v>957</v>
      </c>
      <c r="B1187">
        <v>3421</v>
      </c>
      <c r="C1187" t="s">
        <v>958</v>
      </c>
      <c r="D1187" t="s">
        <v>824</v>
      </c>
      <c r="E1187" t="s">
        <v>814</v>
      </c>
      <c r="F1187">
        <v>9.1</v>
      </c>
      <c r="G1187">
        <v>11.85</v>
      </c>
      <c r="H1187" t="s">
        <v>825</v>
      </c>
    </row>
    <row r="1188" spans="1:8" hidden="1" x14ac:dyDescent="0.25">
      <c r="A1188" t="s">
        <v>957</v>
      </c>
      <c r="B1188">
        <v>3421</v>
      </c>
      <c r="C1188" t="s">
        <v>958</v>
      </c>
      <c r="D1188" t="s">
        <v>826</v>
      </c>
      <c r="E1188" t="s">
        <v>814</v>
      </c>
      <c r="F1188">
        <v>9.6</v>
      </c>
      <c r="G1188">
        <v>12.5</v>
      </c>
      <c r="H1188" t="s">
        <v>827</v>
      </c>
    </row>
    <row r="1189" spans="1:8" x14ac:dyDescent="0.25">
      <c r="A1189" t="s">
        <v>957</v>
      </c>
      <c r="B1189">
        <v>3421</v>
      </c>
      <c r="C1189" t="s">
        <v>958</v>
      </c>
      <c r="D1189" t="s">
        <v>828</v>
      </c>
      <c r="E1189" t="s">
        <v>829</v>
      </c>
      <c r="F1189">
        <v>10.85</v>
      </c>
      <c r="G1189">
        <v>14.1</v>
      </c>
      <c r="H1189" t="s">
        <v>821</v>
      </c>
    </row>
    <row r="1190" spans="1:8" hidden="1" x14ac:dyDescent="0.25">
      <c r="A1190" t="s">
        <v>957</v>
      </c>
      <c r="B1190">
        <v>3421</v>
      </c>
      <c r="C1190" t="s">
        <v>958</v>
      </c>
      <c r="D1190" t="s">
        <v>830</v>
      </c>
      <c r="E1190" t="s">
        <v>829</v>
      </c>
      <c r="F1190">
        <v>9.1</v>
      </c>
      <c r="G1190">
        <v>11.85</v>
      </c>
      <c r="H1190" t="s">
        <v>823</v>
      </c>
    </row>
    <row r="1191" spans="1:8" hidden="1" x14ac:dyDescent="0.25">
      <c r="A1191" t="s">
        <v>957</v>
      </c>
      <c r="B1191">
        <v>3421</v>
      </c>
      <c r="C1191" t="s">
        <v>958</v>
      </c>
      <c r="D1191" t="s">
        <v>831</v>
      </c>
      <c r="E1191" t="s">
        <v>829</v>
      </c>
      <c r="F1191">
        <v>9.75</v>
      </c>
      <c r="G1191">
        <v>12.7</v>
      </c>
      <c r="H1191" t="s">
        <v>815</v>
      </c>
    </row>
    <row r="1192" spans="1:8" hidden="1" x14ac:dyDescent="0.25">
      <c r="A1192" t="s">
        <v>957</v>
      </c>
      <c r="B1192">
        <v>3421</v>
      </c>
      <c r="C1192" t="s">
        <v>958</v>
      </c>
      <c r="D1192" t="s">
        <v>832</v>
      </c>
      <c r="E1192" t="s">
        <v>829</v>
      </c>
      <c r="F1192">
        <v>9.1</v>
      </c>
      <c r="G1192">
        <v>11.85</v>
      </c>
      <c r="H1192" t="s">
        <v>817</v>
      </c>
    </row>
    <row r="1193" spans="1:8" hidden="1" x14ac:dyDescent="0.25">
      <c r="A1193" t="s">
        <v>957</v>
      </c>
      <c r="B1193">
        <v>3421</v>
      </c>
      <c r="C1193" t="s">
        <v>958</v>
      </c>
      <c r="D1193" t="s">
        <v>833</v>
      </c>
      <c r="E1193" t="s">
        <v>829</v>
      </c>
      <c r="F1193">
        <v>10.85</v>
      </c>
      <c r="G1193">
        <v>14.1</v>
      </c>
      <c r="H1193" t="s">
        <v>819</v>
      </c>
    </row>
    <row r="1194" spans="1:8" hidden="1" x14ac:dyDescent="0.25">
      <c r="A1194" t="s">
        <v>957</v>
      </c>
      <c r="B1194">
        <v>3421</v>
      </c>
      <c r="C1194" t="s">
        <v>958</v>
      </c>
      <c r="D1194" t="s">
        <v>834</v>
      </c>
      <c r="E1194" t="s">
        <v>829</v>
      </c>
      <c r="F1194">
        <v>9.1</v>
      </c>
      <c r="G1194">
        <v>11.85</v>
      </c>
      <c r="H1194" t="s">
        <v>825</v>
      </c>
    </row>
    <row r="1195" spans="1:8" hidden="1" x14ac:dyDescent="0.25">
      <c r="A1195" t="s">
        <v>957</v>
      </c>
      <c r="B1195">
        <v>3421</v>
      </c>
      <c r="C1195" t="s">
        <v>958</v>
      </c>
      <c r="D1195" t="s">
        <v>835</v>
      </c>
      <c r="E1195" t="s">
        <v>829</v>
      </c>
      <c r="F1195">
        <v>3.5</v>
      </c>
      <c r="G1195">
        <v>4.55</v>
      </c>
      <c r="H1195" t="s">
        <v>827</v>
      </c>
    </row>
    <row r="1196" spans="1:8" hidden="1" x14ac:dyDescent="0.25">
      <c r="A1196" t="s">
        <v>957</v>
      </c>
      <c r="B1196">
        <v>3421</v>
      </c>
      <c r="C1196" t="s">
        <v>958</v>
      </c>
      <c r="D1196" t="s">
        <v>835</v>
      </c>
      <c r="E1196" t="s">
        <v>829</v>
      </c>
      <c r="F1196">
        <v>9.6</v>
      </c>
      <c r="G1196">
        <v>12.5</v>
      </c>
      <c r="H1196" t="s">
        <v>827</v>
      </c>
    </row>
    <row r="1197" spans="1:8" hidden="1" x14ac:dyDescent="0.25">
      <c r="A1197" t="s">
        <v>957</v>
      </c>
      <c r="B1197">
        <v>3421</v>
      </c>
      <c r="C1197" t="s">
        <v>958</v>
      </c>
      <c r="D1197" t="s">
        <v>832</v>
      </c>
      <c r="E1197" t="s">
        <v>829</v>
      </c>
      <c r="F1197">
        <v>3.3</v>
      </c>
      <c r="G1197">
        <v>4.3</v>
      </c>
      <c r="H1197" t="s">
        <v>817</v>
      </c>
    </row>
    <row r="1198" spans="1:8" hidden="1" x14ac:dyDescent="0.25">
      <c r="A1198" t="s">
        <v>957</v>
      </c>
      <c r="B1198">
        <v>3421</v>
      </c>
      <c r="C1198" t="s">
        <v>958</v>
      </c>
      <c r="D1198" t="s">
        <v>831</v>
      </c>
      <c r="E1198" t="s">
        <v>829</v>
      </c>
      <c r="F1198">
        <v>3.5</v>
      </c>
      <c r="G1198">
        <v>4.55</v>
      </c>
      <c r="H1198" t="s">
        <v>815</v>
      </c>
    </row>
    <row r="1199" spans="1:8" hidden="1" x14ac:dyDescent="0.25">
      <c r="A1199" t="s">
        <v>957</v>
      </c>
      <c r="B1199">
        <v>3421</v>
      </c>
      <c r="C1199" t="s">
        <v>958</v>
      </c>
      <c r="D1199" t="s">
        <v>833</v>
      </c>
      <c r="E1199" t="s">
        <v>829</v>
      </c>
      <c r="F1199">
        <v>3.95</v>
      </c>
      <c r="G1199">
        <v>5.15</v>
      </c>
      <c r="H1199" t="s">
        <v>819</v>
      </c>
    </row>
    <row r="1200" spans="1:8" hidden="1" x14ac:dyDescent="0.25">
      <c r="A1200" t="s">
        <v>957</v>
      </c>
      <c r="B1200">
        <v>3421</v>
      </c>
      <c r="C1200" t="s">
        <v>958</v>
      </c>
      <c r="D1200" t="s">
        <v>830</v>
      </c>
      <c r="E1200" t="s">
        <v>829</v>
      </c>
      <c r="F1200">
        <v>3.3</v>
      </c>
      <c r="G1200">
        <v>4.3</v>
      </c>
      <c r="H1200" t="s">
        <v>823</v>
      </c>
    </row>
    <row r="1201" spans="1:8" x14ac:dyDescent="0.25">
      <c r="A1201" t="s">
        <v>957</v>
      </c>
      <c r="B1201">
        <v>3421</v>
      </c>
      <c r="C1201" t="s">
        <v>958</v>
      </c>
      <c r="D1201" t="s">
        <v>828</v>
      </c>
      <c r="E1201" t="s">
        <v>829</v>
      </c>
      <c r="F1201">
        <v>3.95</v>
      </c>
      <c r="G1201">
        <v>5.15</v>
      </c>
      <c r="H1201" t="s">
        <v>821</v>
      </c>
    </row>
    <row r="1202" spans="1:8" hidden="1" x14ac:dyDescent="0.25">
      <c r="A1202" t="s">
        <v>957</v>
      </c>
      <c r="B1202">
        <v>3421</v>
      </c>
      <c r="C1202" t="s">
        <v>958</v>
      </c>
      <c r="D1202" t="s">
        <v>834</v>
      </c>
      <c r="E1202" t="s">
        <v>829</v>
      </c>
      <c r="F1202">
        <v>3.3</v>
      </c>
      <c r="G1202">
        <v>4.3</v>
      </c>
      <c r="H1202" t="s">
        <v>825</v>
      </c>
    </row>
    <row r="1203" spans="1:8" x14ac:dyDescent="0.25">
      <c r="A1203" t="s">
        <v>957</v>
      </c>
      <c r="B1203">
        <v>3421</v>
      </c>
      <c r="C1203" t="s">
        <v>958</v>
      </c>
      <c r="D1203" t="s">
        <v>836</v>
      </c>
      <c r="E1203" t="s">
        <v>837</v>
      </c>
      <c r="F1203">
        <v>10.85</v>
      </c>
      <c r="G1203">
        <v>14.1</v>
      </c>
      <c r="H1203" t="s">
        <v>821</v>
      </c>
    </row>
    <row r="1204" spans="1:8" hidden="1" x14ac:dyDescent="0.25">
      <c r="A1204" t="s">
        <v>957</v>
      </c>
      <c r="B1204">
        <v>3421</v>
      </c>
      <c r="C1204" t="s">
        <v>958</v>
      </c>
      <c r="D1204" t="s">
        <v>838</v>
      </c>
      <c r="E1204" t="s">
        <v>837</v>
      </c>
      <c r="F1204">
        <v>9.1</v>
      </c>
      <c r="G1204">
        <v>11.85</v>
      </c>
      <c r="H1204" t="s">
        <v>823</v>
      </c>
    </row>
    <row r="1205" spans="1:8" hidden="1" x14ac:dyDescent="0.25">
      <c r="A1205" t="s">
        <v>957</v>
      </c>
      <c r="B1205">
        <v>3421</v>
      </c>
      <c r="C1205" t="s">
        <v>958</v>
      </c>
      <c r="D1205" t="s">
        <v>839</v>
      </c>
      <c r="E1205" t="s">
        <v>837</v>
      </c>
      <c r="F1205">
        <v>9.75</v>
      </c>
      <c r="G1205">
        <v>12.7</v>
      </c>
      <c r="H1205" t="s">
        <v>815</v>
      </c>
    </row>
    <row r="1206" spans="1:8" hidden="1" x14ac:dyDescent="0.25">
      <c r="A1206" t="s">
        <v>957</v>
      </c>
      <c r="B1206">
        <v>3421</v>
      </c>
      <c r="C1206" t="s">
        <v>958</v>
      </c>
      <c r="D1206" t="s">
        <v>840</v>
      </c>
      <c r="E1206" t="s">
        <v>837</v>
      </c>
      <c r="F1206">
        <v>9.1</v>
      </c>
      <c r="G1206">
        <v>11.85</v>
      </c>
      <c r="H1206" t="s">
        <v>817</v>
      </c>
    </row>
    <row r="1207" spans="1:8" hidden="1" x14ac:dyDescent="0.25">
      <c r="A1207" t="s">
        <v>957</v>
      </c>
      <c r="B1207">
        <v>3421</v>
      </c>
      <c r="C1207" t="s">
        <v>958</v>
      </c>
      <c r="D1207" t="s">
        <v>841</v>
      </c>
      <c r="E1207" t="s">
        <v>837</v>
      </c>
      <c r="F1207">
        <v>10.85</v>
      </c>
      <c r="G1207">
        <v>14.1</v>
      </c>
      <c r="H1207" t="s">
        <v>819</v>
      </c>
    </row>
    <row r="1208" spans="1:8" hidden="1" x14ac:dyDescent="0.25">
      <c r="A1208" t="s">
        <v>957</v>
      </c>
      <c r="B1208">
        <v>3421</v>
      </c>
      <c r="C1208" t="s">
        <v>958</v>
      </c>
      <c r="D1208" t="s">
        <v>842</v>
      </c>
      <c r="E1208" t="s">
        <v>837</v>
      </c>
      <c r="F1208">
        <v>9.6</v>
      </c>
      <c r="G1208">
        <v>12.5</v>
      </c>
      <c r="H1208" t="s">
        <v>827</v>
      </c>
    </row>
    <row r="1209" spans="1:8" hidden="1" x14ac:dyDescent="0.25">
      <c r="A1209" t="s">
        <v>957</v>
      </c>
      <c r="B1209">
        <v>3421</v>
      </c>
      <c r="C1209" t="s">
        <v>958</v>
      </c>
      <c r="D1209" t="s">
        <v>843</v>
      </c>
      <c r="E1209" t="s">
        <v>837</v>
      </c>
      <c r="F1209">
        <v>9.1</v>
      </c>
      <c r="G1209">
        <v>11.85</v>
      </c>
      <c r="H1209" t="s">
        <v>825</v>
      </c>
    </row>
    <row r="1210" spans="1:8" x14ac:dyDescent="0.25">
      <c r="A1210" t="s">
        <v>957</v>
      </c>
      <c r="B1210">
        <v>3421</v>
      </c>
      <c r="C1210" t="s">
        <v>958</v>
      </c>
      <c r="D1210" t="s">
        <v>844</v>
      </c>
      <c r="E1210" t="s">
        <v>845</v>
      </c>
      <c r="F1210">
        <v>10.85</v>
      </c>
      <c r="G1210">
        <v>14.1</v>
      </c>
      <c r="H1210" t="s">
        <v>821</v>
      </c>
    </row>
    <row r="1211" spans="1:8" hidden="1" x14ac:dyDescent="0.25">
      <c r="A1211" t="s">
        <v>957</v>
      </c>
      <c r="B1211">
        <v>3421</v>
      </c>
      <c r="C1211" t="s">
        <v>958</v>
      </c>
      <c r="D1211" t="s">
        <v>846</v>
      </c>
      <c r="E1211" t="s">
        <v>845</v>
      </c>
      <c r="F1211">
        <v>9.1</v>
      </c>
      <c r="G1211">
        <v>11.85</v>
      </c>
      <c r="H1211" t="s">
        <v>823</v>
      </c>
    </row>
    <row r="1212" spans="1:8" hidden="1" x14ac:dyDescent="0.25">
      <c r="A1212" t="s">
        <v>957</v>
      </c>
      <c r="B1212">
        <v>3421</v>
      </c>
      <c r="C1212" t="s">
        <v>958</v>
      </c>
      <c r="D1212" t="s">
        <v>847</v>
      </c>
      <c r="E1212" t="s">
        <v>845</v>
      </c>
      <c r="F1212">
        <v>9.75</v>
      </c>
      <c r="G1212">
        <v>12.7</v>
      </c>
      <c r="H1212" t="s">
        <v>815</v>
      </c>
    </row>
    <row r="1213" spans="1:8" hidden="1" x14ac:dyDescent="0.25">
      <c r="A1213" t="s">
        <v>957</v>
      </c>
      <c r="B1213">
        <v>3421</v>
      </c>
      <c r="C1213" t="s">
        <v>958</v>
      </c>
      <c r="D1213" t="s">
        <v>848</v>
      </c>
      <c r="E1213" t="s">
        <v>845</v>
      </c>
      <c r="F1213">
        <v>10.85</v>
      </c>
      <c r="G1213">
        <v>14.1</v>
      </c>
      <c r="H1213" t="s">
        <v>819</v>
      </c>
    </row>
    <row r="1214" spans="1:8" hidden="1" x14ac:dyDescent="0.25">
      <c r="A1214" t="s">
        <v>957</v>
      </c>
      <c r="B1214">
        <v>3421</v>
      </c>
      <c r="C1214" t="s">
        <v>958</v>
      </c>
      <c r="D1214" t="s">
        <v>849</v>
      </c>
      <c r="E1214" t="s">
        <v>845</v>
      </c>
      <c r="F1214">
        <v>9.1</v>
      </c>
      <c r="G1214">
        <v>11.85</v>
      </c>
      <c r="H1214" t="s">
        <v>817</v>
      </c>
    </row>
    <row r="1215" spans="1:8" hidden="1" x14ac:dyDescent="0.25">
      <c r="A1215" t="s">
        <v>957</v>
      </c>
      <c r="B1215">
        <v>3421</v>
      </c>
      <c r="C1215" t="s">
        <v>958</v>
      </c>
      <c r="D1215" t="s">
        <v>850</v>
      </c>
      <c r="E1215" t="s">
        <v>845</v>
      </c>
      <c r="F1215">
        <v>9.1</v>
      </c>
      <c r="G1215">
        <v>11.85</v>
      </c>
      <c r="H1215" t="s">
        <v>825</v>
      </c>
    </row>
    <row r="1216" spans="1:8" hidden="1" x14ac:dyDescent="0.25">
      <c r="A1216" t="s">
        <v>957</v>
      </c>
      <c r="B1216">
        <v>3421</v>
      </c>
      <c r="C1216" t="s">
        <v>958</v>
      </c>
      <c r="D1216" t="s">
        <v>851</v>
      </c>
      <c r="E1216" t="s">
        <v>845</v>
      </c>
      <c r="F1216">
        <v>9.6</v>
      </c>
      <c r="G1216">
        <v>12.5</v>
      </c>
      <c r="H1216" t="s">
        <v>827</v>
      </c>
    </row>
    <row r="1217" spans="1:8" hidden="1" x14ac:dyDescent="0.25">
      <c r="A1217" t="s">
        <v>957</v>
      </c>
      <c r="B1217">
        <v>3421</v>
      </c>
      <c r="C1217" t="s">
        <v>958</v>
      </c>
      <c r="D1217" t="s">
        <v>852</v>
      </c>
      <c r="E1217" t="s">
        <v>853</v>
      </c>
      <c r="F1217">
        <v>5.6</v>
      </c>
      <c r="G1217">
        <v>7.3</v>
      </c>
      <c r="H1217" t="s">
        <v>854</v>
      </c>
    </row>
    <row r="1218" spans="1:8" hidden="1" x14ac:dyDescent="0.25">
      <c r="A1218" t="s">
        <v>957</v>
      </c>
      <c r="B1218">
        <v>3421</v>
      </c>
      <c r="C1218" t="s">
        <v>958</v>
      </c>
      <c r="D1218" t="s">
        <v>855</v>
      </c>
      <c r="E1218" t="s">
        <v>853</v>
      </c>
      <c r="F1218">
        <v>5.6</v>
      </c>
      <c r="G1218">
        <v>7.3</v>
      </c>
      <c r="H1218" t="s">
        <v>823</v>
      </c>
    </row>
    <row r="1219" spans="1:8" x14ac:dyDescent="0.25">
      <c r="A1219" t="s">
        <v>957</v>
      </c>
      <c r="B1219">
        <v>3421</v>
      </c>
      <c r="C1219" t="s">
        <v>958</v>
      </c>
      <c r="D1219" t="s">
        <v>856</v>
      </c>
      <c r="E1219" t="s">
        <v>853</v>
      </c>
      <c r="F1219">
        <v>5.6</v>
      </c>
      <c r="G1219">
        <v>7.3</v>
      </c>
      <c r="H1219" t="s">
        <v>821</v>
      </c>
    </row>
    <row r="1220" spans="1:8" hidden="1" x14ac:dyDescent="0.25">
      <c r="A1220" t="s">
        <v>957</v>
      </c>
      <c r="B1220">
        <v>3421</v>
      </c>
      <c r="C1220" t="s">
        <v>958</v>
      </c>
      <c r="D1220" t="s">
        <v>857</v>
      </c>
      <c r="E1220" t="s">
        <v>853</v>
      </c>
      <c r="F1220">
        <v>5.6</v>
      </c>
      <c r="G1220">
        <v>7.3</v>
      </c>
      <c r="H1220" t="s">
        <v>815</v>
      </c>
    </row>
    <row r="1221" spans="1:8" hidden="1" x14ac:dyDescent="0.25">
      <c r="A1221" t="s">
        <v>957</v>
      </c>
      <c r="B1221">
        <v>3421</v>
      </c>
      <c r="C1221" t="s">
        <v>958</v>
      </c>
      <c r="D1221" t="s">
        <v>858</v>
      </c>
      <c r="E1221" t="s">
        <v>853</v>
      </c>
      <c r="F1221">
        <v>5.6</v>
      </c>
      <c r="G1221">
        <v>7.3</v>
      </c>
      <c r="H1221" t="s">
        <v>819</v>
      </c>
    </row>
    <row r="1222" spans="1:8" hidden="1" x14ac:dyDescent="0.25">
      <c r="A1222" t="s">
        <v>957</v>
      </c>
      <c r="B1222">
        <v>3421</v>
      </c>
      <c r="C1222" t="s">
        <v>958</v>
      </c>
      <c r="D1222" t="s">
        <v>859</v>
      </c>
      <c r="E1222" t="s">
        <v>853</v>
      </c>
      <c r="F1222">
        <v>5.6</v>
      </c>
      <c r="G1222">
        <v>7.3</v>
      </c>
      <c r="H1222" t="s">
        <v>825</v>
      </c>
    </row>
    <row r="1223" spans="1:8" hidden="1" x14ac:dyDescent="0.25">
      <c r="A1223" t="s">
        <v>957</v>
      </c>
      <c r="B1223">
        <v>3421</v>
      </c>
      <c r="C1223" t="s">
        <v>958</v>
      </c>
      <c r="D1223" t="s">
        <v>860</v>
      </c>
      <c r="E1223" t="s">
        <v>853</v>
      </c>
      <c r="F1223">
        <v>5.6</v>
      </c>
      <c r="G1223">
        <v>7.3</v>
      </c>
      <c r="H1223" t="s">
        <v>827</v>
      </c>
    </row>
    <row r="1224" spans="1:8" hidden="1" x14ac:dyDescent="0.25">
      <c r="A1224" t="s">
        <v>957</v>
      </c>
      <c r="B1224">
        <v>3421</v>
      </c>
      <c r="C1224" t="s">
        <v>958</v>
      </c>
      <c r="D1224" t="s">
        <v>861</v>
      </c>
      <c r="E1224" t="s">
        <v>853</v>
      </c>
      <c r="F1224">
        <v>5.6</v>
      </c>
      <c r="G1224">
        <v>7.3</v>
      </c>
      <c r="H1224" t="s">
        <v>862</v>
      </c>
    </row>
    <row r="1225" spans="1:8" hidden="1" x14ac:dyDescent="0.25">
      <c r="A1225" t="s">
        <v>957</v>
      </c>
      <c r="B1225">
        <v>3421</v>
      </c>
      <c r="C1225" t="s">
        <v>958</v>
      </c>
      <c r="D1225" t="s">
        <v>863</v>
      </c>
      <c r="E1225" t="s">
        <v>853</v>
      </c>
      <c r="F1225">
        <v>5.6</v>
      </c>
      <c r="G1225">
        <v>7.3</v>
      </c>
      <c r="H1225" t="s">
        <v>864</v>
      </c>
    </row>
    <row r="1226" spans="1:8" hidden="1" x14ac:dyDescent="0.25">
      <c r="A1226" t="s">
        <v>957</v>
      </c>
      <c r="B1226">
        <v>3421</v>
      </c>
      <c r="C1226" t="s">
        <v>958</v>
      </c>
      <c r="D1226" t="s">
        <v>865</v>
      </c>
      <c r="E1226" t="s">
        <v>866</v>
      </c>
      <c r="F1226">
        <v>4.4000000000000004</v>
      </c>
      <c r="G1226">
        <v>5.7</v>
      </c>
      <c r="H1226" t="s">
        <v>867</v>
      </c>
    </row>
    <row r="1227" spans="1:8" hidden="1" x14ac:dyDescent="0.25">
      <c r="A1227" t="s">
        <v>957</v>
      </c>
      <c r="B1227">
        <v>3421</v>
      </c>
      <c r="C1227" t="s">
        <v>958</v>
      </c>
      <c r="D1227" t="s">
        <v>868</v>
      </c>
      <c r="E1227" t="s">
        <v>866</v>
      </c>
      <c r="F1227">
        <v>4.95</v>
      </c>
      <c r="G1227">
        <v>6.45</v>
      </c>
      <c r="H1227" t="s">
        <v>823</v>
      </c>
    </row>
    <row r="1228" spans="1:8" x14ac:dyDescent="0.25">
      <c r="A1228" t="s">
        <v>957</v>
      </c>
      <c r="B1228">
        <v>3421</v>
      </c>
      <c r="C1228" t="s">
        <v>958</v>
      </c>
      <c r="D1228" t="s">
        <v>869</v>
      </c>
      <c r="E1228" t="s">
        <v>866</v>
      </c>
      <c r="F1228">
        <v>4.95</v>
      </c>
      <c r="G1228">
        <v>6.45</v>
      </c>
      <c r="H1228" t="s">
        <v>821</v>
      </c>
    </row>
    <row r="1229" spans="1:8" hidden="1" x14ac:dyDescent="0.25">
      <c r="A1229" t="s">
        <v>957</v>
      </c>
      <c r="B1229">
        <v>3421</v>
      </c>
      <c r="C1229" t="s">
        <v>958</v>
      </c>
      <c r="D1229" t="s">
        <v>870</v>
      </c>
      <c r="E1229" t="s">
        <v>866</v>
      </c>
      <c r="F1229">
        <v>4.95</v>
      </c>
      <c r="G1229">
        <v>6.45</v>
      </c>
      <c r="H1229" t="s">
        <v>815</v>
      </c>
    </row>
    <row r="1230" spans="1:8" hidden="1" x14ac:dyDescent="0.25">
      <c r="A1230" t="s">
        <v>957</v>
      </c>
      <c r="B1230">
        <v>3421</v>
      </c>
      <c r="C1230" t="s">
        <v>958</v>
      </c>
      <c r="D1230" t="s">
        <v>871</v>
      </c>
      <c r="E1230" t="s">
        <v>866</v>
      </c>
      <c r="F1230">
        <v>4.95</v>
      </c>
      <c r="G1230">
        <v>6.45</v>
      </c>
      <c r="H1230" t="s">
        <v>819</v>
      </c>
    </row>
    <row r="1231" spans="1:8" hidden="1" x14ac:dyDescent="0.25">
      <c r="A1231" t="s">
        <v>957</v>
      </c>
      <c r="B1231">
        <v>3421</v>
      </c>
      <c r="C1231" t="s">
        <v>958</v>
      </c>
      <c r="D1231" t="s">
        <v>872</v>
      </c>
      <c r="E1231" t="s">
        <v>866</v>
      </c>
      <c r="F1231">
        <v>4.95</v>
      </c>
      <c r="G1231">
        <v>6.45</v>
      </c>
      <c r="H1231" t="s">
        <v>825</v>
      </c>
    </row>
    <row r="1232" spans="1:8" hidden="1" x14ac:dyDescent="0.25">
      <c r="A1232" t="s">
        <v>957</v>
      </c>
      <c r="B1232">
        <v>3421</v>
      </c>
      <c r="C1232" t="s">
        <v>958</v>
      </c>
      <c r="D1232" t="s">
        <v>873</v>
      </c>
      <c r="E1232" t="s">
        <v>866</v>
      </c>
      <c r="F1232">
        <v>4.95</v>
      </c>
      <c r="G1232">
        <v>6.45</v>
      </c>
      <c r="H1232" t="s">
        <v>862</v>
      </c>
    </row>
    <row r="1233" spans="1:8" hidden="1" x14ac:dyDescent="0.25">
      <c r="A1233" t="s">
        <v>957</v>
      </c>
      <c r="B1233">
        <v>3421</v>
      </c>
      <c r="C1233" t="s">
        <v>958</v>
      </c>
      <c r="D1233" t="s">
        <v>874</v>
      </c>
      <c r="E1233" t="s">
        <v>866</v>
      </c>
      <c r="F1233">
        <v>4.95</v>
      </c>
      <c r="G1233">
        <v>6.45</v>
      </c>
      <c r="H1233" t="s">
        <v>827</v>
      </c>
    </row>
    <row r="1234" spans="1:8" hidden="1" x14ac:dyDescent="0.25">
      <c r="A1234" t="s">
        <v>957</v>
      </c>
      <c r="B1234">
        <v>3421</v>
      </c>
      <c r="C1234" t="s">
        <v>958</v>
      </c>
      <c r="D1234" t="s">
        <v>875</v>
      </c>
      <c r="E1234" t="s">
        <v>876</v>
      </c>
      <c r="F1234">
        <v>10.3</v>
      </c>
      <c r="G1234">
        <v>13.4</v>
      </c>
      <c r="H1234" t="s">
        <v>815</v>
      </c>
    </row>
    <row r="1235" spans="1:8" hidden="1" x14ac:dyDescent="0.25">
      <c r="A1235" t="s">
        <v>957</v>
      </c>
      <c r="B1235">
        <v>3421</v>
      </c>
      <c r="C1235" t="s">
        <v>958</v>
      </c>
      <c r="D1235" t="s">
        <v>877</v>
      </c>
      <c r="E1235" t="s">
        <v>876</v>
      </c>
      <c r="F1235">
        <v>11.4</v>
      </c>
      <c r="G1235">
        <v>14.8</v>
      </c>
      <c r="H1235" t="s">
        <v>819</v>
      </c>
    </row>
    <row r="1236" spans="1:8" hidden="1" x14ac:dyDescent="0.25">
      <c r="A1236" t="s">
        <v>957</v>
      </c>
      <c r="B1236">
        <v>3421</v>
      </c>
      <c r="C1236" t="s">
        <v>958</v>
      </c>
      <c r="D1236" t="s">
        <v>878</v>
      </c>
      <c r="E1236" t="s">
        <v>876</v>
      </c>
      <c r="F1236">
        <v>9.65</v>
      </c>
      <c r="G1236">
        <v>12.55</v>
      </c>
      <c r="H1236" t="s">
        <v>825</v>
      </c>
    </row>
    <row r="1237" spans="1:8" hidden="1" x14ac:dyDescent="0.25">
      <c r="A1237" t="s">
        <v>957</v>
      </c>
      <c r="B1237">
        <v>3421</v>
      </c>
      <c r="C1237" t="s">
        <v>958</v>
      </c>
      <c r="D1237" t="s">
        <v>879</v>
      </c>
      <c r="E1237" t="s">
        <v>876</v>
      </c>
      <c r="F1237">
        <v>10.15</v>
      </c>
      <c r="G1237">
        <v>13.2</v>
      </c>
      <c r="H1237" t="s">
        <v>827</v>
      </c>
    </row>
    <row r="1238" spans="1:8" hidden="1" x14ac:dyDescent="0.25">
      <c r="A1238" t="s">
        <v>957</v>
      </c>
      <c r="B1238">
        <v>3421</v>
      </c>
      <c r="C1238" t="s">
        <v>958</v>
      </c>
      <c r="D1238" t="s">
        <v>880</v>
      </c>
      <c r="E1238" t="s">
        <v>876</v>
      </c>
      <c r="F1238">
        <v>9.65</v>
      </c>
      <c r="G1238">
        <v>12.55</v>
      </c>
      <c r="H1238" t="s">
        <v>823</v>
      </c>
    </row>
    <row r="1239" spans="1:8" hidden="1" x14ac:dyDescent="0.25">
      <c r="A1239" t="s">
        <v>957</v>
      </c>
      <c r="B1239">
        <v>3421</v>
      </c>
      <c r="C1239" t="s">
        <v>958</v>
      </c>
      <c r="D1239" t="s">
        <v>881</v>
      </c>
      <c r="E1239" t="s">
        <v>876</v>
      </c>
      <c r="F1239">
        <v>9.65</v>
      </c>
      <c r="G1239">
        <v>12.55</v>
      </c>
      <c r="H1239" t="s">
        <v>867</v>
      </c>
    </row>
    <row r="1240" spans="1:8" x14ac:dyDescent="0.25">
      <c r="A1240" t="s">
        <v>957</v>
      </c>
      <c r="B1240">
        <v>3421</v>
      </c>
      <c r="C1240" t="s">
        <v>958</v>
      </c>
      <c r="D1240" t="s">
        <v>882</v>
      </c>
      <c r="E1240" t="s">
        <v>876</v>
      </c>
      <c r="F1240">
        <v>11.4</v>
      </c>
      <c r="G1240">
        <v>14.8</v>
      </c>
      <c r="H1240" t="s">
        <v>821</v>
      </c>
    </row>
    <row r="1241" spans="1:8" hidden="1" x14ac:dyDescent="0.25">
      <c r="A1241" t="s">
        <v>953</v>
      </c>
      <c r="B1241">
        <v>3494</v>
      </c>
      <c r="C1241" t="s">
        <v>954</v>
      </c>
      <c r="D1241" t="s">
        <v>813</v>
      </c>
      <c r="E1241" t="s">
        <v>814</v>
      </c>
      <c r="F1241">
        <v>9.75</v>
      </c>
      <c r="G1241">
        <v>12.7</v>
      </c>
      <c r="H1241" t="s">
        <v>815</v>
      </c>
    </row>
    <row r="1242" spans="1:8" hidden="1" x14ac:dyDescent="0.25">
      <c r="A1242" t="s">
        <v>953</v>
      </c>
      <c r="B1242">
        <v>3494</v>
      </c>
      <c r="C1242" t="s">
        <v>954</v>
      </c>
      <c r="D1242" t="s">
        <v>816</v>
      </c>
      <c r="E1242" t="s">
        <v>814</v>
      </c>
      <c r="F1242">
        <v>9.1</v>
      </c>
      <c r="G1242">
        <v>11.85</v>
      </c>
      <c r="H1242" t="s">
        <v>817</v>
      </c>
    </row>
    <row r="1243" spans="1:8" hidden="1" x14ac:dyDescent="0.25">
      <c r="A1243" t="s">
        <v>953</v>
      </c>
      <c r="B1243">
        <v>3494</v>
      </c>
      <c r="C1243" t="s">
        <v>954</v>
      </c>
      <c r="D1243" t="s">
        <v>818</v>
      </c>
      <c r="E1243" t="s">
        <v>814</v>
      </c>
      <c r="F1243">
        <v>10.85</v>
      </c>
      <c r="G1243">
        <v>14.1</v>
      </c>
      <c r="H1243" t="s">
        <v>819</v>
      </c>
    </row>
    <row r="1244" spans="1:8" x14ac:dyDescent="0.25">
      <c r="A1244" t="s">
        <v>953</v>
      </c>
      <c r="B1244">
        <v>3494</v>
      </c>
      <c r="C1244" t="s">
        <v>954</v>
      </c>
      <c r="D1244" t="s">
        <v>820</v>
      </c>
      <c r="E1244" t="s">
        <v>814</v>
      </c>
      <c r="F1244">
        <v>10.85</v>
      </c>
      <c r="G1244">
        <v>14.1</v>
      </c>
      <c r="H1244" t="s">
        <v>821</v>
      </c>
    </row>
    <row r="1245" spans="1:8" hidden="1" x14ac:dyDescent="0.25">
      <c r="A1245" t="s">
        <v>953</v>
      </c>
      <c r="B1245">
        <v>3494</v>
      </c>
      <c r="C1245" t="s">
        <v>954</v>
      </c>
      <c r="D1245" t="s">
        <v>822</v>
      </c>
      <c r="E1245" t="s">
        <v>814</v>
      </c>
      <c r="F1245">
        <v>9.1</v>
      </c>
      <c r="G1245">
        <v>11.85</v>
      </c>
      <c r="H1245" t="s">
        <v>823</v>
      </c>
    </row>
    <row r="1246" spans="1:8" hidden="1" x14ac:dyDescent="0.25">
      <c r="A1246" t="s">
        <v>953</v>
      </c>
      <c r="B1246">
        <v>3494</v>
      </c>
      <c r="C1246" t="s">
        <v>954</v>
      </c>
      <c r="D1246" t="s">
        <v>824</v>
      </c>
      <c r="E1246" t="s">
        <v>814</v>
      </c>
      <c r="F1246">
        <v>9.1</v>
      </c>
      <c r="G1246">
        <v>11.85</v>
      </c>
      <c r="H1246" t="s">
        <v>825</v>
      </c>
    </row>
    <row r="1247" spans="1:8" hidden="1" x14ac:dyDescent="0.25">
      <c r="A1247" t="s">
        <v>953</v>
      </c>
      <c r="B1247">
        <v>3494</v>
      </c>
      <c r="C1247" t="s">
        <v>954</v>
      </c>
      <c r="D1247" t="s">
        <v>826</v>
      </c>
      <c r="E1247" t="s">
        <v>814</v>
      </c>
      <c r="F1247">
        <v>9.6</v>
      </c>
      <c r="G1247">
        <v>12.5</v>
      </c>
      <c r="H1247" t="s">
        <v>827</v>
      </c>
    </row>
    <row r="1248" spans="1:8" x14ac:dyDescent="0.25">
      <c r="A1248" t="s">
        <v>953</v>
      </c>
      <c r="B1248">
        <v>3494</v>
      </c>
      <c r="C1248" t="s">
        <v>954</v>
      </c>
      <c r="D1248" t="s">
        <v>828</v>
      </c>
      <c r="E1248" t="s">
        <v>829</v>
      </c>
      <c r="F1248">
        <v>10.85</v>
      </c>
      <c r="G1248">
        <v>14.1</v>
      </c>
      <c r="H1248" t="s">
        <v>821</v>
      </c>
    </row>
    <row r="1249" spans="1:8" hidden="1" x14ac:dyDescent="0.25">
      <c r="A1249" t="s">
        <v>953</v>
      </c>
      <c r="B1249">
        <v>3494</v>
      </c>
      <c r="C1249" t="s">
        <v>954</v>
      </c>
      <c r="D1249" t="s">
        <v>830</v>
      </c>
      <c r="E1249" t="s">
        <v>829</v>
      </c>
      <c r="F1249">
        <v>9.1</v>
      </c>
      <c r="G1249">
        <v>11.85</v>
      </c>
      <c r="H1249" t="s">
        <v>823</v>
      </c>
    </row>
    <row r="1250" spans="1:8" hidden="1" x14ac:dyDescent="0.25">
      <c r="A1250" t="s">
        <v>953</v>
      </c>
      <c r="B1250">
        <v>3494</v>
      </c>
      <c r="C1250" t="s">
        <v>954</v>
      </c>
      <c r="D1250" t="s">
        <v>831</v>
      </c>
      <c r="E1250" t="s">
        <v>829</v>
      </c>
      <c r="F1250">
        <v>9.75</v>
      </c>
      <c r="G1250">
        <v>12.7</v>
      </c>
      <c r="H1250" t="s">
        <v>815</v>
      </c>
    </row>
    <row r="1251" spans="1:8" hidden="1" x14ac:dyDescent="0.25">
      <c r="A1251" t="s">
        <v>953</v>
      </c>
      <c r="B1251">
        <v>3494</v>
      </c>
      <c r="C1251" t="s">
        <v>954</v>
      </c>
      <c r="D1251" t="s">
        <v>832</v>
      </c>
      <c r="E1251" t="s">
        <v>829</v>
      </c>
      <c r="F1251">
        <v>9.1</v>
      </c>
      <c r="G1251">
        <v>11.85</v>
      </c>
      <c r="H1251" t="s">
        <v>817</v>
      </c>
    </row>
    <row r="1252" spans="1:8" hidden="1" x14ac:dyDescent="0.25">
      <c r="A1252" t="s">
        <v>953</v>
      </c>
      <c r="B1252">
        <v>3494</v>
      </c>
      <c r="C1252" t="s">
        <v>954</v>
      </c>
      <c r="D1252" t="s">
        <v>833</v>
      </c>
      <c r="E1252" t="s">
        <v>829</v>
      </c>
      <c r="F1252">
        <v>10.85</v>
      </c>
      <c r="G1252">
        <v>14.1</v>
      </c>
      <c r="H1252" t="s">
        <v>819</v>
      </c>
    </row>
    <row r="1253" spans="1:8" hidden="1" x14ac:dyDescent="0.25">
      <c r="A1253" t="s">
        <v>953</v>
      </c>
      <c r="B1253">
        <v>3494</v>
      </c>
      <c r="C1253" t="s">
        <v>954</v>
      </c>
      <c r="D1253" t="s">
        <v>834</v>
      </c>
      <c r="E1253" t="s">
        <v>829</v>
      </c>
      <c r="F1253">
        <v>9.1</v>
      </c>
      <c r="G1253">
        <v>11.85</v>
      </c>
      <c r="H1253" t="s">
        <v>825</v>
      </c>
    </row>
    <row r="1254" spans="1:8" hidden="1" x14ac:dyDescent="0.25">
      <c r="A1254" t="s">
        <v>953</v>
      </c>
      <c r="B1254">
        <v>3494</v>
      </c>
      <c r="C1254" t="s">
        <v>954</v>
      </c>
      <c r="D1254" t="s">
        <v>835</v>
      </c>
      <c r="E1254" t="s">
        <v>829</v>
      </c>
      <c r="F1254">
        <v>3.5</v>
      </c>
      <c r="G1254">
        <v>4.55</v>
      </c>
      <c r="H1254" t="s">
        <v>827</v>
      </c>
    </row>
    <row r="1255" spans="1:8" hidden="1" x14ac:dyDescent="0.25">
      <c r="A1255" t="s">
        <v>953</v>
      </c>
      <c r="B1255">
        <v>3494</v>
      </c>
      <c r="C1255" t="s">
        <v>954</v>
      </c>
      <c r="D1255" t="s">
        <v>835</v>
      </c>
      <c r="E1255" t="s">
        <v>829</v>
      </c>
      <c r="F1255">
        <v>9.6</v>
      </c>
      <c r="G1255">
        <v>12.5</v>
      </c>
      <c r="H1255" t="s">
        <v>827</v>
      </c>
    </row>
    <row r="1256" spans="1:8" hidden="1" x14ac:dyDescent="0.25">
      <c r="A1256" t="s">
        <v>953</v>
      </c>
      <c r="B1256">
        <v>3494</v>
      </c>
      <c r="C1256" t="s">
        <v>954</v>
      </c>
      <c r="D1256" t="s">
        <v>832</v>
      </c>
      <c r="E1256" t="s">
        <v>829</v>
      </c>
      <c r="F1256">
        <v>3.3</v>
      </c>
      <c r="G1256">
        <v>4.3</v>
      </c>
      <c r="H1256" t="s">
        <v>817</v>
      </c>
    </row>
    <row r="1257" spans="1:8" hidden="1" x14ac:dyDescent="0.25">
      <c r="A1257" t="s">
        <v>953</v>
      </c>
      <c r="B1257">
        <v>3494</v>
      </c>
      <c r="C1257" t="s">
        <v>954</v>
      </c>
      <c r="D1257" t="s">
        <v>831</v>
      </c>
      <c r="E1257" t="s">
        <v>829</v>
      </c>
      <c r="F1257">
        <v>3.5</v>
      </c>
      <c r="G1257">
        <v>4.55</v>
      </c>
      <c r="H1257" t="s">
        <v>815</v>
      </c>
    </row>
    <row r="1258" spans="1:8" hidden="1" x14ac:dyDescent="0.25">
      <c r="A1258" t="s">
        <v>953</v>
      </c>
      <c r="B1258">
        <v>3494</v>
      </c>
      <c r="C1258" t="s">
        <v>954</v>
      </c>
      <c r="D1258" t="s">
        <v>833</v>
      </c>
      <c r="E1258" t="s">
        <v>829</v>
      </c>
      <c r="F1258">
        <v>3.95</v>
      </c>
      <c r="G1258">
        <v>5.15</v>
      </c>
      <c r="H1258" t="s">
        <v>819</v>
      </c>
    </row>
    <row r="1259" spans="1:8" hidden="1" x14ac:dyDescent="0.25">
      <c r="A1259" t="s">
        <v>953</v>
      </c>
      <c r="B1259">
        <v>3494</v>
      </c>
      <c r="C1259" t="s">
        <v>954</v>
      </c>
      <c r="D1259" t="s">
        <v>830</v>
      </c>
      <c r="E1259" t="s">
        <v>829</v>
      </c>
      <c r="F1259">
        <v>3.3</v>
      </c>
      <c r="G1259">
        <v>4.3</v>
      </c>
      <c r="H1259" t="s">
        <v>823</v>
      </c>
    </row>
    <row r="1260" spans="1:8" x14ac:dyDescent="0.25">
      <c r="A1260" t="s">
        <v>953</v>
      </c>
      <c r="B1260">
        <v>3494</v>
      </c>
      <c r="C1260" t="s">
        <v>954</v>
      </c>
      <c r="D1260" t="s">
        <v>828</v>
      </c>
      <c r="E1260" t="s">
        <v>829</v>
      </c>
      <c r="F1260">
        <v>3.95</v>
      </c>
      <c r="G1260">
        <v>5.15</v>
      </c>
      <c r="H1260" t="s">
        <v>821</v>
      </c>
    </row>
    <row r="1261" spans="1:8" hidden="1" x14ac:dyDescent="0.25">
      <c r="A1261" t="s">
        <v>953</v>
      </c>
      <c r="B1261">
        <v>3494</v>
      </c>
      <c r="C1261" t="s">
        <v>954</v>
      </c>
      <c r="D1261" t="s">
        <v>834</v>
      </c>
      <c r="E1261" t="s">
        <v>829</v>
      </c>
      <c r="F1261">
        <v>3.3</v>
      </c>
      <c r="G1261">
        <v>4.3</v>
      </c>
      <c r="H1261" t="s">
        <v>825</v>
      </c>
    </row>
    <row r="1262" spans="1:8" x14ac:dyDescent="0.25">
      <c r="A1262" t="s">
        <v>953</v>
      </c>
      <c r="B1262">
        <v>3494</v>
      </c>
      <c r="C1262" t="s">
        <v>954</v>
      </c>
      <c r="D1262" t="s">
        <v>836</v>
      </c>
      <c r="E1262" t="s">
        <v>837</v>
      </c>
      <c r="F1262">
        <v>10.85</v>
      </c>
      <c r="G1262">
        <v>14.1</v>
      </c>
      <c r="H1262" t="s">
        <v>821</v>
      </c>
    </row>
    <row r="1263" spans="1:8" hidden="1" x14ac:dyDescent="0.25">
      <c r="A1263" t="s">
        <v>953</v>
      </c>
      <c r="B1263">
        <v>3494</v>
      </c>
      <c r="C1263" t="s">
        <v>954</v>
      </c>
      <c r="D1263" t="s">
        <v>838</v>
      </c>
      <c r="E1263" t="s">
        <v>837</v>
      </c>
      <c r="F1263">
        <v>9.1</v>
      </c>
      <c r="G1263">
        <v>11.85</v>
      </c>
      <c r="H1263" t="s">
        <v>823</v>
      </c>
    </row>
    <row r="1264" spans="1:8" hidden="1" x14ac:dyDescent="0.25">
      <c r="A1264" t="s">
        <v>953</v>
      </c>
      <c r="B1264">
        <v>3494</v>
      </c>
      <c r="C1264" t="s">
        <v>954</v>
      </c>
      <c r="D1264" t="s">
        <v>839</v>
      </c>
      <c r="E1264" t="s">
        <v>837</v>
      </c>
      <c r="F1264">
        <v>9.75</v>
      </c>
      <c r="G1264">
        <v>12.7</v>
      </c>
      <c r="H1264" t="s">
        <v>815</v>
      </c>
    </row>
    <row r="1265" spans="1:8" hidden="1" x14ac:dyDescent="0.25">
      <c r="A1265" t="s">
        <v>953</v>
      </c>
      <c r="B1265">
        <v>3494</v>
      </c>
      <c r="C1265" t="s">
        <v>954</v>
      </c>
      <c r="D1265" t="s">
        <v>840</v>
      </c>
      <c r="E1265" t="s">
        <v>837</v>
      </c>
      <c r="F1265">
        <v>9.1</v>
      </c>
      <c r="G1265">
        <v>11.85</v>
      </c>
      <c r="H1265" t="s">
        <v>817</v>
      </c>
    </row>
    <row r="1266" spans="1:8" hidden="1" x14ac:dyDescent="0.25">
      <c r="A1266" t="s">
        <v>953</v>
      </c>
      <c r="B1266">
        <v>3494</v>
      </c>
      <c r="C1266" t="s">
        <v>954</v>
      </c>
      <c r="D1266" t="s">
        <v>841</v>
      </c>
      <c r="E1266" t="s">
        <v>837</v>
      </c>
      <c r="F1266">
        <v>10.85</v>
      </c>
      <c r="G1266">
        <v>14.1</v>
      </c>
      <c r="H1266" t="s">
        <v>819</v>
      </c>
    </row>
    <row r="1267" spans="1:8" hidden="1" x14ac:dyDescent="0.25">
      <c r="A1267" t="s">
        <v>953</v>
      </c>
      <c r="B1267">
        <v>3494</v>
      </c>
      <c r="C1267" t="s">
        <v>954</v>
      </c>
      <c r="D1267" t="s">
        <v>842</v>
      </c>
      <c r="E1267" t="s">
        <v>837</v>
      </c>
      <c r="F1267">
        <v>9.6</v>
      </c>
      <c r="G1267">
        <v>12.5</v>
      </c>
      <c r="H1267" t="s">
        <v>827</v>
      </c>
    </row>
    <row r="1268" spans="1:8" hidden="1" x14ac:dyDescent="0.25">
      <c r="A1268" t="s">
        <v>953</v>
      </c>
      <c r="B1268">
        <v>3494</v>
      </c>
      <c r="C1268" t="s">
        <v>954</v>
      </c>
      <c r="D1268" t="s">
        <v>843</v>
      </c>
      <c r="E1268" t="s">
        <v>837</v>
      </c>
      <c r="F1268">
        <v>9.1</v>
      </c>
      <c r="G1268">
        <v>11.85</v>
      </c>
      <c r="H1268" t="s">
        <v>825</v>
      </c>
    </row>
    <row r="1269" spans="1:8" x14ac:dyDescent="0.25">
      <c r="A1269" t="s">
        <v>953</v>
      </c>
      <c r="B1269">
        <v>3494</v>
      </c>
      <c r="C1269" t="s">
        <v>954</v>
      </c>
      <c r="D1269" t="s">
        <v>844</v>
      </c>
      <c r="E1269" t="s">
        <v>845</v>
      </c>
      <c r="F1269">
        <v>10.85</v>
      </c>
      <c r="G1269">
        <v>14.1</v>
      </c>
      <c r="H1269" t="s">
        <v>821</v>
      </c>
    </row>
    <row r="1270" spans="1:8" hidden="1" x14ac:dyDescent="0.25">
      <c r="A1270" t="s">
        <v>953</v>
      </c>
      <c r="B1270">
        <v>3494</v>
      </c>
      <c r="C1270" t="s">
        <v>954</v>
      </c>
      <c r="D1270" t="s">
        <v>846</v>
      </c>
      <c r="E1270" t="s">
        <v>845</v>
      </c>
      <c r="F1270">
        <v>9.1</v>
      </c>
      <c r="G1270">
        <v>11.85</v>
      </c>
      <c r="H1270" t="s">
        <v>823</v>
      </c>
    </row>
    <row r="1271" spans="1:8" hidden="1" x14ac:dyDescent="0.25">
      <c r="A1271" t="s">
        <v>953</v>
      </c>
      <c r="B1271">
        <v>3494</v>
      </c>
      <c r="C1271" t="s">
        <v>954</v>
      </c>
      <c r="D1271" t="s">
        <v>847</v>
      </c>
      <c r="E1271" t="s">
        <v>845</v>
      </c>
      <c r="F1271">
        <v>9.75</v>
      </c>
      <c r="G1271">
        <v>12.7</v>
      </c>
      <c r="H1271" t="s">
        <v>815</v>
      </c>
    </row>
    <row r="1272" spans="1:8" hidden="1" x14ac:dyDescent="0.25">
      <c r="A1272" t="s">
        <v>953</v>
      </c>
      <c r="B1272">
        <v>3494</v>
      </c>
      <c r="C1272" t="s">
        <v>954</v>
      </c>
      <c r="D1272" t="s">
        <v>848</v>
      </c>
      <c r="E1272" t="s">
        <v>845</v>
      </c>
      <c r="F1272">
        <v>10.85</v>
      </c>
      <c r="G1272">
        <v>14.1</v>
      </c>
      <c r="H1272" t="s">
        <v>819</v>
      </c>
    </row>
    <row r="1273" spans="1:8" hidden="1" x14ac:dyDescent="0.25">
      <c r="A1273" t="s">
        <v>953</v>
      </c>
      <c r="B1273">
        <v>3494</v>
      </c>
      <c r="C1273" t="s">
        <v>954</v>
      </c>
      <c r="D1273" t="s">
        <v>849</v>
      </c>
      <c r="E1273" t="s">
        <v>845</v>
      </c>
      <c r="F1273">
        <v>9.1</v>
      </c>
      <c r="G1273">
        <v>11.85</v>
      </c>
      <c r="H1273" t="s">
        <v>817</v>
      </c>
    </row>
    <row r="1274" spans="1:8" hidden="1" x14ac:dyDescent="0.25">
      <c r="A1274" t="s">
        <v>953</v>
      </c>
      <c r="B1274">
        <v>3494</v>
      </c>
      <c r="C1274" t="s">
        <v>954</v>
      </c>
      <c r="D1274" t="s">
        <v>850</v>
      </c>
      <c r="E1274" t="s">
        <v>845</v>
      </c>
      <c r="F1274">
        <v>9.1</v>
      </c>
      <c r="G1274">
        <v>11.85</v>
      </c>
      <c r="H1274" t="s">
        <v>825</v>
      </c>
    </row>
    <row r="1275" spans="1:8" hidden="1" x14ac:dyDescent="0.25">
      <c r="A1275" t="s">
        <v>953</v>
      </c>
      <c r="B1275">
        <v>3494</v>
      </c>
      <c r="C1275" t="s">
        <v>954</v>
      </c>
      <c r="D1275" t="s">
        <v>851</v>
      </c>
      <c r="E1275" t="s">
        <v>845</v>
      </c>
      <c r="F1275">
        <v>9.6</v>
      </c>
      <c r="G1275">
        <v>12.5</v>
      </c>
      <c r="H1275" t="s">
        <v>827</v>
      </c>
    </row>
    <row r="1276" spans="1:8" hidden="1" x14ac:dyDescent="0.25">
      <c r="A1276" t="s">
        <v>953</v>
      </c>
      <c r="B1276">
        <v>3494</v>
      </c>
      <c r="C1276" t="s">
        <v>954</v>
      </c>
      <c r="D1276" t="s">
        <v>852</v>
      </c>
      <c r="E1276" t="s">
        <v>853</v>
      </c>
      <c r="F1276">
        <v>5.6</v>
      </c>
      <c r="G1276">
        <v>7.3</v>
      </c>
      <c r="H1276" t="s">
        <v>854</v>
      </c>
    </row>
    <row r="1277" spans="1:8" hidden="1" x14ac:dyDescent="0.25">
      <c r="A1277" t="s">
        <v>953</v>
      </c>
      <c r="B1277">
        <v>3494</v>
      </c>
      <c r="C1277" t="s">
        <v>954</v>
      </c>
      <c r="D1277" t="s">
        <v>855</v>
      </c>
      <c r="E1277" t="s">
        <v>853</v>
      </c>
      <c r="F1277">
        <v>5.6</v>
      </c>
      <c r="G1277">
        <v>7.3</v>
      </c>
      <c r="H1277" t="s">
        <v>823</v>
      </c>
    </row>
    <row r="1278" spans="1:8" x14ac:dyDescent="0.25">
      <c r="A1278" t="s">
        <v>953</v>
      </c>
      <c r="B1278">
        <v>3494</v>
      </c>
      <c r="C1278" t="s">
        <v>954</v>
      </c>
      <c r="D1278" t="s">
        <v>856</v>
      </c>
      <c r="E1278" t="s">
        <v>853</v>
      </c>
      <c r="F1278">
        <v>5.6</v>
      </c>
      <c r="G1278">
        <v>7.3</v>
      </c>
      <c r="H1278" t="s">
        <v>821</v>
      </c>
    </row>
    <row r="1279" spans="1:8" hidden="1" x14ac:dyDescent="0.25">
      <c r="A1279" t="s">
        <v>953</v>
      </c>
      <c r="B1279">
        <v>3494</v>
      </c>
      <c r="C1279" t="s">
        <v>954</v>
      </c>
      <c r="D1279" t="s">
        <v>857</v>
      </c>
      <c r="E1279" t="s">
        <v>853</v>
      </c>
      <c r="F1279">
        <v>5.6</v>
      </c>
      <c r="G1279">
        <v>7.3</v>
      </c>
      <c r="H1279" t="s">
        <v>815</v>
      </c>
    </row>
    <row r="1280" spans="1:8" hidden="1" x14ac:dyDescent="0.25">
      <c r="A1280" t="s">
        <v>953</v>
      </c>
      <c r="B1280">
        <v>3494</v>
      </c>
      <c r="C1280" t="s">
        <v>954</v>
      </c>
      <c r="D1280" t="s">
        <v>858</v>
      </c>
      <c r="E1280" t="s">
        <v>853</v>
      </c>
      <c r="F1280">
        <v>5.6</v>
      </c>
      <c r="G1280">
        <v>7.3</v>
      </c>
      <c r="H1280" t="s">
        <v>819</v>
      </c>
    </row>
    <row r="1281" spans="1:8" hidden="1" x14ac:dyDescent="0.25">
      <c r="A1281" t="s">
        <v>953</v>
      </c>
      <c r="B1281">
        <v>3494</v>
      </c>
      <c r="C1281" t="s">
        <v>954</v>
      </c>
      <c r="D1281" t="s">
        <v>859</v>
      </c>
      <c r="E1281" t="s">
        <v>853</v>
      </c>
      <c r="F1281">
        <v>5.6</v>
      </c>
      <c r="G1281">
        <v>7.3</v>
      </c>
      <c r="H1281" t="s">
        <v>825</v>
      </c>
    </row>
    <row r="1282" spans="1:8" hidden="1" x14ac:dyDescent="0.25">
      <c r="A1282" t="s">
        <v>953</v>
      </c>
      <c r="B1282">
        <v>3494</v>
      </c>
      <c r="C1282" t="s">
        <v>954</v>
      </c>
      <c r="D1282" t="s">
        <v>860</v>
      </c>
      <c r="E1282" t="s">
        <v>853</v>
      </c>
      <c r="F1282">
        <v>5.6</v>
      </c>
      <c r="G1282">
        <v>7.3</v>
      </c>
      <c r="H1282" t="s">
        <v>827</v>
      </c>
    </row>
    <row r="1283" spans="1:8" hidden="1" x14ac:dyDescent="0.25">
      <c r="A1283" t="s">
        <v>953</v>
      </c>
      <c r="B1283">
        <v>3494</v>
      </c>
      <c r="C1283" t="s">
        <v>954</v>
      </c>
      <c r="D1283" t="s">
        <v>861</v>
      </c>
      <c r="E1283" t="s">
        <v>853</v>
      </c>
      <c r="F1283">
        <v>5.6</v>
      </c>
      <c r="G1283">
        <v>7.3</v>
      </c>
      <c r="H1283" t="s">
        <v>862</v>
      </c>
    </row>
    <row r="1284" spans="1:8" hidden="1" x14ac:dyDescent="0.25">
      <c r="A1284" t="s">
        <v>953</v>
      </c>
      <c r="B1284">
        <v>3494</v>
      </c>
      <c r="C1284" t="s">
        <v>954</v>
      </c>
      <c r="D1284" t="s">
        <v>863</v>
      </c>
      <c r="E1284" t="s">
        <v>853</v>
      </c>
      <c r="F1284">
        <v>5.6</v>
      </c>
      <c r="G1284">
        <v>7.3</v>
      </c>
      <c r="H1284" t="s">
        <v>864</v>
      </c>
    </row>
    <row r="1285" spans="1:8" hidden="1" x14ac:dyDescent="0.25">
      <c r="A1285" t="s">
        <v>953</v>
      </c>
      <c r="B1285">
        <v>3494</v>
      </c>
      <c r="C1285" t="s">
        <v>954</v>
      </c>
      <c r="D1285" t="s">
        <v>865</v>
      </c>
      <c r="E1285" t="s">
        <v>866</v>
      </c>
      <c r="F1285">
        <v>4.4000000000000004</v>
      </c>
      <c r="G1285">
        <v>5.7</v>
      </c>
      <c r="H1285" t="s">
        <v>867</v>
      </c>
    </row>
    <row r="1286" spans="1:8" hidden="1" x14ac:dyDescent="0.25">
      <c r="A1286" t="s">
        <v>953</v>
      </c>
      <c r="B1286">
        <v>3494</v>
      </c>
      <c r="C1286" t="s">
        <v>954</v>
      </c>
      <c r="D1286" t="s">
        <v>868</v>
      </c>
      <c r="E1286" t="s">
        <v>866</v>
      </c>
      <c r="F1286">
        <v>4.95</v>
      </c>
      <c r="G1286">
        <v>6.45</v>
      </c>
      <c r="H1286" t="s">
        <v>823</v>
      </c>
    </row>
    <row r="1287" spans="1:8" x14ac:dyDescent="0.25">
      <c r="A1287" t="s">
        <v>953</v>
      </c>
      <c r="B1287">
        <v>3494</v>
      </c>
      <c r="C1287" t="s">
        <v>954</v>
      </c>
      <c r="D1287" t="s">
        <v>869</v>
      </c>
      <c r="E1287" t="s">
        <v>866</v>
      </c>
      <c r="F1287">
        <v>4.95</v>
      </c>
      <c r="G1287">
        <v>6.45</v>
      </c>
      <c r="H1287" t="s">
        <v>821</v>
      </c>
    </row>
    <row r="1288" spans="1:8" hidden="1" x14ac:dyDescent="0.25">
      <c r="A1288" t="s">
        <v>953</v>
      </c>
      <c r="B1288">
        <v>3494</v>
      </c>
      <c r="C1288" t="s">
        <v>954</v>
      </c>
      <c r="D1288" t="s">
        <v>870</v>
      </c>
      <c r="E1288" t="s">
        <v>866</v>
      </c>
      <c r="F1288">
        <v>4.95</v>
      </c>
      <c r="G1288">
        <v>6.45</v>
      </c>
      <c r="H1288" t="s">
        <v>815</v>
      </c>
    </row>
    <row r="1289" spans="1:8" hidden="1" x14ac:dyDescent="0.25">
      <c r="A1289" t="s">
        <v>953</v>
      </c>
      <c r="B1289">
        <v>3494</v>
      </c>
      <c r="C1289" t="s">
        <v>954</v>
      </c>
      <c r="D1289" t="s">
        <v>871</v>
      </c>
      <c r="E1289" t="s">
        <v>866</v>
      </c>
      <c r="F1289">
        <v>4.95</v>
      </c>
      <c r="G1289">
        <v>6.45</v>
      </c>
      <c r="H1289" t="s">
        <v>819</v>
      </c>
    </row>
    <row r="1290" spans="1:8" hidden="1" x14ac:dyDescent="0.25">
      <c r="A1290" t="s">
        <v>953</v>
      </c>
      <c r="B1290">
        <v>3494</v>
      </c>
      <c r="C1290" t="s">
        <v>954</v>
      </c>
      <c r="D1290" t="s">
        <v>872</v>
      </c>
      <c r="E1290" t="s">
        <v>866</v>
      </c>
      <c r="F1290">
        <v>4.95</v>
      </c>
      <c r="G1290">
        <v>6.45</v>
      </c>
      <c r="H1290" t="s">
        <v>825</v>
      </c>
    </row>
    <row r="1291" spans="1:8" hidden="1" x14ac:dyDescent="0.25">
      <c r="A1291" t="s">
        <v>953</v>
      </c>
      <c r="B1291">
        <v>3494</v>
      </c>
      <c r="C1291" t="s">
        <v>954</v>
      </c>
      <c r="D1291" t="s">
        <v>873</v>
      </c>
      <c r="E1291" t="s">
        <v>866</v>
      </c>
      <c r="F1291">
        <v>4.95</v>
      </c>
      <c r="G1291">
        <v>6.45</v>
      </c>
      <c r="H1291" t="s">
        <v>862</v>
      </c>
    </row>
    <row r="1292" spans="1:8" hidden="1" x14ac:dyDescent="0.25">
      <c r="A1292" t="s">
        <v>953</v>
      </c>
      <c r="B1292">
        <v>3494</v>
      </c>
      <c r="C1292" t="s">
        <v>954</v>
      </c>
      <c r="D1292" t="s">
        <v>874</v>
      </c>
      <c r="E1292" t="s">
        <v>866</v>
      </c>
      <c r="F1292">
        <v>4.95</v>
      </c>
      <c r="G1292">
        <v>6.45</v>
      </c>
      <c r="H1292" t="s">
        <v>827</v>
      </c>
    </row>
    <row r="1293" spans="1:8" hidden="1" x14ac:dyDescent="0.25">
      <c r="A1293" t="s">
        <v>953</v>
      </c>
      <c r="B1293">
        <v>3494</v>
      </c>
      <c r="C1293" t="s">
        <v>954</v>
      </c>
      <c r="D1293" t="s">
        <v>875</v>
      </c>
      <c r="E1293" t="s">
        <v>876</v>
      </c>
      <c r="F1293">
        <v>10.3</v>
      </c>
      <c r="G1293">
        <v>13.4</v>
      </c>
      <c r="H1293" t="s">
        <v>815</v>
      </c>
    </row>
    <row r="1294" spans="1:8" hidden="1" x14ac:dyDescent="0.25">
      <c r="A1294" t="s">
        <v>953</v>
      </c>
      <c r="B1294">
        <v>3494</v>
      </c>
      <c r="C1294" t="s">
        <v>954</v>
      </c>
      <c r="D1294" t="s">
        <v>877</v>
      </c>
      <c r="E1294" t="s">
        <v>876</v>
      </c>
      <c r="F1294">
        <v>11.4</v>
      </c>
      <c r="G1294">
        <v>14.8</v>
      </c>
      <c r="H1294" t="s">
        <v>819</v>
      </c>
    </row>
    <row r="1295" spans="1:8" hidden="1" x14ac:dyDescent="0.25">
      <c r="A1295" t="s">
        <v>953</v>
      </c>
      <c r="B1295">
        <v>3494</v>
      </c>
      <c r="C1295" t="s">
        <v>954</v>
      </c>
      <c r="D1295" t="s">
        <v>878</v>
      </c>
      <c r="E1295" t="s">
        <v>876</v>
      </c>
      <c r="F1295">
        <v>9.65</v>
      </c>
      <c r="G1295">
        <v>12.55</v>
      </c>
      <c r="H1295" t="s">
        <v>825</v>
      </c>
    </row>
    <row r="1296" spans="1:8" hidden="1" x14ac:dyDescent="0.25">
      <c r="A1296" t="s">
        <v>953</v>
      </c>
      <c r="B1296">
        <v>3494</v>
      </c>
      <c r="C1296" t="s">
        <v>954</v>
      </c>
      <c r="D1296" t="s">
        <v>879</v>
      </c>
      <c r="E1296" t="s">
        <v>876</v>
      </c>
      <c r="F1296">
        <v>10.15</v>
      </c>
      <c r="G1296">
        <v>13.2</v>
      </c>
      <c r="H1296" t="s">
        <v>827</v>
      </c>
    </row>
    <row r="1297" spans="1:8" hidden="1" x14ac:dyDescent="0.25">
      <c r="A1297" t="s">
        <v>953</v>
      </c>
      <c r="B1297">
        <v>3494</v>
      </c>
      <c r="C1297" t="s">
        <v>954</v>
      </c>
      <c r="D1297" t="s">
        <v>880</v>
      </c>
      <c r="E1297" t="s">
        <v>876</v>
      </c>
      <c r="F1297">
        <v>9.65</v>
      </c>
      <c r="G1297">
        <v>12.55</v>
      </c>
      <c r="H1297" t="s">
        <v>823</v>
      </c>
    </row>
    <row r="1298" spans="1:8" hidden="1" x14ac:dyDescent="0.25">
      <c r="A1298" t="s">
        <v>953</v>
      </c>
      <c r="B1298">
        <v>3494</v>
      </c>
      <c r="C1298" t="s">
        <v>954</v>
      </c>
      <c r="D1298" t="s">
        <v>881</v>
      </c>
      <c r="E1298" t="s">
        <v>876</v>
      </c>
      <c r="F1298">
        <v>9.65</v>
      </c>
      <c r="G1298">
        <v>12.55</v>
      </c>
      <c r="H1298" t="s">
        <v>867</v>
      </c>
    </row>
    <row r="1299" spans="1:8" x14ac:dyDescent="0.25">
      <c r="A1299" t="s">
        <v>953</v>
      </c>
      <c r="B1299">
        <v>3494</v>
      </c>
      <c r="C1299" t="s">
        <v>954</v>
      </c>
      <c r="D1299" t="s">
        <v>882</v>
      </c>
      <c r="E1299" t="s">
        <v>876</v>
      </c>
      <c r="F1299">
        <v>11.4</v>
      </c>
      <c r="G1299">
        <v>14.8</v>
      </c>
      <c r="H1299" t="s">
        <v>821</v>
      </c>
    </row>
    <row r="1300" spans="1:8" hidden="1" x14ac:dyDescent="0.25">
      <c r="A1300" t="s">
        <v>1079</v>
      </c>
      <c r="B1300">
        <v>1449</v>
      </c>
      <c r="C1300" t="s">
        <v>65</v>
      </c>
      <c r="D1300" t="s">
        <v>813</v>
      </c>
      <c r="E1300" t="s">
        <v>814</v>
      </c>
      <c r="F1300">
        <v>10.25</v>
      </c>
      <c r="G1300">
        <v>13.35</v>
      </c>
      <c r="H1300" t="s">
        <v>815</v>
      </c>
    </row>
    <row r="1301" spans="1:8" hidden="1" x14ac:dyDescent="0.25">
      <c r="A1301" t="s">
        <v>1079</v>
      </c>
      <c r="B1301">
        <v>1449</v>
      </c>
      <c r="C1301" t="s">
        <v>65</v>
      </c>
      <c r="D1301" t="s">
        <v>816</v>
      </c>
      <c r="E1301" t="s">
        <v>814</v>
      </c>
      <c r="F1301">
        <v>9.6</v>
      </c>
      <c r="G1301">
        <v>12.5</v>
      </c>
      <c r="H1301" t="s">
        <v>817</v>
      </c>
    </row>
    <row r="1302" spans="1:8" hidden="1" x14ac:dyDescent="0.25">
      <c r="A1302" t="s">
        <v>1079</v>
      </c>
      <c r="B1302">
        <v>1449</v>
      </c>
      <c r="C1302" t="s">
        <v>65</v>
      </c>
      <c r="D1302" t="s">
        <v>818</v>
      </c>
      <c r="E1302" t="s">
        <v>814</v>
      </c>
      <c r="F1302">
        <v>11.35</v>
      </c>
      <c r="G1302">
        <v>14.75</v>
      </c>
      <c r="H1302" t="s">
        <v>819</v>
      </c>
    </row>
    <row r="1303" spans="1:8" x14ac:dyDescent="0.25">
      <c r="A1303" t="s">
        <v>1079</v>
      </c>
      <c r="B1303">
        <v>1449</v>
      </c>
      <c r="C1303" t="s">
        <v>65</v>
      </c>
      <c r="D1303" t="s">
        <v>820</v>
      </c>
      <c r="E1303" t="s">
        <v>814</v>
      </c>
      <c r="F1303">
        <v>11.35</v>
      </c>
      <c r="G1303">
        <v>14.75</v>
      </c>
      <c r="H1303" t="s">
        <v>821</v>
      </c>
    </row>
    <row r="1304" spans="1:8" hidden="1" x14ac:dyDescent="0.25">
      <c r="A1304" t="s">
        <v>1079</v>
      </c>
      <c r="B1304">
        <v>1449</v>
      </c>
      <c r="C1304" t="s">
        <v>65</v>
      </c>
      <c r="D1304" t="s">
        <v>822</v>
      </c>
      <c r="E1304" t="s">
        <v>814</v>
      </c>
      <c r="F1304">
        <v>9.6</v>
      </c>
      <c r="G1304">
        <v>12.5</v>
      </c>
      <c r="H1304" t="s">
        <v>823</v>
      </c>
    </row>
    <row r="1305" spans="1:8" hidden="1" x14ac:dyDescent="0.25">
      <c r="A1305" t="s">
        <v>1079</v>
      </c>
      <c r="B1305">
        <v>1449</v>
      </c>
      <c r="C1305" t="s">
        <v>65</v>
      </c>
      <c r="D1305" t="s">
        <v>824</v>
      </c>
      <c r="E1305" t="s">
        <v>814</v>
      </c>
      <c r="F1305">
        <v>9.6</v>
      </c>
      <c r="G1305">
        <v>12.5</v>
      </c>
      <c r="H1305" t="s">
        <v>825</v>
      </c>
    </row>
    <row r="1306" spans="1:8" hidden="1" x14ac:dyDescent="0.25">
      <c r="A1306" t="s">
        <v>1079</v>
      </c>
      <c r="B1306">
        <v>1449</v>
      </c>
      <c r="C1306" t="s">
        <v>65</v>
      </c>
      <c r="D1306" t="s">
        <v>826</v>
      </c>
      <c r="E1306" t="s">
        <v>814</v>
      </c>
      <c r="F1306">
        <v>10.1</v>
      </c>
      <c r="G1306">
        <v>13.15</v>
      </c>
      <c r="H1306" t="s">
        <v>827</v>
      </c>
    </row>
    <row r="1307" spans="1:8" x14ac:dyDescent="0.25">
      <c r="A1307" t="s">
        <v>1079</v>
      </c>
      <c r="B1307">
        <v>1449</v>
      </c>
      <c r="C1307" t="s">
        <v>65</v>
      </c>
      <c r="D1307" t="s">
        <v>828</v>
      </c>
      <c r="E1307" t="s">
        <v>829</v>
      </c>
      <c r="F1307">
        <v>11.35</v>
      </c>
      <c r="G1307">
        <v>14.75</v>
      </c>
      <c r="H1307" t="s">
        <v>821</v>
      </c>
    </row>
    <row r="1308" spans="1:8" hidden="1" x14ac:dyDescent="0.25">
      <c r="A1308" t="s">
        <v>1079</v>
      </c>
      <c r="B1308">
        <v>1449</v>
      </c>
      <c r="C1308" t="s">
        <v>65</v>
      </c>
      <c r="D1308" t="s">
        <v>830</v>
      </c>
      <c r="E1308" t="s">
        <v>829</v>
      </c>
      <c r="F1308">
        <v>9.6</v>
      </c>
      <c r="G1308">
        <v>12.5</v>
      </c>
      <c r="H1308" t="s">
        <v>823</v>
      </c>
    </row>
    <row r="1309" spans="1:8" hidden="1" x14ac:dyDescent="0.25">
      <c r="A1309" t="s">
        <v>1079</v>
      </c>
      <c r="B1309">
        <v>1449</v>
      </c>
      <c r="C1309" t="s">
        <v>65</v>
      </c>
      <c r="D1309" t="s">
        <v>831</v>
      </c>
      <c r="E1309" t="s">
        <v>829</v>
      </c>
      <c r="F1309">
        <v>10.25</v>
      </c>
      <c r="G1309">
        <v>13.35</v>
      </c>
      <c r="H1309" t="s">
        <v>815</v>
      </c>
    </row>
    <row r="1310" spans="1:8" hidden="1" x14ac:dyDescent="0.25">
      <c r="A1310" t="s">
        <v>1079</v>
      </c>
      <c r="B1310">
        <v>1449</v>
      </c>
      <c r="C1310" t="s">
        <v>65</v>
      </c>
      <c r="D1310" t="s">
        <v>832</v>
      </c>
      <c r="E1310" t="s">
        <v>829</v>
      </c>
      <c r="F1310">
        <v>9.6</v>
      </c>
      <c r="G1310">
        <v>12.5</v>
      </c>
      <c r="H1310" t="s">
        <v>817</v>
      </c>
    </row>
    <row r="1311" spans="1:8" hidden="1" x14ac:dyDescent="0.25">
      <c r="A1311" t="s">
        <v>1079</v>
      </c>
      <c r="B1311">
        <v>1449</v>
      </c>
      <c r="C1311" t="s">
        <v>65</v>
      </c>
      <c r="D1311" t="s">
        <v>833</v>
      </c>
      <c r="E1311" t="s">
        <v>829</v>
      </c>
      <c r="F1311">
        <v>11.35</v>
      </c>
      <c r="G1311">
        <v>14.75</v>
      </c>
      <c r="H1311" t="s">
        <v>819</v>
      </c>
    </row>
    <row r="1312" spans="1:8" hidden="1" x14ac:dyDescent="0.25">
      <c r="A1312" t="s">
        <v>1079</v>
      </c>
      <c r="B1312">
        <v>1449</v>
      </c>
      <c r="C1312" t="s">
        <v>65</v>
      </c>
      <c r="D1312" t="s">
        <v>834</v>
      </c>
      <c r="E1312" t="s">
        <v>829</v>
      </c>
      <c r="F1312">
        <v>9.6</v>
      </c>
      <c r="G1312">
        <v>12.5</v>
      </c>
      <c r="H1312" t="s">
        <v>825</v>
      </c>
    </row>
    <row r="1313" spans="1:8" hidden="1" x14ac:dyDescent="0.25">
      <c r="A1313" t="s">
        <v>1079</v>
      </c>
      <c r="B1313">
        <v>1449</v>
      </c>
      <c r="C1313" t="s">
        <v>65</v>
      </c>
      <c r="D1313" t="s">
        <v>835</v>
      </c>
      <c r="E1313" t="s">
        <v>829</v>
      </c>
      <c r="F1313">
        <v>3.6</v>
      </c>
      <c r="G1313">
        <v>4.7</v>
      </c>
      <c r="H1313" t="s">
        <v>827</v>
      </c>
    </row>
    <row r="1314" spans="1:8" hidden="1" x14ac:dyDescent="0.25">
      <c r="A1314" t="s">
        <v>1079</v>
      </c>
      <c r="B1314">
        <v>1449</v>
      </c>
      <c r="C1314" t="s">
        <v>65</v>
      </c>
      <c r="D1314" t="s">
        <v>835</v>
      </c>
      <c r="E1314" t="s">
        <v>829</v>
      </c>
      <c r="F1314">
        <v>10.1</v>
      </c>
      <c r="G1314">
        <v>13.15</v>
      </c>
      <c r="H1314" t="s">
        <v>827</v>
      </c>
    </row>
    <row r="1315" spans="1:8" hidden="1" x14ac:dyDescent="0.25">
      <c r="A1315" t="s">
        <v>1079</v>
      </c>
      <c r="B1315">
        <v>1449</v>
      </c>
      <c r="C1315" t="s">
        <v>65</v>
      </c>
      <c r="D1315" t="s">
        <v>832</v>
      </c>
      <c r="E1315" t="s">
        <v>829</v>
      </c>
      <c r="F1315">
        <v>3.4</v>
      </c>
      <c r="G1315">
        <v>4.4000000000000004</v>
      </c>
      <c r="H1315" t="s">
        <v>817</v>
      </c>
    </row>
    <row r="1316" spans="1:8" hidden="1" x14ac:dyDescent="0.25">
      <c r="A1316" t="s">
        <v>1079</v>
      </c>
      <c r="B1316">
        <v>1449</v>
      </c>
      <c r="C1316" t="s">
        <v>65</v>
      </c>
      <c r="D1316" t="s">
        <v>831</v>
      </c>
      <c r="E1316" t="s">
        <v>829</v>
      </c>
      <c r="F1316">
        <v>3.6</v>
      </c>
      <c r="G1316">
        <v>4.7</v>
      </c>
      <c r="H1316" t="s">
        <v>815</v>
      </c>
    </row>
    <row r="1317" spans="1:8" hidden="1" x14ac:dyDescent="0.25">
      <c r="A1317" t="s">
        <v>1079</v>
      </c>
      <c r="B1317">
        <v>1449</v>
      </c>
      <c r="C1317" t="s">
        <v>65</v>
      </c>
      <c r="D1317" t="s">
        <v>833</v>
      </c>
      <c r="E1317" t="s">
        <v>829</v>
      </c>
      <c r="F1317">
        <v>4.05</v>
      </c>
      <c r="G1317">
        <v>5.25</v>
      </c>
      <c r="H1317" t="s">
        <v>819</v>
      </c>
    </row>
    <row r="1318" spans="1:8" hidden="1" x14ac:dyDescent="0.25">
      <c r="A1318" t="s">
        <v>1079</v>
      </c>
      <c r="B1318">
        <v>1449</v>
      </c>
      <c r="C1318" t="s">
        <v>65</v>
      </c>
      <c r="D1318" t="s">
        <v>830</v>
      </c>
      <c r="E1318" t="s">
        <v>829</v>
      </c>
      <c r="F1318">
        <v>3.4</v>
      </c>
      <c r="G1318">
        <v>4.4000000000000004</v>
      </c>
      <c r="H1318" t="s">
        <v>823</v>
      </c>
    </row>
    <row r="1319" spans="1:8" x14ac:dyDescent="0.25">
      <c r="A1319" t="s">
        <v>1079</v>
      </c>
      <c r="B1319">
        <v>1449</v>
      </c>
      <c r="C1319" t="s">
        <v>65</v>
      </c>
      <c r="D1319" t="s">
        <v>828</v>
      </c>
      <c r="E1319" t="s">
        <v>829</v>
      </c>
      <c r="F1319">
        <v>4.05</v>
      </c>
      <c r="G1319">
        <v>5.25</v>
      </c>
      <c r="H1319" t="s">
        <v>821</v>
      </c>
    </row>
    <row r="1320" spans="1:8" hidden="1" x14ac:dyDescent="0.25">
      <c r="A1320" t="s">
        <v>1079</v>
      </c>
      <c r="B1320">
        <v>1449</v>
      </c>
      <c r="C1320" t="s">
        <v>65</v>
      </c>
      <c r="D1320" t="s">
        <v>834</v>
      </c>
      <c r="E1320" t="s">
        <v>829</v>
      </c>
      <c r="F1320">
        <v>3.4</v>
      </c>
      <c r="G1320">
        <v>4.4000000000000004</v>
      </c>
      <c r="H1320" t="s">
        <v>825</v>
      </c>
    </row>
    <row r="1321" spans="1:8" x14ac:dyDescent="0.25">
      <c r="A1321" t="s">
        <v>1079</v>
      </c>
      <c r="B1321">
        <v>1449</v>
      </c>
      <c r="C1321" t="s">
        <v>65</v>
      </c>
      <c r="D1321" t="s">
        <v>836</v>
      </c>
      <c r="E1321" t="s">
        <v>837</v>
      </c>
      <c r="F1321">
        <v>11.35</v>
      </c>
      <c r="G1321">
        <v>14.75</v>
      </c>
      <c r="H1321" t="s">
        <v>821</v>
      </c>
    </row>
    <row r="1322" spans="1:8" hidden="1" x14ac:dyDescent="0.25">
      <c r="A1322" t="s">
        <v>1079</v>
      </c>
      <c r="B1322">
        <v>1449</v>
      </c>
      <c r="C1322" t="s">
        <v>65</v>
      </c>
      <c r="D1322" t="s">
        <v>838</v>
      </c>
      <c r="E1322" t="s">
        <v>837</v>
      </c>
      <c r="F1322">
        <v>9.6</v>
      </c>
      <c r="G1322">
        <v>12.5</v>
      </c>
      <c r="H1322" t="s">
        <v>823</v>
      </c>
    </row>
    <row r="1323" spans="1:8" hidden="1" x14ac:dyDescent="0.25">
      <c r="A1323" t="s">
        <v>1079</v>
      </c>
      <c r="B1323">
        <v>1449</v>
      </c>
      <c r="C1323" t="s">
        <v>65</v>
      </c>
      <c r="D1323" t="s">
        <v>839</v>
      </c>
      <c r="E1323" t="s">
        <v>837</v>
      </c>
      <c r="F1323">
        <v>10.25</v>
      </c>
      <c r="G1323">
        <v>13.35</v>
      </c>
      <c r="H1323" t="s">
        <v>815</v>
      </c>
    </row>
    <row r="1324" spans="1:8" hidden="1" x14ac:dyDescent="0.25">
      <c r="A1324" t="s">
        <v>1079</v>
      </c>
      <c r="B1324">
        <v>1449</v>
      </c>
      <c r="C1324" t="s">
        <v>65</v>
      </c>
      <c r="D1324" t="s">
        <v>840</v>
      </c>
      <c r="E1324" t="s">
        <v>837</v>
      </c>
      <c r="F1324">
        <v>9.6</v>
      </c>
      <c r="G1324">
        <v>12.5</v>
      </c>
      <c r="H1324" t="s">
        <v>817</v>
      </c>
    </row>
    <row r="1325" spans="1:8" hidden="1" x14ac:dyDescent="0.25">
      <c r="A1325" t="s">
        <v>1079</v>
      </c>
      <c r="B1325">
        <v>1449</v>
      </c>
      <c r="C1325" t="s">
        <v>65</v>
      </c>
      <c r="D1325" t="s">
        <v>841</v>
      </c>
      <c r="E1325" t="s">
        <v>837</v>
      </c>
      <c r="F1325">
        <v>11.35</v>
      </c>
      <c r="G1325">
        <v>14.75</v>
      </c>
      <c r="H1325" t="s">
        <v>819</v>
      </c>
    </row>
    <row r="1326" spans="1:8" hidden="1" x14ac:dyDescent="0.25">
      <c r="A1326" t="s">
        <v>1079</v>
      </c>
      <c r="B1326">
        <v>1449</v>
      </c>
      <c r="C1326" t="s">
        <v>65</v>
      </c>
      <c r="D1326" t="s">
        <v>842</v>
      </c>
      <c r="E1326" t="s">
        <v>837</v>
      </c>
      <c r="F1326">
        <v>10.1</v>
      </c>
      <c r="G1326">
        <v>13.15</v>
      </c>
      <c r="H1326" t="s">
        <v>827</v>
      </c>
    </row>
    <row r="1327" spans="1:8" hidden="1" x14ac:dyDescent="0.25">
      <c r="A1327" t="s">
        <v>1079</v>
      </c>
      <c r="B1327">
        <v>1449</v>
      </c>
      <c r="C1327" t="s">
        <v>65</v>
      </c>
      <c r="D1327" t="s">
        <v>843</v>
      </c>
      <c r="E1327" t="s">
        <v>837</v>
      </c>
      <c r="F1327">
        <v>9.6</v>
      </c>
      <c r="G1327">
        <v>12.5</v>
      </c>
      <c r="H1327" t="s">
        <v>825</v>
      </c>
    </row>
    <row r="1328" spans="1:8" x14ac:dyDescent="0.25">
      <c r="A1328" t="s">
        <v>1079</v>
      </c>
      <c r="B1328">
        <v>1449</v>
      </c>
      <c r="C1328" t="s">
        <v>65</v>
      </c>
      <c r="D1328" t="s">
        <v>844</v>
      </c>
      <c r="E1328" t="s">
        <v>845</v>
      </c>
      <c r="F1328">
        <v>11.35</v>
      </c>
      <c r="G1328">
        <v>14.75</v>
      </c>
      <c r="H1328" t="s">
        <v>821</v>
      </c>
    </row>
    <row r="1329" spans="1:8" hidden="1" x14ac:dyDescent="0.25">
      <c r="A1329" t="s">
        <v>1079</v>
      </c>
      <c r="B1329">
        <v>1449</v>
      </c>
      <c r="C1329" t="s">
        <v>65</v>
      </c>
      <c r="D1329" t="s">
        <v>846</v>
      </c>
      <c r="E1329" t="s">
        <v>845</v>
      </c>
      <c r="F1329">
        <v>9.6</v>
      </c>
      <c r="G1329">
        <v>12.5</v>
      </c>
      <c r="H1329" t="s">
        <v>823</v>
      </c>
    </row>
    <row r="1330" spans="1:8" hidden="1" x14ac:dyDescent="0.25">
      <c r="A1330" t="s">
        <v>1079</v>
      </c>
      <c r="B1330">
        <v>1449</v>
      </c>
      <c r="C1330" t="s">
        <v>65</v>
      </c>
      <c r="D1330" t="s">
        <v>847</v>
      </c>
      <c r="E1330" t="s">
        <v>845</v>
      </c>
      <c r="F1330">
        <v>10.25</v>
      </c>
      <c r="G1330">
        <v>13.35</v>
      </c>
      <c r="H1330" t="s">
        <v>815</v>
      </c>
    </row>
    <row r="1331" spans="1:8" hidden="1" x14ac:dyDescent="0.25">
      <c r="A1331" t="s">
        <v>1079</v>
      </c>
      <c r="B1331">
        <v>1449</v>
      </c>
      <c r="C1331" t="s">
        <v>65</v>
      </c>
      <c r="D1331" t="s">
        <v>848</v>
      </c>
      <c r="E1331" t="s">
        <v>845</v>
      </c>
      <c r="F1331">
        <v>11.35</v>
      </c>
      <c r="G1331">
        <v>14.75</v>
      </c>
      <c r="H1331" t="s">
        <v>819</v>
      </c>
    </row>
    <row r="1332" spans="1:8" hidden="1" x14ac:dyDescent="0.25">
      <c r="A1332" t="s">
        <v>1079</v>
      </c>
      <c r="B1332">
        <v>1449</v>
      </c>
      <c r="C1332" t="s">
        <v>65</v>
      </c>
      <c r="D1332" t="s">
        <v>849</v>
      </c>
      <c r="E1332" t="s">
        <v>845</v>
      </c>
      <c r="F1332">
        <v>9.6</v>
      </c>
      <c r="G1332">
        <v>12.5</v>
      </c>
      <c r="H1332" t="s">
        <v>817</v>
      </c>
    </row>
    <row r="1333" spans="1:8" hidden="1" x14ac:dyDescent="0.25">
      <c r="A1333" t="s">
        <v>1079</v>
      </c>
      <c r="B1333">
        <v>1449</v>
      </c>
      <c r="C1333" t="s">
        <v>65</v>
      </c>
      <c r="D1333" t="s">
        <v>850</v>
      </c>
      <c r="E1333" t="s">
        <v>845</v>
      </c>
      <c r="F1333">
        <v>9.6</v>
      </c>
      <c r="G1333">
        <v>12.5</v>
      </c>
      <c r="H1333" t="s">
        <v>825</v>
      </c>
    </row>
    <row r="1334" spans="1:8" hidden="1" x14ac:dyDescent="0.25">
      <c r="A1334" t="s">
        <v>1079</v>
      </c>
      <c r="B1334">
        <v>1449</v>
      </c>
      <c r="C1334" t="s">
        <v>65</v>
      </c>
      <c r="D1334" t="s">
        <v>851</v>
      </c>
      <c r="E1334" t="s">
        <v>845</v>
      </c>
      <c r="F1334">
        <v>10.1</v>
      </c>
      <c r="G1334">
        <v>13.15</v>
      </c>
      <c r="H1334" t="s">
        <v>827</v>
      </c>
    </row>
    <row r="1335" spans="1:8" hidden="1" x14ac:dyDescent="0.25">
      <c r="A1335" t="s">
        <v>1079</v>
      </c>
      <c r="B1335">
        <v>1449</v>
      </c>
      <c r="C1335" t="s">
        <v>65</v>
      </c>
      <c r="D1335" t="s">
        <v>852</v>
      </c>
      <c r="E1335" t="s">
        <v>853</v>
      </c>
      <c r="F1335">
        <v>5.7</v>
      </c>
      <c r="G1335">
        <v>7.4</v>
      </c>
      <c r="H1335" t="s">
        <v>854</v>
      </c>
    </row>
    <row r="1336" spans="1:8" hidden="1" x14ac:dyDescent="0.25">
      <c r="A1336" t="s">
        <v>1079</v>
      </c>
      <c r="B1336">
        <v>1449</v>
      </c>
      <c r="C1336" t="s">
        <v>65</v>
      </c>
      <c r="D1336" t="s">
        <v>855</v>
      </c>
      <c r="E1336" t="s">
        <v>853</v>
      </c>
      <c r="F1336">
        <v>5.7</v>
      </c>
      <c r="G1336">
        <v>7.4</v>
      </c>
      <c r="H1336" t="s">
        <v>823</v>
      </c>
    </row>
    <row r="1337" spans="1:8" x14ac:dyDescent="0.25">
      <c r="A1337" t="s">
        <v>1079</v>
      </c>
      <c r="B1337">
        <v>1449</v>
      </c>
      <c r="C1337" t="s">
        <v>65</v>
      </c>
      <c r="D1337" t="s">
        <v>856</v>
      </c>
      <c r="E1337" t="s">
        <v>853</v>
      </c>
      <c r="F1337">
        <v>5.7</v>
      </c>
      <c r="G1337">
        <v>7.4</v>
      </c>
      <c r="H1337" t="s">
        <v>821</v>
      </c>
    </row>
    <row r="1338" spans="1:8" hidden="1" x14ac:dyDescent="0.25">
      <c r="A1338" t="s">
        <v>1079</v>
      </c>
      <c r="B1338">
        <v>1449</v>
      </c>
      <c r="C1338" t="s">
        <v>65</v>
      </c>
      <c r="D1338" t="s">
        <v>857</v>
      </c>
      <c r="E1338" t="s">
        <v>853</v>
      </c>
      <c r="F1338">
        <v>5.7</v>
      </c>
      <c r="G1338">
        <v>7.4</v>
      </c>
      <c r="H1338" t="s">
        <v>815</v>
      </c>
    </row>
    <row r="1339" spans="1:8" hidden="1" x14ac:dyDescent="0.25">
      <c r="A1339" t="s">
        <v>1079</v>
      </c>
      <c r="B1339">
        <v>1449</v>
      </c>
      <c r="C1339" t="s">
        <v>65</v>
      </c>
      <c r="D1339" t="s">
        <v>858</v>
      </c>
      <c r="E1339" t="s">
        <v>853</v>
      </c>
      <c r="F1339">
        <v>5.7</v>
      </c>
      <c r="G1339">
        <v>7.4</v>
      </c>
      <c r="H1339" t="s">
        <v>819</v>
      </c>
    </row>
    <row r="1340" spans="1:8" hidden="1" x14ac:dyDescent="0.25">
      <c r="A1340" t="s">
        <v>1079</v>
      </c>
      <c r="B1340">
        <v>1449</v>
      </c>
      <c r="C1340" t="s">
        <v>65</v>
      </c>
      <c r="D1340" t="s">
        <v>859</v>
      </c>
      <c r="E1340" t="s">
        <v>853</v>
      </c>
      <c r="F1340">
        <v>5.7</v>
      </c>
      <c r="G1340">
        <v>7.4</v>
      </c>
      <c r="H1340" t="s">
        <v>825</v>
      </c>
    </row>
    <row r="1341" spans="1:8" hidden="1" x14ac:dyDescent="0.25">
      <c r="A1341" t="s">
        <v>1079</v>
      </c>
      <c r="B1341">
        <v>1449</v>
      </c>
      <c r="C1341" t="s">
        <v>65</v>
      </c>
      <c r="D1341" t="s">
        <v>860</v>
      </c>
      <c r="E1341" t="s">
        <v>853</v>
      </c>
      <c r="F1341">
        <v>5.7</v>
      </c>
      <c r="G1341">
        <v>7.4</v>
      </c>
      <c r="H1341" t="s">
        <v>827</v>
      </c>
    </row>
    <row r="1342" spans="1:8" hidden="1" x14ac:dyDescent="0.25">
      <c r="A1342" t="s">
        <v>1079</v>
      </c>
      <c r="B1342">
        <v>1449</v>
      </c>
      <c r="C1342" t="s">
        <v>65</v>
      </c>
      <c r="D1342" t="s">
        <v>861</v>
      </c>
      <c r="E1342" t="s">
        <v>853</v>
      </c>
      <c r="F1342">
        <v>5.7</v>
      </c>
      <c r="G1342">
        <v>7.4</v>
      </c>
      <c r="H1342" t="s">
        <v>862</v>
      </c>
    </row>
    <row r="1343" spans="1:8" hidden="1" x14ac:dyDescent="0.25">
      <c r="A1343" t="s">
        <v>1079</v>
      </c>
      <c r="B1343">
        <v>1449</v>
      </c>
      <c r="C1343" t="s">
        <v>65</v>
      </c>
      <c r="D1343" t="s">
        <v>863</v>
      </c>
      <c r="E1343" t="s">
        <v>853</v>
      </c>
      <c r="F1343">
        <v>5.7</v>
      </c>
      <c r="G1343">
        <v>7.4</v>
      </c>
      <c r="H1343" t="s">
        <v>864</v>
      </c>
    </row>
    <row r="1344" spans="1:8" hidden="1" x14ac:dyDescent="0.25">
      <c r="A1344" t="s">
        <v>1079</v>
      </c>
      <c r="B1344">
        <v>1449</v>
      </c>
      <c r="C1344" t="s">
        <v>65</v>
      </c>
      <c r="D1344" t="s">
        <v>865</v>
      </c>
      <c r="E1344" t="s">
        <v>866</v>
      </c>
      <c r="F1344">
        <v>4.5999999999999996</v>
      </c>
      <c r="G1344">
        <v>6</v>
      </c>
      <c r="H1344" t="s">
        <v>867</v>
      </c>
    </row>
    <row r="1345" spans="1:8" hidden="1" x14ac:dyDescent="0.25">
      <c r="A1345" t="s">
        <v>1079</v>
      </c>
      <c r="B1345">
        <v>1449</v>
      </c>
      <c r="C1345" t="s">
        <v>65</v>
      </c>
      <c r="D1345" t="s">
        <v>868</v>
      </c>
      <c r="E1345" t="s">
        <v>866</v>
      </c>
      <c r="F1345">
        <v>5</v>
      </c>
      <c r="G1345">
        <v>6.5</v>
      </c>
      <c r="H1345" t="s">
        <v>823</v>
      </c>
    </row>
    <row r="1346" spans="1:8" x14ac:dyDescent="0.25">
      <c r="A1346" t="s">
        <v>1079</v>
      </c>
      <c r="B1346">
        <v>1449</v>
      </c>
      <c r="C1346" t="s">
        <v>65</v>
      </c>
      <c r="D1346" t="s">
        <v>869</v>
      </c>
      <c r="E1346" t="s">
        <v>866</v>
      </c>
      <c r="F1346">
        <v>5</v>
      </c>
      <c r="G1346">
        <v>6.5</v>
      </c>
      <c r="H1346" t="s">
        <v>821</v>
      </c>
    </row>
    <row r="1347" spans="1:8" hidden="1" x14ac:dyDescent="0.25">
      <c r="A1347" t="s">
        <v>1079</v>
      </c>
      <c r="B1347">
        <v>1449</v>
      </c>
      <c r="C1347" t="s">
        <v>65</v>
      </c>
      <c r="D1347" t="s">
        <v>870</v>
      </c>
      <c r="E1347" t="s">
        <v>866</v>
      </c>
      <c r="F1347">
        <v>5</v>
      </c>
      <c r="G1347">
        <v>6.5</v>
      </c>
      <c r="H1347" t="s">
        <v>815</v>
      </c>
    </row>
    <row r="1348" spans="1:8" hidden="1" x14ac:dyDescent="0.25">
      <c r="A1348" t="s">
        <v>1079</v>
      </c>
      <c r="B1348">
        <v>1449</v>
      </c>
      <c r="C1348" t="s">
        <v>65</v>
      </c>
      <c r="D1348" t="s">
        <v>871</v>
      </c>
      <c r="E1348" t="s">
        <v>866</v>
      </c>
      <c r="F1348">
        <v>5</v>
      </c>
      <c r="G1348">
        <v>6.5</v>
      </c>
      <c r="H1348" t="s">
        <v>819</v>
      </c>
    </row>
    <row r="1349" spans="1:8" hidden="1" x14ac:dyDescent="0.25">
      <c r="A1349" t="s">
        <v>1079</v>
      </c>
      <c r="B1349">
        <v>1449</v>
      </c>
      <c r="C1349" t="s">
        <v>65</v>
      </c>
      <c r="D1349" t="s">
        <v>872</v>
      </c>
      <c r="E1349" t="s">
        <v>866</v>
      </c>
      <c r="F1349">
        <v>5</v>
      </c>
      <c r="G1349">
        <v>6.5</v>
      </c>
      <c r="H1349" t="s">
        <v>825</v>
      </c>
    </row>
    <row r="1350" spans="1:8" hidden="1" x14ac:dyDescent="0.25">
      <c r="A1350" t="s">
        <v>1079</v>
      </c>
      <c r="B1350">
        <v>1449</v>
      </c>
      <c r="C1350" t="s">
        <v>65</v>
      </c>
      <c r="D1350" t="s">
        <v>873</v>
      </c>
      <c r="E1350" t="s">
        <v>866</v>
      </c>
      <c r="F1350">
        <v>5</v>
      </c>
      <c r="G1350">
        <v>6.5</v>
      </c>
      <c r="H1350" t="s">
        <v>862</v>
      </c>
    </row>
    <row r="1351" spans="1:8" hidden="1" x14ac:dyDescent="0.25">
      <c r="A1351" t="s">
        <v>1079</v>
      </c>
      <c r="B1351">
        <v>1449</v>
      </c>
      <c r="C1351" t="s">
        <v>65</v>
      </c>
      <c r="D1351" t="s">
        <v>874</v>
      </c>
      <c r="E1351" t="s">
        <v>866</v>
      </c>
      <c r="F1351">
        <v>5</v>
      </c>
      <c r="G1351">
        <v>6.5</v>
      </c>
      <c r="H1351" t="s">
        <v>827</v>
      </c>
    </row>
    <row r="1352" spans="1:8" hidden="1" x14ac:dyDescent="0.25">
      <c r="A1352" t="s">
        <v>1079</v>
      </c>
      <c r="B1352">
        <v>1449</v>
      </c>
      <c r="C1352" t="s">
        <v>65</v>
      </c>
      <c r="D1352" t="s">
        <v>875</v>
      </c>
      <c r="E1352" t="s">
        <v>876</v>
      </c>
      <c r="F1352">
        <v>10.8</v>
      </c>
      <c r="G1352">
        <v>14.05</v>
      </c>
      <c r="H1352" t="s">
        <v>815</v>
      </c>
    </row>
    <row r="1353" spans="1:8" hidden="1" x14ac:dyDescent="0.25">
      <c r="A1353" t="s">
        <v>1079</v>
      </c>
      <c r="B1353">
        <v>1449</v>
      </c>
      <c r="C1353" t="s">
        <v>65</v>
      </c>
      <c r="D1353" t="s">
        <v>877</v>
      </c>
      <c r="E1353" t="s">
        <v>876</v>
      </c>
      <c r="F1353">
        <v>11.9</v>
      </c>
      <c r="G1353">
        <v>15.45</v>
      </c>
      <c r="H1353" t="s">
        <v>819</v>
      </c>
    </row>
    <row r="1354" spans="1:8" hidden="1" x14ac:dyDescent="0.25">
      <c r="A1354" t="s">
        <v>1079</v>
      </c>
      <c r="B1354">
        <v>1449</v>
      </c>
      <c r="C1354" t="s">
        <v>65</v>
      </c>
      <c r="D1354" t="s">
        <v>878</v>
      </c>
      <c r="E1354" t="s">
        <v>876</v>
      </c>
      <c r="F1354">
        <v>10.15</v>
      </c>
      <c r="G1354">
        <v>13.2</v>
      </c>
      <c r="H1354" t="s">
        <v>825</v>
      </c>
    </row>
    <row r="1355" spans="1:8" hidden="1" x14ac:dyDescent="0.25">
      <c r="A1355" t="s">
        <v>1079</v>
      </c>
      <c r="B1355">
        <v>1449</v>
      </c>
      <c r="C1355" t="s">
        <v>65</v>
      </c>
      <c r="D1355" t="s">
        <v>879</v>
      </c>
      <c r="E1355" t="s">
        <v>876</v>
      </c>
      <c r="F1355">
        <v>10.65</v>
      </c>
      <c r="G1355">
        <v>13.85</v>
      </c>
      <c r="H1355" t="s">
        <v>827</v>
      </c>
    </row>
    <row r="1356" spans="1:8" hidden="1" x14ac:dyDescent="0.25">
      <c r="A1356" t="s">
        <v>1079</v>
      </c>
      <c r="B1356">
        <v>1449</v>
      </c>
      <c r="C1356" t="s">
        <v>65</v>
      </c>
      <c r="D1356" t="s">
        <v>880</v>
      </c>
      <c r="E1356" t="s">
        <v>876</v>
      </c>
      <c r="F1356">
        <v>10.15</v>
      </c>
      <c r="G1356">
        <v>13.2</v>
      </c>
      <c r="H1356" t="s">
        <v>823</v>
      </c>
    </row>
    <row r="1357" spans="1:8" hidden="1" x14ac:dyDescent="0.25">
      <c r="A1357" t="s">
        <v>1079</v>
      </c>
      <c r="B1357">
        <v>1449</v>
      </c>
      <c r="C1357" t="s">
        <v>65</v>
      </c>
      <c r="D1357" t="s">
        <v>881</v>
      </c>
      <c r="E1357" t="s">
        <v>876</v>
      </c>
      <c r="F1357">
        <v>10.15</v>
      </c>
      <c r="G1357">
        <v>13.2</v>
      </c>
      <c r="H1357" t="s">
        <v>867</v>
      </c>
    </row>
    <row r="1358" spans="1:8" x14ac:dyDescent="0.25">
      <c r="A1358" t="s">
        <v>1079</v>
      </c>
      <c r="B1358">
        <v>1449</v>
      </c>
      <c r="C1358" t="s">
        <v>65</v>
      </c>
      <c r="D1358" t="s">
        <v>882</v>
      </c>
      <c r="E1358" t="s">
        <v>876</v>
      </c>
      <c r="F1358">
        <v>11.9</v>
      </c>
      <c r="G1358">
        <v>15.45</v>
      </c>
      <c r="H1358" t="s">
        <v>821</v>
      </c>
    </row>
    <row r="1359" spans="1:8" hidden="1" x14ac:dyDescent="0.25">
      <c r="A1359" t="s">
        <v>1080</v>
      </c>
      <c r="B1359">
        <v>722</v>
      </c>
      <c r="C1359" t="s">
        <v>1081</v>
      </c>
      <c r="D1359" t="s">
        <v>813</v>
      </c>
      <c r="E1359" t="s">
        <v>814</v>
      </c>
      <c r="F1359">
        <v>10.4</v>
      </c>
      <c r="G1359">
        <v>13.5</v>
      </c>
      <c r="H1359" t="s">
        <v>815</v>
      </c>
    </row>
    <row r="1360" spans="1:8" hidden="1" x14ac:dyDescent="0.25">
      <c r="A1360" t="s">
        <v>1080</v>
      </c>
      <c r="B1360">
        <v>722</v>
      </c>
      <c r="C1360" t="s">
        <v>1081</v>
      </c>
      <c r="D1360" t="s">
        <v>816</v>
      </c>
      <c r="E1360" t="s">
        <v>814</v>
      </c>
      <c r="F1360">
        <v>9.75</v>
      </c>
      <c r="G1360">
        <v>12.7</v>
      </c>
      <c r="H1360" t="s">
        <v>817</v>
      </c>
    </row>
    <row r="1361" spans="1:8" hidden="1" x14ac:dyDescent="0.25">
      <c r="A1361" t="s">
        <v>1080</v>
      </c>
      <c r="B1361">
        <v>722</v>
      </c>
      <c r="C1361" t="s">
        <v>1081</v>
      </c>
      <c r="D1361" t="s">
        <v>818</v>
      </c>
      <c r="E1361" t="s">
        <v>814</v>
      </c>
      <c r="F1361">
        <v>11.5</v>
      </c>
      <c r="G1361">
        <v>14.95</v>
      </c>
      <c r="H1361" t="s">
        <v>819</v>
      </c>
    </row>
    <row r="1362" spans="1:8" x14ac:dyDescent="0.25">
      <c r="A1362" t="s">
        <v>1080</v>
      </c>
      <c r="B1362">
        <v>722</v>
      </c>
      <c r="C1362" t="s">
        <v>1081</v>
      </c>
      <c r="D1362" t="s">
        <v>820</v>
      </c>
      <c r="E1362" t="s">
        <v>814</v>
      </c>
      <c r="F1362">
        <v>11.5</v>
      </c>
      <c r="G1362">
        <v>14.95</v>
      </c>
      <c r="H1362" t="s">
        <v>821</v>
      </c>
    </row>
    <row r="1363" spans="1:8" hidden="1" x14ac:dyDescent="0.25">
      <c r="A1363" t="s">
        <v>1080</v>
      </c>
      <c r="B1363">
        <v>722</v>
      </c>
      <c r="C1363" t="s">
        <v>1081</v>
      </c>
      <c r="D1363" t="s">
        <v>822</v>
      </c>
      <c r="E1363" t="s">
        <v>814</v>
      </c>
      <c r="F1363">
        <v>9.75</v>
      </c>
      <c r="G1363">
        <v>12.7</v>
      </c>
      <c r="H1363" t="s">
        <v>823</v>
      </c>
    </row>
    <row r="1364" spans="1:8" hidden="1" x14ac:dyDescent="0.25">
      <c r="A1364" t="s">
        <v>1080</v>
      </c>
      <c r="B1364">
        <v>722</v>
      </c>
      <c r="C1364" t="s">
        <v>1081</v>
      </c>
      <c r="D1364" t="s">
        <v>824</v>
      </c>
      <c r="E1364" t="s">
        <v>814</v>
      </c>
      <c r="F1364">
        <v>9.75</v>
      </c>
      <c r="G1364">
        <v>12.7</v>
      </c>
      <c r="H1364" t="s">
        <v>825</v>
      </c>
    </row>
    <row r="1365" spans="1:8" hidden="1" x14ac:dyDescent="0.25">
      <c r="A1365" t="s">
        <v>1080</v>
      </c>
      <c r="B1365">
        <v>722</v>
      </c>
      <c r="C1365" t="s">
        <v>1081</v>
      </c>
      <c r="D1365" t="s">
        <v>826</v>
      </c>
      <c r="E1365" t="s">
        <v>814</v>
      </c>
      <c r="F1365">
        <v>10.25</v>
      </c>
      <c r="G1365">
        <v>13.35</v>
      </c>
      <c r="H1365" t="s">
        <v>827</v>
      </c>
    </row>
    <row r="1366" spans="1:8" x14ac:dyDescent="0.25">
      <c r="A1366" t="s">
        <v>1080</v>
      </c>
      <c r="B1366">
        <v>722</v>
      </c>
      <c r="C1366" t="s">
        <v>1081</v>
      </c>
      <c r="D1366" t="s">
        <v>828</v>
      </c>
      <c r="E1366" t="s">
        <v>829</v>
      </c>
      <c r="F1366">
        <v>11.5</v>
      </c>
      <c r="G1366">
        <v>14.95</v>
      </c>
      <c r="H1366" t="s">
        <v>821</v>
      </c>
    </row>
    <row r="1367" spans="1:8" hidden="1" x14ac:dyDescent="0.25">
      <c r="A1367" t="s">
        <v>1080</v>
      </c>
      <c r="B1367">
        <v>722</v>
      </c>
      <c r="C1367" t="s">
        <v>1081</v>
      </c>
      <c r="D1367" t="s">
        <v>830</v>
      </c>
      <c r="E1367" t="s">
        <v>829</v>
      </c>
      <c r="F1367">
        <v>9.75</v>
      </c>
      <c r="G1367">
        <v>12.7</v>
      </c>
      <c r="H1367" t="s">
        <v>823</v>
      </c>
    </row>
    <row r="1368" spans="1:8" hidden="1" x14ac:dyDescent="0.25">
      <c r="A1368" t="s">
        <v>1080</v>
      </c>
      <c r="B1368">
        <v>722</v>
      </c>
      <c r="C1368" t="s">
        <v>1081</v>
      </c>
      <c r="D1368" t="s">
        <v>831</v>
      </c>
      <c r="E1368" t="s">
        <v>829</v>
      </c>
      <c r="F1368">
        <v>10.4</v>
      </c>
      <c r="G1368">
        <v>13.5</v>
      </c>
      <c r="H1368" t="s">
        <v>815</v>
      </c>
    </row>
    <row r="1369" spans="1:8" hidden="1" x14ac:dyDescent="0.25">
      <c r="A1369" t="s">
        <v>1080</v>
      </c>
      <c r="B1369">
        <v>722</v>
      </c>
      <c r="C1369" t="s">
        <v>1081</v>
      </c>
      <c r="D1369" t="s">
        <v>832</v>
      </c>
      <c r="E1369" t="s">
        <v>829</v>
      </c>
      <c r="F1369">
        <v>9.75</v>
      </c>
      <c r="G1369">
        <v>12.7</v>
      </c>
      <c r="H1369" t="s">
        <v>817</v>
      </c>
    </row>
    <row r="1370" spans="1:8" hidden="1" x14ac:dyDescent="0.25">
      <c r="A1370" t="s">
        <v>1080</v>
      </c>
      <c r="B1370">
        <v>722</v>
      </c>
      <c r="C1370" t="s">
        <v>1081</v>
      </c>
      <c r="D1370" t="s">
        <v>833</v>
      </c>
      <c r="E1370" t="s">
        <v>829</v>
      </c>
      <c r="F1370">
        <v>11.5</v>
      </c>
      <c r="G1370">
        <v>14.95</v>
      </c>
      <c r="H1370" t="s">
        <v>819</v>
      </c>
    </row>
    <row r="1371" spans="1:8" hidden="1" x14ac:dyDescent="0.25">
      <c r="A1371" t="s">
        <v>1080</v>
      </c>
      <c r="B1371">
        <v>722</v>
      </c>
      <c r="C1371" t="s">
        <v>1081</v>
      </c>
      <c r="D1371" t="s">
        <v>834</v>
      </c>
      <c r="E1371" t="s">
        <v>829</v>
      </c>
      <c r="F1371">
        <v>9.75</v>
      </c>
      <c r="G1371">
        <v>12.7</v>
      </c>
      <c r="H1371" t="s">
        <v>825</v>
      </c>
    </row>
    <row r="1372" spans="1:8" hidden="1" x14ac:dyDescent="0.25">
      <c r="A1372" t="s">
        <v>1080</v>
      </c>
      <c r="B1372">
        <v>722</v>
      </c>
      <c r="C1372" t="s">
        <v>1081</v>
      </c>
      <c r="D1372" t="s">
        <v>835</v>
      </c>
      <c r="E1372" t="s">
        <v>829</v>
      </c>
      <c r="F1372">
        <v>3.8</v>
      </c>
      <c r="G1372">
        <v>4.95</v>
      </c>
      <c r="H1372" t="s">
        <v>827</v>
      </c>
    </row>
    <row r="1373" spans="1:8" hidden="1" x14ac:dyDescent="0.25">
      <c r="A1373" t="s">
        <v>1080</v>
      </c>
      <c r="B1373">
        <v>722</v>
      </c>
      <c r="C1373" t="s">
        <v>1081</v>
      </c>
      <c r="D1373" t="s">
        <v>835</v>
      </c>
      <c r="E1373" t="s">
        <v>829</v>
      </c>
      <c r="F1373">
        <v>10.25</v>
      </c>
      <c r="G1373">
        <v>13.35</v>
      </c>
      <c r="H1373" t="s">
        <v>827</v>
      </c>
    </row>
    <row r="1374" spans="1:8" hidden="1" x14ac:dyDescent="0.25">
      <c r="A1374" t="s">
        <v>1080</v>
      </c>
      <c r="B1374">
        <v>722</v>
      </c>
      <c r="C1374" t="s">
        <v>1081</v>
      </c>
      <c r="D1374" t="s">
        <v>832</v>
      </c>
      <c r="E1374" t="s">
        <v>829</v>
      </c>
      <c r="F1374">
        <v>3.6</v>
      </c>
      <c r="G1374">
        <v>4.7</v>
      </c>
      <c r="H1374" t="s">
        <v>817</v>
      </c>
    </row>
    <row r="1375" spans="1:8" hidden="1" x14ac:dyDescent="0.25">
      <c r="A1375" t="s">
        <v>1080</v>
      </c>
      <c r="B1375">
        <v>722</v>
      </c>
      <c r="C1375" t="s">
        <v>1081</v>
      </c>
      <c r="D1375" t="s">
        <v>831</v>
      </c>
      <c r="E1375" t="s">
        <v>829</v>
      </c>
      <c r="F1375">
        <v>3.8</v>
      </c>
      <c r="G1375">
        <v>4.95</v>
      </c>
      <c r="H1375" t="s">
        <v>815</v>
      </c>
    </row>
    <row r="1376" spans="1:8" hidden="1" x14ac:dyDescent="0.25">
      <c r="A1376" t="s">
        <v>1080</v>
      </c>
      <c r="B1376">
        <v>722</v>
      </c>
      <c r="C1376" t="s">
        <v>1081</v>
      </c>
      <c r="D1376" t="s">
        <v>833</v>
      </c>
      <c r="E1376" t="s">
        <v>829</v>
      </c>
      <c r="F1376">
        <v>4.25</v>
      </c>
      <c r="G1376">
        <v>5.55</v>
      </c>
      <c r="H1376" t="s">
        <v>819</v>
      </c>
    </row>
    <row r="1377" spans="1:8" hidden="1" x14ac:dyDescent="0.25">
      <c r="A1377" t="s">
        <v>1080</v>
      </c>
      <c r="B1377">
        <v>722</v>
      </c>
      <c r="C1377" t="s">
        <v>1081</v>
      </c>
      <c r="D1377" t="s">
        <v>830</v>
      </c>
      <c r="E1377" t="s">
        <v>829</v>
      </c>
      <c r="F1377">
        <v>3.6</v>
      </c>
      <c r="G1377">
        <v>4.7</v>
      </c>
      <c r="H1377" t="s">
        <v>823</v>
      </c>
    </row>
    <row r="1378" spans="1:8" x14ac:dyDescent="0.25">
      <c r="A1378" t="s">
        <v>1080</v>
      </c>
      <c r="B1378">
        <v>722</v>
      </c>
      <c r="C1378" t="s">
        <v>1081</v>
      </c>
      <c r="D1378" t="s">
        <v>828</v>
      </c>
      <c r="E1378" t="s">
        <v>829</v>
      </c>
      <c r="F1378">
        <v>4.25</v>
      </c>
      <c r="G1378">
        <v>5.55</v>
      </c>
      <c r="H1378" t="s">
        <v>821</v>
      </c>
    </row>
    <row r="1379" spans="1:8" hidden="1" x14ac:dyDescent="0.25">
      <c r="A1379" t="s">
        <v>1080</v>
      </c>
      <c r="B1379">
        <v>722</v>
      </c>
      <c r="C1379" t="s">
        <v>1081</v>
      </c>
      <c r="D1379" t="s">
        <v>834</v>
      </c>
      <c r="E1379" t="s">
        <v>829</v>
      </c>
      <c r="F1379">
        <v>3.6</v>
      </c>
      <c r="G1379">
        <v>4.7</v>
      </c>
      <c r="H1379" t="s">
        <v>825</v>
      </c>
    </row>
    <row r="1380" spans="1:8" x14ac:dyDescent="0.25">
      <c r="A1380" t="s">
        <v>1080</v>
      </c>
      <c r="B1380">
        <v>722</v>
      </c>
      <c r="C1380" t="s">
        <v>1081</v>
      </c>
      <c r="D1380" t="s">
        <v>836</v>
      </c>
      <c r="E1380" t="s">
        <v>837</v>
      </c>
      <c r="F1380">
        <v>11.5</v>
      </c>
      <c r="G1380">
        <v>14.95</v>
      </c>
      <c r="H1380" t="s">
        <v>821</v>
      </c>
    </row>
    <row r="1381" spans="1:8" hidden="1" x14ac:dyDescent="0.25">
      <c r="A1381" t="s">
        <v>1080</v>
      </c>
      <c r="B1381">
        <v>722</v>
      </c>
      <c r="C1381" t="s">
        <v>1081</v>
      </c>
      <c r="D1381" t="s">
        <v>838</v>
      </c>
      <c r="E1381" t="s">
        <v>837</v>
      </c>
      <c r="F1381">
        <v>9.75</v>
      </c>
      <c r="G1381">
        <v>12.7</v>
      </c>
      <c r="H1381" t="s">
        <v>823</v>
      </c>
    </row>
    <row r="1382" spans="1:8" hidden="1" x14ac:dyDescent="0.25">
      <c r="A1382" t="s">
        <v>1080</v>
      </c>
      <c r="B1382">
        <v>722</v>
      </c>
      <c r="C1382" t="s">
        <v>1081</v>
      </c>
      <c r="D1382" t="s">
        <v>839</v>
      </c>
      <c r="E1382" t="s">
        <v>837</v>
      </c>
      <c r="F1382">
        <v>10.4</v>
      </c>
      <c r="G1382">
        <v>13.5</v>
      </c>
      <c r="H1382" t="s">
        <v>815</v>
      </c>
    </row>
    <row r="1383" spans="1:8" hidden="1" x14ac:dyDescent="0.25">
      <c r="A1383" t="s">
        <v>1080</v>
      </c>
      <c r="B1383">
        <v>722</v>
      </c>
      <c r="C1383" t="s">
        <v>1081</v>
      </c>
      <c r="D1383" t="s">
        <v>840</v>
      </c>
      <c r="E1383" t="s">
        <v>837</v>
      </c>
      <c r="F1383">
        <v>9.75</v>
      </c>
      <c r="G1383">
        <v>12.7</v>
      </c>
      <c r="H1383" t="s">
        <v>817</v>
      </c>
    </row>
    <row r="1384" spans="1:8" hidden="1" x14ac:dyDescent="0.25">
      <c r="A1384" t="s">
        <v>1080</v>
      </c>
      <c r="B1384">
        <v>722</v>
      </c>
      <c r="C1384" t="s">
        <v>1081</v>
      </c>
      <c r="D1384" t="s">
        <v>841</v>
      </c>
      <c r="E1384" t="s">
        <v>837</v>
      </c>
      <c r="F1384">
        <v>11.5</v>
      </c>
      <c r="G1384">
        <v>14.95</v>
      </c>
      <c r="H1384" t="s">
        <v>819</v>
      </c>
    </row>
    <row r="1385" spans="1:8" hidden="1" x14ac:dyDescent="0.25">
      <c r="A1385" t="s">
        <v>1080</v>
      </c>
      <c r="B1385">
        <v>722</v>
      </c>
      <c r="C1385" t="s">
        <v>1081</v>
      </c>
      <c r="D1385" t="s">
        <v>842</v>
      </c>
      <c r="E1385" t="s">
        <v>837</v>
      </c>
      <c r="F1385">
        <v>10.25</v>
      </c>
      <c r="G1385">
        <v>13.35</v>
      </c>
      <c r="H1385" t="s">
        <v>827</v>
      </c>
    </row>
    <row r="1386" spans="1:8" hidden="1" x14ac:dyDescent="0.25">
      <c r="A1386" t="s">
        <v>1080</v>
      </c>
      <c r="B1386">
        <v>722</v>
      </c>
      <c r="C1386" t="s">
        <v>1081</v>
      </c>
      <c r="D1386" t="s">
        <v>843</v>
      </c>
      <c r="E1386" t="s">
        <v>837</v>
      </c>
      <c r="F1386">
        <v>9.75</v>
      </c>
      <c r="G1386">
        <v>12.7</v>
      </c>
      <c r="H1386" t="s">
        <v>825</v>
      </c>
    </row>
    <row r="1387" spans="1:8" x14ac:dyDescent="0.25">
      <c r="A1387" t="s">
        <v>1080</v>
      </c>
      <c r="B1387">
        <v>722</v>
      </c>
      <c r="C1387" t="s">
        <v>1081</v>
      </c>
      <c r="D1387" t="s">
        <v>844</v>
      </c>
      <c r="E1387" t="s">
        <v>845</v>
      </c>
      <c r="F1387">
        <v>11.5</v>
      </c>
      <c r="G1387">
        <v>14.95</v>
      </c>
      <c r="H1387" t="s">
        <v>821</v>
      </c>
    </row>
    <row r="1388" spans="1:8" hidden="1" x14ac:dyDescent="0.25">
      <c r="A1388" t="s">
        <v>1080</v>
      </c>
      <c r="B1388">
        <v>722</v>
      </c>
      <c r="C1388" t="s">
        <v>1081</v>
      </c>
      <c r="D1388" t="s">
        <v>846</v>
      </c>
      <c r="E1388" t="s">
        <v>845</v>
      </c>
      <c r="F1388">
        <v>9.75</v>
      </c>
      <c r="G1388">
        <v>12.7</v>
      </c>
      <c r="H1388" t="s">
        <v>823</v>
      </c>
    </row>
    <row r="1389" spans="1:8" hidden="1" x14ac:dyDescent="0.25">
      <c r="A1389" t="s">
        <v>1080</v>
      </c>
      <c r="B1389">
        <v>722</v>
      </c>
      <c r="C1389" t="s">
        <v>1081</v>
      </c>
      <c r="D1389" t="s">
        <v>847</v>
      </c>
      <c r="E1389" t="s">
        <v>845</v>
      </c>
      <c r="F1389">
        <v>10.4</v>
      </c>
      <c r="G1389">
        <v>13.5</v>
      </c>
      <c r="H1389" t="s">
        <v>815</v>
      </c>
    </row>
    <row r="1390" spans="1:8" hidden="1" x14ac:dyDescent="0.25">
      <c r="A1390" t="s">
        <v>1080</v>
      </c>
      <c r="B1390">
        <v>722</v>
      </c>
      <c r="C1390" t="s">
        <v>1081</v>
      </c>
      <c r="D1390" t="s">
        <v>848</v>
      </c>
      <c r="E1390" t="s">
        <v>845</v>
      </c>
      <c r="F1390">
        <v>11.5</v>
      </c>
      <c r="G1390">
        <v>14.95</v>
      </c>
      <c r="H1390" t="s">
        <v>819</v>
      </c>
    </row>
    <row r="1391" spans="1:8" hidden="1" x14ac:dyDescent="0.25">
      <c r="A1391" t="s">
        <v>1080</v>
      </c>
      <c r="B1391">
        <v>722</v>
      </c>
      <c r="C1391" t="s">
        <v>1081</v>
      </c>
      <c r="D1391" t="s">
        <v>849</v>
      </c>
      <c r="E1391" t="s">
        <v>845</v>
      </c>
      <c r="F1391">
        <v>9.75</v>
      </c>
      <c r="G1391">
        <v>12.7</v>
      </c>
      <c r="H1391" t="s">
        <v>817</v>
      </c>
    </row>
    <row r="1392" spans="1:8" hidden="1" x14ac:dyDescent="0.25">
      <c r="A1392" t="s">
        <v>1080</v>
      </c>
      <c r="B1392">
        <v>722</v>
      </c>
      <c r="C1392" t="s">
        <v>1081</v>
      </c>
      <c r="D1392" t="s">
        <v>850</v>
      </c>
      <c r="E1392" t="s">
        <v>845</v>
      </c>
      <c r="F1392">
        <v>9.75</v>
      </c>
      <c r="G1392">
        <v>12.7</v>
      </c>
      <c r="H1392" t="s">
        <v>825</v>
      </c>
    </row>
    <row r="1393" spans="1:8" hidden="1" x14ac:dyDescent="0.25">
      <c r="A1393" t="s">
        <v>1080</v>
      </c>
      <c r="B1393">
        <v>722</v>
      </c>
      <c r="C1393" t="s">
        <v>1081</v>
      </c>
      <c r="D1393" t="s">
        <v>851</v>
      </c>
      <c r="E1393" t="s">
        <v>845</v>
      </c>
      <c r="F1393">
        <v>10.25</v>
      </c>
      <c r="G1393">
        <v>13.35</v>
      </c>
      <c r="H1393" t="s">
        <v>827</v>
      </c>
    </row>
    <row r="1394" spans="1:8" hidden="1" x14ac:dyDescent="0.25">
      <c r="A1394" t="s">
        <v>1080</v>
      </c>
      <c r="B1394">
        <v>722</v>
      </c>
      <c r="C1394" t="s">
        <v>1081</v>
      </c>
      <c r="D1394" t="s">
        <v>852</v>
      </c>
      <c r="E1394" t="s">
        <v>853</v>
      </c>
      <c r="F1394">
        <v>5.95</v>
      </c>
      <c r="G1394">
        <v>7.75</v>
      </c>
      <c r="H1394" t="s">
        <v>854</v>
      </c>
    </row>
    <row r="1395" spans="1:8" hidden="1" x14ac:dyDescent="0.25">
      <c r="A1395" t="s">
        <v>1080</v>
      </c>
      <c r="B1395">
        <v>722</v>
      </c>
      <c r="C1395" t="s">
        <v>1081</v>
      </c>
      <c r="D1395" t="s">
        <v>855</v>
      </c>
      <c r="E1395" t="s">
        <v>853</v>
      </c>
      <c r="F1395">
        <v>5.95</v>
      </c>
      <c r="G1395">
        <v>7.75</v>
      </c>
      <c r="H1395" t="s">
        <v>823</v>
      </c>
    </row>
    <row r="1396" spans="1:8" x14ac:dyDescent="0.25">
      <c r="A1396" t="s">
        <v>1080</v>
      </c>
      <c r="B1396">
        <v>722</v>
      </c>
      <c r="C1396" t="s">
        <v>1081</v>
      </c>
      <c r="D1396" t="s">
        <v>856</v>
      </c>
      <c r="E1396" t="s">
        <v>853</v>
      </c>
      <c r="F1396">
        <v>5.95</v>
      </c>
      <c r="G1396">
        <v>7.75</v>
      </c>
      <c r="H1396" t="s">
        <v>821</v>
      </c>
    </row>
    <row r="1397" spans="1:8" hidden="1" x14ac:dyDescent="0.25">
      <c r="A1397" t="s">
        <v>1080</v>
      </c>
      <c r="B1397">
        <v>722</v>
      </c>
      <c r="C1397" t="s">
        <v>1081</v>
      </c>
      <c r="D1397" t="s">
        <v>857</v>
      </c>
      <c r="E1397" t="s">
        <v>853</v>
      </c>
      <c r="F1397">
        <v>5.95</v>
      </c>
      <c r="G1397">
        <v>7.75</v>
      </c>
      <c r="H1397" t="s">
        <v>815</v>
      </c>
    </row>
    <row r="1398" spans="1:8" hidden="1" x14ac:dyDescent="0.25">
      <c r="A1398" t="s">
        <v>1080</v>
      </c>
      <c r="B1398">
        <v>722</v>
      </c>
      <c r="C1398" t="s">
        <v>1081</v>
      </c>
      <c r="D1398" t="s">
        <v>858</v>
      </c>
      <c r="E1398" t="s">
        <v>853</v>
      </c>
      <c r="F1398">
        <v>5.95</v>
      </c>
      <c r="G1398">
        <v>7.75</v>
      </c>
      <c r="H1398" t="s">
        <v>819</v>
      </c>
    </row>
    <row r="1399" spans="1:8" hidden="1" x14ac:dyDescent="0.25">
      <c r="A1399" t="s">
        <v>1080</v>
      </c>
      <c r="B1399">
        <v>722</v>
      </c>
      <c r="C1399" t="s">
        <v>1081</v>
      </c>
      <c r="D1399" t="s">
        <v>859</v>
      </c>
      <c r="E1399" t="s">
        <v>853</v>
      </c>
      <c r="F1399">
        <v>5.95</v>
      </c>
      <c r="G1399">
        <v>7.75</v>
      </c>
      <c r="H1399" t="s">
        <v>825</v>
      </c>
    </row>
    <row r="1400" spans="1:8" hidden="1" x14ac:dyDescent="0.25">
      <c r="A1400" t="s">
        <v>1080</v>
      </c>
      <c r="B1400">
        <v>722</v>
      </c>
      <c r="C1400" t="s">
        <v>1081</v>
      </c>
      <c r="D1400" t="s">
        <v>860</v>
      </c>
      <c r="E1400" t="s">
        <v>853</v>
      </c>
      <c r="F1400">
        <v>5.95</v>
      </c>
      <c r="G1400">
        <v>7.75</v>
      </c>
      <c r="H1400" t="s">
        <v>827</v>
      </c>
    </row>
    <row r="1401" spans="1:8" hidden="1" x14ac:dyDescent="0.25">
      <c r="A1401" t="s">
        <v>1080</v>
      </c>
      <c r="B1401">
        <v>722</v>
      </c>
      <c r="C1401" t="s">
        <v>1081</v>
      </c>
      <c r="D1401" t="s">
        <v>861</v>
      </c>
      <c r="E1401" t="s">
        <v>853</v>
      </c>
      <c r="F1401">
        <v>5.95</v>
      </c>
      <c r="G1401">
        <v>7.75</v>
      </c>
      <c r="H1401" t="s">
        <v>862</v>
      </c>
    </row>
    <row r="1402" spans="1:8" hidden="1" x14ac:dyDescent="0.25">
      <c r="A1402" t="s">
        <v>1080</v>
      </c>
      <c r="B1402">
        <v>722</v>
      </c>
      <c r="C1402" t="s">
        <v>1081</v>
      </c>
      <c r="D1402" t="s">
        <v>863</v>
      </c>
      <c r="E1402" t="s">
        <v>853</v>
      </c>
      <c r="F1402">
        <v>5.95</v>
      </c>
      <c r="G1402">
        <v>7.75</v>
      </c>
      <c r="H1402" t="s">
        <v>864</v>
      </c>
    </row>
    <row r="1403" spans="1:8" hidden="1" x14ac:dyDescent="0.25">
      <c r="A1403" t="s">
        <v>1080</v>
      </c>
      <c r="B1403">
        <v>722</v>
      </c>
      <c r="C1403" t="s">
        <v>1081</v>
      </c>
      <c r="D1403" t="s">
        <v>865</v>
      </c>
      <c r="E1403" t="s">
        <v>866</v>
      </c>
      <c r="F1403">
        <v>4.9000000000000004</v>
      </c>
      <c r="G1403">
        <v>6.35</v>
      </c>
      <c r="H1403" t="s">
        <v>867</v>
      </c>
    </row>
    <row r="1404" spans="1:8" hidden="1" x14ac:dyDescent="0.25">
      <c r="A1404" t="s">
        <v>1080</v>
      </c>
      <c r="B1404">
        <v>722</v>
      </c>
      <c r="C1404" t="s">
        <v>1081</v>
      </c>
      <c r="D1404" t="s">
        <v>868</v>
      </c>
      <c r="E1404" t="s">
        <v>866</v>
      </c>
      <c r="F1404">
        <v>5.5</v>
      </c>
      <c r="G1404">
        <v>7.15</v>
      </c>
      <c r="H1404" t="s">
        <v>823</v>
      </c>
    </row>
    <row r="1405" spans="1:8" x14ac:dyDescent="0.25">
      <c r="A1405" t="s">
        <v>1080</v>
      </c>
      <c r="B1405">
        <v>722</v>
      </c>
      <c r="C1405" t="s">
        <v>1081</v>
      </c>
      <c r="D1405" t="s">
        <v>869</v>
      </c>
      <c r="E1405" t="s">
        <v>866</v>
      </c>
      <c r="F1405">
        <v>5.5</v>
      </c>
      <c r="G1405">
        <v>7.15</v>
      </c>
      <c r="H1405" t="s">
        <v>821</v>
      </c>
    </row>
    <row r="1406" spans="1:8" hidden="1" x14ac:dyDescent="0.25">
      <c r="A1406" t="s">
        <v>1080</v>
      </c>
      <c r="B1406">
        <v>722</v>
      </c>
      <c r="C1406" t="s">
        <v>1081</v>
      </c>
      <c r="D1406" t="s">
        <v>870</v>
      </c>
      <c r="E1406" t="s">
        <v>866</v>
      </c>
      <c r="F1406">
        <v>5.5</v>
      </c>
      <c r="G1406">
        <v>7.15</v>
      </c>
      <c r="H1406" t="s">
        <v>815</v>
      </c>
    </row>
    <row r="1407" spans="1:8" hidden="1" x14ac:dyDescent="0.25">
      <c r="A1407" t="s">
        <v>1080</v>
      </c>
      <c r="B1407">
        <v>722</v>
      </c>
      <c r="C1407" t="s">
        <v>1081</v>
      </c>
      <c r="D1407" t="s">
        <v>871</v>
      </c>
      <c r="E1407" t="s">
        <v>866</v>
      </c>
      <c r="F1407">
        <v>5.5</v>
      </c>
      <c r="G1407">
        <v>7.15</v>
      </c>
      <c r="H1407" t="s">
        <v>819</v>
      </c>
    </row>
    <row r="1408" spans="1:8" hidden="1" x14ac:dyDescent="0.25">
      <c r="A1408" t="s">
        <v>1080</v>
      </c>
      <c r="B1408">
        <v>722</v>
      </c>
      <c r="C1408" t="s">
        <v>1081</v>
      </c>
      <c r="D1408" t="s">
        <v>872</v>
      </c>
      <c r="E1408" t="s">
        <v>866</v>
      </c>
      <c r="F1408">
        <v>5.5</v>
      </c>
      <c r="G1408">
        <v>7.15</v>
      </c>
      <c r="H1408" t="s">
        <v>825</v>
      </c>
    </row>
    <row r="1409" spans="1:8" hidden="1" x14ac:dyDescent="0.25">
      <c r="A1409" t="s">
        <v>1080</v>
      </c>
      <c r="B1409">
        <v>722</v>
      </c>
      <c r="C1409" t="s">
        <v>1081</v>
      </c>
      <c r="D1409" t="s">
        <v>873</v>
      </c>
      <c r="E1409" t="s">
        <v>866</v>
      </c>
      <c r="F1409">
        <v>5.5</v>
      </c>
      <c r="G1409">
        <v>7.15</v>
      </c>
      <c r="H1409" t="s">
        <v>862</v>
      </c>
    </row>
    <row r="1410" spans="1:8" hidden="1" x14ac:dyDescent="0.25">
      <c r="A1410" t="s">
        <v>1080</v>
      </c>
      <c r="B1410">
        <v>722</v>
      </c>
      <c r="C1410" t="s">
        <v>1081</v>
      </c>
      <c r="D1410" t="s">
        <v>874</v>
      </c>
      <c r="E1410" t="s">
        <v>866</v>
      </c>
      <c r="F1410">
        <v>5.5</v>
      </c>
      <c r="G1410">
        <v>7.15</v>
      </c>
      <c r="H1410" t="s">
        <v>827</v>
      </c>
    </row>
    <row r="1411" spans="1:8" hidden="1" x14ac:dyDescent="0.25">
      <c r="A1411" t="s">
        <v>1080</v>
      </c>
      <c r="B1411">
        <v>722</v>
      </c>
      <c r="C1411" t="s">
        <v>1081</v>
      </c>
      <c r="D1411" t="s">
        <v>875</v>
      </c>
      <c r="E1411" t="s">
        <v>876</v>
      </c>
      <c r="F1411">
        <v>10.95</v>
      </c>
      <c r="G1411">
        <v>14.25</v>
      </c>
      <c r="H1411" t="s">
        <v>815</v>
      </c>
    </row>
    <row r="1412" spans="1:8" hidden="1" x14ac:dyDescent="0.25">
      <c r="A1412" t="s">
        <v>1080</v>
      </c>
      <c r="B1412">
        <v>722</v>
      </c>
      <c r="C1412" t="s">
        <v>1081</v>
      </c>
      <c r="D1412" t="s">
        <v>877</v>
      </c>
      <c r="E1412" t="s">
        <v>876</v>
      </c>
      <c r="F1412">
        <v>12.05</v>
      </c>
      <c r="G1412">
        <v>15.65</v>
      </c>
      <c r="H1412" t="s">
        <v>819</v>
      </c>
    </row>
    <row r="1413" spans="1:8" hidden="1" x14ac:dyDescent="0.25">
      <c r="A1413" t="s">
        <v>1080</v>
      </c>
      <c r="B1413">
        <v>722</v>
      </c>
      <c r="C1413" t="s">
        <v>1081</v>
      </c>
      <c r="D1413" t="s">
        <v>878</v>
      </c>
      <c r="E1413" t="s">
        <v>876</v>
      </c>
      <c r="F1413">
        <v>10.3</v>
      </c>
      <c r="G1413">
        <v>13.4</v>
      </c>
      <c r="H1413" t="s">
        <v>825</v>
      </c>
    </row>
    <row r="1414" spans="1:8" hidden="1" x14ac:dyDescent="0.25">
      <c r="A1414" t="s">
        <v>1080</v>
      </c>
      <c r="B1414">
        <v>722</v>
      </c>
      <c r="C1414" t="s">
        <v>1081</v>
      </c>
      <c r="D1414" t="s">
        <v>879</v>
      </c>
      <c r="E1414" t="s">
        <v>876</v>
      </c>
      <c r="F1414">
        <v>10.8</v>
      </c>
      <c r="G1414">
        <v>14.05</v>
      </c>
      <c r="H1414" t="s">
        <v>827</v>
      </c>
    </row>
    <row r="1415" spans="1:8" hidden="1" x14ac:dyDescent="0.25">
      <c r="A1415" t="s">
        <v>1080</v>
      </c>
      <c r="B1415">
        <v>722</v>
      </c>
      <c r="C1415" t="s">
        <v>1081</v>
      </c>
      <c r="D1415" t="s">
        <v>880</v>
      </c>
      <c r="E1415" t="s">
        <v>876</v>
      </c>
      <c r="F1415">
        <v>10.3</v>
      </c>
      <c r="G1415">
        <v>13.4</v>
      </c>
      <c r="H1415" t="s">
        <v>823</v>
      </c>
    </row>
    <row r="1416" spans="1:8" hidden="1" x14ac:dyDescent="0.25">
      <c r="A1416" t="s">
        <v>1080</v>
      </c>
      <c r="B1416">
        <v>722</v>
      </c>
      <c r="C1416" t="s">
        <v>1081</v>
      </c>
      <c r="D1416" t="s">
        <v>881</v>
      </c>
      <c r="E1416" t="s">
        <v>876</v>
      </c>
      <c r="F1416">
        <v>10.3</v>
      </c>
      <c r="G1416">
        <v>13.4</v>
      </c>
      <c r="H1416" t="s">
        <v>867</v>
      </c>
    </row>
    <row r="1417" spans="1:8" x14ac:dyDescent="0.25">
      <c r="A1417" t="s">
        <v>1080</v>
      </c>
      <c r="B1417">
        <v>722</v>
      </c>
      <c r="C1417" t="s">
        <v>1081</v>
      </c>
      <c r="D1417" t="s">
        <v>882</v>
      </c>
      <c r="E1417" t="s">
        <v>876</v>
      </c>
      <c r="F1417">
        <v>12.05</v>
      </c>
      <c r="G1417">
        <v>15.65</v>
      </c>
      <c r="H1417" t="s">
        <v>821</v>
      </c>
    </row>
    <row r="1418" spans="1:8" hidden="1" x14ac:dyDescent="0.25">
      <c r="A1418" t="s">
        <v>908</v>
      </c>
      <c r="B1418">
        <v>4049</v>
      </c>
      <c r="C1418" t="s">
        <v>67</v>
      </c>
      <c r="D1418" t="s">
        <v>813</v>
      </c>
      <c r="E1418" t="s">
        <v>814</v>
      </c>
      <c r="F1418">
        <v>9.75</v>
      </c>
      <c r="G1418">
        <v>12.7</v>
      </c>
      <c r="H1418" t="s">
        <v>815</v>
      </c>
    </row>
    <row r="1419" spans="1:8" hidden="1" x14ac:dyDescent="0.25">
      <c r="A1419" t="s">
        <v>908</v>
      </c>
      <c r="B1419">
        <v>4049</v>
      </c>
      <c r="C1419" t="s">
        <v>67</v>
      </c>
      <c r="D1419" t="s">
        <v>816</v>
      </c>
      <c r="E1419" t="s">
        <v>814</v>
      </c>
      <c r="F1419">
        <v>9.1</v>
      </c>
      <c r="G1419">
        <v>11.85</v>
      </c>
      <c r="H1419" t="s">
        <v>817</v>
      </c>
    </row>
    <row r="1420" spans="1:8" hidden="1" x14ac:dyDescent="0.25">
      <c r="A1420" t="s">
        <v>908</v>
      </c>
      <c r="B1420">
        <v>4049</v>
      </c>
      <c r="C1420" t="s">
        <v>67</v>
      </c>
      <c r="D1420" t="s">
        <v>818</v>
      </c>
      <c r="E1420" t="s">
        <v>814</v>
      </c>
      <c r="F1420">
        <v>10.85</v>
      </c>
      <c r="G1420">
        <v>14.1</v>
      </c>
      <c r="H1420" t="s">
        <v>819</v>
      </c>
    </row>
    <row r="1421" spans="1:8" x14ac:dyDescent="0.25">
      <c r="A1421" t="s">
        <v>908</v>
      </c>
      <c r="B1421">
        <v>4049</v>
      </c>
      <c r="C1421" t="s">
        <v>67</v>
      </c>
      <c r="D1421" t="s">
        <v>820</v>
      </c>
      <c r="E1421" t="s">
        <v>814</v>
      </c>
      <c r="F1421">
        <v>10.85</v>
      </c>
      <c r="G1421">
        <v>14.1</v>
      </c>
      <c r="H1421" t="s">
        <v>821</v>
      </c>
    </row>
    <row r="1422" spans="1:8" hidden="1" x14ac:dyDescent="0.25">
      <c r="A1422" t="s">
        <v>908</v>
      </c>
      <c r="B1422">
        <v>4049</v>
      </c>
      <c r="C1422" t="s">
        <v>67</v>
      </c>
      <c r="D1422" t="s">
        <v>822</v>
      </c>
      <c r="E1422" t="s">
        <v>814</v>
      </c>
      <c r="F1422">
        <v>9.1</v>
      </c>
      <c r="G1422">
        <v>11.85</v>
      </c>
      <c r="H1422" t="s">
        <v>823</v>
      </c>
    </row>
    <row r="1423" spans="1:8" hidden="1" x14ac:dyDescent="0.25">
      <c r="A1423" t="s">
        <v>908</v>
      </c>
      <c r="B1423">
        <v>4049</v>
      </c>
      <c r="C1423" t="s">
        <v>67</v>
      </c>
      <c r="D1423" t="s">
        <v>824</v>
      </c>
      <c r="E1423" t="s">
        <v>814</v>
      </c>
      <c r="F1423">
        <v>9.1</v>
      </c>
      <c r="G1423">
        <v>11.85</v>
      </c>
      <c r="H1423" t="s">
        <v>825</v>
      </c>
    </row>
    <row r="1424" spans="1:8" hidden="1" x14ac:dyDescent="0.25">
      <c r="A1424" t="s">
        <v>908</v>
      </c>
      <c r="B1424">
        <v>4049</v>
      </c>
      <c r="C1424" t="s">
        <v>67</v>
      </c>
      <c r="D1424" t="s">
        <v>826</v>
      </c>
      <c r="E1424" t="s">
        <v>814</v>
      </c>
      <c r="F1424">
        <v>9.6</v>
      </c>
      <c r="G1424">
        <v>12.5</v>
      </c>
      <c r="H1424" t="s">
        <v>827</v>
      </c>
    </row>
    <row r="1425" spans="1:8" x14ac:dyDescent="0.25">
      <c r="A1425" t="s">
        <v>908</v>
      </c>
      <c r="B1425">
        <v>4049</v>
      </c>
      <c r="C1425" t="s">
        <v>67</v>
      </c>
      <c r="D1425" t="s">
        <v>828</v>
      </c>
      <c r="E1425" t="s">
        <v>829</v>
      </c>
      <c r="F1425">
        <v>10.85</v>
      </c>
      <c r="G1425">
        <v>14.1</v>
      </c>
      <c r="H1425" t="s">
        <v>821</v>
      </c>
    </row>
    <row r="1426" spans="1:8" hidden="1" x14ac:dyDescent="0.25">
      <c r="A1426" t="s">
        <v>908</v>
      </c>
      <c r="B1426">
        <v>4049</v>
      </c>
      <c r="C1426" t="s">
        <v>67</v>
      </c>
      <c r="D1426" t="s">
        <v>830</v>
      </c>
      <c r="E1426" t="s">
        <v>829</v>
      </c>
      <c r="F1426">
        <v>9.1</v>
      </c>
      <c r="G1426">
        <v>11.85</v>
      </c>
      <c r="H1426" t="s">
        <v>823</v>
      </c>
    </row>
    <row r="1427" spans="1:8" hidden="1" x14ac:dyDescent="0.25">
      <c r="A1427" t="s">
        <v>908</v>
      </c>
      <c r="B1427">
        <v>4049</v>
      </c>
      <c r="C1427" t="s">
        <v>67</v>
      </c>
      <c r="D1427" t="s">
        <v>831</v>
      </c>
      <c r="E1427" t="s">
        <v>829</v>
      </c>
      <c r="F1427">
        <v>9.75</v>
      </c>
      <c r="G1427">
        <v>12.7</v>
      </c>
      <c r="H1427" t="s">
        <v>815</v>
      </c>
    </row>
    <row r="1428" spans="1:8" hidden="1" x14ac:dyDescent="0.25">
      <c r="A1428" t="s">
        <v>908</v>
      </c>
      <c r="B1428">
        <v>4049</v>
      </c>
      <c r="C1428" t="s">
        <v>67</v>
      </c>
      <c r="D1428" t="s">
        <v>832</v>
      </c>
      <c r="E1428" t="s">
        <v>829</v>
      </c>
      <c r="F1428">
        <v>9.1</v>
      </c>
      <c r="G1428">
        <v>11.85</v>
      </c>
      <c r="H1428" t="s">
        <v>817</v>
      </c>
    </row>
    <row r="1429" spans="1:8" hidden="1" x14ac:dyDescent="0.25">
      <c r="A1429" t="s">
        <v>908</v>
      </c>
      <c r="B1429">
        <v>4049</v>
      </c>
      <c r="C1429" t="s">
        <v>67</v>
      </c>
      <c r="D1429" t="s">
        <v>833</v>
      </c>
      <c r="E1429" t="s">
        <v>829</v>
      </c>
      <c r="F1429">
        <v>10.85</v>
      </c>
      <c r="G1429">
        <v>14.1</v>
      </c>
      <c r="H1429" t="s">
        <v>819</v>
      </c>
    </row>
    <row r="1430" spans="1:8" hidden="1" x14ac:dyDescent="0.25">
      <c r="A1430" t="s">
        <v>908</v>
      </c>
      <c r="B1430">
        <v>4049</v>
      </c>
      <c r="C1430" t="s">
        <v>67</v>
      </c>
      <c r="D1430" t="s">
        <v>834</v>
      </c>
      <c r="E1430" t="s">
        <v>829</v>
      </c>
      <c r="F1430">
        <v>9.1</v>
      </c>
      <c r="G1430">
        <v>11.85</v>
      </c>
      <c r="H1430" t="s">
        <v>825</v>
      </c>
    </row>
    <row r="1431" spans="1:8" hidden="1" x14ac:dyDescent="0.25">
      <c r="A1431" t="s">
        <v>908</v>
      </c>
      <c r="B1431">
        <v>4049</v>
      </c>
      <c r="C1431" t="s">
        <v>67</v>
      </c>
      <c r="D1431" t="s">
        <v>835</v>
      </c>
      <c r="E1431" t="s">
        <v>829</v>
      </c>
      <c r="F1431">
        <v>3.5</v>
      </c>
      <c r="G1431">
        <v>4.55</v>
      </c>
      <c r="H1431" t="s">
        <v>827</v>
      </c>
    </row>
    <row r="1432" spans="1:8" hidden="1" x14ac:dyDescent="0.25">
      <c r="A1432" t="s">
        <v>908</v>
      </c>
      <c r="B1432">
        <v>4049</v>
      </c>
      <c r="C1432" t="s">
        <v>67</v>
      </c>
      <c r="D1432" t="s">
        <v>835</v>
      </c>
      <c r="E1432" t="s">
        <v>829</v>
      </c>
      <c r="F1432">
        <v>9.6</v>
      </c>
      <c r="G1432">
        <v>12.5</v>
      </c>
      <c r="H1432" t="s">
        <v>827</v>
      </c>
    </row>
    <row r="1433" spans="1:8" hidden="1" x14ac:dyDescent="0.25">
      <c r="A1433" t="s">
        <v>908</v>
      </c>
      <c r="B1433">
        <v>4049</v>
      </c>
      <c r="C1433" t="s">
        <v>67</v>
      </c>
      <c r="D1433" t="s">
        <v>832</v>
      </c>
      <c r="E1433" t="s">
        <v>829</v>
      </c>
      <c r="F1433">
        <v>3.3</v>
      </c>
      <c r="G1433">
        <v>4.3</v>
      </c>
      <c r="H1433" t="s">
        <v>817</v>
      </c>
    </row>
    <row r="1434" spans="1:8" hidden="1" x14ac:dyDescent="0.25">
      <c r="A1434" t="s">
        <v>908</v>
      </c>
      <c r="B1434">
        <v>4049</v>
      </c>
      <c r="C1434" t="s">
        <v>67</v>
      </c>
      <c r="D1434" t="s">
        <v>831</v>
      </c>
      <c r="E1434" t="s">
        <v>829</v>
      </c>
      <c r="F1434">
        <v>3.5</v>
      </c>
      <c r="G1434">
        <v>4.55</v>
      </c>
      <c r="H1434" t="s">
        <v>815</v>
      </c>
    </row>
    <row r="1435" spans="1:8" hidden="1" x14ac:dyDescent="0.25">
      <c r="A1435" t="s">
        <v>908</v>
      </c>
      <c r="B1435">
        <v>4049</v>
      </c>
      <c r="C1435" t="s">
        <v>67</v>
      </c>
      <c r="D1435" t="s">
        <v>833</v>
      </c>
      <c r="E1435" t="s">
        <v>829</v>
      </c>
      <c r="F1435">
        <v>3.95</v>
      </c>
      <c r="G1435">
        <v>5.15</v>
      </c>
      <c r="H1435" t="s">
        <v>819</v>
      </c>
    </row>
    <row r="1436" spans="1:8" hidden="1" x14ac:dyDescent="0.25">
      <c r="A1436" t="s">
        <v>908</v>
      </c>
      <c r="B1436">
        <v>4049</v>
      </c>
      <c r="C1436" t="s">
        <v>67</v>
      </c>
      <c r="D1436" t="s">
        <v>830</v>
      </c>
      <c r="E1436" t="s">
        <v>829</v>
      </c>
      <c r="F1436">
        <v>3.3</v>
      </c>
      <c r="G1436">
        <v>4.3</v>
      </c>
      <c r="H1436" t="s">
        <v>823</v>
      </c>
    </row>
    <row r="1437" spans="1:8" x14ac:dyDescent="0.25">
      <c r="A1437" t="s">
        <v>908</v>
      </c>
      <c r="B1437">
        <v>4049</v>
      </c>
      <c r="C1437" t="s">
        <v>67</v>
      </c>
      <c r="D1437" t="s">
        <v>828</v>
      </c>
      <c r="E1437" t="s">
        <v>829</v>
      </c>
      <c r="F1437">
        <v>3.95</v>
      </c>
      <c r="G1437">
        <v>5.15</v>
      </c>
      <c r="H1437" t="s">
        <v>821</v>
      </c>
    </row>
    <row r="1438" spans="1:8" hidden="1" x14ac:dyDescent="0.25">
      <c r="A1438" t="s">
        <v>908</v>
      </c>
      <c r="B1438">
        <v>4049</v>
      </c>
      <c r="C1438" t="s">
        <v>67</v>
      </c>
      <c r="D1438" t="s">
        <v>834</v>
      </c>
      <c r="E1438" t="s">
        <v>829</v>
      </c>
      <c r="F1438">
        <v>3.3</v>
      </c>
      <c r="G1438">
        <v>4.3</v>
      </c>
      <c r="H1438" t="s">
        <v>825</v>
      </c>
    </row>
    <row r="1439" spans="1:8" x14ac:dyDescent="0.25">
      <c r="A1439" t="s">
        <v>908</v>
      </c>
      <c r="B1439">
        <v>4049</v>
      </c>
      <c r="C1439" t="s">
        <v>67</v>
      </c>
      <c r="D1439" t="s">
        <v>836</v>
      </c>
      <c r="E1439" t="s">
        <v>837</v>
      </c>
      <c r="F1439">
        <v>10.85</v>
      </c>
      <c r="G1439">
        <v>14.1</v>
      </c>
      <c r="H1439" t="s">
        <v>821</v>
      </c>
    </row>
    <row r="1440" spans="1:8" hidden="1" x14ac:dyDescent="0.25">
      <c r="A1440" t="s">
        <v>908</v>
      </c>
      <c r="B1440">
        <v>4049</v>
      </c>
      <c r="C1440" t="s">
        <v>67</v>
      </c>
      <c r="D1440" t="s">
        <v>838</v>
      </c>
      <c r="E1440" t="s">
        <v>837</v>
      </c>
      <c r="F1440">
        <v>9.1</v>
      </c>
      <c r="G1440">
        <v>11.85</v>
      </c>
      <c r="H1440" t="s">
        <v>823</v>
      </c>
    </row>
    <row r="1441" spans="1:8" hidden="1" x14ac:dyDescent="0.25">
      <c r="A1441" t="s">
        <v>908</v>
      </c>
      <c r="B1441">
        <v>4049</v>
      </c>
      <c r="C1441" t="s">
        <v>67</v>
      </c>
      <c r="D1441" t="s">
        <v>839</v>
      </c>
      <c r="E1441" t="s">
        <v>837</v>
      </c>
      <c r="F1441">
        <v>9.75</v>
      </c>
      <c r="G1441">
        <v>12.7</v>
      </c>
      <c r="H1441" t="s">
        <v>815</v>
      </c>
    </row>
    <row r="1442" spans="1:8" hidden="1" x14ac:dyDescent="0.25">
      <c r="A1442" t="s">
        <v>908</v>
      </c>
      <c r="B1442">
        <v>4049</v>
      </c>
      <c r="C1442" t="s">
        <v>67</v>
      </c>
      <c r="D1442" t="s">
        <v>840</v>
      </c>
      <c r="E1442" t="s">
        <v>837</v>
      </c>
      <c r="F1442">
        <v>9.1</v>
      </c>
      <c r="G1442">
        <v>11.85</v>
      </c>
      <c r="H1442" t="s">
        <v>817</v>
      </c>
    </row>
    <row r="1443" spans="1:8" hidden="1" x14ac:dyDescent="0.25">
      <c r="A1443" t="s">
        <v>908</v>
      </c>
      <c r="B1443">
        <v>4049</v>
      </c>
      <c r="C1443" t="s">
        <v>67</v>
      </c>
      <c r="D1443" t="s">
        <v>841</v>
      </c>
      <c r="E1443" t="s">
        <v>837</v>
      </c>
      <c r="F1443">
        <v>10.85</v>
      </c>
      <c r="G1443">
        <v>14.1</v>
      </c>
      <c r="H1443" t="s">
        <v>819</v>
      </c>
    </row>
    <row r="1444" spans="1:8" hidden="1" x14ac:dyDescent="0.25">
      <c r="A1444" t="s">
        <v>908</v>
      </c>
      <c r="B1444">
        <v>4049</v>
      </c>
      <c r="C1444" t="s">
        <v>67</v>
      </c>
      <c r="D1444" t="s">
        <v>842</v>
      </c>
      <c r="E1444" t="s">
        <v>837</v>
      </c>
      <c r="F1444">
        <v>9.6</v>
      </c>
      <c r="G1444">
        <v>12.5</v>
      </c>
      <c r="H1444" t="s">
        <v>827</v>
      </c>
    </row>
    <row r="1445" spans="1:8" hidden="1" x14ac:dyDescent="0.25">
      <c r="A1445" t="s">
        <v>908</v>
      </c>
      <c r="B1445">
        <v>4049</v>
      </c>
      <c r="C1445" t="s">
        <v>67</v>
      </c>
      <c r="D1445" t="s">
        <v>843</v>
      </c>
      <c r="E1445" t="s">
        <v>837</v>
      </c>
      <c r="F1445">
        <v>9.1</v>
      </c>
      <c r="G1445">
        <v>11.85</v>
      </c>
      <c r="H1445" t="s">
        <v>825</v>
      </c>
    </row>
    <row r="1446" spans="1:8" x14ac:dyDescent="0.25">
      <c r="A1446" t="s">
        <v>908</v>
      </c>
      <c r="B1446">
        <v>4049</v>
      </c>
      <c r="C1446" t="s">
        <v>67</v>
      </c>
      <c r="D1446" t="s">
        <v>844</v>
      </c>
      <c r="E1446" t="s">
        <v>845</v>
      </c>
      <c r="F1446">
        <v>10.85</v>
      </c>
      <c r="G1446">
        <v>14.1</v>
      </c>
      <c r="H1446" t="s">
        <v>821</v>
      </c>
    </row>
    <row r="1447" spans="1:8" hidden="1" x14ac:dyDescent="0.25">
      <c r="A1447" t="s">
        <v>908</v>
      </c>
      <c r="B1447">
        <v>4049</v>
      </c>
      <c r="C1447" t="s">
        <v>67</v>
      </c>
      <c r="D1447" t="s">
        <v>846</v>
      </c>
      <c r="E1447" t="s">
        <v>845</v>
      </c>
      <c r="F1447">
        <v>9.1</v>
      </c>
      <c r="G1447">
        <v>11.85</v>
      </c>
      <c r="H1447" t="s">
        <v>823</v>
      </c>
    </row>
    <row r="1448" spans="1:8" hidden="1" x14ac:dyDescent="0.25">
      <c r="A1448" t="s">
        <v>908</v>
      </c>
      <c r="B1448">
        <v>4049</v>
      </c>
      <c r="C1448" t="s">
        <v>67</v>
      </c>
      <c r="D1448" t="s">
        <v>847</v>
      </c>
      <c r="E1448" t="s">
        <v>845</v>
      </c>
      <c r="F1448">
        <v>9.75</v>
      </c>
      <c r="G1448">
        <v>12.7</v>
      </c>
      <c r="H1448" t="s">
        <v>815</v>
      </c>
    </row>
    <row r="1449" spans="1:8" hidden="1" x14ac:dyDescent="0.25">
      <c r="A1449" t="s">
        <v>908</v>
      </c>
      <c r="B1449">
        <v>4049</v>
      </c>
      <c r="C1449" t="s">
        <v>67</v>
      </c>
      <c r="D1449" t="s">
        <v>848</v>
      </c>
      <c r="E1449" t="s">
        <v>845</v>
      </c>
      <c r="F1449">
        <v>10.85</v>
      </c>
      <c r="G1449">
        <v>14.1</v>
      </c>
      <c r="H1449" t="s">
        <v>819</v>
      </c>
    </row>
    <row r="1450" spans="1:8" hidden="1" x14ac:dyDescent="0.25">
      <c r="A1450" t="s">
        <v>908</v>
      </c>
      <c r="B1450">
        <v>4049</v>
      </c>
      <c r="C1450" t="s">
        <v>67</v>
      </c>
      <c r="D1450" t="s">
        <v>849</v>
      </c>
      <c r="E1450" t="s">
        <v>845</v>
      </c>
      <c r="F1450">
        <v>9.1</v>
      </c>
      <c r="G1450">
        <v>11.85</v>
      </c>
      <c r="H1450" t="s">
        <v>817</v>
      </c>
    </row>
    <row r="1451" spans="1:8" hidden="1" x14ac:dyDescent="0.25">
      <c r="A1451" t="s">
        <v>908</v>
      </c>
      <c r="B1451">
        <v>4049</v>
      </c>
      <c r="C1451" t="s">
        <v>67</v>
      </c>
      <c r="D1451" t="s">
        <v>850</v>
      </c>
      <c r="E1451" t="s">
        <v>845</v>
      </c>
      <c r="F1451">
        <v>9.1</v>
      </c>
      <c r="G1451">
        <v>11.85</v>
      </c>
      <c r="H1451" t="s">
        <v>825</v>
      </c>
    </row>
    <row r="1452" spans="1:8" hidden="1" x14ac:dyDescent="0.25">
      <c r="A1452" t="s">
        <v>908</v>
      </c>
      <c r="B1452">
        <v>4049</v>
      </c>
      <c r="C1452" t="s">
        <v>67</v>
      </c>
      <c r="D1452" t="s">
        <v>851</v>
      </c>
      <c r="E1452" t="s">
        <v>845</v>
      </c>
      <c r="F1452">
        <v>9.6</v>
      </c>
      <c r="G1452">
        <v>12.5</v>
      </c>
      <c r="H1452" t="s">
        <v>827</v>
      </c>
    </row>
    <row r="1453" spans="1:8" hidden="1" x14ac:dyDescent="0.25">
      <c r="A1453" t="s">
        <v>908</v>
      </c>
      <c r="B1453">
        <v>4049</v>
      </c>
      <c r="C1453" t="s">
        <v>67</v>
      </c>
      <c r="D1453" t="s">
        <v>852</v>
      </c>
      <c r="E1453" t="s">
        <v>853</v>
      </c>
      <c r="F1453">
        <v>5.6</v>
      </c>
      <c r="G1453">
        <v>7.3</v>
      </c>
      <c r="H1453" t="s">
        <v>854</v>
      </c>
    </row>
    <row r="1454" spans="1:8" hidden="1" x14ac:dyDescent="0.25">
      <c r="A1454" t="s">
        <v>908</v>
      </c>
      <c r="B1454">
        <v>4049</v>
      </c>
      <c r="C1454" t="s">
        <v>67</v>
      </c>
      <c r="D1454" t="s">
        <v>855</v>
      </c>
      <c r="E1454" t="s">
        <v>853</v>
      </c>
      <c r="F1454">
        <v>5.6</v>
      </c>
      <c r="G1454">
        <v>7.3</v>
      </c>
      <c r="H1454" t="s">
        <v>823</v>
      </c>
    </row>
    <row r="1455" spans="1:8" x14ac:dyDescent="0.25">
      <c r="A1455" t="s">
        <v>908</v>
      </c>
      <c r="B1455">
        <v>4049</v>
      </c>
      <c r="C1455" t="s">
        <v>67</v>
      </c>
      <c r="D1455" t="s">
        <v>856</v>
      </c>
      <c r="E1455" t="s">
        <v>853</v>
      </c>
      <c r="F1455">
        <v>5.6</v>
      </c>
      <c r="G1455">
        <v>7.3</v>
      </c>
      <c r="H1455" t="s">
        <v>821</v>
      </c>
    </row>
    <row r="1456" spans="1:8" hidden="1" x14ac:dyDescent="0.25">
      <c r="A1456" t="s">
        <v>908</v>
      </c>
      <c r="B1456">
        <v>4049</v>
      </c>
      <c r="C1456" t="s">
        <v>67</v>
      </c>
      <c r="D1456" t="s">
        <v>857</v>
      </c>
      <c r="E1456" t="s">
        <v>853</v>
      </c>
      <c r="F1456">
        <v>5.6</v>
      </c>
      <c r="G1456">
        <v>7.3</v>
      </c>
      <c r="H1456" t="s">
        <v>815</v>
      </c>
    </row>
    <row r="1457" spans="1:8" hidden="1" x14ac:dyDescent="0.25">
      <c r="A1457" t="s">
        <v>908</v>
      </c>
      <c r="B1457">
        <v>4049</v>
      </c>
      <c r="C1457" t="s">
        <v>67</v>
      </c>
      <c r="D1457" t="s">
        <v>858</v>
      </c>
      <c r="E1457" t="s">
        <v>853</v>
      </c>
      <c r="F1457">
        <v>5.6</v>
      </c>
      <c r="G1457">
        <v>7.3</v>
      </c>
      <c r="H1457" t="s">
        <v>819</v>
      </c>
    </row>
    <row r="1458" spans="1:8" hidden="1" x14ac:dyDescent="0.25">
      <c r="A1458" t="s">
        <v>908</v>
      </c>
      <c r="B1458">
        <v>4049</v>
      </c>
      <c r="C1458" t="s">
        <v>67</v>
      </c>
      <c r="D1458" t="s">
        <v>859</v>
      </c>
      <c r="E1458" t="s">
        <v>853</v>
      </c>
      <c r="F1458">
        <v>5.6</v>
      </c>
      <c r="G1458">
        <v>7.3</v>
      </c>
      <c r="H1458" t="s">
        <v>825</v>
      </c>
    </row>
    <row r="1459" spans="1:8" hidden="1" x14ac:dyDescent="0.25">
      <c r="A1459" t="s">
        <v>908</v>
      </c>
      <c r="B1459">
        <v>4049</v>
      </c>
      <c r="C1459" t="s">
        <v>67</v>
      </c>
      <c r="D1459" t="s">
        <v>860</v>
      </c>
      <c r="E1459" t="s">
        <v>853</v>
      </c>
      <c r="F1459">
        <v>5.6</v>
      </c>
      <c r="G1459">
        <v>7.3</v>
      </c>
      <c r="H1459" t="s">
        <v>827</v>
      </c>
    </row>
    <row r="1460" spans="1:8" hidden="1" x14ac:dyDescent="0.25">
      <c r="A1460" t="s">
        <v>908</v>
      </c>
      <c r="B1460">
        <v>4049</v>
      </c>
      <c r="C1460" t="s">
        <v>67</v>
      </c>
      <c r="D1460" t="s">
        <v>861</v>
      </c>
      <c r="E1460" t="s">
        <v>853</v>
      </c>
      <c r="F1460">
        <v>5.6</v>
      </c>
      <c r="G1460">
        <v>7.3</v>
      </c>
      <c r="H1460" t="s">
        <v>862</v>
      </c>
    </row>
    <row r="1461" spans="1:8" hidden="1" x14ac:dyDescent="0.25">
      <c r="A1461" t="s">
        <v>908</v>
      </c>
      <c r="B1461">
        <v>4049</v>
      </c>
      <c r="C1461" t="s">
        <v>67</v>
      </c>
      <c r="D1461" t="s">
        <v>863</v>
      </c>
      <c r="E1461" t="s">
        <v>853</v>
      </c>
      <c r="F1461">
        <v>5.6</v>
      </c>
      <c r="G1461">
        <v>7.3</v>
      </c>
      <c r="H1461" t="s">
        <v>864</v>
      </c>
    </row>
    <row r="1462" spans="1:8" hidden="1" x14ac:dyDescent="0.25">
      <c r="A1462" t="s">
        <v>908</v>
      </c>
      <c r="B1462">
        <v>4049</v>
      </c>
      <c r="C1462" t="s">
        <v>67</v>
      </c>
      <c r="D1462" t="s">
        <v>865</v>
      </c>
      <c r="E1462" t="s">
        <v>866</v>
      </c>
      <c r="F1462">
        <v>4.4000000000000004</v>
      </c>
      <c r="G1462">
        <v>5.7</v>
      </c>
      <c r="H1462" t="s">
        <v>867</v>
      </c>
    </row>
    <row r="1463" spans="1:8" hidden="1" x14ac:dyDescent="0.25">
      <c r="A1463" t="s">
        <v>908</v>
      </c>
      <c r="B1463">
        <v>4049</v>
      </c>
      <c r="C1463" t="s">
        <v>67</v>
      </c>
      <c r="D1463" t="s">
        <v>868</v>
      </c>
      <c r="E1463" t="s">
        <v>866</v>
      </c>
      <c r="F1463">
        <v>4.95</v>
      </c>
      <c r="G1463">
        <v>6.45</v>
      </c>
      <c r="H1463" t="s">
        <v>823</v>
      </c>
    </row>
    <row r="1464" spans="1:8" x14ac:dyDescent="0.25">
      <c r="A1464" t="s">
        <v>908</v>
      </c>
      <c r="B1464">
        <v>4049</v>
      </c>
      <c r="C1464" t="s">
        <v>67</v>
      </c>
      <c r="D1464" t="s">
        <v>869</v>
      </c>
      <c r="E1464" t="s">
        <v>866</v>
      </c>
      <c r="F1464">
        <v>4.95</v>
      </c>
      <c r="G1464">
        <v>6.45</v>
      </c>
      <c r="H1464" t="s">
        <v>821</v>
      </c>
    </row>
    <row r="1465" spans="1:8" hidden="1" x14ac:dyDescent="0.25">
      <c r="A1465" t="s">
        <v>908</v>
      </c>
      <c r="B1465">
        <v>4049</v>
      </c>
      <c r="C1465" t="s">
        <v>67</v>
      </c>
      <c r="D1465" t="s">
        <v>870</v>
      </c>
      <c r="E1465" t="s">
        <v>866</v>
      </c>
      <c r="F1465">
        <v>4.95</v>
      </c>
      <c r="G1465">
        <v>6.45</v>
      </c>
      <c r="H1465" t="s">
        <v>815</v>
      </c>
    </row>
    <row r="1466" spans="1:8" hidden="1" x14ac:dyDescent="0.25">
      <c r="A1466" t="s">
        <v>908</v>
      </c>
      <c r="B1466">
        <v>4049</v>
      </c>
      <c r="C1466" t="s">
        <v>67</v>
      </c>
      <c r="D1466" t="s">
        <v>871</v>
      </c>
      <c r="E1466" t="s">
        <v>866</v>
      </c>
      <c r="F1466">
        <v>4.95</v>
      </c>
      <c r="G1466">
        <v>6.45</v>
      </c>
      <c r="H1466" t="s">
        <v>819</v>
      </c>
    </row>
    <row r="1467" spans="1:8" hidden="1" x14ac:dyDescent="0.25">
      <c r="A1467" t="s">
        <v>908</v>
      </c>
      <c r="B1467">
        <v>4049</v>
      </c>
      <c r="C1467" t="s">
        <v>67</v>
      </c>
      <c r="D1467" t="s">
        <v>872</v>
      </c>
      <c r="E1467" t="s">
        <v>866</v>
      </c>
      <c r="F1467">
        <v>4.95</v>
      </c>
      <c r="G1467">
        <v>6.45</v>
      </c>
      <c r="H1467" t="s">
        <v>825</v>
      </c>
    </row>
    <row r="1468" spans="1:8" hidden="1" x14ac:dyDescent="0.25">
      <c r="A1468" t="s">
        <v>908</v>
      </c>
      <c r="B1468">
        <v>4049</v>
      </c>
      <c r="C1468" t="s">
        <v>67</v>
      </c>
      <c r="D1468" t="s">
        <v>873</v>
      </c>
      <c r="E1468" t="s">
        <v>866</v>
      </c>
      <c r="F1468">
        <v>4.95</v>
      </c>
      <c r="G1468">
        <v>6.45</v>
      </c>
      <c r="H1468" t="s">
        <v>862</v>
      </c>
    </row>
    <row r="1469" spans="1:8" hidden="1" x14ac:dyDescent="0.25">
      <c r="A1469" t="s">
        <v>908</v>
      </c>
      <c r="B1469">
        <v>4049</v>
      </c>
      <c r="C1469" t="s">
        <v>67</v>
      </c>
      <c r="D1469" t="s">
        <v>874</v>
      </c>
      <c r="E1469" t="s">
        <v>866</v>
      </c>
      <c r="F1469">
        <v>4.95</v>
      </c>
      <c r="G1469">
        <v>6.45</v>
      </c>
      <c r="H1469" t="s">
        <v>827</v>
      </c>
    </row>
    <row r="1470" spans="1:8" hidden="1" x14ac:dyDescent="0.25">
      <c r="A1470" t="s">
        <v>908</v>
      </c>
      <c r="B1470">
        <v>4049</v>
      </c>
      <c r="C1470" t="s">
        <v>67</v>
      </c>
      <c r="D1470" t="s">
        <v>875</v>
      </c>
      <c r="E1470" t="s">
        <v>876</v>
      </c>
      <c r="F1470">
        <v>10.3</v>
      </c>
      <c r="G1470">
        <v>13.4</v>
      </c>
      <c r="H1470" t="s">
        <v>815</v>
      </c>
    </row>
    <row r="1471" spans="1:8" hidden="1" x14ac:dyDescent="0.25">
      <c r="A1471" t="s">
        <v>908</v>
      </c>
      <c r="B1471">
        <v>4049</v>
      </c>
      <c r="C1471" t="s">
        <v>67</v>
      </c>
      <c r="D1471" t="s">
        <v>877</v>
      </c>
      <c r="E1471" t="s">
        <v>876</v>
      </c>
      <c r="F1471">
        <v>11.4</v>
      </c>
      <c r="G1471">
        <v>14.8</v>
      </c>
      <c r="H1471" t="s">
        <v>819</v>
      </c>
    </row>
    <row r="1472" spans="1:8" hidden="1" x14ac:dyDescent="0.25">
      <c r="A1472" t="s">
        <v>908</v>
      </c>
      <c r="B1472">
        <v>4049</v>
      </c>
      <c r="C1472" t="s">
        <v>67</v>
      </c>
      <c r="D1472" t="s">
        <v>878</v>
      </c>
      <c r="E1472" t="s">
        <v>876</v>
      </c>
      <c r="F1472">
        <v>9.65</v>
      </c>
      <c r="G1472">
        <v>12.55</v>
      </c>
      <c r="H1472" t="s">
        <v>825</v>
      </c>
    </row>
    <row r="1473" spans="1:8" hidden="1" x14ac:dyDescent="0.25">
      <c r="A1473" t="s">
        <v>908</v>
      </c>
      <c r="B1473">
        <v>4049</v>
      </c>
      <c r="C1473" t="s">
        <v>67</v>
      </c>
      <c r="D1473" t="s">
        <v>879</v>
      </c>
      <c r="E1473" t="s">
        <v>876</v>
      </c>
      <c r="F1473">
        <v>10.15</v>
      </c>
      <c r="G1473">
        <v>13.2</v>
      </c>
      <c r="H1473" t="s">
        <v>827</v>
      </c>
    </row>
    <row r="1474" spans="1:8" hidden="1" x14ac:dyDescent="0.25">
      <c r="A1474" t="s">
        <v>908</v>
      </c>
      <c r="B1474">
        <v>4049</v>
      </c>
      <c r="C1474" t="s">
        <v>67</v>
      </c>
      <c r="D1474" t="s">
        <v>880</v>
      </c>
      <c r="E1474" t="s">
        <v>876</v>
      </c>
      <c r="F1474">
        <v>9.65</v>
      </c>
      <c r="G1474">
        <v>12.55</v>
      </c>
      <c r="H1474" t="s">
        <v>823</v>
      </c>
    </row>
    <row r="1475" spans="1:8" hidden="1" x14ac:dyDescent="0.25">
      <c r="A1475" t="s">
        <v>908</v>
      </c>
      <c r="B1475">
        <v>4049</v>
      </c>
      <c r="C1475" t="s">
        <v>67</v>
      </c>
      <c r="D1475" t="s">
        <v>881</v>
      </c>
      <c r="E1475" t="s">
        <v>876</v>
      </c>
      <c r="F1475">
        <v>9.65</v>
      </c>
      <c r="G1475">
        <v>12.55</v>
      </c>
      <c r="H1475" t="s">
        <v>867</v>
      </c>
    </row>
    <row r="1476" spans="1:8" x14ac:dyDescent="0.25">
      <c r="A1476" t="s">
        <v>908</v>
      </c>
      <c r="B1476">
        <v>4049</v>
      </c>
      <c r="C1476" t="s">
        <v>67</v>
      </c>
      <c r="D1476" t="s">
        <v>882</v>
      </c>
      <c r="E1476" t="s">
        <v>876</v>
      </c>
      <c r="F1476">
        <v>11.4</v>
      </c>
      <c r="G1476">
        <v>14.8</v>
      </c>
      <c r="H1476" t="s">
        <v>821</v>
      </c>
    </row>
    <row r="1477" spans="1:8" hidden="1" x14ac:dyDescent="0.25">
      <c r="A1477" t="s">
        <v>906</v>
      </c>
      <c r="B1477">
        <v>4058</v>
      </c>
      <c r="C1477" t="s">
        <v>907</v>
      </c>
      <c r="D1477" t="s">
        <v>813</v>
      </c>
      <c r="E1477" t="s">
        <v>814</v>
      </c>
      <c r="F1477">
        <v>9.9</v>
      </c>
      <c r="G1477">
        <v>12.85</v>
      </c>
      <c r="H1477" t="s">
        <v>815</v>
      </c>
    </row>
    <row r="1478" spans="1:8" hidden="1" x14ac:dyDescent="0.25">
      <c r="A1478" t="s">
        <v>906</v>
      </c>
      <c r="B1478">
        <v>4058</v>
      </c>
      <c r="C1478" t="s">
        <v>907</v>
      </c>
      <c r="D1478" t="s">
        <v>816</v>
      </c>
      <c r="E1478" t="s">
        <v>814</v>
      </c>
      <c r="F1478">
        <v>9.25</v>
      </c>
      <c r="G1478">
        <v>12.05</v>
      </c>
      <c r="H1478" t="s">
        <v>817</v>
      </c>
    </row>
    <row r="1479" spans="1:8" hidden="1" x14ac:dyDescent="0.25">
      <c r="A1479" t="s">
        <v>906</v>
      </c>
      <c r="B1479">
        <v>4058</v>
      </c>
      <c r="C1479" t="s">
        <v>907</v>
      </c>
      <c r="D1479" t="s">
        <v>818</v>
      </c>
      <c r="E1479" t="s">
        <v>814</v>
      </c>
      <c r="F1479">
        <v>11</v>
      </c>
      <c r="G1479">
        <v>14.3</v>
      </c>
      <c r="H1479" t="s">
        <v>819</v>
      </c>
    </row>
    <row r="1480" spans="1:8" x14ac:dyDescent="0.25">
      <c r="A1480" t="s">
        <v>906</v>
      </c>
      <c r="B1480">
        <v>4058</v>
      </c>
      <c r="C1480" t="s">
        <v>907</v>
      </c>
      <c r="D1480" t="s">
        <v>820</v>
      </c>
      <c r="E1480" t="s">
        <v>814</v>
      </c>
      <c r="F1480">
        <v>11</v>
      </c>
      <c r="G1480">
        <v>14.3</v>
      </c>
      <c r="H1480" t="s">
        <v>821</v>
      </c>
    </row>
    <row r="1481" spans="1:8" hidden="1" x14ac:dyDescent="0.25">
      <c r="A1481" t="s">
        <v>906</v>
      </c>
      <c r="B1481">
        <v>4058</v>
      </c>
      <c r="C1481" t="s">
        <v>907</v>
      </c>
      <c r="D1481" t="s">
        <v>822</v>
      </c>
      <c r="E1481" t="s">
        <v>814</v>
      </c>
      <c r="F1481">
        <v>9.25</v>
      </c>
      <c r="G1481">
        <v>12.05</v>
      </c>
      <c r="H1481" t="s">
        <v>823</v>
      </c>
    </row>
    <row r="1482" spans="1:8" hidden="1" x14ac:dyDescent="0.25">
      <c r="A1482" t="s">
        <v>906</v>
      </c>
      <c r="B1482">
        <v>4058</v>
      </c>
      <c r="C1482" t="s">
        <v>907</v>
      </c>
      <c r="D1482" t="s">
        <v>824</v>
      </c>
      <c r="E1482" t="s">
        <v>814</v>
      </c>
      <c r="F1482">
        <v>9.25</v>
      </c>
      <c r="G1482">
        <v>12.05</v>
      </c>
      <c r="H1482" t="s">
        <v>825</v>
      </c>
    </row>
    <row r="1483" spans="1:8" hidden="1" x14ac:dyDescent="0.25">
      <c r="A1483" t="s">
        <v>906</v>
      </c>
      <c r="B1483">
        <v>4058</v>
      </c>
      <c r="C1483" t="s">
        <v>907</v>
      </c>
      <c r="D1483" t="s">
        <v>826</v>
      </c>
      <c r="E1483" t="s">
        <v>814</v>
      </c>
      <c r="F1483">
        <v>9.75</v>
      </c>
      <c r="G1483">
        <v>12.7</v>
      </c>
      <c r="H1483" t="s">
        <v>827</v>
      </c>
    </row>
    <row r="1484" spans="1:8" x14ac:dyDescent="0.25">
      <c r="A1484" t="s">
        <v>906</v>
      </c>
      <c r="B1484">
        <v>4058</v>
      </c>
      <c r="C1484" t="s">
        <v>907</v>
      </c>
      <c r="D1484" t="s">
        <v>828</v>
      </c>
      <c r="E1484" t="s">
        <v>829</v>
      </c>
      <c r="F1484">
        <v>11</v>
      </c>
      <c r="G1484">
        <v>14.3</v>
      </c>
      <c r="H1484" t="s">
        <v>821</v>
      </c>
    </row>
    <row r="1485" spans="1:8" hidden="1" x14ac:dyDescent="0.25">
      <c r="A1485" t="s">
        <v>906</v>
      </c>
      <c r="B1485">
        <v>4058</v>
      </c>
      <c r="C1485" t="s">
        <v>907</v>
      </c>
      <c r="D1485" t="s">
        <v>830</v>
      </c>
      <c r="E1485" t="s">
        <v>829</v>
      </c>
      <c r="F1485">
        <v>9.25</v>
      </c>
      <c r="G1485">
        <v>12.05</v>
      </c>
      <c r="H1485" t="s">
        <v>823</v>
      </c>
    </row>
    <row r="1486" spans="1:8" hidden="1" x14ac:dyDescent="0.25">
      <c r="A1486" t="s">
        <v>906</v>
      </c>
      <c r="B1486">
        <v>4058</v>
      </c>
      <c r="C1486" t="s">
        <v>907</v>
      </c>
      <c r="D1486" t="s">
        <v>831</v>
      </c>
      <c r="E1486" t="s">
        <v>829</v>
      </c>
      <c r="F1486">
        <v>9.9</v>
      </c>
      <c r="G1486">
        <v>12.85</v>
      </c>
      <c r="H1486" t="s">
        <v>815</v>
      </c>
    </row>
    <row r="1487" spans="1:8" hidden="1" x14ac:dyDescent="0.25">
      <c r="A1487" t="s">
        <v>906</v>
      </c>
      <c r="B1487">
        <v>4058</v>
      </c>
      <c r="C1487" t="s">
        <v>907</v>
      </c>
      <c r="D1487" t="s">
        <v>832</v>
      </c>
      <c r="E1487" t="s">
        <v>829</v>
      </c>
      <c r="F1487">
        <v>9.25</v>
      </c>
      <c r="G1487">
        <v>12.05</v>
      </c>
      <c r="H1487" t="s">
        <v>817</v>
      </c>
    </row>
    <row r="1488" spans="1:8" hidden="1" x14ac:dyDescent="0.25">
      <c r="A1488" t="s">
        <v>906</v>
      </c>
      <c r="B1488">
        <v>4058</v>
      </c>
      <c r="C1488" t="s">
        <v>907</v>
      </c>
      <c r="D1488" t="s">
        <v>833</v>
      </c>
      <c r="E1488" t="s">
        <v>829</v>
      </c>
      <c r="F1488">
        <v>11</v>
      </c>
      <c r="G1488">
        <v>14.3</v>
      </c>
      <c r="H1488" t="s">
        <v>819</v>
      </c>
    </row>
    <row r="1489" spans="1:8" hidden="1" x14ac:dyDescent="0.25">
      <c r="A1489" t="s">
        <v>906</v>
      </c>
      <c r="B1489">
        <v>4058</v>
      </c>
      <c r="C1489" t="s">
        <v>907</v>
      </c>
      <c r="D1489" t="s">
        <v>834</v>
      </c>
      <c r="E1489" t="s">
        <v>829</v>
      </c>
      <c r="F1489">
        <v>9.25</v>
      </c>
      <c r="G1489">
        <v>12.05</v>
      </c>
      <c r="H1489" t="s">
        <v>825</v>
      </c>
    </row>
    <row r="1490" spans="1:8" hidden="1" x14ac:dyDescent="0.25">
      <c r="A1490" t="s">
        <v>906</v>
      </c>
      <c r="B1490">
        <v>4058</v>
      </c>
      <c r="C1490" t="s">
        <v>907</v>
      </c>
      <c r="D1490" t="s">
        <v>835</v>
      </c>
      <c r="E1490" t="s">
        <v>829</v>
      </c>
      <c r="F1490">
        <v>3.45</v>
      </c>
      <c r="G1490">
        <v>4.5</v>
      </c>
      <c r="H1490" t="s">
        <v>827</v>
      </c>
    </row>
    <row r="1491" spans="1:8" hidden="1" x14ac:dyDescent="0.25">
      <c r="A1491" t="s">
        <v>906</v>
      </c>
      <c r="B1491">
        <v>4058</v>
      </c>
      <c r="C1491" t="s">
        <v>907</v>
      </c>
      <c r="D1491" t="s">
        <v>835</v>
      </c>
      <c r="E1491" t="s">
        <v>829</v>
      </c>
      <c r="F1491">
        <v>9.75</v>
      </c>
      <c r="G1491">
        <v>12.7</v>
      </c>
      <c r="H1491" t="s">
        <v>827</v>
      </c>
    </row>
    <row r="1492" spans="1:8" hidden="1" x14ac:dyDescent="0.25">
      <c r="A1492" t="s">
        <v>906</v>
      </c>
      <c r="B1492">
        <v>4058</v>
      </c>
      <c r="C1492" t="s">
        <v>907</v>
      </c>
      <c r="D1492" t="s">
        <v>832</v>
      </c>
      <c r="E1492" t="s">
        <v>829</v>
      </c>
      <c r="F1492">
        <v>3.25</v>
      </c>
      <c r="G1492">
        <v>4.25</v>
      </c>
      <c r="H1492" t="s">
        <v>817</v>
      </c>
    </row>
    <row r="1493" spans="1:8" hidden="1" x14ac:dyDescent="0.25">
      <c r="A1493" t="s">
        <v>906</v>
      </c>
      <c r="B1493">
        <v>4058</v>
      </c>
      <c r="C1493" t="s">
        <v>907</v>
      </c>
      <c r="D1493" t="s">
        <v>831</v>
      </c>
      <c r="E1493" t="s">
        <v>829</v>
      </c>
      <c r="F1493">
        <v>3.45</v>
      </c>
      <c r="G1493">
        <v>4.5</v>
      </c>
      <c r="H1493" t="s">
        <v>815</v>
      </c>
    </row>
    <row r="1494" spans="1:8" hidden="1" x14ac:dyDescent="0.25">
      <c r="A1494" t="s">
        <v>906</v>
      </c>
      <c r="B1494">
        <v>4058</v>
      </c>
      <c r="C1494" t="s">
        <v>907</v>
      </c>
      <c r="D1494" t="s">
        <v>833</v>
      </c>
      <c r="E1494" t="s">
        <v>829</v>
      </c>
      <c r="F1494">
        <v>3.9</v>
      </c>
      <c r="G1494">
        <v>5.05</v>
      </c>
      <c r="H1494" t="s">
        <v>819</v>
      </c>
    </row>
    <row r="1495" spans="1:8" hidden="1" x14ac:dyDescent="0.25">
      <c r="A1495" t="s">
        <v>906</v>
      </c>
      <c r="B1495">
        <v>4058</v>
      </c>
      <c r="C1495" t="s">
        <v>907</v>
      </c>
      <c r="D1495" t="s">
        <v>830</v>
      </c>
      <c r="E1495" t="s">
        <v>829</v>
      </c>
      <c r="F1495">
        <v>3.25</v>
      </c>
      <c r="G1495">
        <v>4.25</v>
      </c>
      <c r="H1495" t="s">
        <v>823</v>
      </c>
    </row>
    <row r="1496" spans="1:8" x14ac:dyDescent="0.25">
      <c r="A1496" t="s">
        <v>906</v>
      </c>
      <c r="B1496">
        <v>4058</v>
      </c>
      <c r="C1496" t="s">
        <v>907</v>
      </c>
      <c r="D1496" t="s">
        <v>828</v>
      </c>
      <c r="E1496" t="s">
        <v>829</v>
      </c>
      <c r="F1496">
        <v>3.9</v>
      </c>
      <c r="G1496">
        <v>5.05</v>
      </c>
      <c r="H1496" t="s">
        <v>821</v>
      </c>
    </row>
    <row r="1497" spans="1:8" hidden="1" x14ac:dyDescent="0.25">
      <c r="A1497" t="s">
        <v>906</v>
      </c>
      <c r="B1497">
        <v>4058</v>
      </c>
      <c r="C1497" t="s">
        <v>907</v>
      </c>
      <c r="D1497" t="s">
        <v>834</v>
      </c>
      <c r="E1497" t="s">
        <v>829</v>
      </c>
      <c r="F1497">
        <v>3.25</v>
      </c>
      <c r="G1497">
        <v>4.25</v>
      </c>
      <c r="H1497" t="s">
        <v>825</v>
      </c>
    </row>
    <row r="1498" spans="1:8" x14ac:dyDescent="0.25">
      <c r="A1498" t="s">
        <v>906</v>
      </c>
      <c r="B1498">
        <v>4058</v>
      </c>
      <c r="C1498" t="s">
        <v>907</v>
      </c>
      <c r="D1498" t="s">
        <v>836</v>
      </c>
      <c r="E1498" t="s">
        <v>837</v>
      </c>
      <c r="F1498">
        <v>11</v>
      </c>
      <c r="G1498">
        <v>14.3</v>
      </c>
      <c r="H1498" t="s">
        <v>821</v>
      </c>
    </row>
    <row r="1499" spans="1:8" hidden="1" x14ac:dyDescent="0.25">
      <c r="A1499" t="s">
        <v>906</v>
      </c>
      <c r="B1499">
        <v>4058</v>
      </c>
      <c r="C1499" t="s">
        <v>907</v>
      </c>
      <c r="D1499" t="s">
        <v>838</v>
      </c>
      <c r="E1499" t="s">
        <v>837</v>
      </c>
      <c r="F1499">
        <v>9.25</v>
      </c>
      <c r="G1499">
        <v>12.05</v>
      </c>
      <c r="H1499" t="s">
        <v>823</v>
      </c>
    </row>
    <row r="1500" spans="1:8" hidden="1" x14ac:dyDescent="0.25">
      <c r="A1500" t="s">
        <v>906</v>
      </c>
      <c r="B1500">
        <v>4058</v>
      </c>
      <c r="C1500" t="s">
        <v>907</v>
      </c>
      <c r="D1500" t="s">
        <v>839</v>
      </c>
      <c r="E1500" t="s">
        <v>837</v>
      </c>
      <c r="F1500">
        <v>9.9</v>
      </c>
      <c r="G1500">
        <v>12.85</v>
      </c>
      <c r="H1500" t="s">
        <v>815</v>
      </c>
    </row>
    <row r="1501" spans="1:8" hidden="1" x14ac:dyDescent="0.25">
      <c r="A1501" t="s">
        <v>906</v>
      </c>
      <c r="B1501">
        <v>4058</v>
      </c>
      <c r="C1501" t="s">
        <v>907</v>
      </c>
      <c r="D1501" t="s">
        <v>840</v>
      </c>
      <c r="E1501" t="s">
        <v>837</v>
      </c>
      <c r="F1501">
        <v>9.25</v>
      </c>
      <c r="G1501">
        <v>12.05</v>
      </c>
      <c r="H1501" t="s">
        <v>817</v>
      </c>
    </row>
    <row r="1502" spans="1:8" hidden="1" x14ac:dyDescent="0.25">
      <c r="A1502" t="s">
        <v>906</v>
      </c>
      <c r="B1502">
        <v>4058</v>
      </c>
      <c r="C1502" t="s">
        <v>907</v>
      </c>
      <c r="D1502" t="s">
        <v>841</v>
      </c>
      <c r="E1502" t="s">
        <v>837</v>
      </c>
      <c r="F1502">
        <v>11</v>
      </c>
      <c r="G1502">
        <v>14.3</v>
      </c>
      <c r="H1502" t="s">
        <v>819</v>
      </c>
    </row>
    <row r="1503" spans="1:8" hidden="1" x14ac:dyDescent="0.25">
      <c r="A1503" t="s">
        <v>906</v>
      </c>
      <c r="B1503">
        <v>4058</v>
      </c>
      <c r="C1503" t="s">
        <v>907</v>
      </c>
      <c r="D1503" t="s">
        <v>842</v>
      </c>
      <c r="E1503" t="s">
        <v>837</v>
      </c>
      <c r="F1503">
        <v>9.75</v>
      </c>
      <c r="G1503">
        <v>12.7</v>
      </c>
      <c r="H1503" t="s">
        <v>827</v>
      </c>
    </row>
    <row r="1504" spans="1:8" hidden="1" x14ac:dyDescent="0.25">
      <c r="A1504" t="s">
        <v>906</v>
      </c>
      <c r="B1504">
        <v>4058</v>
      </c>
      <c r="C1504" t="s">
        <v>907</v>
      </c>
      <c r="D1504" t="s">
        <v>843</v>
      </c>
      <c r="E1504" t="s">
        <v>837</v>
      </c>
      <c r="F1504">
        <v>9.25</v>
      </c>
      <c r="G1504">
        <v>12.05</v>
      </c>
      <c r="H1504" t="s">
        <v>825</v>
      </c>
    </row>
    <row r="1505" spans="1:8" x14ac:dyDescent="0.25">
      <c r="A1505" t="s">
        <v>906</v>
      </c>
      <c r="B1505">
        <v>4058</v>
      </c>
      <c r="C1505" t="s">
        <v>907</v>
      </c>
      <c r="D1505" t="s">
        <v>844</v>
      </c>
      <c r="E1505" t="s">
        <v>845</v>
      </c>
      <c r="F1505">
        <v>11</v>
      </c>
      <c r="G1505">
        <v>14.3</v>
      </c>
      <c r="H1505" t="s">
        <v>821</v>
      </c>
    </row>
    <row r="1506" spans="1:8" hidden="1" x14ac:dyDescent="0.25">
      <c r="A1506" t="s">
        <v>906</v>
      </c>
      <c r="B1506">
        <v>4058</v>
      </c>
      <c r="C1506" t="s">
        <v>907</v>
      </c>
      <c r="D1506" t="s">
        <v>846</v>
      </c>
      <c r="E1506" t="s">
        <v>845</v>
      </c>
      <c r="F1506">
        <v>9.25</v>
      </c>
      <c r="G1506">
        <v>12.05</v>
      </c>
      <c r="H1506" t="s">
        <v>823</v>
      </c>
    </row>
    <row r="1507" spans="1:8" hidden="1" x14ac:dyDescent="0.25">
      <c r="A1507" t="s">
        <v>906</v>
      </c>
      <c r="B1507">
        <v>4058</v>
      </c>
      <c r="C1507" t="s">
        <v>907</v>
      </c>
      <c r="D1507" t="s">
        <v>847</v>
      </c>
      <c r="E1507" t="s">
        <v>845</v>
      </c>
      <c r="F1507">
        <v>9.9</v>
      </c>
      <c r="G1507">
        <v>12.85</v>
      </c>
      <c r="H1507" t="s">
        <v>815</v>
      </c>
    </row>
    <row r="1508" spans="1:8" hidden="1" x14ac:dyDescent="0.25">
      <c r="A1508" t="s">
        <v>906</v>
      </c>
      <c r="B1508">
        <v>4058</v>
      </c>
      <c r="C1508" t="s">
        <v>907</v>
      </c>
      <c r="D1508" t="s">
        <v>848</v>
      </c>
      <c r="E1508" t="s">
        <v>845</v>
      </c>
      <c r="F1508">
        <v>11</v>
      </c>
      <c r="G1508">
        <v>14.3</v>
      </c>
      <c r="H1508" t="s">
        <v>819</v>
      </c>
    </row>
    <row r="1509" spans="1:8" hidden="1" x14ac:dyDescent="0.25">
      <c r="A1509" t="s">
        <v>906</v>
      </c>
      <c r="B1509">
        <v>4058</v>
      </c>
      <c r="C1509" t="s">
        <v>907</v>
      </c>
      <c r="D1509" t="s">
        <v>849</v>
      </c>
      <c r="E1509" t="s">
        <v>845</v>
      </c>
      <c r="F1509">
        <v>9.25</v>
      </c>
      <c r="G1509">
        <v>12.05</v>
      </c>
      <c r="H1509" t="s">
        <v>817</v>
      </c>
    </row>
    <row r="1510" spans="1:8" hidden="1" x14ac:dyDescent="0.25">
      <c r="A1510" t="s">
        <v>906</v>
      </c>
      <c r="B1510">
        <v>4058</v>
      </c>
      <c r="C1510" t="s">
        <v>907</v>
      </c>
      <c r="D1510" t="s">
        <v>850</v>
      </c>
      <c r="E1510" t="s">
        <v>845</v>
      </c>
      <c r="F1510">
        <v>9.25</v>
      </c>
      <c r="G1510">
        <v>12.05</v>
      </c>
      <c r="H1510" t="s">
        <v>825</v>
      </c>
    </row>
    <row r="1511" spans="1:8" hidden="1" x14ac:dyDescent="0.25">
      <c r="A1511" t="s">
        <v>906</v>
      </c>
      <c r="B1511">
        <v>4058</v>
      </c>
      <c r="C1511" t="s">
        <v>907</v>
      </c>
      <c r="D1511" t="s">
        <v>851</v>
      </c>
      <c r="E1511" t="s">
        <v>845</v>
      </c>
      <c r="F1511">
        <v>9.75</v>
      </c>
      <c r="G1511">
        <v>12.7</v>
      </c>
      <c r="H1511" t="s">
        <v>827</v>
      </c>
    </row>
    <row r="1512" spans="1:8" hidden="1" x14ac:dyDescent="0.25">
      <c r="A1512" t="s">
        <v>906</v>
      </c>
      <c r="B1512">
        <v>4058</v>
      </c>
      <c r="C1512" t="s">
        <v>907</v>
      </c>
      <c r="D1512" t="s">
        <v>852</v>
      </c>
      <c r="E1512" t="s">
        <v>853</v>
      </c>
      <c r="F1512">
        <v>5.6</v>
      </c>
      <c r="G1512">
        <v>7.3</v>
      </c>
      <c r="H1512" t="s">
        <v>854</v>
      </c>
    </row>
    <row r="1513" spans="1:8" hidden="1" x14ac:dyDescent="0.25">
      <c r="A1513" t="s">
        <v>906</v>
      </c>
      <c r="B1513">
        <v>4058</v>
      </c>
      <c r="C1513" t="s">
        <v>907</v>
      </c>
      <c r="D1513" t="s">
        <v>855</v>
      </c>
      <c r="E1513" t="s">
        <v>853</v>
      </c>
      <c r="F1513">
        <v>5.6</v>
      </c>
      <c r="G1513">
        <v>7.3</v>
      </c>
      <c r="H1513" t="s">
        <v>823</v>
      </c>
    </row>
    <row r="1514" spans="1:8" x14ac:dyDescent="0.25">
      <c r="A1514" t="s">
        <v>906</v>
      </c>
      <c r="B1514">
        <v>4058</v>
      </c>
      <c r="C1514" t="s">
        <v>907</v>
      </c>
      <c r="D1514" t="s">
        <v>856</v>
      </c>
      <c r="E1514" t="s">
        <v>853</v>
      </c>
      <c r="F1514">
        <v>5.6</v>
      </c>
      <c r="G1514">
        <v>7.3</v>
      </c>
      <c r="H1514" t="s">
        <v>821</v>
      </c>
    </row>
    <row r="1515" spans="1:8" hidden="1" x14ac:dyDescent="0.25">
      <c r="A1515" t="s">
        <v>906</v>
      </c>
      <c r="B1515">
        <v>4058</v>
      </c>
      <c r="C1515" t="s">
        <v>907</v>
      </c>
      <c r="D1515" t="s">
        <v>857</v>
      </c>
      <c r="E1515" t="s">
        <v>853</v>
      </c>
      <c r="F1515">
        <v>5.6</v>
      </c>
      <c r="G1515">
        <v>7.3</v>
      </c>
      <c r="H1515" t="s">
        <v>815</v>
      </c>
    </row>
    <row r="1516" spans="1:8" hidden="1" x14ac:dyDescent="0.25">
      <c r="A1516" t="s">
        <v>906</v>
      </c>
      <c r="B1516">
        <v>4058</v>
      </c>
      <c r="C1516" t="s">
        <v>907</v>
      </c>
      <c r="D1516" t="s">
        <v>858</v>
      </c>
      <c r="E1516" t="s">
        <v>853</v>
      </c>
      <c r="F1516">
        <v>5.6</v>
      </c>
      <c r="G1516">
        <v>7.3</v>
      </c>
      <c r="H1516" t="s">
        <v>819</v>
      </c>
    </row>
    <row r="1517" spans="1:8" hidden="1" x14ac:dyDescent="0.25">
      <c r="A1517" t="s">
        <v>906</v>
      </c>
      <c r="B1517">
        <v>4058</v>
      </c>
      <c r="C1517" t="s">
        <v>907</v>
      </c>
      <c r="D1517" t="s">
        <v>859</v>
      </c>
      <c r="E1517" t="s">
        <v>853</v>
      </c>
      <c r="F1517">
        <v>5.6</v>
      </c>
      <c r="G1517">
        <v>7.3</v>
      </c>
      <c r="H1517" t="s">
        <v>825</v>
      </c>
    </row>
    <row r="1518" spans="1:8" hidden="1" x14ac:dyDescent="0.25">
      <c r="A1518" t="s">
        <v>906</v>
      </c>
      <c r="B1518">
        <v>4058</v>
      </c>
      <c r="C1518" t="s">
        <v>907</v>
      </c>
      <c r="D1518" t="s">
        <v>860</v>
      </c>
      <c r="E1518" t="s">
        <v>853</v>
      </c>
      <c r="F1518">
        <v>5.6</v>
      </c>
      <c r="G1518">
        <v>7.3</v>
      </c>
      <c r="H1518" t="s">
        <v>827</v>
      </c>
    </row>
    <row r="1519" spans="1:8" hidden="1" x14ac:dyDescent="0.25">
      <c r="A1519" t="s">
        <v>906</v>
      </c>
      <c r="B1519">
        <v>4058</v>
      </c>
      <c r="C1519" t="s">
        <v>907</v>
      </c>
      <c r="D1519" t="s">
        <v>861</v>
      </c>
      <c r="E1519" t="s">
        <v>853</v>
      </c>
      <c r="F1519">
        <v>5.6</v>
      </c>
      <c r="G1519">
        <v>7.3</v>
      </c>
      <c r="H1519" t="s">
        <v>862</v>
      </c>
    </row>
    <row r="1520" spans="1:8" hidden="1" x14ac:dyDescent="0.25">
      <c r="A1520" t="s">
        <v>906</v>
      </c>
      <c r="B1520">
        <v>4058</v>
      </c>
      <c r="C1520" t="s">
        <v>907</v>
      </c>
      <c r="D1520" t="s">
        <v>863</v>
      </c>
      <c r="E1520" t="s">
        <v>853</v>
      </c>
      <c r="F1520">
        <v>5.6</v>
      </c>
      <c r="G1520">
        <v>7.3</v>
      </c>
      <c r="H1520" t="s">
        <v>864</v>
      </c>
    </row>
    <row r="1521" spans="1:8" hidden="1" x14ac:dyDescent="0.25">
      <c r="A1521" t="s">
        <v>906</v>
      </c>
      <c r="B1521">
        <v>4058</v>
      </c>
      <c r="C1521" t="s">
        <v>907</v>
      </c>
      <c r="D1521" t="s">
        <v>865</v>
      </c>
      <c r="E1521" t="s">
        <v>866</v>
      </c>
      <c r="F1521">
        <v>4.4000000000000004</v>
      </c>
      <c r="G1521">
        <v>5.7</v>
      </c>
      <c r="H1521" t="s">
        <v>867</v>
      </c>
    </row>
    <row r="1522" spans="1:8" hidden="1" x14ac:dyDescent="0.25">
      <c r="A1522" t="s">
        <v>906</v>
      </c>
      <c r="B1522">
        <v>4058</v>
      </c>
      <c r="C1522" t="s">
        <v>907</v>
      </c>
      <c r="D1522" t="s">
        <v>868</v>
      </c>
      <c r="E1522" t="s">
        <v>866</v>
      </c>
      <c r="F1522">
        <v>4.95</v>
      </c>
      <c r="G1522">
        <v>6.45</v>
      </c>
      <c r="H1522" t="s">
        <v>823</v>
      </c>
    </row>
    <row r="1523" spans="1:8" x14ac:dyDescent="0.25">
      <c r="A1523" t="s">
        <v>906</v>
      </c>
      <c r="B1523">
        <v>4058</v>
      </c>
      <c r="C1523" t="s">
        <v>907</v>
      </c>
      <c r="D1523" t="s">
        <v>869</v>
      </c>
      <c r="E1523" t="s">
        <v>866</v>
      </c>
      <c r="F1523">
        <v>4.95</v>
      </c>
      <c r="G1523">
        <v>6.45</v>
      </c>
      <c r="H1523" t="s">
        <v>821</v>
      </c>
    </row>
    <row r="1524" spans="1:8" hidden="1" x14ac:dyDescent="0.25">
      <c r="A1524" t="s">
        <v>906</v>
      </c>
      <c r="B1524">
        <v>4058</v>
      </c>
      <c r="C1524" t="s">
        <v>907</v>
      </c>
      <c r="D1524" t="s">
        <v>870</v>
      </c>
      <c r="E1524" t="s">
        <v>866</v>
      </c>
      <c r="F1524">
        <v>4.95</v>
      </c>
      <c r="G1524">
        <v>6.45</v>
      </c>
      <c r="H1524" t="s">
        <v>815</v>
      </c>
    </row>
    <row r="1525" spans="1:8" hidden="1" x14ac:dyDescent="0.25">
      <c r="A1525" t="s">
        <v>906</v>
      </c>
      <c r="B1525">
        <v>4058</v>
      </c>
      <c r="C1525" t="s">
        <v>907</v>
      </c>
      <c r="D1525" t="s">
        <v>871</v>
      </c>
      <c r="E1525" t="s">
        <v>866</v>
      </c>
      <c r="F1525">
        <v>4.95</v>
      </c>
      <c r="G1525">
        <v>6.45</v>
      </c>
      <c r="H1525" t="s">
        <v>819</v>
      </c>
    </row>
    <row r="1526" spans="1:8" hidden="1" x14ac:dyDescent="0.25">
      <c r="A1526" t="s">
        <v>906</v>
      </c>
      <c r="B1526">
        <v>4058</v>
      </c>
      <c r="C1526" t="s">
        <v>907</v>
      </c>
      <c r="D1526" t="s">
        <v>872</v>
      </c>
      <c r="E1526" t="s">
        <v>866</v>
      </c>
      <c r="F1526">
        <v>4.95</v>
      </c>
      <c r="G1526">
        <v>6.45</v>
      </c>
      <c r="H1526" t="s">
        <v>825</v>
      </c>
    </row>
    <row r="1527" spans="1:8" hidden="1" x14ac:dyDescent="0.25">
      <c r="A1527" t="s">
        <v>906</v>
      </c>
      <c r="B1527">
        <v>4058</v>
      </c>
      <c r="C1527" t="s">
        <v>907</v>
      </c>
      <c r="D1527" t="s">
        <v>873</v>
      </c>
      <c r="E1527" t="s">
        <v>866</v>
      </c>
      <c r="F1527">
        <v>4.95</v>
      </c>
      <c r="G1527">
        <v>6.45</v>
      </c>
      <c r="H1527" t="s">
        <v>862</v>
      </c>
    </row>
    <row r="1528" spans="1:8" hidden="1" x14ac:dyDescent="0.25">
      <c r="A1528" t="s">
        <v>906</v>
      </c>
      <c r="B1528">
        <v>4058</v>
      </c>
      <c r="C1528" t="s">
        <v>907</v>
      </c>
      <c r="D1528" t="s">
        <v>874</v>
      </c>
      <c r="E1528" t="s">
        <v>866</v>
      </c>
      <c r="F1528">
        <v>4.95</v>
      </c>
      <c r="G1528">
        <v>6.45</v>
      </c>
      <c r="H1528" t="s">
        <v>827</v>
      </c>
    </row>
    <row r="1529" spans="1:8" hidden="1" x14ac:dyDescent="0.25">
      <c r="A1529" t="s">
        <v>906</v>
      </c>
      <c r="B1529">
        <v>4058</v>
      </c>
      <c r="C1529" t="s">
        <v>907</v>
      </c>
      <c r="D1529" t="s">
        <v>875</v>
      </c>
      <c r="E1529" t="s">
        <v>876</v>
      </c>
      <c r="F1529">
        <v>10.45</v>
      </c>
      <c r="G1529">
        <v>13.6</v>
      </c>
      <c r="H1529" t="s">
        <v>815</v>
      </c>
    </row>
    <row r="1530" spans="1:8" hidden="1" x14ac:dyDescent="0.25">
      <c r="A1530" t="s">
        <v>906</v>
      </c>
      <c r="B1530">
        <v>4058</v>
      </c>
      <c r="C1530" t="s">
        <v>907</v>
      </c>
      <c r="D1530" t="s">
        <v>877</v>
      </c>
      <c r="E1530" t="s">
        <v>876</v>
      </c>
      <c r="F1530">
        <v>11.55</v>
      </c>
      <c r="G1530">
        <v>15</v>
      </c>
      <c r="H1530" t="s">
        <v>819</v>
      </c>
    </row>
    <row r="1531" spans="1:8" hidden="1" x14ac:dyDescent="0.25">
      <c r="A1531" t="s">
        <v>906</v>
      </c>
      <c r="B1531">
        <v>4058</v>
      </c>
      <c r="C1531" t="s">
        <v>907</v>
      </c>
      <c r="D1531" t="s">
        <v>878</v>
      </c>
      <c r="E1531" t="s">
        <v>876</v>
      </c>
      <c r="F1531">
        <v>9.8000000000000007</v>
      </c>
      <c r="G1531">
        <v>12.75</v>
      </c>
      <c r="H1531" t="s">
        <v>825</v>
      </c>
    </row>
    <row r="1532" spans="1:8" hidden="1" x14ac:dyDescent="0.25">
      <c r="A1532" t="s">
        <v>906</v>
      </c>
      <c r="B1532">
        <v>4058</v>
      </c>
      <c r="C1532" t="s">
        <v>907</v>
      </c>
      <c r="D1532" t="s">
        <v>879</v>
      </c>
      <c r="E1532" t="s">
        <v>876</v>
      </c>
      <c r="F1532">
        <v>10.3</v>
      </c>
      <c r="G1532">
        <v>13.4</v>
      </c>
      <c r="H1532" t="s">
        <v>827</v>
      </c>
    </row>
    <row r="1533" spans="1:8" hidden="1" x14ac:dyDescent="0.25">
      <c r="A1533" t="s">
        <v>906</v>
      </c>
      <c r="B1533">
        <v>4058</v>
      </c>
      <c r="C1533" t="s">
        <v>907</v>
      </c>
      <c r="D1533" t="s">
        <v>880</v>
      </c>
      <c r="E1533" t="s">
        <v>876</v>
      </c>
      <c r="F1533">
        <v>9.8000000000000007</v>
      </c>
      <c r="G1533">
        <v>12.75</v>
      </c>
      <c r="H1533" t="s">
        <v>823</v>
      </c>
    </row>
    <row r="1534" spans="1:8" hidden="1" x14ac:dyDescent="0.25">
      <c r="A1534" t="s">
        <v>906</v>
      </c>
      <c r="B1534">
        <v>4058</v>
      </c>
      <c r="C1534" t="s">
        <v>907</v>
      </c>
      <c r="D1534" t="s">
        <v>881</v>
      </c>
      <c r="E1534" t="s">
        <v>876</v>
      </c>
      <c r="F1534">
        <v>9.8000000000000007</v>
      </c>
      <c r="G1534">
        <v>12.75</v>
      </c>
      <c r="H1534" t="s">
        <v>867</v>
      </c>
    </row>
    <row r="1535" spans="1:8" x14ac:dyDescent="0.25">
      <c r="A1535" t="s">
        <v>906</v>
      </c>
      <c r="B1535">
        <v>4058</v>
      </c>
      <c r="C1535" t="s">
        <v>907</v>
      </c>
      <c r="D1535" t="s">
        <v>882</v>
      </c>
      <c r="E1535" t="s">
        <v>876</v>
      </c>
      <c r="F1535">
        <v>11.55</v>
      </c>
      <c r="G1535">
        <v>15</v>
      </c>
      <c r="H1535" t="s">
        <v>821</v>
      </c>
    </row>
    <row r="1536" spans="1:8" hidden="1" x14ac:dyDescent="0.25">
      <c r="A1536" t="s">
        <v>1039</v>
      </c>
      <c r="B1536">
        <v>1385</v>
      </c>
      <c r="C1536" t="s">
        <v>1040</v>
      </c>
      <c r="D1536" t="s">
        <v>813</v>
      </c>
      <c r="E1536" t="s">
        <v>814</v>
      </c>
      <c r="F1536">
        <v>10</v>
      </c>
      <c r="G1536">
        <v>13</v>
      </c>
      <c r="H1536" t="s">
        <v>815</v>
      </c>
    </row>
    <row r="1537" spans="1:8" hidden="1" x14ac:dyDescent="0.25">
      <c r="A1537" t="s">
        <v>1039</v>
      </c>
      <c r="B1537">
        <v>1385</v>
      </c>
      <c r="C1537" t="s">
        <v>1040</v>
      </c>
      <c r="D1537" t="s">
        <v>816</v>
      </c>
      <c r="E1537" t="s">
        <v>814</v>
      </c>
      <c r="F1537">
        <v>9.35</v>
      </c>
      <c r="G1537">
        <v>12.15</v>
      </c>
      <c r="H1537" t="s">
        <v>817</v>
      </c>
    </row>
    <row r="1538" spans="1:8" hidden="1" x14ac:dyDescent="0.25">
      <c r="A1538" t="s">
        <v>1039</v>
      </c>
      <c r="B1538">
        <v>1385</v>
      </c>
      <c r="C1538" t="s">
        <v>1040</v>
      </c>
      <c r="D1538" t="s">
        <v>818</v>
      </c>
      <c r="E1538" t="s">
        <v>814</v>
      </c>
      <c r="F1538">
        <v>11.1</v>
      </c>
      <c r="G1538">
        <v>14.45</v>
      </c>
      <c r="H1538" t="s">
        <v>819</v>
      </c>
    </row>
    <row r="1539" spans="1:8" x14ac:dyDescent="0.25">
      <c r="A1539" t="s">
        <v>1039</v>
      </c>
      <c r="B1539">
        <v>1385</v>
      </c>
      <c r="C1539" t="s">
        <v>1040</v>
      </c>
      <c r="D1539" t="s">
        <v>820</v>
      </c>
      <c r="E1539" t="s">
        <v>814</v>
      </c>
      <c r="F1539">
        <v>11.1</v>
      </c>
      <c r="G1539">
        <v>14.45</v>
      </c>
      <c r="H1539" t="s">
        <v>821</v>
      </c>
    </row>
    <row r="1540" spans="1:8" hidden="1" x14ac:dyDescent="0.25">
      <c r="A1540" t="s">
        <v>1039</v>
      </c>
      <c r="B1540">
        <v>1385</v>
      </c>
      <c r="C1540" t="s">
        <v>1040</v>
      </c>
      <c r="D1540" t="s">
        <v>822</v>
      </c>
      <c r="E1540" t="s">
        <v>814</v>
      </c>
      <c r="F1540">
        <v>9.35</v>
      </c>
      <c r="G1540">
        <v>12.15</v>
      </c>
      <c r="H1540" t="s">
        <v>823</v>
      </c>
    </row>
    <row r="1541" spans="1:8" hidden="1" x14ac:dyDescent="0.25">
      <c r="A1541" t="s">
        <v>1039</v>
      </c>
      <c r="B1541">
        <v>1385</v>
      </c>
      <c r="C1541" t="s">
        <v>1040</v>
      </c>
      <c r="D1541" t="s">
        <v>824</v>
      </c>
      <c r="E1541" t="s">
        <v>814</v>
      </c>
      <c r="F1541">
        <v>9.35</v>
      </c>
      <c r="G1541">
        <v>12.15</v>
      </c>
      <c r="H1541" t="s">
        <v>825</v>
      </c>
    </row>
    <row r="1542" spans="1:8" hidden="1" x14ac:dyDescent="0.25">
      <c r="A1542" t="s">
        <v>1039</v>
      </c>
      <c r="B1542">
        <v>1385</v>
      </c>
      <c r="C1542" t="s">
        <v>1040</v>
      </c>
      <c r="D1542" t="s">
        <v>826</v>
      </c>
      <c r="E1542" t="s">
        <v>814</v>
      </c>
      <c r="F1542">
        <v>9.85</v>
      </c>
      <c r="G1542">
        <v>12.8</v>
      </c>
      <c r="H1542" t="s">
        <v>827</v>
      </c>
    </row>
    <row r="1543" spans="1:8" x14ac:dyDescent="0.25">
      <c r="A1543" t="s">
        <v>1039</v>
      </c>
      <c r="B1543">
        <v>1385</v>
      </c>
      <c r="C1543" t="s">
        <v>1040</v>
      </c>
      <c r="D1543" t="s">
        <v>828</v>
      </c>
      <c r="E1543" t="s">
        <v>829</v>
      </c>
      <c r="F1543">
        <v>11.1</v>
      </c>
      <c r="G1543">
        <v>14.45</v>
      </c>
      <c r="H1543" t="s">
        <v>821</v>
      </c>
    </row>
    <row r="1544" spans="1:8" hidden="1" x14ac:dyDescent="0.25">
      <c r="A1544" t="s">
        <v>1039</v>
      </c>
      <c r="B1544">
        <v>1385</v>
      </c>
      <c r="C1544" t="s">
        <v>1040</v>
      </c>
      <c r="D1544" t="s">
        <v>830</v>
      </c>
      <c r="E1544" t="s">
        <v>829</v>
      </c>
      <c r="F1544">
        <v>9.35</v>
      </c>
      <c r="G1544">
        <v>12.15</v>
      </c>
      <c r="H1544" t="s">
        <v>823</v>
      </c>
    </row>
    <row r="1545" spans="1:8" hidden="1" x14ac:dyDescent="0.25">
      <c r="A1545" t="s">
        <v>1039</v>
      </c>
      <c r="B1545">
        <v>1385</v>
      </c>
      <c r="C1545" t="s">
        <v>1040</v>
      </c>
      <c r="D1545" t="s">
        <v>831</v>
      </c>
      <c r="E1545" t="s">
        <v>829</v>
      </c>
      <c r="F1545">
        <v>10</v>
      </c>
      <c r="G1545">
        <v>13</v>
      </c>
      <c r="H1545" t="s">
        <v>815</v>
      </c>
    </row>
    <row r="1546" spans="1:8" hidden="1" x14ac:dyDescent="0.25">
      <c r="A1546" t="s">
        <v>1039</v>
      </c>
      <c r="B1546">
        <v>1385</v>
      </c>
      <c r="C1546" t="s">
        <v>1040</v>
      </c>
      <c r="D1546" t="s">
        <v>832</v>
      </c>
      <c r="E1546" t="s">
        <v>829</v>
      </c>
      <c r="F1546">
        <v>9.35</v>
      </c>
      <c r="G1546">
        <v>12.15</v>
      </c>
      <c r="H1546" t="s">
        <v>817</v>
      </c>
    </row>
    <row r="1547" spans="1:8" hidden="1" x14ac:dyDescent="0.25">
      <c r="A1547" t="s">
        <v>1039</v>
      </c>
      <c r="B1547">
        <v>1385</v>
      </c>
      <c r="C1547" t="s">
        <v>1040</v>
      </c>
      <c r="D1547" t="s">
        <v>833</v>
      </c>
      <c r="E1547" t="s">
        <v>829</v>
      </c>
      <c r="F1547">
        <v>11.1</v>
      </c>
      <c r="G1547">
        <v>14.45</v>
      </c>
      <c r="H1547" t="s">
        <v>819</v>
      </c>
    </row>
    <row r="1548" spans="1:8" hidden="1" x14ac:dyDescent="0.25">
      <c r="A1548" t="s">
        <v>1039</v>
      </c>
      <c r="B1548">
        <v>1385</v>
      </c>
      <c r="C1548" t="s">
        <v>1040</v>
      </c>
      <c r="D1548" t="s">
        <v>834</v>
      </c>
      <c r="E1548" t="s">
        <v>829</v>
      </c>
      <c r="F1548">
        <v>9.35</v>
      </c>
      <c r="G1548">
        <v>12.15</v>
      </c>
      <c r="H1548" t="s">
        <v>825</v>
      </c>
    </row>
    <row r="1549" spans="1:8" hidden="1" x14ac:dyDescent="0.25">
      <c r="A1549" t="s">
        <v>1039</v>
      </c>
      <c r="B1549">
        <v>1385</v>
      </c>
      <c r="C1549" t="s">
        <v>1040</v>
      </c>
      <c r="D1549" t="s">
        <v>835</v>
      </c>
      <c r="E1549" t="s">
        <v>829</v>
      </c>
      <c r="F1549">
        <v>3.6</v>
      </c>
      <c r="G1549">
        <v>4.7</v>
      </c>
      <c r="H1549" t="s">
        <v>827</v>
      </c>
    </row>
    <row r="1550" spans="1:8" hidden="1" x14ac:dyDescent="0.25">
      <c r="A1550" t="s">
        <v>1039</v>
      </c>
      <c r="B1550">
        <v>1385</v>
      </c>
      <c r="C1550" t="s">
        <v>1040</v>
      </c>
      <c r="D1550" t="s">
        <v>835</v>
      </c>
      <c r="E1550" t="s">
        <v>829</v>
      </c>
      <c r="F1550">
        <v>9.85</v>
      </c>
      <c r="G1550">
        <v>12.8</v>
      </c>
      <c r="H1550" t="s">
        <v>827</v>
      </c>
    </row>
    <row r="1551" spans="1:8" hidden="1" x14ac:dyDescent="0.25">
      <c r="A1551" t="s">
        <v>1039</v>
      </c>
      <c r="B1551">
        <v>1385</v>
      </c>
      <c r="C1551" t="s">
        <v>1040</v>
      </c>
      <c r="D1551" t="s">
        <v>832</v>
      </c>
      <c r="E1551" t="s">
        <v>829</v>
      </c>
      <c r="F1551">
        <v>3.4</v>
      </c>
      <c r="G1551">
        <v>4.4000000000000004</v>
      </c>
      <c r="H1551" t="s">
        <v>817</v>
      </c>
    </row>
    <row r="1552" spans="1:8" hidden="1" x14ac:dyDescent="0.25">
      <c r="A1552" t="s">
        <v>1039</v>
      </c>
      <c r="B1552">
        <v>1385</v>
      </c>
      <c r="C1552" t="s">
        <v>1040</v>
      </c>
      <c r="D1552" t="s">
        <v>831</v>
      </c>
      <c r="E1552" t="s">
        <v>829</v>
      </c>
      <c r="F1552">
        <v>3.6</v>
      </c>
      <c r="G1552">
        <v>4.7</v>
      </c>
      <c r="H1552" t="s">
        <v>815</v>
      </c>
    </row>
    <row r="1553" spans="1:8" hidden="1" x14ac:dyDescent="0.25">
      <c r="A1553" t="s">
        <v>1039</v>
      </c>
      <c r="B1553">
        <v>1385</v>
      </c>
      <c r="C1553" t="s">
        <v>1040</v>
      </c>
      <c r="D1553" t="s">
        <v>833</v>
      </c>
      <c r="E1553" t="s">
        <v>829</v>
      </c>
      <c r="F1553">
        <v>4.05</v>
      </c>
      <c r="G1553">
        <v>5.25</v>
      </c>
      <c r="H1553" t="s">
        <v>819</v>
      </c>
    </row>
    <row r="1554" spans="1:8" hidden="1" x14ac:dyDescent="0.25">
      <c r="A1554" t="s">
        <v>1039</v>
      </c>
      <c r="B1554">
        <v>1385</v>
      </c>
      <c r="C1554" t="s">
        <v>1040</v>
      </c>
      <c r="D1554" t="s">
        <v>830</v>
      </c>
      <c r="E1554" t="s">
        <v>829</v>
      </c>
      <c r="F1554">
        <v>3.4</v>
      </c>
      <c r="G1554">
        <v>4.4000000000000004</v>
      </c>
      <c r="H1554" t="s">
        <v>823</v>
      </c>
    </row>
    <row r="1555" spans="1:8" x14ac:dyDescent="0.25">
      <c r="A1555" t="s">
        <v>1039</v>
      </c>
      <c r="B1555">
        <v>1385</v>
      </c>
      <c r="C1555" t="s">
        <v>1040</v>
      </c>
      <c r="D1555" t="s">
        <v>828</v>
      </c>
      <c r="E1555" t="s">
        <v>829</v>
      </c>
      <c r="F1555">
        <v>4.05</v>
      </c>
      <c r="G1555">
        <v>5.25</v>
      </c>
      <c r="H1555" t="s">
        <v>821</v>
      </c>
    </row>
    <row r="1556" spans="1:8" hidden="1" x14ac:dyDescent="0.25">
      <c r="A1556" t="s">
        <v>1039</v>
      </c>
      <c r="B1556">
        <v>1385</v>
      </c>
      <c r="C1556" t="s">
        <v>1040</v>
      </c>
      <c r="D1556" t="s">
        <v>834</v>
      </c>
      <c r="E1556" t="s">
        <v>829</v>
      </c>
      <c r="F1556">
        <v>3.4</v>
      </c>
      <c r="G1556">
        <v>4.4000000000000004</v>
      </c>
      <c r="H1556" t="s">
        <v>825</v>
      </c>
    </row>
    <row r="1557" spans="1:8" x14ac:dyDescent="0.25">
      <c r="A1557" t="s">
        <v>1039</v>
      </c>
      <c r="B1557">
        <v>1385</v>
      </c>
      <c r="C1557" t="s">
        <v>1040</v>
      </c>
      <c r="D1557" t="s">
        <v>836</v>
      </c>
      <c r="E1557" t="s">
        <v>837</v>
      </c>
      <c r="F1557">
        <v>11.1</v>
      </c>
      <c r="G1557">
        <v>14.45</v>
      </c>
      <c r="H1557" t="s">
        <v>821</v>
      </c>
    </row>
    <row r="1558" spans="1:8" hidden="1" x14ac:dyDescent="0.25">
      <c r="A1558" t="s">
        <v>1039</v>
      </c>
      <c r="B1558">
        <v>1385</v>
      </c>
      <c r="C1558" t="s">
        <v>1040</v>
      </c>
      <c r="D1558" t="s">
        <v>838</v>
      </c>
      <c r="E1558" t="s">
        <v>837</v>
      </c>
      <c r="F1558">
        <v>9.35</v>
      </c>
      <c r="G1558">
        <v>12.15</v>
      </c>
      <c r="H1558" t="s">
        <v>823</v>
      </c>
    </row>
    <row r="1559" spans="1:8" hidden="1" x14ac:dyDescent="0.25">
      <c r="A1559" t="s">
        <v>1039</v>
      </c>
      <c r="B1559">
        <v>1385</v>
      </c>
      <c r="C1559" t="s">
        <v>1040</v>
      </c>
      <c r="D1559" t="s">
        <v>839</v>
      </c>
      <c r="E1559" t="s">
        <v>837</v>
      </c>
      <c r="F1559">
        <v>10</v>
      </c>
      <c r="G1559">
        <v>13</v>
      </c>
      <c r="H1559" t="s">
        <v>815</v>
      </c>
    </row>
    <row r="1560" spans="1:8" hidden="1" x14ac:dyDescent="0.25">
      <c r="A1560" t="s">
        <v>1039</v>
      </c>
      <c r="B1560">
        <v>1385</v>
      </c>
      <c r="C1560" t="s">
        <v>1040</v>
      </c>
      <c r="D1560" t="s">
        <v>840</v>
      </c>
      <c r="E1560" t="s">
        <v>837</v>
      </c>
      <c r="F1560">
        <v>9.35</v>
      </c>
      <c r="G1560">
        <v>12.15</v>
      </c>
      <c r="H1560" t="s">
        <v>817</v>
      </c>
    </row>
    <row r="1561" spans="1:8" hidden="1" x14ac:dyDescent="0.25">
      <c r="A1561" t="s">
        <v>1039</v>
      </c>
      <c r="B1561">
        <v>1385</v>
      </c>
      <c r="C1561" t="s">
        <v>1040</v>
      </c>
      <c r="D1561" t="s">
        <v>841</v>
      </c>
      <c r="E1561" t="s">
        <v>837</v>
      </c>
      <c r="F1561">
        <v>11.1</v>
      </c>
      <c r="G1561">
        <v>14.45</v>
      </c>
      <c r="H1561" t="s">
        <v>819</v>
      </c>
    </row>
    <row r="1562" spans="1:8" hidden="1" x14ac:dyDescent="0.25">
      <c r="A1562" t="s">
        <v>1039</v>
      </c>
      <c r="B1562">
        <v>1385</v>
      </c>
      <c r="C1562" t="s">
        <v>1040</v>
      </c>
      <c r="D1562" t="s">
        <v>842</v>
      </c>
      <c r="E1562" t="s">
        <v>837</v>
      </c>
      <c r="F1562">
        <v>9.85</v>
      </c>
      <c r="G1562">
        <v>12.8</v>
      </c>
      <c r="H1562" t="s">
        <v>827</v>
      </c>
    </row>
    <row r="1563" spans="1:8" hidden="1" x14ac:dyDescent="0.25">
      <c r="A1563" t="s">
        <v>1039</v>
      </c>
      <c r="B1563">
        <v>1385</v>
      </c>
      <c r="C1563" t="s">
        <v>1040</v>
      </c>
      <c r="D1563" t="s">
        <v>843</v>
      </c>
      <c r="E1563" t="s">
        <v>837</v>
      </c>
      <c r="F1563">
        <v>9.35</v>
      </c>
      <c r="G1563">
        <v>12.15</v>
      </c>
      <c r="H1563" t="s">
        <v>825</v>
      </c>
    </row>
    <row r="1564" spans="1:8" x14ac:dyDescent="0.25">
      <c r="A1564" t="s">
        <v>1039</v>
      </c>
      <c r="B1564">
        <v>1385</v>
      </c>
      <c r="C1564" t="s">
        <v>1040</v>
      </c>
      <c r="D1564" t="s">
        <v>844</v>
      </c>
      <c r="E1564" t="s">
        <v>845</v>
      </c>
      <c r="F1564">
        <v>11.1</v>
      </c>
      <c r="G1564">
        <v>14.45</v>
      </c>
      <c r="H1564" t="s">
        <v>821</v>
      </c>
    </row>
    <row r="1565" spans="1:8" hidden="1" x14ac:dyDescent="0.25">
      <c r="A1565" t="s">
        <v>1039</v>
      </c>
      <c r="B1565">
        <v>1385</v>
      </c>
      <c r="C1565" t="s">
        <v>1040</v>
      </c>
      <c r="D1565" t="s">
        <v>846</v>
      </c>
      <c r="E1565" t="s">
        <v>845</v>
      </c>
      <c r="F1565">
        <v>9.35</v>
      </c>
      <c r="G1565">
        <v>12.15</v>
      </c>
      <c r="H1565" t="s">
        <v>823</v>
      </c>
    </row>
    <row r="1566" spans="1:8" hidden="1" x14ac:dyDescent="0.25">
      <c r="A1566" t="s">
        <v>1039</v>
      </c>
      <c r="B1566">
        <v>1385</v>
      </c>
      <c r="C1566" t="s">
        <v>1040</v>
      </c>
      <c r="D1566" t="s">
        <v>847</v>
      </c>
      <c r="E1566" t="s">
        <v>845</v>
      </c>
      <c r="F1566">
        <v>10</v>
      </c>
      <c r="G1566">
        <v>13</v>
      </c>
      <c r="H1566" t="s">
        <v>815</v>
      </c>
    </row>
    <row r="1567" spans="1:8" hidden="1" x14ac:dyDescent="0.25">
      <c r="A1567" t="s">
        <v>1039</v>
      </c>
      <c r="B1567">
        <v>1385</v>
      </c>
      <c r="C1567" t="s">
        <v>1040</v>
      </c>
      <c r="D1567" t="s">
        <v>848</v>
      </c>
      <c r="E1567" t="s">
        <v>845</v>
      </c>
      <c r="F1567">
        <v>11.1</v>
      </c>
      <c r="G1567">
        <v>14.45</v>
      </c>
      <c r="H1567" t="s">
        <v>819</v>
      </c>
    </row>
    <row r="1568" spans="1:8" hidden="1" x14ac:dyDescent="0.25">
      <c r="A1568" t="s">
        <v>1039</v>
      </c>
      <c r="B1568">
        <v>1385</v>
      </c>
      <c r="C1568" t="s">
        <v>1040</v>
      </c>
      <c r="D1568" t="s">
        <v>849</v>
      </c>
      <c r="E1568" t="s">
        <v>845</v>
      </c>
      <c r="F1568">
        <v>9.35</v>
      </c>
      <c r="G1568">
        <v>12.15</v>
      </c>
      <c r="H1568" t="s">
        <v>817</v>
      </c>
    </row>
    <row r="1569" spans="1:8" hidden="1" x14ac:dyDescent="0.25">
      <c r="A1569" t="s">
        <v>1039</v>
      </c>
      <c r="B1569">
        <v>1385</v>
      </c>
      <c r="C1569" t="s">
        <v>1040</v>
      </c>
      <c r="D1569" t="s">
        <v>850</v>
      </c>
      <c r="E1569" t="s">
        <v>845</v>
      </c>
      <c r="F1569">
        <v>9.35</v>
      </c>
      <c r="G1569">
        <v>12.15</v>
      </c>
      <c r="H1569" t="s">
        <v>825</v>
      </c>
    </row>
    <row r="1570" spans="1:8" hidden="1" x14ac:dyDescent="0.25">
      <c r="A1570" t="s">
        <v>1039</v>
      </c>
      <c r="B1570">
        <v>1385</v>
      </c>
      <c r="C1570" t="s">
        <v>1040</v>
      </c>
      <c r="D1570" t="s">
        <v>851</v>
      </c>
      <c r="E1570" t="s">
        <v>845</v>
      </c>
      <c r="F1570">
        <v>9.85</v>
      </c>
      <c r="G1570">
        <v>12.8</v>
      </c>
      <c r="H1570" t="s">
        <v>827</v>
      </c>
    </row>
    <row r="1571" spans="1:8" hidden="1" x14ac:dyDescent="0.25">
      <c r="A1571" t="s">
        <v>1039</v>
      </c>
      <c r="B1571">
        <v>1385</v>
      </c>
      <c r="C1571" t="s">
        <v>1040</v>
      </c>
      <c r="D1571" t="s">
        <v>852</v>
      </c>
      <c r="E1571" t="s">
        <v>853</v>
      </c>
      <c r="F1571">
        <v>5.7</v>
      </c>
      <c r="G1571">
        <v>7.4</v>
      </c>
      <c r="H1571" t="s">
        <v>854</v>
      </c>
    </row>
    <row r="1572" spans="1:8" hidden="1" x14ac:dyDescent="0.25">
      <c r="A1572" t="s">
        <v>1039</v>
      </c>
      <c r="B1572">
        <v>1385</v>
      </c>
      <c r="C1572" t="s">
        <v>1040</v>
      </c>
      <c r="D1572" t="s">
        <v>855</v>
      </c>
      <c r="E1572" t="s">
        <v>853</v>
      </c>
      <c r="F1572">
        <v>5.7</v>
      </c>
      <c r="G1572">
        <v>7.4</v>
      </c>
      <c r="H1572" t="s">
        <v>823</v>
      </c>
    </row>
    <row r="1573" spans="1:8" x14ac:dyDescent="0.25">
      <c r="A1573" t="s">
        <v>1039</v>
      </c>
      <c r="B1573">
        <v>1385</v>
      </c>
      <c r="C1573" t="s">
        <v>1040</v>
      </c>
      <c r="D1573" t="s">
        <v>856</v>
      </c>
      <c r="E1573" t="s">
        <v>853</v>
      </c>
      <c r="F1573">
        <v>5.7</v>
      </c>
      <c r="G1573">
        <v>7.4</v>
      </c>
      <c r="H1573" t="s">
        <v>821</v>
      </c>
    </row>
    <row r="1574" spans="1:8" hidden="1" x14ac:dyDescent="0.25">
      <c r="A1574" t="s">
        <v>1039</v>
      </c>
      <c r="B1574">
        <v>1385</v>
      </c>
      <c r="C1574" t="s">
        <v>1040</v>
      </c>
      <c r="D1574" t="s">
        <v>857</v>
      </c>
      <c r="E1574" t="s">
        <v>853</v>
      </c>
      <c r="F1574">
        <v>5.7</v>
      </c>
      <c r="G1574">
        <v>7.4</v>
      </c>
      <c r="H1574" t="s">
        <v>815</v>
      </c>
    </row>
    <row r="1575" spans="1:8" hidden="1" x14ac:dyDescent="0.25">
      <c r="A1575" t="s">
        <v>1039</v>
      </c>
      <c r="B1575">
        <v>1385</v>
      </c>
      <c r="C1575" t="s">
        <v>1040</v>
      </c>
      <c r="D1575" t="s">
        <v>858</v>
      </c>
      <c r="E1575" t="s">
        <v>853</v>
      </c>
      <c r="F1575">
        <v>5.7</v>
      </c>
      <c r="G1575">
        <v>7.4</v>
      </c>
      <c r="H1575" t="s">
        <v>819</v>
      </c>
    </row>
    <row r="1576" spans="1:8" hidden="1" x14ac:dyDescent="0.25">
      <c r="A1576" t="s">
        <v>1039</v>
      </c>
      <c r="B1576">
        <v>1385</v>
      </c>
      <c r="C1576" t="s">
        <v>1040</v>
      </c>
      <c r="D1576" t="s">
        <v>859</v>
      </c>
      <c r="E1576" t="s">
        <v>853</v>
      </c>
      <c r="F1576">
        <v>5.7</v>
      </c>
      <c r="G1576">
        <v>7.4</v>
      </c>
      <c r="H1576" t="s">
        <v>825</v>
      </c>
    </row>
    <row r="1577" spans="1:8" hidden="1" x14ac:dyDescent="0.25">
      <c r="A1577" t="s">
        <v>1039</v>
      </c>
      <c r="B1577">
        <v>1385</v>
      </c>
      <c r="C1577" t="s">
        <v>1040</v>
      </c>
      <c r="D1577" t="s">
        <v>860</v>
      </c>
      <c r="E1577" t="s">
        <v>853</v>
      </c>
      <c r="F1577">
        <v>5.7</v>
      </c>
      <c r="G1577">
        <v>7.4</v>
      </c>
      <c r="H1577" t="s">
        <v>827</v>
      </c>
    </row>
    <row r="1578" spans="1:8" hidden="1" x14ac:dyDescent="0.25">
      <c r="A1578" t="s">
        <v>1039</v>
      </c>
      <c r="B1578">
        <v>1385</v>
      </c>
      <c r="C1578" t="s">
        <v>1040</v>
      </c>
      <c r="D1578" t="s">
        <v>861</v>
      </c>
      <c r="E1578" t="s">
        <v>853</v>
      </c>
      <c r="F1578">
        <v>5.7</v>
      </c>
      <c r="G1578">
        <v>7.4</v>
      </c>
      <c r="H1578" t="s">
        <v>862</v>
      </c>
    </row>
    <row r="1579" spans="1:8" hidden="1" x14ac:dyDescent="0.25">
      <c r="A1579" t="s">
        <v>1039</v>
      </c>
      <c r="B1579">
        <v>1385</v>
      </c>
      <c r="C1579" t="s">
        <v>1040</v>
      </c>
      <c r="D1579" t="s">
        <v>863</v>
      </c>
      <c r="E1579" t="s">
        <v>853</v>
      </c>
      <c r="F1579">
        <v>5.7</v>
      </c>
      <c r="G1579">
        <v>7.4</v>
      </c>
      <c r="H1579" t="s">
        <v>864</v>
      </c>
    </row>
    <row r="1580" spans="1:8" hidden="1" x14ac:dyDescent="0.25">
      <c r="A1580" t="s">
        <v>1039</v>
      </c>
      <c r="B1580">
        <v>1385</v>
      </c>
      <c r="C1580" t="s">
        <v>1040</v>
      </c>
      <c r="D1580" t="s">
        <v>865</v>
      </c>
      <c r="E1580" t="s">
        <v>866</v>
      </c>
      <c r="F1580">
        <v>4.5999999999999996</v>
      </c>
      <c r="G1580">
        <v>6</v>
      </c>
      <c r="H1580" t="s">
        <v>867</v>
      </c>
    </row>
    <row r="1581" spans="1:8" hidden="1" x14ac:dyDescent="0.25">
      <c r="A1581" t="s">
        <v>1039</v>
      </c>
      <c r="B1581">
        <v>1385</v>
      </c>
      <c r="C1581" t="s">
        <v>1040</v>
      </c>
      <c r="D1581" t="s">
        <v>868</v>
      </c>
      <c r="E1581" t="s">
        <v>866</v>
      </c>
      <c r="F1581">
        <v>5</v>
      </c>
      <c r="G1581">
        <v>6.5</v>
      </c>
      <c r="H1581" t="s">
        <v>823</v>
      </c>
    </row>
    <row r="1582" spans="1:8" x14ac:dyDescent="0.25">
      <c r="A1582" t="s">
        <v>1039</v>
      </c>
      <c r="B1582">
        <v>1385</v>
      </c>
      <c r="C1582" t="s">
        <v>1040</v>
      </c>
      <c r="D1582" t="s">
        <v>869</v>
      </c>
      <c r="E1582" t="s">
        <v>866</v>
      </c>
      <c r="F1582">
        <v>5</v>
      </c>
      <c r="G1582">
        <v>6.5</v>
      </c>
      <c r="H1582" t="s">
        <v>821</v>
      </c>
    </row>
    <row r="1583" spans="1:8" hidden="1" x14ac:dyDescent="0.25">
      <c r="A1583" t="s">
        <v>1039</v>
      </c>
      <c r="B1583">
        <v>1385</v>
      </c>
      <c r="C1583" t="s">
        <v>1040</v>
      </c>
      <c r="D1583" t="s">
        <v>870</v>
      </c>
      <c r="E1583" t="s">
        <v>866</v>
      </c>
      <c r="F1583">
        <v>5</v>
      </c>
      <c r="G1583">
        <v>6.5</v>
      </c>
      <c r="H1583" t="s">
        <v>815</v>
      </c>
    </row>
    <row r="1584" spans="1:8" hidden="1" x14ac:dyDescent="0.25">
      <c r="A1584" t="s">
        <v>1039</v>
      </c>
      <c r="B1584">
        <v>1385</v>
      </c>
      <c r="C1584" t="s">
        <v>1040</v>
      </c>
      <c r="D1584" t="s">
        <v>871</v>
      </c>
      <c r="E1584" t="s">
        <v>866</v>
      </c>
      <c r="F1584">
        <v>5</v>
      </c>
      <c r="G1584">
        <v>6.5</v>
      </c>
      <c r="H1584" t="s">
        <v>819</v>
      </c>
    </row>
    <row r="1585" spans="1:8" hidden="1" x14ac:dyDescent="0.25">
      <c r="A1585" t="s">
        <v>1039</v>
      </c>
      <c r="B1585">
        <v>1385</v>
      </c>
      <c r="C1585" t="s">
        <v>1040</v>
      </c>
      <c r="D1585" t="s">
        <v>872</v>
      </c>
      <c r="E1585" t="s">
        <v>866</v>
      </c>
      <c r="F1585">
        <v>5</v>
      </c>
      <c r="G1585">
        <v>6.5</v>
      </c>
      <c r="H1585" t="s">
        <v>825</v>
      </c>
    </row>
    <row r="1586" spans="1:8" hidden="1" x14ac:dyDescent="0.25">
      <c r="A1586" t="s">
        <v>1039</v>
      </c>
      <c r="B1586">
        <v>1385</v>
      </c>
      <c r="C1586" t="s">
        <v>1040</v>
      </c>
      <c r="D1586" t="s">
        <v>873</v>
      </c>
      <c r="E1586" t="s">
        <v>866</v>
      </c>
      <c r="F1586">
        <v>5</v>
      </c>
      <c r="G1586">
        <v>6.5</v>
      </c>
      <c r="H1586" t="s">
        <v>862</v>
      </c>
    </row>
    <row r="1587" spans="1:8" hidden="1" x14ac:dyDescent="0.25">
      <c r="A1587" t="s">
        <v>1039</v>
      </c>
      <c r="B1587">
        <v>1385</v>
      </c>
      <c r="C1587" t="s">
        <v>1040</v>
      </c>
      <c r="D1587" t="s">
        <v>874</v>
      </c>
      <c r="E1587" t="s">
        <v>866</v>
      </c>
      <c r="F1587">
        <v>5</v>
      </c>
      <c r="G1587">
        <v>6.5</v>
      </c>
      <c r="H1587" t="s">
        <v>827</v>
      </c>
    </row>
    <row r="1588" spans="1:8" hidden="1" x14ac:dyDescent="0.25">
      <c r="A1588" t="s">
        <v>1039</v>
      </c>
      <c r="B1588">
        <v>1385</v>
      </c>
      <c r="C1588" t="s">
        <v>1040</v>
      </c>
      <c r="D1588" t="s">
        <v>875</v>
      </c>
      <c r="E1588" t="s">
        <v>876</v>
      </c>
      <c r="F1588">
        <v>10.55</v>
      </c>
      <c r="G1588">
        <v>13.7</v>
      </c>
      <c r="H1588" t="s">
        <v>815</v>
      </c>
    </row>
    <row r="1589" spans="1:8" hidden="1" x14ac:dyDescent="0.25">
      <c r="A1589" t="s">
        <v>1039</v>
      </c>
      <c r="B1589">
        <v>1385</v>
      </c>
      <c r="C1589" t="s">
        <v>1040</v>
      </c>
      <c r="D1589" t="s">
        <v>877</v>
      </c>
      <c r="E1589" t="s">
        <v>876</v>
      </c>
      <c r="F1589">
        <v>11.65</v>
      </c>
      <c r="G1589">
        <v>15.15</v>
      </c>
      <c r="H1589" t="s">
        <v>819</v>
      </c>
    </row>
    <row r="1590" spans="1:8" hidden="1" x14ac:dyDescent="0.25">
      <c r="A1590" t="s">
        <v>1039</v>
      </c>
      <c r="B1590">
        <v>1385</v>
      </c>
      <c r="C1590" t="s">
        <v>1040</v>
      </c>
      <c r="D1590" t="s">
        <v>878</v>
      </c>
      <c r="E1590" t="s">
        <v>876</v>
      </c>
      <c r="F1590">
        <v>9.9</v>
      </c>
      <c r="G1590">
        <v>12.85</v>
      </c>
      <c r="H1590" t="s">
        <v>825</v>
      </c>
    </row>
    <row r="1591" spans="1:8" hidden="1" x14ac:dyDescent="0.25">
      <c r="A1591" t="s">
        <v>1039</v>
      </c>
      <c r="B1591">
        <v>1385</v>
      </c>
      <c r="C1591" t="s">
        <v>1040</v>
      </c>
      <c r="D1591" t="s">
        <v>879</v>
      </c>
      <c r="E1591" t="s">
        <v>876</v>
      </c>
      <c r="F1591">
        <v>10.4</v>
      </c>
      <c r="G1591">
        <v>13.5</v>
      </c>
      <c r="H1591" t="s">
        <v>827</v>
      </c>
    </row>
    <row r="1592" spans="1:8" hidden="1" x14ac:dyDescent="0.25">
      <c r="A1592" t="s">
        <v>1039</v>
      </c>
      <c r="B1592">
        <v>1385</v>
      </c>
      <c r="C1592" t="s">
        <v>1040</v>
      </c>
      <c r="D1592" t="s">
        <v>880</v>
      </c>
      <c r="E1592" t="s">
        <v>876</v>
      </c>
      <c r="F1592">
        <v>9.9</v>
      </c>
      <c r="G1592">
        <v>12.85</v>
      </c>
      <c r="H1592" t="s">
        <v>823</v>
      </c>
    </row>
    <row r="1593" spans="1:8" hidden="1" x14ac:dyDescent="0.25">
      <c r="A1593" t="s">
        <v>1039</v>
      </c>
      <c r="B1593">
        <v>1385</v>
      </c>
      <c r="C1593" t="s">
        <v>1040</v>
      </c>
      <c r="D1593" t="s">
        <v>881</v>
      </c>
      <c r="E1593" t="s">
        <v>876</v>
      </c>
      <c r="F1593">
        <v>9.9</v>
      </c>
      <c r="G1593">
        <v>12.85</v>
      </c>
      <c r="H1593" t="s">
        <v>867</v>
      </c>
    </row>
    <row r="1594" spans="1:8" x14ac:dyDescent="0.25">
      <c r="A1594" t="s">
        <v>1039</v>
      </c>
      <c r="B1594">
        <v>1385</v>
      </c>
      <c r="C1594" t="s">
        <v>1040</v>
      </c>
      <c r="D1594" t="s">
        <v>882</v>
      </c>
      <c r="E1594" t="s">
        <v>876</v>
      </c>
      <c r="F1594">
        <v>11.65</v>
      </c>
      <c r="G1594">
        <v>15.15</v>
      </c>
      <c r="H1594" t="s">
        <v>821</v>
      </c>
    </row>
    <row r="1595" spans="1:8" hidden="1" x14ac:dyDescent="0.25">
      <c r="A1595" t="s">
        <v>975</v>
      </c>
      <c r="B1595">
        <v>1119</v>
      </c>
      <c r="C1595" t="s">
        <v>976</v>
      </c>
      <c r="D1595" t="s">
        <v>813</v>
      </c>
      <c r="E1595" t="s">
        <v>814</v>
      </c>
      <c r="F1595">
        <v>10.1</v>
      </c>
      <c r="G1595">
        <v>13.15</v>
      </c>
      <c r="H1595" t="s">
        <v>815</v>
      </c>
    </row>
    <row r="1596" spans="1:8" hidden="1" x14ac:dyDescent="0.25">
      <c r="A1596" t="s">
        <v>975</v>
      </c>
      <c r="B1596">
        <v>1119</v>
      </c>
      <c r="C1596" t="s">
        <v>976</v>
      </c>
      <c r="D1596" t="s">
        <v>816</v>
      </c>
      <c r="E1596" t="s">
        <v>814</v>
      </c>
      <c r="F1596">
        <v>9.4499999999999993</v>
      </c>
      <c r="G1596">
        <v>12.3</v>
      </c>
      <c r="H1596" t="s">
        <v>817</v>
      </c>
    </row>
    <row r="1597" spans="1:8" hidden="1" x14ac:dyDescent="0.25">
      <c r="A1597" t="s">
        <v>975</v>
      </c>
      <c r="B1597">
        <v>1119</v>
      </c>
      <c r="C1597" t="s">
        <v>976</v>
      </c>
      <c r="D1597" t="s">
        <v>818</v>
      </c>
      <c r="E1597" t="s">
        <v>814</v>
      </c>
      <c r="F1597">
        <v>11.2</v>
      </c>
      <c r="G1597">
        <v>14.55</v>
      </c>
      <c r="H1597" t="s">
        <v>819</v>
      </c>
    </row>
    <row r="1598" spans="1:8" x14ac:dyDescent="0.25">
      <c r="A1598" t="s">
        <v>975</v>
      </c>
      <c r="B1598">
        <v>1119</v>
      </c>
      <c r="C1598" t="s">
        <v>976</v>
      </c>
      <c r="D1598" t="s">
        <v>820</v>
      </c>
      <c r="E1598" t="s">
        <v>814</v>
      </c>
      <c r="F1598">
        <v>11.2</v>
      </c>
      <c r="G1598">
        <v>14.55</v>
      </c>
      <c r="H1598" t="s">
        <v>821</v>
      </c>
    </row>
    <row r="1599" spans="1:8" hidden="1" x14ac:dyDescent="0.25">
      <c r="A1599" t="s">
        <v>975</v>
      </c>
      <c r="B1599">
        <v>1119</v>
      </c>
      <c r="C1599" t="s">
        <v>976</v>
      </c>
      <c r="D1599" t="s">
        <v>822</v>
      </c>
      <c r="E1599" t="s">
        <v>814</v>
      </c>
      <c r="F1599">
        <v>9.4499999999999993</v>
      </c>
      <c r="G1599">
        <v>12.3</v>
      </c>
      <c r="H1599" t="s">
        <v>823</v>
      </c>
    </row>
    <row r="1600" spans="1:8" hidden="1" x14ac:dyDescent="0.25">
      <c r="A1600" t="s">
        <v>975</v>
      </c>
      <c r="B1600">
        <v>1119</v>
      </c>
      <c r="C1600" t="s">
        <v>976</v>
      </c>
      <c r="D1600" t="s">
        <v>824</v>
      </c>
      <c r="E1600" t="s">
        <v>814</v>
      </c>
      <c r="F1600">
        <v>9.4499999999999993</v>
      </c>
      <c r="G1600">
        <v>12.3</v>
      </c>
      <c r="H1600" t="s">
        <v>825</v>
      </c>
    </row>
    <row r="1601" spans="1:8" hidden="1" x14ac:dyDescent="0.25">
      <c r="A1601" t="s">
        <v>975</v>
      </c>
      <c r="B1601">
        <v>1119</v>
      </c>
      <c r="C1601" t="s">
        <v>976</v>
      </c>
      <c r="D1601" t="s">
        <v>826</v>
      </c>
      <c r="E1601" t="s">
        <v>814</v>
      </c>
      <c r="F1601">
        <v>9.9499999999999993</v>
      </c>
      <c r="G1601">
        <v>12.95</v>
      </c>
      <c r="H1601" t="s">
        <v>827</v>
      </c>
    </row>
    <row r="1602" spans="1:8" x14ac:dyDescent="0.25">
      <c r="A1602" t="s">
        <v>975</v>
      </c>
      <c r="B1602">
        <v>1119</v>
      </c>
      <c r="C1602" t="s">
        <v>976</v>
      </c>
      <c r="D1602" t="s">
        <v>828</v>
      </c>
      <c r="E1602" t="s">
        <v>829</v>
      </c>
      <c r="F1602">
        <v>11.2</v>
      </c>
      <c r="G1602">
        <v>14.55</v>
      </c>
      <c r="H1602" t="s">
        <v>821</v>
      </c>
    </row>
    <row r="1603" spans="1:8" hidden="1" x14ac:dyDescent="0.25">
      <c r="A1603" t="s">
        <v>975</v>
      </c>
      <c r="B1603">
        <v>1119</v>
      </c>
      <c r="C1603" t="s">
        <v>976</v>
      </c>
      <c r="D1603" t="s">
        <v>830</v>
      </c>
      <c r="E1603" t="s">
        <v>829</v>
      </c>
      <c r="F1603">
        <v>9.4499999999999993</v>
      </c>
      <c r="G1603">
        <v>12.3</v>
      </c>
      <c r="H1603" t="s">
        <v>823</v>
      </c>
    </row>
    <row r="1604" spans="1:8" hidden="1" x14ac:dyDescent="0.25">
      <c r="A1604" t="s">
        <v>975</v>
      </c>
      <c r="B1604">
        <v>1119</v>
      </c>
      <c r="C1604" t="s">
        <v>976</v>
      </c>
      <c r="D1604" t="s">
        <v>831</v>
      </c>
      <c r="E1604" t="s">
        <v>829</v>
      </c>
      <c r="F1604">
        <v>10.1</v>
      </c>
      <c r="G1604">
        <v>13.15</v>
      </c>
      <c r="H1604" t="s">
        <v>815</v>
      </c>
    </row>
    <row r="1605" spans="1:8" hidden="1" x14ac:dyDescent="0.25">
      <c r="A1605" t="s">
        <v>975</v>
      </c>
      <c r="B1605">
        <v>1119</v>
      </c>
      <c r="C1605" t="s">
        <v>976</v>
      </c>
      <c r="D1605" t="s">
        <v>832</v>
      </c>
      <c r="E1605" t="s">
        <v>829</v>
      </c>
      <c r="F1605">
        <v>9.4499999999999993</v>
      </c>
      <c r="G1605">
        <v>12.3</v>
      </c>
      <c r="H1605" t="s">
        <v>817</v>
      </c>
    </row>
    <row r="1606" spans="1:8" hidden="1" x14ac:dyDescent="0.25">
      <c r="A1606" t="s">
        <v>975</v>
      </c>
      <c r="B1606">
        <v>1119</v>
      </c>
      <c r="C1606" t="s">
        <v>976</v>
      </c>
      <c r="D1606" t="s">
        <v>833</v>
      </c>
      <c r="E1606" t="s">
        <v>829</v>
      </c>
      <c r="F1606">
        <v>11.2</v>
      </c>
      <c r="G1606">
        <v>14.55</v>
      </c>
      <c r="H1606" t="s">
        <v>819</v>
      </c>
    </row>
    <row r="1607" spans="1:8" hidden="1" x14ac:dyDescent="0.25">
      <c r="A1607" t="s">
        <v>975</v>
      </c>
      <c r="B1607">
        <v>1119</v>
      </c>
      <c r="C1607" t="s">
        <v>976</v>
      </c>
      <c r="D1607" t="s">
        <v>834</v>
      </c>
      <c r="E1607" t="s">
        <v>829</v>
      </c>
      <c r="F1607">
        <v>9.4499999999999993</v>
      </c>
      <c r="G1607">
        <v>12.3</v>
      </c>
      <c r="H1607" t="s">
        <v>825</v>
      </c>
    </row>
    <row r="1608" spans="1:8" hidden="1" x14ac:dyDescent="0.25">
      <c r="A1608" t="s">
        <v>975</v>
      </c>
      <c r="B1608">
        <v>1119</v>
      </c>
      <c r="C1608" t="s">
        <v>976</v>
      </c>
      <c r="D1608" t="s">
        <v>835</v>
      </c>
      <c r="E1608" t="s">
        <v>829</v>
      </c>
      <c r="F1608">
        <v>3.6</v>
      </c>
      <c r="G1608">
        <v>4.7</v>
      </c>
      <c r="H1608" t="s">
        <v>827</v>
      </c>
    </row>
    <row r="1609" spans="1:8" hidden="1" x14ac:dyDescent="0.25">
      <c r="A1609" t="s">
        <v>975</v>
      </c>
      <c r="B1609">
        <v>1119</v>
      </c>
      <c r="C1609" t="s">
        <v>976</v>
      </c>
      <c r="D1609" t="s">
        <v>835</v>
      </c>
      <c r="E1609" t="s">
        <v>829</v>
      </c>
      <c r="F1609">
        <v>9.9499999999999993</v>
      </c>
      <c r="G1609">
        <v>12.95</v>
      </c>
      <c r="H1609" t="s">
        <v>827</v>
      </c>
    </row>
    <row r="1610" spans="1:8" hidden="1" x14ac:dyDescent="0.25">
      <c r="A1610" t="s">
        <v>975</v>
      </c>
      <c r="B1610">
        <v>1119</v>
      </c>
      <c r="C1610" t="s">
        <v>976</v>
      </c>
      <c r="D1610" t="s">
        <v>832</v>
      </c>
      <c r="E1610" t="s">
        <v>829</v>
      </c>
      <c r="F1610">
        <v>3.4</v>
      </c>
      <c r="G1610">
        <v>4.4000000000000004</v>
      </c>
      <c r="H1610" t="s">
        <v>817</v>
      </c>
    </row>
    <row r="1611" spans="1:8" hidden="1" x14ac:dyDescent="0.25">
      <c r="A1611" t="s">
        <v>975</v>
      </c>
      <c r="B1611">
        <v>1119</v>
      </c>
      <c r="C1611" t="s">
        <v>976</v>
      </c>
      <c r="D1611" t="s">
        <v>831</v>
      </c>
      <c r="E1611" t="s">
        <v>829</v>
      </c>
      <c r="F1611">
        <v>3.6</v>
      </c>
      <c r="G1611">
        <v>4.7</v>
      </c>
      <c r="H1611" t="s">
        <v>815</v>
      </c>
    </row>
    <row r="1612" spans="1:8" hidden="1" x14ac:dyDescent="0.25">
      <c r="A1612" t="s">
        <v>975</v>
      </c>
      <c r="B1612">
        <v>1119</v>
      </c>
      <c r="C1612" t="s">
        <v>976</v>
      </c>
      <c r="D1612" t="s">
        <v>833</v>
      </c>
      <c r="E1612" t="s">
        <v>829</v>
      </c>
      <c r="F1612">
        <v>4.05</v>
      </c>
      <c r="G1612">
        <v>5.25</v>
      </c>
      <c r="H1612" t="s">
        <v>819</v>
      </c>
    </row>
    <row r="1613" spans="1:8" hidden="1" x14ac:dyDescent="0.25">
      <c r="A1613" t="s">
        <v>975</v>
      </c>
      <c r="B1613">
        <v>1119</v>
      </c>
      <c r="C1613" t="s">
        <v>976</v>
      </c>
      <c r="D1613" t="s">
        <v>830</v>
      </c>
      <c r="E1613" t="s">
        <v>829</v>
      </c>
      <c r="F1613">
        <v>3.4</v>
      </c>
      <c r="G1613">
        <v>4.4000000000000004</v>
      </c>
      <c r="H1613" t="s">
        <v>823</v>
      </c>
    </row>
    <row r="1614" spans="1:8" x14ac:dyDescent="0.25">
      <c r="A1614" t="s">
        <v>975</v>
      </c>
      <c r="B1614">
        <v>1119</v>
      </c>
      <c r="C1614" t="s">
        <v>976</v>
      </c>
      <c r="D1614" t="s">
        <v>828</v>
      </c>
      <c r="E1614" t="s">
        <v>829</v>
      </c>
      <c r="F1614">
        <v>4.05</v>
      </c>
      <c r="G1614">
        <v>5.25</v>
      </c>
      <c r="H1614" t="s">
        <v>821</v>
      </c>
    </row>
    <row r="1615" spans="1:8" hidden="1" x14ac:dyDescent="0.25">
      <c r="A1615" t="s">
        <v>975</v>
      </c>
      <c r="B1615">
        <v>1119</v>
      </c>
      <c r="C1615" t="s">
        <v>976</v>
      </c>
      <c r="D1615" t="s">
        <v>834</v>
      </c>
      <c r="E1615" t="s">
        <v>829</v>
      </c>
      <c r="F1615">
        <v>3.4</v>
      </c>
      <c r="G1615">
        <v>4.4000000000000004</v>
      </c>
      <c r="H1615" t="s">
        <v>825</v>
      </c>
    </row>
    <row r="1616" spans="1:8" x14ac:dyDescent="0.25">
      <c r="A1616" t="s">
        <v>975</v>
      </c>
      <c r="B1616">
        <v>1119</v>
      </c>
      <c r="C1616" t="s">
        <v>976</v>
      </c>
      <c r="D1616" t="s">
        <v>836</v>
      </c>
      <c r="E1616" t="s">
        <v>837</v>
      </c>
      <c r="F1616">
        <v>11.2</v>
      </c>
      <c r="G1616">
        <v>14.55</v>
      </c>
      <c r="H1616" t="s">
        <v>821</v>
      </c>
    </row>
    <row r="1617" spans="1:8" hidden="1" x14ac:dyDescent="0.25">
      <c r="A1617" t="s">
        <v>975</v>
      </c>
      <c r="B1617">
        <v>1119</v>
      </c>
      <c r="C1617" t="s">
        <v>976</v>
      </c>
      <c r="D1617" t="s">
        <v>838</v>
      </c>
      <c r="E1617" t="s">
        <v>837</v>
      </c>
      <c r="F1617">
        <v>9.4499999999999993</v>
      </c>
      <c r="G1617">
        <v>12.3</v>
      </c>
      <c r="H1617" t="s">
        <v>823</v>
      </c>
    </row>
    <row r="1618" spans="1:8" hidden="1" x14ac:dyDescent="0.25">
      <c r="A1618" t="s">
        <v>975</v>
      </c>
      <c r="B1618">
        <v>1119</v>
      </c>
      <c r="C1618" t="s">
        <v>976</v>
      </c>
      <c r="D1618" t="s">
        <v>839</v>
      </c>
      <c r="E1618" t="s">
        <v>837</v>
      </c>
      <c r="F1618">
        <v>10.1</v>
      </c>
      <c r="G1618">
        <v>13.15</v>
      </c>
      <c r="H1618" t="s">
        <v>815</v>
      </c>
    </row>
    <row r="1619" spans="1:8" hidden="1" x14ac:dyDescent="0.25">
      <c r="A1619" t="s">
        <v>975</v>
      </c>
      <c r="B1619">
        <v>1119</v>
      </c>
      <c r="C1619" t="s">
        <v>976</v>
      </c>
      <c r="D1619" t="s">
        <v>840</v>
      </c>
      <c r="E1619" t="s">
        <v>837</v>
      </c>
      <c r="F1619">
        <v>9.4499999999999993</v>
      </c>
      <c r="G1619">
        <v>12.3</v>
      </c>
      <c r="H1619" t="s">
        <v>817</v>
      </c>
    </row>
    <row r="1620" spans="1:8" hidden="1" x14ac:dyDescent="0.25">
      <c r="A1620" t="s">
        <v>975</v>
      </c>
      <c r="B1620">
        <v>1119</v>
      </c>
      <c r="C1620" t="s">
        <v>976</v>
      </c>
      <c r="D1620" t="s">
        <v>841</v>
      </c>
      <c r="E1620" t="s">
        <v>837</v>
      </c>
      <c r="F1620">
        <v>11.2</v>
      </c>
      <c r="G1620">
        <v>14.55</v>
      </c>
      <c r="H1620" t="s">
        <v>819</v>
      </c>
    </row>
    <row r="1621" spans="1:8" hidden="1" x14ac:dyDescent="0.25">
      <c r="A1621" t="s">
        <v>975</v>
      </c>
      <c r="B1621">
        <v>1119</v>
      </c>
      <c r="C1621" t="s">
        <v>976</v>
      </c>
      <c r="D1621" t="s">
        <v>842</v>
      </c>
      <c r="E1621" t="s">
        <v>837</v>
      </c>
      <c r="F1621">
        <v>9.9499999999999993</v>
      </c>
      <c r="G1621">
        <v>12.95</v>
      </c>
      <c r="H1621" t="s">
        <v>827</v>
      </c>
    </row>
    <row r="1622" spans="1:8" hidden="1" x14ac:dyDescent="0.25">
      <c r="A1622" t="s">
        <v>975</v>
      </c>
      <c r="B1622">
        <v>1119</v>
      </c>
      <c r="C1622" t="s">
        <v>976</v>
      </c>
      <c r="D1622" t="s">
        <v>843</v>
      </c>
      <c r="E1622" t="s">
        <v>837</v>
      </c>
      <c r="F1622">
        <v>9.4499999999999993</v>
      </c>
      <c r="G1622">
        <v>12.3</v>
      </c>
      <c r="H1622" t="s">
        <v>825</v>
      </c>
    </row>
    <row r="1623" spans="1:8" x14ac:dyDescent="0.25">
      <c r="A1623" t="s">
        <v>975</v>
      </c>
      <c r="B1623">
        <v>1119</v>
      </c>
      <c r="C1623" t="s">
        <v>976</v>
      </c>
      <c r="D1623" t="s">
        <v>844</v>
      </c>
      <c r="E1623" t="s">
        <v>845</v>
      </c>
      <c r="F1623">
        <v>11.2</v>
      </c>
      <c r="G1623">
        <v>14.55</v>
      </c>
      <c r="H1623" t="s">
        <v>821</v>
      </c>
    </row>
    <row r="1624" spans="1:8" hidden="1" x14ac:dyDescent="0.25">
      <c r="A1624" t="s">
        <v>975</v>
      </c>
      <c r="B1624">
        <v>1119</v>
      </c>
      <c r="C1624" t="s">
        <v>976</v>
      </c>
      <c r="D1624" t="s">
        <v>846</v>
      </c>
      <c r="E1624" t="s">
        <v>845</v>
      </c>
      <c r="F1624">
        <v>9.4499999999999993</v>
      </c>
      <c r="G1624">
        <v>12.3</v>
      </c>
      <c r="H1624" t="s">
        <v>823</v>
      </c>
    </row>
    <row r="1625" spans="1:8" hidden="1" x14ac:dyDescent="0.25">
      <c r="A1625" t="s">
        <v>975</v>
      </c>
      <c r="B1625">
        <v>1119</v>
      </c>
      <c r="C1625" t="s">
        <v>976</v>
      </c>
      <c r="D1625" t="s">
        <v>847</v>
      </c>
      <c r="E1625" t="s">
        <v>845</v>
      </c>
      <c r="F1625">
        <v>10.1</v>
      </c>
      <c r="G1625">
        <v>13.15</v>
      </c>
      <c r="H1625" t="s">
        <v>815</v>
      </c>
    </row>
    <row r="1626" spans="1:8" hidden="1" x14ac:dyDescent="0.25">
      <c r="A1626" t="s">
        <v>975</v>
      </c>
      <c r="B1626">
        <v>1119</v>
      </c>
      <c r="C1626" t="s">
        <v>976</v>
      </c>
      <c r="D1626" t="s">
        <v>848</v>
      </c>
      <c r="E1626" t="s">
        <v>845</v>
      </c>
      <c r="F1626">
        <v>11.2</v>
      </c>
      <c r="G1626">
        <v>14.55</v>
      </c>
      <c r="H1626" t="s">
        <v>819</v>
      </c>
    </row>
    <row r="1627" spans="1:8" hidden="1" x14ac:dyDescent="0.25">
      <c r="A1627" t="s">
        <v>975</v>
      </c>
      <c r="B1627">
        <v>1119</v>
      </c>
      <c r="C1627" t="s">
        <v>976</v>
      </c>
      <c r="D1627" t="s">
        <v>849</v>
      </c>
      <c r="E1627" t="s">
        <v>845</v>
      </c>
      <c r="F1627">
        <v>9.4499999999999993</v>
      </c>
      <c r="G1627">
        <v>12.3</v>
      </c>
      <c r="H1627" t="s">
        <v>817</v>
      </c>
    </row>
    <row r="1628" spans="1:8" hidden="1" x14ac:dyDescent="0.25">
      <c r="A1628" t="s">
        <v>975</v>
      </c>
      <c r="B1628">
        <v>1119</v>
      </c>
      <c r="C1628" t="s">
        <v>976</v>
      </c>
      <c r="D1628" t="s">
        <v>850</v>
      </c>
      <c r="E1628" t="s">
        <v>845</v>
      </c>
      <c r="F1628">
        <v>9.4499999999999993</v>
      </c>
      <c r="G1628">
        <v>12.3</v>
      </c>
      <c r="H1628" t="s">
        <v>825</v>
      </c>
    </row>
    <row r="1629" spans="1:8" hidden="1" x14ac:dyDescent="0.25">
      <c r="A1629" t="s">
        <v>975</v>
      </c>
      <c r="B1629">
        <v>1119</v>
      </c>
      <c r="C1629" t="s">
        <v>976</v>
      </c>
      <c r="D1629" t="s">
        <v>851</v>
      </c>
      <c r="E1629" t="s">
        <v>845</v>
      </c>
      <c r="F1629">
        <v>9.9499999999999993</v>
      </c>
      <c r="G1629">
        <v>12.95</v>
      </c>
      <c r="H1629" t="s">
        <v>827</v>
      </c>
    </row>
    <row r="1630" spans="1:8" hidden="1" x14ac:dyDescent="0.25">
      <c r="A1630" t="s">
        <v>975</v>
      </c>
      <c r="B1630">
        <v>1119</v>
      </c>
      <c r="C1630" t="s">
        <v>976</v>
      </c>
      <c r="D1630" t="s">
        <v>852</v>
      </c>
      <c r="E1630" t="s">
        <v>853</v>
      </c>
      <c r="F1630">
        <v>5.7</v>
      </c>
      <c r="G1630">
        <v>7.4</v>
      </c>
      <c r="H1630" t="s">
        <v>854</v>
      </c>
    </row>
    <row r="1631" spans="1:8" hidden="1" x14ac:dyDescent="0.25">
      <c r="A1631" t="s">
        <v>975</v>
      </c>
      <c r="B1631">
        <v>1119</v>
      </c>
      <c r="C1631" t="s">
        <v>976</v>
      </c>
      <c r="D1631" t="s">
        <v>855</v>
      </c>
      <c r="E1631" t="s">
        <v>853</v>
      </c>
      <c r="F1631">
        <v>5.7</v>
      </c>
      <c r="G1631">
        <v>7.4</v>
      </c>
      <c r="H1631" t="s">
        <v>823</v>
      </c>
    </row>
    <row r="1632" spans="1:8" x14ac:dyDescent="0.25">
      <c r="A1632" t="s">
        <v>975</v>
      </c>
      <c r="B1632">
        <v>1119</v>
      </c>
      <c r="C1632" t="s">
        <v>976</v>
      </c>
      <c r="D1632" t="s">
        <v>856</v>
      </c>
      <c r="E1632" t="s">
        <v>853</v>
      </c>
      <c r="F1632">
        <v>5.7</v>
      </c>
      <c r="G1632">
        <v>7.4</v>
      </c>
      <c r="H1632" t="s">
        <v>821</v>
      </c>
    </row>
    <row r="1633" spans="1:8" hidden="1" x14ac:dyDescent="0.25">
      <c r="A1633" t="s">
        <v>975</v>
      </c>
      <c r="B1633">
        <v>1119</v>
      </c>
      <c r="C1633" t="s">
        <v>976</v>
      </c>
      <c r="D1633" t="s">
        <v>857</v>
      </c>
      <c r="E1633" t="s">
        <v>853</v>
      </c>
      <c r="F1633">
        <v>5.7</v>
      </c>
      <c r="G1633">
        <v>7.4</v>
      </c>
      <c r="H1633" t="s">
        <v>815</v>
      </c>
    </row>
    <row r="1634" spans="1:8" hidden="1" x14ac:dyDescent="0.25">
      <c r="A1634" t="s">
        <v>975</v>
      </c>
      <c r="B1634">
        <v>1119</v>
      </c>
      <c r="C1634" t="s">
        <v>976</v>
      </c>
      <c r="D1634" t="s">
        <v>858</v>
      </c>
      <c r="E1634" t="s">
        <v>853</v>
      </c>
      <c r="F1634">
        <v>5.7</v>
      </c>
      <c r="G1634">
        <v>7.4</v>
      </c>
      <c r="H1634" t="s">
        <v>819</v>
      </c>
    </row>
    <row r="1635" spans="1:8" hidden="1" x14ac:dyDescent="0.25">
      <c r="A1635" t="s">
        <v>975</v>
      </c>
      <c r="B1635">
        <v>1119</v>
      </c>
      <c r="C1635" t="s">
        <v>976</v>
      </c>
      <c r="D1635" t="s">
        <v>859</v>
      </c>
      <c r="E1635" t="s">
        <v>853</v>
      </c>
      <c r="F1635">
        <v>5.7</v>
      </c>
      <c r="G1635">
        <v>7.4</v>
      </c>
      <c r="H1635" t="s">
        <v>825</v>
      </c>
    </row>
    <row r="1636" spans="1:8" hidden="1" x14ac:dyDescent="0.25">
      <c r="A1636" t="s">
        <v>975</v>
      </c>
      <c r="B1636">
        <v>1119</v>
      </c>
      <c r="C1636" t="s">
        <v>976</v>
      </c>
      <c r="D1636" t="s">
        <v>860</v>
      </c>
      <c r="E1636" t="s">
        <v>853</v>
      </c>
      <c r="F1636">
        <v>5.7</v>
      </c>
      <c r="G1636">
        <v>7.4</v>
      </c>
      <c r="H1636" t="s">
        <v>827</v>
      </c>
    </row>
    <row r="1637" spans="1:8" hidden="1" x14ac:dyDescent="0.25">
      <c r="A1637" t="s">
        <v>975</v>
      </c>
      <c r="B1637">
        <v>1119</v>
      </c>
      <c r="C1637" t="s">
        <v>976</v>
      </c>
      <c r="D1637" t="s">
        <v>861</v>
      </c>
      <c r="E1637" t="s">
        <v>853</v>
      </c>
      <c r="F1637">
        <v>5.7</v>
      </c>
      <c r="G1637">
        <v>7.4</v>
      </c>
      <c r="H1637" t="s">
        <v>862</v>
      </c>
    </row>
    <row r="1638" spans="1:8" hidden="1" x14ac:dyDescent="0.25">
      <c r="A1638" t="s">
        <v>975</v>
      </c>
      <c r="B1638">
        <v>1119</v>
      </c>
      <c r="C1638" t="s">
        <v>976</v>
      </c>
      <c r="D1638" t="s">
        <v>863</v>
      </c>
      <c r="E1638" t="s">
        <v>853</v>
      </c>
      <c r="F1638">
        <v>5.7</v>
      </c>
      <c r="G1638">
        <v>7.4</v>
      </c>
      <c r="H1638" t="s">
        <v>864</v>
      </c>
    </row>
    <row r="1639" spans="1:8" hidden="1" x14ac:dyDescent="0.25">
      <c r="A1639" t="s">
        <v>975</v>
      </c>
      <c r="B1639">
        <v>1119</v>
      </c>
      <c r="C1639" t="s">
        <v>976</v>
      </c>
      <c r="D1639" t="s">
        <v>865</v>
      </c>
      <c r="E1639" t="s">
        <v>866</v>
      </c>
      <c r="F1639">
        <v>4.5999999999999996</v>
      </c>
      <c r="G1639">
        <v>6</v>
      </c>
      <c r="H1639" t="s">
        <v>867</v>
      </c>
    </row>
    <row r="1640" spans="1:8" hidden="1" x14ac:dyDescent="0.25">
      <c r="A1640" t="s">
        <v>975</v>
      </c>
      <c r="B1640">
        <v>1119</v>
      </c>
      <c r="C1640" t="s">
        <v>976</v>
      </c>
      <c r="D1640" t="s">
        <v>868</v>
      </c>
      <c r="E1640" t="s">
        <v>866</v>
      </c>
      <c r="F1640">
        <v>5</v>
      </c>
      <c r="G1640">
        <v>6.5</v>
      </c>
      <c r="H1640" t="s">
        <v>823</v>
      </c>
    </row>
    <row r="1641" spans="1:8" x14ac:dyDescent="0.25">
      <c r="A1641" t="s">
        <v>975</v>
      </c>
      <c r="B1641">
        <v>1119</v>
      </c>
      <c r="C1641" t="s">
        <v>976</v>
      </c>
      <c r="D1641" t="s">
        <v>869</v>
      </c>
      <c r="E1641" t="s">
        <v>866</v>
      </c>
      <c r="F1641">
        <v>5</v>
      </c>
      <c r="G1641">
        <v>6.5</v>
      </c>
      <c r="H1641" t="s">
        <v>821</v>
      </c>
    </row>
    <row r="1642" spans="1:8" hidden="1" x14ac:dyDescent="0.25">
      <c r="A1642" t="s">
        <v>975</v>
      </c>
      <c r="B1642">
        <v>1119</v>
      </c>
      <c r="C1642" t="s">
        <v>976</v>
      </c>
      <c r="D1642" t="s">
        <v>870</v>
      </c>
      <c r="E1642" t="s">
        <v>866</v>
      </c>
      <c r="F1642">
        <v>5</v>
      </c>
      <c r="G1642">
        <v>6.5</v>
      </c>
      <c r="H1642" t="s">
        <v>815</v>
      </c>
    </row>
    <row r="1643" spans="1:8" hidden="1" x14ac:dyDescent="0.25">
      <c r="A1643" t="s">
        <v>975</v>
      </c>
      <c r="B1643">
        <v>1119</v>
      </c>
      <c r="C1643" t="s">
        <v>976</v>
      </c>
      <c r="D1643" t="s">
        <v>871</v>
      </c>
      <c r="E1643" t="s">
        <v>866</v>
      </c>
      <c r="F1643">
        <v>5</v>
      </c>
      <c r="G1643">
        <v>6.5</v>
      </c>
      <c r="H1643" t="s">
        <v>819</v>
      </c>
    </row>
    <row r="1644" spans="1:8" hidden="1" x14ac:dyDescent="0.25">
      <c r="A1644" t="s">
        <v>975</v>
      </c>
      <c r="B1644">
        <v>1119</v>
      </c>
      <c r="C1644" t="s">
        <v>976</v>
      </c>
      <c r="D1644" t="s">
        <v>872</v>
      </c>
      <c r="E1644" t="s">
        <v>866</v>
      </c>
      <c r="F1644">
        <v>5</v>
      </c>
      <c r="G1644">
        <v>6.5</v>
      </c>
      <c r="H1644" t="s">
        <v>825</v>
      </c>
    </row>
    <row r="1645" spans="1:8" hidden="1" x14ac:dyDescent="0.25">
      <c r="A1645" t="s">
        <v>975</v>
      </c>
      <c r="B1645">
        <v>1119</v>
      </c>
      <c r="C1645" t="s">
        <v>976</v>
      </c>
      <c r="D1645" t="s">
        <v>873</v>
      </c>
      <c r="E1645" t="s">
        <v>866</v>
      </c>
      <c r="F1645">
        <v>5</v>
      </c>
      <c r="G1645">
        <v>6.5</v>
      </c>
      <c r="H1645" t="s">
        <v>862</v>
      </c>
    </row>
    <row r="1646" spans="1:8" hidden="1" x14ac:dyDescent="0.25">
      <c r="A1646" t="s">
        <v>975</v>
      </c>
      <c r="B1646">
        <v>1119</v>
      </c>
      <c r="C1646" t="s">
        <v>976</v>
      </c>
      <c r="D1646" t="s">
        <v>874</v>
      </c>
      <c r="E1646" t="s">
        <v>866</v>
      </c>
      <c r="F1646">
        <v>5</v>
      </c>
      <c r="G1646">
        <v>6.5</v>
      </c>
      <c r="H1646" t="s">
        <v>827</v>
      </c>
    </row>
    <row r="1647" spans="1:8" hidden="1" x14ac:dyDescent="0.25">
      <c r="A1647" t="s">
        <v>975</v>
      </c>
      <c r="B1647">
        <v>1119</v>
      </c>
      <c r="C1647" t="s">
        <v>976</v>
      </c>
      <c r="D1647" t="s">
        <v>875</v>
      </c>
      <c r="E1647" t="s">
        <v>876</v>
      </c>
      <c r="F1647">
        <v>10.65</v>
      </c>
      <c r="G1647">
        <v>13.85</v>
      </c>
      <c r="H1647" t="s">
        <v>815</v>
      </c>
    </row>
    <row r="1648" spans="1:8" hidden="1" x14ac:dyDescent="0.25">
      <c r="A1648" t="s">
        <v>975</v>
      </c>
      <c r="B1648">
        <v>1119</v>
      </c>
      <c r="C1648" t="s">
        <v>976</v>
      </c>
      <c r="D1648" t="s">
        <v>877</v>
      </c>
      <c r="E1648" t="s">
        <v>876</v>
      </c>
      <c r="F1648">
        <v>11.75</v>
      </c>
      <c r="G1648">
        <v>15.3</v>
      </c>
      <c r="H1648" t="s">
        <v>819</v>
      </c>
    </row>
    <row r="1649" spans="1:8" hidden="1" x14ac:dyDescent="0.25">
      <c r="A1649" t="s">
        <v>975</v>
      </c>
      <c r="B1649">
        <v>1119</v>
      </c>
      <c r="C1649" t="s">
        <v>976</v>
      </c>
      <c r="D1649" t="s">
        <v>878</v>
      </c>
      <c r="E1649" t="s">
        <v>876</v>
      </c>
      <c r="F1649">
        <v>10</v>
      </c>
      <c r="G1649">
        <v>13</v>
      </c>
      <c r="H1649" t="s">
        <v>825</v>
      </c>
    </row>
    <row r="1650" spans="1:8" hidden="1" x14ac:dyDescent="0.25">
      <c r="A1650" t="s">
        <v>975</v>
      </c>
      <c r="B1650">
        <v>1119</v>
      </c>
      <c r="C1650" t="s">
        <v>976</v>
      </c>
      <c r="D1650" t="s">
        <v>879</v>
      </c>
      <c r="E1650" t="s">
        <v>876</v>
      </c>
      <c r="F1650">
        <v>10.5</v>
      </c>
      <c r="G1650">
        <v>13.65</v>
      </c>
      <c r="H1650" t="s">
        <v>827</v>
      </c>
    </row>
    <row r="1651" spans="1:8" hidden="1" x14ac:dyDescent="0.25">
      <c r="A1651" t="s">
        <v>975</v>
      </c>
      <c r="B1651">
        <v>1119</v>
      </c>
      <c r="C1651" t="s">
        <v>976</v>
      </c>
      <c r="D1651" t="s">
        <v>880</v>
      </c>
      <c r="E1651" t="s">
        <v>876</v>
      </c>
      <c r="F1651">
        <v>10</v>
      </c>
      <c r="G1651">
        <v>13</v>
      </c>
      <c r="H1651" t="s">
        <v>823</v>
      </c>
    </row>
    <row r="1652" spans="1:8" hidden="1" x14ac:dyDescent="0.25">
      <c r="A1652" t="s">
        <v>975</v>
      </c>
      <c r="B1652">
        <v>1119</v>
      </c>
      <c r="C1652" t="s">
        <v>976</v>
      </c>
      <c r="D1652" t="s">
        <v>881</v>
      </c>
      <c r="E1652" t="s">
        <v>876</v>
      </c>
      <c r="F1652">
        <v>10</v>
      </c>
      <c r="G1652">
        <v>13</v>
      </c>
      <c r="H1652" t="s">
        <v>867</v>
      </c>
    </row>
    <row r="1653" spans="1:8" x14ac:dyDescent="0.25">
      <c r="A1653" t="s">
        <v>975</v>
      </c>
      <c r="B1653">
        <v>1119</v>
      </c>
      <c r="C1653" t="s">
        <v>976</v>
      </c>
      <c r="D1653" t="s">
        <v>882</v>
      </c>
      <c r="E1653" t="s">
        <v>876</v>
      </c>
      <c r="F1653">
        <v>11.75</v>
      </c>
      <c r="G1653">
        <v>15.3</v>
      </c>
      <c r="H1653" t="s">
        <v>821</v>
      </c>
    </row>
    <row r="1654" spans="1:8" hidden="1" x14ac:dyDescent="0.25">
      <c r="A1654" t="s">
        <v>909</v>
      </c>
      <c r="B1654">
        <v>4282</v>
      </c>
      <c r="C1654" t="s">
        <v>910</v>
      </c>
      <c r="D1654" t="s">
        <v>813</v>
      </c>
      <c r="E1654" t="s">
        <v>814</v>
      </c>
      <c r="F1654">
        <v>9.75</v>
      </c>
      <c r="G1654">
        <v>12.7</v>
      </c>
      <c r="H1654" t="s">
        <v>815</v>
      </c>
    </row>
    <row r="1655" spans="1:8" hidden="1" x14ac:dyDescent="0.25">
      <c r="A1655" t="s">
        <v>909</v>
      </c>
      <c r="B1655">
        <v>4282</v>
      </c>
      <c r="C1655" t="s">
        <v>910</v>
      </c>
      <c r="D1655" t="s">
        <v>816</v>
      </c>
      <c r="E1655" t="s">
        <v>814</v>
      </c>
      <c r="F1655">
        <v>9.1</v>
      </c>
      <c r="G1655">
        <v>11.85</v>
      </c>
      <c r="H1655" t="s">
        <v>817</v>
      </c>
    </row>
    <row r="1656" spans="1:8" hidden="1" x14ac:dyDescent="0.25">
      <c r="A1656" t="s">
        <v>909</v>
      </c>
      <c r="B1656">
        <v>4282</v>
      </c>
      <c r="C1656" t="s">
        <v>910</v>
      </c>
      <c r="D1656" t="s">
        <v>818</v>
      </c>
      <c r="E1656" t="s">
        <v>814</v>
      </c>
      <c r="F1656">
        <v>10.85</v>
      </c>
      <c r="G1656">
        <v>14.1</v>
      </c>
      <c r="H1656" t="s">
        <v>819</v>
      </c>
    </row>
    <row r="1657" spans="1:8" x14ac:dyDescent="0.25">
      <c r="A1657" t="s">
        <v>909</v>
      </c>
      <c r="B1657">
        <v>4282</v>
      </c>
      <c r="C1657" t="s">
        <v>910</v>
      </c>
      <c r="D1657" t="s">
        <v>820</v>
      </c>
      <c r="E1657" t="s">
        <v>814</v>
      </c>
      <c r="F1657">
        <v>10.85</v>
      </c>
      <c r="G1657">
        <v>14.1</v>
      </c>
      <c r="H1657" t="s">
        <v>821</v>
      </c>
    </row>
    <row r="1658" spans="1:8" hidden="1" x14ac:dyDescent="0.25">
      <c r="A1658" t="s">
        <v>909</v>
      </c>
      <c r="B1658">
        <v>4282</v>
      </c>
      <c r="C1658" t="s">
        <v>910</v>
      </c>
      <c r="D1658" t="s">
        <v>822</v>
      </c>
      <c r="E1658" t="s">
        <v>814</v>
      </c>
      <c r="F1658">
        <v>9.1</v>
      </c>
      <c r="G1658">
        <v>11.85</v>
      </c>
      <c r="H1658" t="s">
        <v>823</v>
      </c>
    </row>
    <row r="1659" spans="1:8" hidden="1" x14ac:dyDescent="0.25">
      <c r="A1659" t="s">
        <v>909</v>
      </c>
      <c r="B1659">
        <v>4282</v>
      </c>
      <c r="C1659" t="s">
        <v>910</v>
      </c>
      <c r="D1659" t="s">
        <v>824</v>
      </c>
      <c r="E1659" t="s">
        <v>814</v>
      </c>
      <c r="F1659">
        <v>9.1</v>
      </c>
      <c r="G1659">
        <v>11.85</v>
      </c>
      <c r="H1659" t="s">
        <v>825</v>
      </c>
    </row>
    <row r="1660" spans="1:8" hidden="1" x14ac:dyDescent="0.25">
      <c r="A1660" t="s">
        <v>909</v>
      </c>
      <c r="B1660">
        <v>4282</v>
      </c>
      <c r="C1660" t="s">
        <v>910</v>
      </c>
      <c r="D1660" t="s">
        <v>826</v>
      </c>
      <c r="E1660" t="s">
        <v>814</v>
      </c>
      <c r="F1660">
        <v>9.6</v>
      </c>
      <c r="G1660">
        <v>12.5</v>
      </c>
      <c r="H1660" t="s">
        <v>827</v>
      </c>
    </row>
    <row r="1661" spans="1:8" x14ac:dyDescent="0.25">
      <c r="A1661" t="s">
        <v>909</v>
      </c>
      <c r="B1661">
        <v>4282</v>
      </c>
      <c r="C1661" t="s">
        <v>910</v>
      </c>
      <c r="D1661" t="s">
        <v>828</v>
      </c>
      <c r="E1661" t="s">
        <v>829</v>
      </c>
      <c r="F1661">
        <v>10.85</v>
      </c>
      <c r="G1661">
        <v>14.1</v>
      </c>
      <c r="H1661" t="s">
        <v>821</v>
      </c>
    </row>
    <row r="1662" spans="1:8" hidden="1" x14ac:dyDescent="0.25">
      <c r="A1662" t="s">
        <v>909</v>
      </c>
      <c r="B1662">
        <v>4282</v>
      </c>
      <c r="C1662" t="s">
        <v>910</v>
      </c>
      <c r="D1662" t="s">
        <v>830</v>
      </c>
      <c r="E1662" t="s">
        <v>829</v>
      </c>
      <c r="F1662">
        <v>9.1</v>
      </c>
      <c r="G1662">
        <v>11.85</v>
      </c>
      <c r="H1662" t="s">
        <v>823</v>
      </c>
    </row>
    <row r="1663" spans="1:8" hidden="1" x14ac:dyDescent="0.25">
      <c r="A1663" t="s">
        <v>909</v>
      </c>
      <c r="B1663">
        <v>4282</v>
      </c>
      <c r="C1663" t="s">
        <v>910</v>
      </c>
      <c r="D1663" t="s">
        <v>831</v>
      </c>
      <c r="E1663" t="s">
        <v>829</v>
      </c>
      <c r="F1663">
        <v>9.75</v>
      </c>
      <c r="G1663">
        <v>12.7</v>
      </c>
      <c r="H1663" t="s">
        <v>815</v>
      </c>
    </row>
    <row r="1664" spans="1:8" hidden="1" x14ac:dyDescent="0.25">
      <c r="A1664" t="s">
        <v>909</v>
      </c>
      <c r="B1664">
        <v>4282</v>
      </c>
      <c r="C1664" t="s">
        <v>910</v>
      </c>
      <c r="D1664" t="s">
        <v>832</v>
      </c>
      <c r="E1664" t="s">
        <v>829</v>
      </c>
      <c r="F1664">
        <v>9.1</v>
      </c>
      <c r="G1664">
        <v>11.85</v>
      </c>
      <c r="H1664" t="s">
        <v>817</v>
      </c>
    </row>
    <row r="1665" spans="1:8" hidden="1" x14ac:dyDescent="0.25">
      <c r="A1665" t="s">
        <v>909</v>
      </c>
      <c r="B1665">
        <v>4282</v>
      </c>
      <c r="C1665" t="s">
        <v>910</v>
      </c>
      <c r="D1665" t="s">
        <v>833</v>
      </c>
      <c r="E1665" t="s">
        <v>829</v>
      </c>
      <c r="F1665">
        <v>10.85</v>
      </c>
      <c r="G1665">
        <v>14.1</v>
      </c>
      <c r="H1665" t="s">
        <v>819</v>
      </c>
    </row>
    <row r="1666" spans="1:8" hidden="1" x14ac:dyDescent="0.25">
      <c r="A1666" t="s">
        <v>909</v>
      </c>
      <c r="B1666">
        <v>4282</v>
      </c>
      <c r="C1666" t="s">
        <v>910</v>
      </c>
      <c r="D1666" t="s">
        <v>834</v>
      </c>
      <c r="E1666" t="s">
        <v>829</v>
      </c>
      <c r="F1666">
        <v>9.1</v>
      </c>
      <c r="G1666">
        <v>11.85</v>
      </c>
      <c r="H1666" t="s">
        <v>825</v>
      </c>
    </row>
    <row r="1667" spans="1:8" hidden="1" x14ac:dyDescent="0.25">
      <c r="A1667" t="s">
        <v>909</v>
      </c>
      <c r="B1667">
        <v>4282</v>
      </c>
      <c r="C1667" t="s">
        <v>910</v>
      </c>
      <c r="D1667" t="s">
        <v>835</v>
      </c>
      <c r="E1667" t="s">
        <v>829</v>
      </c>
      <c r="F1667">
        <v>3.45</v>
      </c>
      <c r="G1667">
        <v>4.5</v>
      </c>
      <c r="H1667" t="s">
        <v>827</v>
      </c>
    </row>
    <row r="1668" spans="1:8" hidden="1" x14ac:dyDescent="0.25">
      <c r="A1668" t="s">
        <v>909</v>
      </c>
      <c r="B1668">
        <v>4282</v>
      </c>
      <c r="C1668" t="s">
        <v>910</v>
      </c>
      <c r="D1668" t="s">
        <v>835</v>
      </c>
      <c r="E1668" t="s">
        <v>829</v>
      </c>
      <c r="F1668">
        <v>9.6</v>
      </c>
      <c r="G1668">
        <v>12.5</v>
      </c>
      <c r="H1668" t="s">
        <v>827</v>
      </c>
    </row>
    <row r="1669" spans="1:8" hidden="1" x14ac:dyDescent="0.25">
      <c r="A1669" t="s">
        <v>909</v>
      </c>
      <c r="B1669">
        <v>4282</v>
      </c>
      <c r="C1669" t="s">
        <v>910</v>
      </c>
      <c r="D1669" t="s">
        <v>832</v>
      </c>
      <c r="E1669" t="s">
        <v>829</v>
      </c>
      <c r="F1669">
        <v>3.25</v>
      </c>
      <c r="G1669">
        <v>4.25</v>
      </c>
      <c r="H1669" t="s">
        <v>817</v>
      </c>
    </row>
    <row r="1670" spans="1:8" hidden="1" x14ac:dyDescent="0.25">
      <c r="A1670" t="s">
        <v>909</v>
      </c>
      <c r="B1670">
        <v>4282</v>
      </c>
      <c r="C1670" t="s">
        <v>910</v>
      </c>
      <c r="D1670" t="s">
        <v>831</v>
      </c>
      <c r="E1670" t="s">
        <v>829</v>
      </c>
      <c r="F1670">
        <v>3.45</v>
      </c>
      <c r="G1670">
        <v>4.5</v>
      </c>
      <c r="H1670" t="s">
        <v>815</v>
      </c>
    </row>
    <row r="1671" spans="1:8" hidden="1" x14ac:dyDescent="0.25">
      <c r="A1671" t="s">
        <v>909</v>
      </c>
      <c r="B1671">
        <v>4282</v>
      </c>
      <c r="C1671" t="s">
        <v>910</v>
      </c>
      <c r="D1671" t="s">
        <v>833</v>
      </c>
      <c r="E1671" t="s">
        <v>829</v>
      </c>
      <c r="F1671">
        <v>3.9</v>
      </c>
      <c r="G1671">
        <v>5.05</v>
      </c>
      <c r="H1671" t="s">
        <v>819</v>
      </c>
    </row>
    <row r="1672" spans="1:8" hidden="1" x14ac:dyDescent="0.25">
      <c r="A1672" t="s">
        <v>909</v>
      </c>
      <c r="B1672">
        <v>4282</v>
      </c>
      <c r="C1672" t="s">
        <v>910</v>
      </c>
      <c r="D1672" t="s">
        <v>830</v>
      </c>
      <c r="E1672" t="s">
        <v>829</v>
      </c>
      <c r="F1672">
        <v>3.25</v>
      </c>
      <c r="G1672">
        <v>4.25</v>
      </c>
      <c r="H1672" t="s">
        <v>823</v>
      </c>
    </row>
    <row r="1673" spans="1:8" x14ac:dyDescent="0.25">
      <c r="A1673" t="s">
        <v>909</v>
      </c>
      <c r="B1673">
        <v>4282</v>
      </c>
      <c r="C1673" t="s">
        <v>910</v>
      </c>
      <c r="D1673" t="s">
        <v>828</v>
      </c>
      <c r="E1673" t="s">
        <v>829</v>
      </c>
      <c r="F1673">
        <v>3.9</v>
      </c>
      <c r="G1673">
        <v>5.05</v>
      </c>
      <c r="H1673" t="s">
        <v>821</v>
      </c>
    </row>
    <row r="1674" spans="1:8" hidden="1" x14ac:dyDescent="0.25">
      <c r="A1674" t="s">
        <v>909</v>
      </c>
      <c r="B1674">
        <v>4282</v>
      </c>
      <c r="C1674" t="s">
        <v>910</v>
      </c>
      <c r="D1674" t="s">
        <v>834</v>
      </c>
      <c r="E1674" t="s">
        <v>829</v>
      </c>
      <c r="F1674">
        <v>3.25</v>
      </c>
      <c r="G1674">
        <v>4.25</v>
      </c>
      <c r="H1674" t="s">
        <v>825</v>
      </c>
    </row>
    <row r="1675" spans="1:8" x14ac:dyDescent="0.25">
      <c r="A1675" t="s">
        <v>909</v>
      </c>
      <c r="B1675">
        <v>4282</v>
      </c>
      <c r="C1675" t="s">
        <v>910</v>
      </c>
      <c r="D1675" t="s">
        <v>836</v>
      </c>
      <c r="E1675" t="s">
        <v>837</v>
      </c>
      <c r="F1675">
        <v>10.85</v>
      </c>
      <c r="G1675">
        <v>14.1</v>
      </c>
      <c r="H1675" t="s">
        <v>821</v>
      </c>
    </row>
    <row r="1676" spans="1:8" hidden="1" x14ac:dyDescent="0.25">
      <c r="A1676" t="s">
        <v>909</v>
      </c>
      <c r="B1676">
        <v>4282</v>
      </c>
      <c r="C1676" t="s">
        <v>910</v>
      </c>
      <c r="D1676" t="s">
        <v>838</v>
      </c>
      <c r="E1676" t="s">
        <v>837</v>
      </c>
      <c r="F1676">
        <v>9.1</v>
      </c>
      <c r="G1676">
        <v>11.85</v>
      </c>
      <c r="H1676" t="s">
        <v>823</v>
      </c>
    </row>
    <row r="1677" spans="1:8" hidden="1" x14ac:dyDescent="0.25">
      <c r="A1677" t="s">
        <v>909</v>
      </c>
      <c r="B1677">
        <v>4282</v>
      </c>
      <c r="C1677" t="s">
        <v>910</v>
      </c>
      <c r="D1677" t="s">
        <v>839</v>
      </c>
      <c r="E1677" t="s">
        <v>837</v>
      </c>
      <c r="F1677">
        <v>9.75</v>
      </c>
      <c r="G1677">
        <v>12.7</v>
      </c>
      <c r="H1677" t="s">
        <v>815</v>
      </c>
    </row>
    <row r="1678" spans="1:8" hidden="1" x14ac:dyDescent="0.25">
      <c r="A1678" t="s">
        <v>909</v>
      </c>
      <c r="B1678">
        <v>4282</v>
      </c>
      <c r="C1678" t="s">
        <v>910</v>
      </c>
      <c r="D1678" t="s">
        <v>840</v>
      </c>
      <c r="E1678" t="s">
        <v>837</v>
      </c>
      <c r="F1678">
        <v>9.1</v>
      </c>
      <c r="G1678">
        <v>11.85</v>
      </c>
      <c r="H1678" t="s">
        <v>817</v>
      </c>
    </row>
    <row r="1679" spans="1:8" hidden="1" x14ac:dyDescent="0.25">
      <c r="A1679" t="s">
        <v>909</v>
      </c>
      <c r="B1679">
        <v>4282</v>
      </c>
      <c r="C1679" t="s">
        <v>910</v>
      </c>
      <c r="D1679" t="s">
        <v>841</v>
      </c>
      <c r="E1679" t="s">
        <v>837</v>
      </c>
      <c r="F1679">
        <v>10.85</v>
      </c>
      <c r="G1679">
        <v>14.1</v>
      </c>
      <c r="H1679" t="s">
        <v>819</v>
      </c>
    </row>
    <row r="1680" spans="1:8" hidden="1" x14ac:dyDescent="0.25">
      <c r="A1680" t="s">
        <v>909</v>
      </c>
      <c r="B1680">
        <v>4282</v>
      </c>
      <c r="C1680" t="s">
        <v>910</v>
      </c>
      <c r="D1680" t="s">
        <v>842</v>
      </c>
      <c r="E1680" t="s">
        <v>837</v>
      </c>
      <c r="F1680">
        <v>9.6</v>
      </c>
      <c r="G1680">
        <v>12.5</v>
      </c>
      <c r="H1680" t="s">
        <v>827</v>
      </c>
    </row>
    <row r="1681" spans="1:8" hidden="1" x14ac:dyDescent="0.25">
      <c r="A1681" t="s">
        <v>909</v>
      </c>
      <c r="B1681">
        <v>4282</v>
      </c>
      <c r="C1681" t="s">
        <v>910</v>
      </c>
      <c r="D1681" t="s">
        <v>843</v>
      </c>
      <c r="E1681" t="s">
        <v>837</v>
      </c>
      <c r="F1681">
        <v>9.1</v>
      </c>
      <c r="G1681">
        <v>11.85</v>
      </c>
      <c r="H1681" t="s">
        <v>825</v>
      </c>
    </row>
    <row r="1682" spans="1:8" x14ac:dyDescent="0.25">
      <c r="A1682" t="s">
        <v>909</v>
      </c>
      <c r="B1682">
        <v>4282</v>
      </c>
      <c r="C1682" t="s">
        <v>910</v>
      </c>
      <c r="D1682" t="s">
        <v>844</v>
      </c>
      <c r="E1682" t="s">
        <v>845</v>
      </c>
      <c r="F1682">
        <v>10.85</v>
      </c>
      <c r="G1682">
        <v>14.1</v>
      </c>
      <c r="H1682" t="s">
        <v>821</v>
      </c>
    </row>
    <row r="1683" spans="1:8" hidden="1" x14ac:dyDescent="0.25">
      <c r="A1683" t="s">
        <v>909</v>
      </c>
      <c r="B1683">
        <v>4282</v>
      </c>
      <c r="C1683" t="s">
        <v>910</v>
      </c>
      <c r="D1683" t="s">
        <v>846</v>
      </c>
      <c r="E1683" t="s">
        <v>845</v>
      </c>
      <c r="F1683">
        <v>9.1</v>
      </c>
      <c r="G1683">
        <v>11.85</v>
      </c>
      <c r="H1683" t="s">
        <v>823</v>
      </c>
    </row>
    <row r="1684" spans="1:8" hidden="1" x14ac:dyDescent="0.25">
      <c r="A1684" t="s">
        <v>909</v>
      </c>
      <c r="B1684">
        <v>4282</v>
      </c>
      <c r="C1684" t="s">
        <v>910</v>
      </c>
      <c r="D1684" t="s">
        <v>847</v>
      </c>
      <c r="E1684" t="s">
        <v>845</v>
      </c>
      <c r="F1684">
        <v>9.75</v>
      </c>
      <c r="G1684">
        <v>12.7</v>
      </c>
      <c r="H1684" t="s">
        <v>815</v>
      </c>
    </row>
    <row r="1685" spans="1:8" hidden="1" x14ac:dyDescent="0.25">
      <c r="A1685" t="s">
        <v>909</v>
      </c>
      <c r="B1685">
        <v>4282</v>
      </c>
      <c r="C1685" t="s">
        <v>910</v>
      </c>
      <c r="D1685" t="s">
        <v>848</v>
      </c>
      <c r="E1685" t="s">
        <v>845</v>
      </c>
      <c r="F1685">
        <v>10.85</v>
      </c>
      <c r="G1685">
        <v>14.1</v>
      </c>
      <c r="H1685" t="s">
        <v>819</v>
      </c>
    </row>
    <row r="1686" spans="1:8" hidden="1" x14ac:dyDescent="0.25">
      <c r="A1686" t="s">
        <v>909</v>
      </c>
      <c r="B1686">
        <v>4282</v>
      </c>
      <c r="C1686" t="s">
        <v>910</v>
      </c>
      <c r="D1686" t="s">
        <v>849</v>
      </c>
      <c r="E1686" t="s">
        <v>845</v>
      </c>
      <c r="F1686">
        <v>9.1</v>
      </c>
      <c r="G1686">
        <v>11.85</v>
      </c>
      <c r="H1686" t="s">
        <v>817</v>
      </c>
    </row>
    <row r="1687" spans="1:8" hidden="1" x14ac:dyDescent="0.25">
      <c r="A1687" t="s">
        <v>909</v>
      </c>
      <c r="B1687">
        <v>4282</v>
      </c>
      <c r="C1687" t="s">
        <v>910</v>
      </c>
      <c r="D1687" t="s">
        <v>850</v>
      </c>
      <c r="E1687" t="s">
        <v>845</v>
      </c>
      <c r="F1687">
        <v>9.1</v>
      </c>
      <c r="G1687">
        <v>11.85</v>
      </c>
      <c r="H1687" t="s">
        <v>825</v>
      </c>
    </row>
    <row r="1688" spans="1:8" hidden="1" x14ac:dyDescent="0.25">
      <c r="A1688" t="s">
        <v>909</v>
      </c>
      <c r="B1688">
        <v>4282</v>
      </c>
      <c r="C1688" t="s">
        <v>910</v>
      </c>
      <c r="D1688" t="s">
        <v>851</v>
      </c>
      <c r="E1688" t="s">
        <v>845</v>
      </c>
      <c r="F1688">
        <v>9.6</v>
      </c>
      <c r="G1688">
        <v>12.5</v>
      </c>
      <c r="H1688" t="s">
        <v>827</v>
      </c>
    </row>
    <row r="1689" spans="1:8" hidden="1" x14ac:dyDescent="0.25">
      <c r="A1689" t="s">
        <v>909</v>
      </c>
      <c r="B1689">
        <v>4282</v>
      </c>
      <c r="C1689" t="s">
        <v>910</v>
      </c>
      <c r="D1689" t="s">
        <v>852</v>
      </c>
      <c r="E1689" t="s">
        <v>853</v>
      </c>
      <c r="F1689">
        <v>5.6</v>
      </c>
      <c r="G1689">
        <v>7.3</v>
      </c>
      <c r="H1689" t="s">
        <v>854</v>
      </c>
    </row>
    <row r="1690" spans="1:8" hidden="1" x14ac:dyDescent="0.25">
      <c r="A1690" t="s">
        <v>909</v>
      </c>
      <c r="B1690">
        <v>4282</v>
      </c>
      <c r="C1690" t="s">
        <v>910</v>
      </c>
      <c r="D1690" t="s">
        <v>855</v>
      </c>
      <c r="E1690" t="s">
        <v>853</v>
      </c>
      <c r="F1690">
        <v>5.6</v>
      </c>
      <c r="G1690">
        <v>7.3</v>
      </c>
      <c r="H1690" t="s">
        <v>823</v>
      </c>
    </row>
    <row r="1691" spans="1:8" x14ac:dyDescent="0.25">
      <c r="A1691" t="s">
        <v>909</v>
      </c>
      <c r="B1691">
        <v>4282</v>
      </c>
      <c r="C1691" t="s">
        <v>910</v>
      </c>
      <c r="D1691" t="s">
        <v>856</v>
      </c>
      <c r="E1691" t="s">
        <v>853</v>
      </c>
      <c r="F1691">
        <v>5.6</v>
      </c>
      <c r="G1691">
        <v>7.3</v>
      </c>
      <c r="H1691" t="s">
        <v>821</v>
      </c>
    </row>
    <row r="1692" spans="1:8" hidden="1" x14ac:dyDescent="0.25">
      <c r="A1692" t="s">
        <v>909</v>
      </c>
      <c r="B1692">
        <v>4282</v>
      </c>
      <c r="C1692" t="s">
        <v>910</v>
      </c>
      <c r="D1692" t="s">
        <v>857</v>
      </c>
      <c r="E1692" t="s">
        <v>853</v>
      </c>
      <c r="F1692">
        <v>5.6</v>
      </c>
      <c r="G1692">
        <v>7.3</v>
      </c>
      <c r="H1692" t="s">
        <v>815</v>
      </c>
    </row>
    <row r="1693" spans="1:8" hidden="1" x14ac:dyDescent="0.25">
      <c r="A1693" t="s">
        <v>909</v>
      </c>
      <c r="B1693">
        <v>4282</v>
      </c>
      <c r="C1693" t="s">
        <v>910</v>
      </c>
      <c r="D1693" t="s">
        <v>858</v>
      </c>
      <c r="E1693" t="s">
        <v>853</v>
      </c>
      <c r="F1693">
        <v>5.6</v>
      </c>
      <c r="G1693">
        <v>7.3</v>
      </c>
      <c r="H1693" t="s">
        <v>819</v>
      </c>
    </row>
    <row r="1694" spans="1:8" hidden="1" x14ac:dyDescent="0.25">
      <c r="A1694" t="s">
        <v>909</v>
      </c>
      <c r="B1694">
        <v>4282</v>
      </c>
      <c r="C1694" t="s">
        <v>910</v>
      </c>
      <c r="D1694" t="s">
        <v>859</v>
      </c>
      <c r="E1694" t="s">
        <v>853</v>
      </c>
      <c r="F1694">
        <v>5.6</v>
      </c>
      <c r="G1694">
        <v>7.3</v>
      </c>
      <c r="H1694" t="s">
        <v>825</v>
      </c>
    </row>
    <row r="1695" spans="1:8" hidden="1" x14ac:dyDescent="0.25">
      <c r="A1695" t="s">
        <v>909</v>
      </c>
      <c r="B1695">
        <v>4282</v>
      </c>
      <c r="C1695" t="s">
        <v>910</v>
      </c>
      <c r="D1695" t="s">
        <v>860</v>
      </c>
      <c r="E1695" t="s">
        <v>853</v>
      </c>
      <c r="F1695">
        <v>5.6</v>
      </c>
      <c r="G1695">
        <v>7.3</v>
      </c>
      <c r="H1695" t="s">
        <v>827</v>
      </c>
    </row>
    <row r="1696" spans="1:8" hidden="1" x14ac:dyDescent="0.25">
      <c r="A1696" t="s">
        <v>909</v>
      </c>
      <c r="B1696">
        <v>4282</v>
      </c>
      <c r="C1696" t="s">
        <v>910</v>
      </c>
      <c r="D1696" t="s">
        <v>861</v>
      </c>
      <c r="E1696" t="s">
        <v>853</v>
      </c>
      <c r="F1696">
        <v>5.6</v>
      </c>
      <c r="G1696">
        <v>7.3</v>
      </c>
      <c r="H1696" t="s">
        <v>862</v>
      </c>
    </row>
    <row r="1697" spans="1:8" hidden="1" x14ac:dyDescent="0.25">
      <c r="A1697" t="s">
        <v>909</v>
      </c>
      <c r="B1697">
        <v>4282</v>
      </c>
      <c r="C1697" t="s">
        <v>910</v>
      </c>
      <c r="D1697" t="s">
        <v>863</v>
      </c>
      <c r="E1697" t="s">
        <v>853</v>
      </c>
      <c r="F1697">
        <v>5.6</v>
      </c>
      <c r="G1697">
        <v>7.3</v>
      </c>
      <c r="H1697" t="s">
        <v>864</v>
      </c>
    </row>
    <row r="1698" spans="1:8" hidden="1" x14ac:dyDescent="0.25">
      <c r="A1698" t="s">
        <v>909</v>
      </c>
      <c r="B1698">
        <v>4282</v>
      </c>
      <c r="C1698" t="s">
        <v>910</v>
      </c>
      <c r="D1698" t="s">
        <v>865</v>
      </c>
      <c r="E1698" t="s">
        <v>866</v>
      </c>
      <c r="F1698">
        <v>4.4000000000000004</v>
      </c>
      <c r="G1698">
        <v>5.7</v>
      </c>
      <c r="H1698" t="s">
        <v>867</v>
      </c>
    </row>
    <row r="1699" spans="1:8" hidden="1" x14ac:dyDescent="0.25">
      <c r="A1699" t="s">
        <v>909</v>
      </c>
      <c r="B1699">
        <v>4282</v>
      </c>
      <c r="C1699" t="s">
        <v>910</v>
      </c>
      <c r="D1699" t="s">
        <v>868</v>
      </c>
      <c r="E1699" t="s">
        <v>866</v>
      </c>
      <c r="F1699">
        <v>4.95</v>
      </c>
      <c r="G1699">
        <v>6.45</v>
      </c>
      <c r="H1699" t="s">
        <v>823</v>
      </c>
    </row>
    <row r="1700" spans="1:8" x14ac:dyDescent="0.25">
      <c r="A1700" t="s">
        <v>909</v>
      </c>
      <c r="B1700">
        <v>4282</v>
      </c>
      <c r="C1700" t="s">
        <v>910</v>
      </c>
      <c r="D1700" t="s">
        <v>869</v>
      </c>
      <c r="E1700" t="s">
        <v>866</v>
      </c>
      <c r="F1700">
        <v>4.95</v>
      </c>
      <c r="G1700">
        <v>6.45</v>
      </c>
      <c r="H1700" t="s">
        <v>821</v>
      </c>
    </row>
    <row r="1701" spans="1:8" hidden="1" x14ac:dyDescent="0.25">
      <c r="A1701" t="s">
        <v>909</v>
      </c>
      <c r="B1701">
        <v>4282</v>
      </c>
      <c r="C1701" t="s">
        <v>910</v>
      </c>
      <c r="D1701" t="s">
        <v>870</v>
      </c>
      <c r="E1701" t="s">
        <v>866</v>
      </c>
      <c r="F1701">
        <v>4.95</v>
      </c>
      <c r="G1701">
        <v>6.45</v>
      </c>
      <c r="H1701" t="s">
        <v>815</v>
      </c>
    </row>
    <row r="1702" spans="1:8" hidden="1" x14ac:dyDescent="0.25">
      <c r="A1702" t="s">
        <v>909</v>
      </c>
      <c r="B1702">
        <v>4282</v>
      </c>
      <c r="C1702" t="s">
        <v>910</v>
      </c>
      <c r="D1702" t="s">
        <v>871</v>
      </c>
      <c r="E1702" t="s">
        <v>866</v>
      </c>
      <c r="F1702">
        <v>4.95</v>
      </c>
      <c r="G1702">
        <v>6.45</v>
      </c>
      <c r="H1702" t="s">
        <v>819</v>
      </c>
    </row>
    <row r="1703" spans="1:8" hidden="1" x14ac:dyDescent="0.25">
      <c r="A1703" t="s">
        <v>909</v>
      </c>
      <c r="B1703">
        <v>4282</v>
      </c>
      <c r="C1703" t="s">
        <v>910</v>
      </c>
      <c r="D1703" t="s">
        <v>872</v>
      </c>
      <c r="E1703" t="s">
        <v>866</v>
      </c>
      <c r="F1703">
        <v>4.95</v>
      </c>
      <c r="G1703">
        <v>6.45</v>
      </c>
      <c r="H1703" t="s">
        <v>825</v>
      </c>
    </row>
    <row r="1704" spans="1:8" hidden="1" x14ac:dyDescent="0.25">
      <c r="A1704" t="s">
        <v>909</v>
      </c>
      <c r="B1704">
        <v>4282</v>
      </c>
      <c r="C1704" t="s">
        <v>910</v>
      </c>
      <c r="D1704" t="s">
        <v>873</v>
      </c>
      <c r="E1704" t="s">
        <v>866</v>
      </c>
      <c r="F1704">
        <v>4.95</v>
      </c>
      <c r="G1704">
        <v>6.45</v>
      </c>
      <c r="H1704" t="s">
        <v>862</v>
      </c>
    </row>
    <row r="1705" spans="1:8" hidden="1" x14ac:dyDescent="0.25">
      <c r="A1705" t="s">
        <v>909</v>
      </c>
      <c r="B1705">
        <v>4282</v>
      </c>
      <c r="C1705" t="s">
        <v>910</v>
      </c>
      <c r="D1705" t="s">
        <v>874</v>
      </c>
      <c r="E1705" t="s">
        <v>866</v>
      </c>
      <c r="F1705">
        <v>4.95</v>
      </c>
      <c r="G1705">
        <v>6.45</v>
      </c>
      <c r="H1705" t="s">
        <v>827</v>
      </c>
    </row>
    <row r="1706" spans="1:8" hidden="1" x14ac:dyDescent="0.25">
      <c r="A1706" t="s">
        <v>909</v>
      </c>
      <c r="B1706">
        <v>4282</v>
      </c>
      <c r="C1706" t="s">
        <v>910</v>
      </c>
      <c r="D1706" t="s">
        <v>875</v>
      </c>
      <c r="E1706" t="s">
        <v>876</v>
      </c>
      <c r="F1706">
        <v>10.3</v>
      </c>
      <c r="G1706">
        <v>13.4</v>
      </c>
      <c r="H1706" t="s">
        <v>815</v>
      </c>
    </row>
    <row r="1707" spans="1:8" hidden="1" x14ac:dyDescent="0.25">
      <c r="A1707" t="s">
        <v>909</v>
      </c>
      <c r="B1707">
        <v>4282</v>
      </c>
      <c r="C1707" t="s">
        <v>910</v>
      </c>
      <c r="D1707" t="s">
        <v>877</v>
      </c>
      <c r="E1707" t="s">
        <v>876</v>
      </c>
      <c r="F1707">
        <v>11.4</v>
      </c>
      <c r="G1707">
        <v>14.8</v>
      </c>
      <c r="H1707" t="s">
        <v>819</v>
      </c>
    </row>
    <row r="1708" spans="1:8" hidden="1" x14ac:dyDescent="0.25">
      <c r="A1708" t="s">
        <v>909</v>
      </c>
      <c r="B1708">
        <v>4282</v>
      </c>
      <c r="C1708" t="s">
        <v>910</v>
      </c>
      <c r="D1708" t="s">
        <v>878</v>
      </c>
      <c r="E1708" t="s">
        <v>876</v>
      </c>
      <c r="F1708">
        <v>9.65</v>
      </c>
      <c r="G1708">
        <v>12.55</v>
      </c>
      <c r="H1708" t="s">
        <v>825</v>
      </c>
    </row>
    <row r="1709" spans="1:8" hidden="1" x14ac:dyDescent="0.25">
      <c r="A1709" t="s">
        <v>909</v>
      </c>
      <c r="B1709">
        <v>4282</v>
      </c>
      <c r="C1709" t="s">
        <v>910</v>
      </c>
      <c r="D1709" t="s">
        <v>879</v>
      </c>
      <c r="E1709" t="s">
        <v>876</v>
      </c>
      <c r="F1709">
        <v>10.15</v>
      </c>
      <c r="G1709">
        <v>13.2</v>
      </c>
      <c r="H1709" t="s">
        <v>827</v>
      </c>
    </row>
    <row r="1710" spans="1:8" hidden="1" x14ac:dyDescent="0.25">
      <c r="A1710" t="s">
        <v>909</v>
      </c>
      <c r="B1710">
        <v>4282</v>
      </c>
      <c r="C1710" t="s">
        <v>910</v>
      </c>
      <c r="D1710" t="s">
        <v>880</v>
      </c>
      <c r="E1710" t="s">
        <v>876</v>
      </c>
      <c r="F1710">
        <v>9.65</v>
      </c>
      <c r="G1710">
        <v>12.55</v>
      </c>
      <c r="H1710" t="s">
        <v>823</v>
      </c>
    </row>
    <row r="1711" spans="1:8" hidden="1" x14ac:dyDescent="0.25">
      <c r="A1711" t="s">
        <v>909</v>
      </c>
      <c r="B1711">
        <v>4282</v>
      </c>
      <c r="C1711" t="s">
        <v>910</v>
      </c>
      <c r="D1711" t="s">
        <v>881</v>
      </c>
      <c r="E1711" t="s">
        <v>876</v>
      </c>
      <c r="F1711">
        <v>9.65</v>
      </c>
      <c r="G1711">
        <v>12.55</v>
      </c>
      <c r="H1711" t="s">
        <v>867</v>
      </c>
    </row>
    <row r="1712" spans="1:8" x14ac:dyDescent="0.25">
      <c r="A1712" t="s">
        <v>909</v>
      </c>
      <c r="B1712">
        <v>4282</v>
      </c>
      <c r="C1712" t="s">
        <v>910</v>
      </c>
      <c r="D1712" t="s">
        <v>882</v>
      </c>
      <c r="E1712" t="s">
        <v>876</v>
      </c>
      <c r="F1712">
        <v>11.4</v>
      </c>
      <c r="G1712">
        <v>14.8</v>
      </c>
      <c r="H1712" t="s">
        <v>821</v>
      </c>
    </row>
    <row r="1713" spans="1:8" hidden="1" x14ac:dyDescent="0.25">
      <c r="A1713" t="s">
        <v>989</v>
      </c>
      <c r="B1713">
        <v>2808</v>
      </c>
      <c r="C1713" t="s">
        <v>990</v>
      </c>
      <c r="D1713" t="s">
        <v>813</v>
      </c>
      <c r="E1713" t="s">
        <v>814</v>
      </c>
      <c r="F1713">
        <v>10.1</v>
      </c>
      <c r="G1713">
        <v>13.15</v>
      </c>
      <c r="H1713" t="s">
        <v>815</v>
      </c>
    </row>
    <row r="1714" spans="1:8" hidden="1" x14ac:dyDescent="0.25">
      <c r="A1714" t="s">
        <v>989</v>
      </c>
      <c r="B1714">
        <v>2808</v>
      </c>
      <c r="C1714" t="s">
        <v>990</v>
      </c>
      <c r="D1714" t="s">
        <v>816</v>
      </c>
      <c r="E1714" t="s">
        <v>814</v>
      </c>
      <c r="F1714">
        <v>9.4499999999999993</v>
      </c>
      <c r="G1714">
        <v>12.3</v>
      </c>
      <c r="H1714" t="s">
        <v>817</v>
      </c>
    </row>
    <row r="1715" spans="1:8" hidden="1" x14ac:dyDescent="0.25">
      <c r="A1715" t="s">
        <v>989</v>
      </c>
      <c r="B1715">
        <v>2808</v>
      </c>
      <c r="C1715" t="s">
        <v>990</v>
      </c>
      <c r="D1715" t="s">
        <v>818</v>
      </c>
      <c r="E1715" t="s">
        <v>814</v>
      </c>
      <c r="F1715">
        <v>11.2</v>
      </c>
      <c r="G1715">
        <v>14.55</v>
      </c>
      <c r="H1715" t="s">
        <v>819</v>
      </c>
    </row>
    <row r="1716" spans="1:8" x14ac:dyDescent="0.25">
      <c r="A1716" t="s">
        <v>989</v>
      </c>
      <c r="B1716">
        <v>2808</v>
      </c>
      <c r="C1716" t="s">
        <v>990</v>
      </c>
      <c r="D1716" t="s">
        <v>820</v>
      </c>
      <c r="E1716" t="s">
        <v>814</v>
      </c>
      <c r="F1716">
        <v>11.2</v>
      </c>
      <c r="G1716">
        <v>14.55</v>
      </c>
      <c r="H1716" t="s">
        <v>821</v>
      </c>
    </row>
    <row r="1717" spans="1:8" hidden="1" x14ac:dyDescent="0.25">
      <c r="A1717" t="s">
        <v>989</v>
      </c>
      <c r="B1717">
        <v>2808</v>
      </c>
      <c r="C1717" t="s">
        <v>990</v>
      </c>
      <c r="D1717" t="s">
        <v>822</v>
      </c>
      <c r="E1717" t="s">
        <v>814</v>
      </c>
      <c r="F1717">
        <v>9.4499999999999993</v>
      </c>
      <c r="G1717">
        <v>12.3</v>
      </c>
      <c r="H1717" t="s">
        <v>823</v>
      </c>
    </row>
    <row r="1718" spans="1:8" hidden="1" x14ac:dyDescent="0.25">
      <c r="A1718" t="s">
        <v>989</v>
      </c>
      <c r="B1718">
        <v>2808</v>
      </c>
      <c r="C1718" t="s">
        <v>990</v>
      </c>
      <c r="D1718" t="s">
        <v>824</v>
      </c>
      <c r="E1718" t="s">
        <v>814</v>
      </c>
      <c r="F1718">
        <v>9.4499999999999993</v>
      </c>
      <c r="G1718">
        <v>12.3</v>
      </c>
      <c r="H1718" t="s">
        <v>825</v>
      </c>
    </row>
    <row r="1719" spans="1:8" hidden="1" x14ac:dyDescent="0.25">
      <c r="A1719" t="s">
        <v>989</v>
      </c>
      <c r="B1719">
        <v>2808</v>
      </c>
      <c r="C1719" t="s">
        <v>990</v>
      </c>
      <c r="D1719" t="s">
        <v>826</v>
      </c>
      <c r="E1719" t="s">
        <v>814</v>
      </c>
      <c r="F1719">
        <v>9.9499999999999993</v>
      </c>
      <c r="G1719">
        <v>12.95</v>
      </c>
      <c r="H1719" t="s">
        <v>827</v>
      </c>
    </row>
    <row r="1720" spans="1:8" x14ac:dyDescent="0.25">
      <c r="A1720" t="s">
        <v>989</v>
      </c>
      <c r="B1720">
        <v>2808</v>
      </c>
      <c r="C1720" t="s">
        <v>990</v>
      </c>
      <c r="D1720" t="s">
        <v>828</v>
      </c>
      <c r="E1720" t="s">
        <v>829</v>
      </c>
      <c r="F1720">
        <v>11.2</v>
      </c>
      <c r="G1720">
        <v>14.55</v>
      </c>
      <c r="H1720" t="s">
        <v>821</v>
      </c>
    </row>
    <row r="1721" spans="1:8" hidden="1" x14ac:dyDescent="0.25">
      <c r="A1721" t="s">
        <v>989</v>
      </c>
      <c r="B1721">
        <v>2808</v>
      </c>
      <c r="C1721" t="s">
        <v>990</v>
      </c>
      <c r="D1721" t="s">
        <v>830</v>
      </c>
      <c r="E1721" t="s">
        <v>829</v>
      </c>
      <c r="F1721">
        <v>9.4499999999999993</v>
      </c>
      <c r="G1721">
        <v>12.3</v>
      </c>
      <c r="H1721" t="s">
        <v>823</v>
      </c>
    </row>
    <row r="1722" spans="1:8" hidden="1" x14ac:dyDescent="0.25">
      <c r="A1722" t="s">
        <v>989</v>
      </c>
      <c r="B1722">
        <v>2808</v>
      </c>
      <c r="C1722" t="s">
        <v>990</v>
      </c>
      <c r="D1722" t="s">
        <v>831</v>
      </c>
      <c r="E1722" t="s">
        <v>829</v>
      </c>
      <c r="F1722">
        <v>10.1</v>
      </c>
      <c r="G1722">
        <v>13.15</v>
      </c>
      <c r="H1722" t="s">
        <v>815</v>
      </c>
    </row>
    <row r="1723" spans="1:8" hidden="1" x14ac:dyDescent="0.25">
      <c r="A1723" t="s">
        <v>989</v>
      </c>
      <c r="B1723">
        <v>2808</v>
      </c>
      <c r="C1723" t="s">
        <v>990</v>
      </c>
      <c r="D1723" t="s">
        <v>832</v>
      </c>
      <c r="E1723" t="s">
        <v>829</v>
      </c>
      <c r="F1723">
        <v>9.4499999999999993</v>
      </c>
      <c r="G1723">
        <v>12.3</v>
      </c>
      <c r="H1723" t="s">
        <v>817</v>
      </c>
    </row>
    <row r="1724" spans="1:8" hidden="1" x14ac:dyDescent="0.25">
      <c r="A1724" t="s">
        <v>989</v>
      </c>
      <c r="B1724">
        <v>2808</v>
      </c>
      <c r="C1724" t="s">
        <v>990</v>
      </c>
      <c r="D1724" t="s">
        <v>833</v>
      </c>
      <c r="E1724" t="s">
        <v>829</v>
      </c>
      <c r="F1724">
        <v>11.2</v>
      </c>
      <c r="G1724">
        <v>14.55</v>
      </c>
      <c r="H1724" t="s">
        <v>819</v>
      </c>
    </row>
    <row r="1725" spans="1:8" hidden="1" x14ac:dyDescent="0.25">
      <c r="A1725" t="s">
        <v>989</v>
      </c>
      <c r="B1725">
        <v>2808</v>
      </c>
      <c r="C1725" t="s">
        <v>990</v>
      </c>
      <c r="D1725" t="s">
        <v>834</v>
      </c>
      <c r="E1725" t="s">
        <v>829</v>
      </c>
      <c r="F1725">
        <v>9.4499999999999993</v>
      </c>
      <c r="G1725">
        <v>12.3</v>
      </c>
      <c r="H1725" t="s">
        <v>825</v>
      </c>
    </row>
    <row r="1726" spans="1:8" hidden="1" x14ac:dyDescent="0.25">
      <c r="A1726" t="s">
        <v>989</v>
      </c>
      <c r="B1726">
        <v>2808</v>
      </c>
      <c r="C1726" t="s">
        <v>990</v>
      </c>
      <c r="D1726" t="s">
        <v>835</v>
      </c>
      <c r="E1726" t="s">
        <v>829</v>
      </c>
      <c r="F1726">
        <v>3.6</v>
      </c>
      <c r="G1726">
        <v>4.7</v>
      </c>
      <c r="H1726" t="s">
        <v>827</v>
      </c>
    </row>
    <row r="1727" spans="1:8" hidden="1" x14ac:dyDescent="0.25">
      <c r="A1727" t="s">
        <v>989</v>
      </c>
      <c r="B1727">
        <v>2808</v>
      </c>
      <c r="C1727" t="s">
        <v>990</v>
      </c>
      <c r="D1727" t="s">
        <v>835</v>
      </c>
      <c r="E1727" t="s">
        <v>829</v>
      </c>
      <c r="F1727">
        <v>9.9499999999999993</v>
      </c>
      <c r="G1727">
        <v>12.95</v>
      </c>
      <c r="H1727" t="s">
        <v>827</v>
      </c>
    </row>
    <row r="1728" spans="1:8" hidden="1" x14ac:dyDescent="0.25">
      <c r="A1728" t="s">
        <v>989</v>
      </c>
      <c r="B1728">
        <v>2808</v>
      </c>
      <c r="C1728" t="s">
        <v>990</v>
      </c>
      <c r="D1728" t="s">
        <v>832</v>
      </c>
      <c r="E1728" t="s">
        <v>829</v>
      </c>
      <c r="F1728">
        <v>3.4</v>
      </c>
      <c r="G1728">
        <v>4.4000000000000004</v>
      </c>
      <c r="H1728" t="s">
        <v>817</v>
      </c>
    </row>
    <row r="1729" spans="1:8" hidden="1" x14ac:dyDescent="0.25">
      <c r="A1729" t="s">
        <v>989</v>
      </c>
      <c r="B1729">
        <v>2808</v>
      </c>
      <c r="C1729" t="s">
        <v>990</v>
      </c>
      <c r="D1729" t="s">
        <v>831</v>
      </c>
      <c r="E1729" t="s">
        <v>829</v>
      </c>
      <c r="F1729">
        <v>3.6</v>
      </c>
      <c r="G1729">
        <v>4.7</v>
      </c>
      <c r="H1729" t="s">
        <v>815</v>
      </c>
    </row>
    <row r="1730" spans="1:8" hidden="1" x14ac:dyDescent="0.25">
      <c r="A1730" t="s">
        <v>989</v>
      </c>
      <c r="B1730">
        <v>2808</v>
      </c>
      <c r="C1730" t="s">
        <v>990</v>
      </c>
      <c r="D1730" t="s">
        <v>833</v>
      </c>
      <c r="E1730" t="s">
        <v>829</v>
      </c>
      <c r="F1730">
        <v>4.05</v>
      </c>
      <c r="G1730">
        <v>5.25</v>
      </c>
      <c r="H1730" t="s">
        <v>819</v>
      </c>
    </row>
    <row r="1731" spans="1:8" hidden="1" x14ac:dyDescent="0.25">
      <c r="A1731" t="s">
        <v>989</v>
      </c>
      <c r="B1731">
        <v>2808</v>
      </c>
      <c r="C1731" t="s">
        <v>990</v>
      </c>
      <c r="D1731" t="s">
        <v>830</v>
      </c>
      <c r="E1731" t="s">
        <v>829</v>
      </c>
      <c r="F1731">
        <v>3.4</v>
      </c>
      <c r="G1731">
        <v>4.4000000000000004</v>
      </c>
      <c r="H1731" t="s">
        <v>823</v>
      </c>
    </row>
    <row r="1732" spans="1:8" x14ac:dyDescent="0.25">
      <c r="A1732" t="s">
        <v>989</v>
      </c>
      <c r="B1732">
        <v>2808</v>
      </c>
      <c r="C1732" t="s">
        <v>990</v>
      </c>
      <c r="D1732" t="s">
        <v>828</v>
      </c>
      <c r="E1732" t="s">
        <v>829</v>
      </c>
      <c r="F1732">
        <v>4.05</v>
      </c>
      <c r="G1732">
        <v>5.25</v>
      </c>
      <c r="H1732" t="s">
        <v>821</v>
      </c>
    </row>
    <row r="1733" spans="1:8" hidden="1" x14ac:dyDescent="0.25">
      <c r="A1733" t="s">
        <v>989</v>
      </c>
      <c r="B1733">
        <v>2808</v>
      </c>
      <c r="C1733" t="s">
        <v>990</v>
      </c>
      <c r="D1733" t="s">
        <v>834</v>
      </c>
      <c r="E1733" t="s">
        <v>829</v>
      </c>
      <c r="F1733">
        <v>3.4</v>
      </c>
      <c r="G1733">
        <v>4.4000000000000004</v>
      </c>
      <c r="H1733" t="s">
        <v>825</v>
      </c>
    </row>
    <row r="1734" spans="1:8" x14ac:dyDescent="0.25">
      <c r="A1734" t="s">
        <v>989</v>
      </c>
      <c r="B1734">
        <v>2808</v>
      </c>
      <c r="C1734" t="s">
        <v>990</v>
      </c>
      <c r="D1734" t="s">
        <v>836</v>
      </c>
      <c r="E1734" t="s">
        <v>837</v>
      </c>
      <c r="F1734">
        <v>11.2</v>
      </c>
      <c r="G1734">
        <v>14.55</v>
      </c>
      <c r="H1734" t="s">
        <v>821</v>
      </c>
    </row>
    <row r="1735" spans="1:8" hidden="1" x14ac:dyDescent="0.25">
      <c r="A1735" t="s">
        <v>989</v>
      </c>
      <c r="B1735">
        <v>2808</v>
      </c>
      <c r="C1735" t="s">
        <v>990</v>
      </c>
      <c r="D1735" t="s">
        <v>838</v>
      </c>
      <c r="E1735" t="s">
        <v>837</v>
      </c>
      <c r="F1735">
        <v>9.4499999999999993</v>
      </c>
      <c r="G1735">
        <v>12.3</v>
      </c>
      <c r="H1735" t="s">
        <v>823</v>
      </c>
    </row>
    <row r="1736" spans="1:8" hidden="1" x14ac:dyDescent="0.25">
      <c r="A1736" t="s">
        <v>989</v>
      </c>
      <c r="B1736">
        <v>2808</v>
      </c>
      <c r="C1736" t="s">
        <v>990</v>
      </c>
      <c r="D1736" t="s">
        <v>839</v>
      </c>
      <c r="E1736" t="s">
        <v>837</v>
      </c>
      <c r="F1736">
        <v>10.1</v>
      </c>
      <c r="G1736">
        <v>13.15</v>
      </c>
      <c r="H1736" t="s">
        <v>815</v>
      </c>
    </row>
    <row r="1737" spans="1:8" hidden="1" x14ac:dyDescent="0.25">
      <c r="A1737" t="s">
        <v>989</v>
      </c>
      <c r="B1737">
        <v>2808</v>
      </c>
      <c r="C1737" t="s">
        <v>990</v>
      </c>
      <c r="D1737" t="s">
        <v>840</v>
      </c>
      <c r="E1737" t="s">
        <v>837</v>
      </c>
      <c r="F1737">
        <v>9.4499999999999993</v>
      </c>
      <c r="G1737">
        <v>12.3</v>
      </c>
      <c r="H1737" t="s">
        <v>817</v>
      </c>
    </row>
    <row r="1738" spans="1:8" hidden="1" x14ac:dyDescent="0.25">
      <c r="A1738" t="s">
        <v>989</v>
      </c>
      <c r="B1738">
        <v>2808</v>
      </c>
      <c r="C1738" t="s">
        <v>990</v>
      </c>
      <c r="D1738" t="s">
        <v>841</v>
      </c>
      <c r="E1738" t="s">
        <v>837</v>
      </c>
      <c r="F1738">
        <v>11.2</v>
      </c>
      <c r="G1738">
        <v>14.55</v>
      </c>
      <c r="H1738" t="s">
        <v>819</v>
      </c>
    </row>
    <row r="1739" spans="1:8" hidden="1" x14ac:dyDescent="0.25">
      <c r="A1739" t="s">
        <v>989</v>
      </c>
      <c r="B1739">
        <v>2808</v>
      </c>
      <c r="C1739" t="s">
        <v>990</v>
      </c>
      <c r="D1739" t="s">
        <v>842</v>
      </c>
      <c r="E1739" t="s">
        <v>837</v>
      </c>
      <c r="F1739">
        <v>9.9499999999999993</v>
      </c>
      <c r="G1739">
        <v>12.95</v>
      </c>
      <c r="H1739" t="s">
        <v>827</v>
      </c>
    </row>
    <row r="1740" spans="1:8" hidden="1" x14ac:dyDescent="0.25">
      <c r="A1740" t="s">
        <v>989</v>
      </c>
      <c r="B1740">
        <v>2808</v>
      </c>
      <c r="C1740" t="s">
        <v>990</v>
      </c>
      <c r="D1740" t="s">
        <v>843</v>
      </c>
      <c r="E1740" t="s">
        <v>837</v>
      </c>
      <c r="F1740">
        <v>9.4499999999999993</v>
      </c>
      <c r="G1740">
        <v>12.3</v>
      </c>
      <c r="H1740" t="s">
        <v>825</v>
      </c>
    </row>
    <row r="1741" spans="1:8" x14ac:dyDescent="0.25">
      <c r="A1741" t="s">
        <v>989</v>
      </c>
      <c r="B1741">
        <v>2808</v>
      </c>
      <c r="C1741" t="s">
        <v>990</v>
      </c>
      <c r="D1741" t="s">
        <v>844</v>
      </c>
      <c r="E1741" t="s">
        <v>845</v>
      </c>
      <c r="F1741">
        <v>11.2</v>
      </c>
      <c r="G1741">
        <v>14.55</v>
      </c>
      <c r="H1741" t="s">
        <v>821</v>
      </c>
    </row>
    <row r="1742" spans="1:8" hidden="1" x14ac:dyDescent="0.25">
      <c r="A1742" t="s">
        <v>989</v>
      </c>
      <c r="B1742">
        <v>2808</v>
      </c>
      <c r="C1742" t="s">
        <v>990</v>
      </c>
      <c r="D1742" t="s">
        <v>846</v>
      </c>
      <c r="E1742" t="s">
        <v>845</v>
      </c>
      <c r="F1742">
        <v>9.4499999999999993</v>
      </c>
      <c r="G1742">
        <v>12.3</v>
      </c>
      <c r="H1742" t="s">
        <v>823</v>
      </c>
    </row>
    <row r="1743" spans="1:8" hidden="1" x14ac:dyDescent="0.25">
      <c r="A1743" t="s">
        <v>989</v>
      </c>
      <c r="B1743">
        <v>2808</v>
      </c>
      <c r="C1743" t="s">
        <v>990</v>
      </c>
      <c r="D1743" t="s">
        <v>847</v>
      </c>
      <c r="E1743" t="s">
        <v>845</v>
      </c>
      <c r="F1743">
        <v>10.1</v>
      </c>
      <c r="G1743">
        <v>13.15</v>
      </c>
      <c r="H1743" t="s">
        <v>815</v>
      </c>
    </row>
    <row r="1744" spans="1:8" hidden="1" x14ac:dyDescent="0.25">
      <c r="A1744" t="s">
        <v>989</v>
      </c>
      <c r="B1744">
        <v>2808</v>
      </c>
      <c r="C1744" t="s">
        <v>990</v>
      </c>
      <c r="D1744" t="s">
        <v>848</v>
      </c>
      <c r="E1744" t="s">
        <v>845</v>
      </c>
      <c r="F1744">
        <v>11.2</v>
      </c>
      <c r="G1744">
        <v>14.55</v>
      </c>
      <c r="H1744" t="s">
        <v>819</v>
      </c>
    </row>
    <row r="1745" spans="1:8" hidden="1" x14ac:dyDescent="0.25">
      <c r="A1745" t="s">
        <v>989</v>
      </c>
      <c r="B1745">
        <v>2808</v>
      </c>
      <c r="C1745" t="s">
        <v>990</v>
      </c>
      <c r="D1745" t="s">
        <v>849</v>
      </c>
      <c r="E1745" t="s">
        <v>845</v>
      </c>
      <c r="F1745">
        <v>9.4499999999999993</v>
      </c>
      <c r="G1745">
        <v>12.3</v>
      </c>
      <c r="H1745" t="s">
        <v>817</v>
      </c>
    </row>
    <row r="1746" spans="1:8" hidden="1" x14ac:dyDescent="0.25">
      <c r="A1746" t="s">
        <v>989</v>
      </c>
      <c r="B1746">
        <v>2808</v>
      </c>
      <c r="C1746" t="s">
        <v>990</v>
      </c>
      <c r="D1746" t="s">
        <v>850</v>
      </c>
      <c r="E1746" t="s">
        <v>845</v>
      </c>
      <c r="F1746">
        <v>9.4499999999999993</v>
      </c>
      <c r="G1746">
        <v>12.3</v>
      </c>
      <c r="H1746" t="s">
        <v>825</v>
      </c>
    </row>
    <row r="1747" spans="1:8" hidden="1" x14ac:dyDescent="0.25">
      <c r="A1747" t="s">
        <v>989</v>
      </c>
      <c r="B1747">
        <v>2808</v>
      </c>
      <c r="C1747" t="s">
        <v>990</v>
      </c>
      <c r="D1747" t="s">
        <v>851</v>
      </c>
      <c r="E1747" t="s">
        <v>845</v>
      </c>
      <c r="F1747">
        <v>9.9499999999999993</v>
      </c>
      <c r="G1747">
        <v>12.95</v>
      </c>
      <c r="H1747" t="s">
        <v>827</v>
      </c>
    </row>
    <row r="1748" spans="1:8" hidden="1" x14ac:dyDescent="0.25">
      <c r="A1748" t="s">
        <v>989</v>
      </c>
      <c r="B1748">
        <v>2808</v>
      </c>
      <c r="C1748" t="s">
        <v>990</v>
      </c>
      <c r="D1748" t="s">
        <v>852</v>
      </c>
      <c r="E1748" t="s">
        <v>853</v>
      </c>
      <c r="F1748">
        <v>5.7</v>
      </c>
      <c r="G1748">
        <v>7.4</v>
      </c>
      <c r="H1748" t="s">
        <v>854</v>
      </c>
    </row>
    <row r="1749" spans="1:8" hidden="1" x14ac:dyDescent="0.25">
      <c r="A1749" t="s">
        <v>989</v>
      </c>
      <c r="B1749">
        <v>2808</v>
      </c>
      <c r="C1749" t="s">
        <v>990</v>
      </c>
      <c r="D1749" t="s">
        <v>855</v>
      </c>
      <c r="E1749" t="s">
        <v>853</v>
      </c>
      <c r="F1749">
        <v>5.7</v>
      </c>
      <c r="G1749">
        <v>7.4</v>
      </c>
      <c r="H1749" t="s">
        <v>823</v>
      </c>
    </row>
    <row r="1750" spans="1:8" x14ac:dyDescent="0.25">
      <c r="A1750" t="s">
        <v>989</v>
      </c>
      <c r="B1750">
        <v>2808</v>
      </c>
      <c r="C1750" t="s">
        <v>990</v>
      </c>
      <c r="D1750" t="s">
        <v>856</v>
      </c>
      <c r="E1750" t="s">
        <v>853</v>
      </c>
      <c r="F1750">
        <v>5.7</v>
      </c>
      <c r="G1750">
        <v>7.4</v>
      </c>
      <c r="H1750" t="s">
        <v>821</v>
      </c>
    </row>
    <row r="1751" spans="1:8" hidden="1" x14ac:dyDescent="0.25">
      <c r="A1751" t="s">
        <v>989</v>
      </c>
      <c r="B1751">
        <v>2808</v>
      </c>
      <c r="C1751" t="s">
        <v>990</v>
      </c>
      <c r="D1751" t="s">
        <v>857</v>
      </c>
      <c r="E1751" t="s">
        <v>853</v>
      </c>
      <c r="F1751">
        <v>5.7</v>
      </c>
      <c r="G1751">
        <v>7.4</v>
      </c>
      <c r="H1751" t="s">
        <v>815</v>
      </c>
    </row>
    <row r="1752" spans="1:8" hidden="1" x14ac:dyDescent="0.25">
      <c r="A1752" t="s">
        <v>989</v>
      </c>
      <c r="B1752">
        <v>2808</v>
      </c>
      <c r="C1752" t="s">
        <v>990</v>
      </c>
      <c r="D1752" t="s">
        <v>858</v>
      </c>
      <c r="E1752" t="s">
        <v>853</v>
      </c>
      <c r="F1752">
        <v>5.7</v>
      </c>
      <c r="G1752">
        <v>7.4</v>
      </c>
      <c r="H1752" t="s">
        <v>819</v>
      </c>
    </row>
    <row r="1753" spans="1:8" hidden="1" x14ac:dyDescent="0.25">
      <c r="A1753" t="s">
        <v>989</v>
      </c>
      <c r="B1753">
        <v>2808</v>
      </c>
      <c r="C1753" t="s">
        <v>990</v>
      </c>
      <c r="D1753" t="s">
        <v>859</v>
      </c>
      <c r="E1753" t="s">
        <v>853</v>
      </c>
      <c r="F1753">
        <v>5.7</v>
      </c>
      <c r="G1753">
        <v>7.4</v>
      </c>
      <c r="H1753" t="s">
        <v>825</v>
      </c>
    </row>
    <row r="1754" spans="1:8" hidden="1" x14ac:dyDescent="0.25">
      <c r="A1754" t="s">
        <v>989</v>
      </c>
      <c r="B1754">
        <v>2808</v>
      </c>
      <c r="C1754" t="s">
        <v>990</v>
      </c>
      <c r="D1754" t="s">
        <v>860</v>
      </c>
      <c r="E1754" t="s">
        <v>853</v>
      </c>
      <c r="F1754">
        <v>5.7</v>
      </c>
      <c r="G1754">
        <v>7.4</v>
      </c>
      <c r="H1754" t="s">
        <v>827</v>
      </c>
    </row>
    <row r="1755" spans="1:8" hidden="1" x14ac:dyDescent="0.25">
      <c r="A1755" t="s">
        <v>989</v>
      </c>
      <c r="B1755">
        <v>2808</v>
      </c>
      <c r="C1755" t="s">
        <v>990</v>
      </c>
      <c r="D1755" t="s">
        <v>861</v>
      </c>
      <c r="E1755" t="s">
        <v>853</v>
      </c>
      <c r="F1755">
        <v>5.7</v>
      </c>
      <c r="G1755">
        <v>7.4</v>
      </c>
      <c r="H1755" t="s">
        <v>862</v>
      </c>
    </row>
    <row r="1756" spans="1:8" hidden="1" x14ac:dyDescent="0.25">
      <c r="A1756" t="s">
        <v>989</v>
      </c>
      <c r="B1756">
        <v>2808</v>
      </c>
      <c r="C1756" t="s">
        <v>990</v>
      </c>
      <c r="D1756" t="s">
        <v>863</v>
      </c>
      <c r="E1756" t="s">
        <v>853</v>
      </c>
      <c r="F1756">
        <v>5.7</v>
      </c>
      <c r="G1756">
        <v>7.4</v>
      </c>
      <c r="H1756" t="s">
        <v>864</v>
      </c>
    </row>
    <row r="1757" spans="1:8" hidden="1" x14ac:dyDescent="0.25">
      <c r="A1757" t="s">
        <v>989</v>
      </c>
      <c r="B1757">
        <v>2808</v>
      </c>
      <c r="C1757" t="s">
        <v>990</v>
      </c>
      <c r="D1757" t="s">
        <v>865</v>
      </c>
      <c r="E1757" t="s">
        <v>866</v>
      </c>
      <c r="F1757">
        <v>4.5999999999999996</v>
      </c>
      <c r="G1757">
        <v>6</v>
      </c>
      <c r="H1757" t="s">
        <v>867</v>
      </c>
    </row>
    <row r="1758" spans="1:8" hidden="1" x14ac:dyDescent="0.25">
      <c r="A1758" t="s">
        <v>989</v>
      </c>
      <c r="B1758">
        <v>2808</v>
      </c>
      <c r="C1758" t="s">
        <v>990</v>
      </c>
      <c r="D1758" t="s">
        <v>868</v>
      </c>
      <c r="E1758" t="s">
        <v>866</v>
      </c>
      <c r="F1758">
        <v>5</v>
      </c>
      <c r="G1758">
        <v>6.5</v>
      </c>
      <c r="H1758" t="s">
        <v>823</v>
      </c>
    </row>
    <row r="1759" spans="1:8" x14ac:dyDescent="0.25">
      <c r="A1759" t="s">
        <v>989</v>
      </c>
      <c r="B1759">
        <v>2808</v>
      </c>
      <c r="C1759" t="s">
        <v>990</v>
      </c>
      <c r="D1759" t="s">
        <v>869</v>
      </c>
      <c r="E1759" t="s">
        <v>866</v>
      </c>
      <c r="F1759">
        <v>5</v>
      </c>
      <c r="G1759">
        <v>6.5</v>
      </c>
      <c r="H1759" t="s">
        <v>821</v>
      </c>
    </row>
    <row r="1760" spans="1:8" hidden="1" x14ac:dyDescent="0.25">
      <c r="A1760" t="s">
        <v>989</v>
      </c>
      <c r="B1760">
        <v>2808</v>
      </c>
      <c r="C1760" t="s">
        <v>990</v>
      </c>
      <c r="D1760" t="s">
        <v>870</v>
      </c>
      <c r="E1760" t="s">
        <v>866</v>
      </c>
      <c r="F1760">
        <v>5</v>
      </c>
      <c r="G1760">
        <v>6.5</v>
      </c>
      <c r="H1760" t="s">
        <v>815</v>
      </c>
    </row>
    <row r="1761" spans="1:8" hidden="1" x14ac:dyDescent="0.25">
      <c r="A1761" t="s">
        <v>989</v>
      </c>
      <c r="B1761">
        <v>2808</v>
      </c>
      <c r="C1761" t="s">
        <v>990</v>
      </c>
      <c r="D1761" t="s">
        <v>871</v>
      </c>
      <c r="E1761" t="s">
        <v>866</v>
      </c>
      <c r="F1761">
        <v>5</v>
      </c>
      <c r="G1761">
        <v>6.5</v>
      </c>
      <c r="H1761" t="s">
        <v>819</v>
      </c>
    </row>
    <row r="1762" spans="1:8" hidden="1" x14ac:dyDescent="0.25">
      <c r="A1762" t="s">
        <v>989</v>
      </c>
      <c r="B1762">
        <v>2808</v>
      </c>
      <c r="C1762" t="s">
        <v>990</v>
      </c>
      <c r="D1762" t="s">
        <v>872</v>
      </c>
      <c r="E1762" t="s">
        <v>866</v>
      </c>
      <c r="F1762">
        <v>5</v>
      </c>
      <c r="G1762">
        <v>6.5</v>
      </c>
      <c r="H1762" t="s">
        <v>825</v>
      </c>
    </row>
    <row r="1763" spans="1:8" hidden="1" x14ac:dyDescent="0.25">
      <c r="A1763" t="s">
        <v>989</v>
      </c>
      <c r="B1763">
        <v>2808</v>
      </c>
      <c r="C1763" t="s">
        <v>990</v>
      </c>
      <c r="D1763" t="s">
        <v>873</v>
      </c>
      <c r="E1763" t="s">
        <v>866</v>
      </c>
      <c r="F1763">
        <v>5</v>
      </c>
      <c r="G1763">
        <v>6.5</v>
      </c>
      <c r="H1763" t="s">
        <v>862</v>
      </c>
    </row>
    <row r="1764" spans="1:8" hidden="1" x14ac:dyDescent="0.25">
      <c r="A1764" t="s">
        <v>989</v>
      </c>
      <c r="B1764">
        <v>2808</v>
      </c>
      <c r="C1764" t="s">
        <v>990</v>
      </c>
      <c r="D1764" t="s">
        <v>874</v>
      </c>
      <c r="E1764" t="s">
        <v>866</v>
      </c>
      <c r="F1764">
        <v>5</v>
      </c>
      <c r="G1764">
        <v>6.5</v>
      </c>
      <c r="H1764" t="s">
        <v>827</v>
      </c>
    </row>
    <row r="1765" spans="1:8" hidden="1" x14ac:dyDescent="0.25">
      <c r="A1765" t="s">
        <v>989</v>
      </c>
      <c r="B1765">
        <v>2808</v>
      </c>
      <c r="C1765" t="s">
        <v>990</v>
      </c>
      <c r="D1765" t="s">
        <v>875</v>
      </c>
      <c r="E1765" t="s">
        <v>876</v>
      </c>
      <c r="F1765">
        <v>10.65</v>
      </c>
      <c r="G1765">
        <v>13.85</v>
      </c>
      <c r="H1765" t="s">
        <v>815</v>
      </c>
    </row>
    <row r="1766" spans="1:8" hidden="1" x14ac:dyDescent="0.25">
      <c r="A1766" t="s">
        <v>989</v>
      </c>
      <c r="B1766">
        <v>2808</v>
      </c>
      <c r="C1766" t="s">
        <v>990</v>
      </c>
      <c r="D1766" t="s">
        <v>877</v>
      </c>
      <c r="E1766" t="s">
        <v>876</v>
      </c>
      <c r="F1766">
        <v>11.75</v>
      </c>
      <c r="G1766">
        <v>15.3</v>
      </c>
      <c r="H1766" t="s">
        <v>819</v>
      </c>
    </row>
    <row r="1767" spans="1:8" hidden="1" x14ac:dyDescent="0.25">
      <c r="A1767" t="s">
        <v>989</v>
      </c>
      <c r="B1767">
        <v>2808</v>
      </c>
      <c r="C1767" t="s">
        <v>990</v>
      </c>
      <c r="D1767" t="s">
        <v>878</v>
      </c>
      <c r="E1767" t="s">
        <v>876</v>
      </c>
      <c r="F1767">
        <v>10</v>
      </c>
      <c r="G1767">
        <v>13</v>
      </c>
      <c r="H1767" t="s">
        <v>825</v>
      </c>
    </row>
    <row r="1768" spans="1:8" hidden="1" x14ac:dyDescent="0.25">
      <c r="A1768" t="s">
        <v>989</v>
      </c>
      <c r="B1768">
        <v>2808</v>
      </c>
      <c r="C1768" t="s">
        <v>990</v>
      </c>
      <c r="D1768" t="s">
        <v>879</v>
      </c>
      <c r="E1768" t="s">
        <v>876</v>
      </c>
      <c r="F1768">
        <v>10.5</v>
      </c>
      <c r="G1768">
        <v>13.65</v>
      </c>
      <c r="H1768" t="s">
        <v>827</v>
      </c>
    </row>
    <row r="1769" spans="1:8" hidden="1" x14ac:dyDescent="0.25">
      <c r="A1769" t="s">
        <v>989</v>
      </c>
      <c r="B1769">
        <v>2808</v>
      </c>
      <c r="C1769" t="s">
        <v>990</v>
      </c>
      <c r="D1769" t="s">
        <v>880</v>
      </c>
      <c r="E1769" t="s">
        <v>876</v>
      </c>
      <c r="F1769">
        <v>10</v>
      </c>
      <c r="G1769">
        <v>13</v>
      </c>
      <c r="H1769" t="s">
        <v>823</v>
      </c>
    </row>
    <row r="1770" spans="1:8" hidden="1" x14ac:dyDescent="0.25">
      <c r="A1770" t="s">
        <v>989</v>
      </c>
      <c r="B1770">
        <v>2808</v>
      </c>
      <c r="C1770" t="s">
        <v>990</v>
      </c>
      <c r="D1770" t="s">
        <v>881</v>
      </c>
      <c r="E1770" t="s">
        <v>876</v>
      </c>
      <c r="F1770">
        <v>10</v>
      </c>
      <c r="G1770">
        <v>13</v>
      </c>
      <c r="H1770" t="s">
        <v>867</v>
      </c>
    </row>
    <row r="1771" spans="1:8" x14ac:dyDescent="0.25">
      <c r="A1771" t="s">
        <v>989</v>
      </c>
      <c r="B1771">
        <v>2808</v>
      </c>
      <c r="C1771" t="s">
        <v>990</v>
      </c>
      <c r="D1771" t="s">
        <v>882</v>
      </c>
      <c r="E1771" t="s">
        <v>876</v>
      </c>
      <c r="F1771">
        <v>11.75</v>
      </c>
      <c r="G1771">
        <v>15.3</v>
      </c>
      <c r="H1771" t="s">
        <v>821</v>
      </c>
    </row>
    <row r="1772" spans="1:8" hidden="1" x14ac:dyDescent="0.25">
      <c r="A1772" t="s">
        <v>912</v>
      </c>
      <c r="B1772">
        <v>3994</v>
      </c>
      <c r="C1772" t="s">
        <v>42</v>
      </c>
      <c r="D1772" t="s">
        <v>813</v>
      </c>
      <c r="E1772" t="s">
        <v>814</v>
      </c>
      <c r="F1772">
        <v>9.4</v>
      </c>
      <c r="G1772">
        <v>12.2</v>
      </c>
      <c r="H1772" t="s">
        <v>815</v>
      </c>
    </row>
    <row r="1773" spans="1:8" hidden="1" x14ac:dyDescent="0.25">
      <c r="A1773" t="s">
        <v>912</v>
      </c>
      <c r="B1773">
        <v>3994</v>
      </c>
      <c r="C1773" t="s">
        <v>42</v>
      </c>
      <c r="D1773" t="s">
        <v>816</v>
      </c>
      <c r="E1773" t="s">
        <v>814</v>
      </c>
      <c r="F1773">
        <v>8.75</v>
      </c>
      <c r="G1773">
        <v>11.4</v>
      </c>
      <c r="H1773" t="s">
        <v>817</v>
      </c>
    </row>
    <row r="1774" spans="1:8" hidden="1" x14ac:dyDescent="0.25">
      <c r="A1774" t="s">
        <v>912</v>
      </c>
      <c r="B1774">
        <v>3994</v>
      </c>
      <c r="C1774" t="s">
        <v>42</v>
      </c>
      <c r="D1774" t="s">
        <v>818</v>
      </c>
      <c r="E1774" t="s">
        <v>814</v>
      </c>
      <c r="F1774">
        <v>10.5</v>
      </c>
      <c r="G1774">
        <v>13.65</v>
      </c>
      <c r="H1774" t="s">
        <v>819</v>
      </c>
    </row>
    <row r="1775" spans="1:8" x14ac:dyDescent="0.25">
      <c r="A1775" t="s">
        <v>912</v>
      </c>
      <c r="B1775">
        <v>3994</v>
      </c>
      <c r="C1775" t="s">
        <v>42</v>
      </c>
      <c r="D1775" t="s">
        <v>820</v>
      </c>
      <c r="E1775" t="s">
        <v>814</v>
      </c>
      <c r="F1775">
        <v>10.5</v>
      </c>
      <c r="G1775">
        <v>13.65</v>
      </c>
      <c r="H1775" t="s">
        <v>821</v>
      </c>
    </row>
    <row r="1776" spans="1:8" hidden="1" x14ac:dyDescent="0.25">
      <c r="A1776" t="s">
        <v>912</v>
      </c>
      <c r="B1776">
        <v>3994</v>
      </c>
      <c r="C1776" t="s">
        <v>42</v>
      </c>
      <c r="D1776" t="s">
        <v>822</v>
      </c>
      <c r="E1776" t="s">
        <v>814</v>
      </c>
      <c r="F1776">
        <v>8.75</v>
      </c>
      <c r="G1776">
        <v>11.4</v>
      </c>
      <c r="H1776" t="s">
        <v>823</v>
      </c>
    </row>
    <row r="1777" spans="1:8" hidden="1" x14ac:dyDescent="0.25">
      <c r="A1777" t="s">
        <v>912</v>
      </c>
      <c r="B1777">
        <v>3994</v>
      </c>
      <c r="C1777" t="s">
        <v>42</v>
      </c>
      <c r="D1777" t="s">
        <v>824</v>
      </c>
      <c r="E1777" t="s">
        <v>814</v>
      </c>
      <c r="F1777">
        <v>8.75</v>
      </c>
      <c r="G1777">
        <v>11.4</v>
      </c>
      <c r="H1777" t="s">
        <v>825</v>
      </c>
    </row>
    <row r="1778" spans="1:8" hidden="1" x14ac:dyDescent="0.25">
      <c r="A1778" t="s">
        <v>912</v>
      </c>
      <c r="B1778">
        <v>3994</v>
      </c>
      <c r="C1778" t="s">
        <v>42</v>
      </c>
      <c r="D1778" t="s">
        <v>826</v>
      </c>
      <c r="E1778" t="s">
        <v>814</v>
      </c>
      <c r="F1778">
        <v>9.25</v>
      </c>
      <c r="G1778">
        <v>12.05</v>
      </c>
      <c r="H1778" t="s">
        <v>827</v>
      </c>
    </row>
    <row r="1779" spans="1:8" x14ac:dyDescent="0.25">
      <c r="A1779" t="s">
        <v>912</v>
      </c>
      <c r="B1779">
        <v>3994</v>
      </c>
      <c r="C1779" t="s">
        <v>42</v>
      </c>
      <c r="D1779" t="s">
        <v>828</v>
      </c>
      <c r="E1779" t="s">
        <v>829</v>
      </c>
      <c r="F1779">
        <v>10.5</v>
      </c>
      <c r="G1779">
        <v>13.65</v>
      </c>
      <c r="H1779" t="s">
        <v>821</v>
      </c>
    </row>
    <row r="1780" spans="1:8" hidden="1" x14ac:dyDescent="0.25">
      <c r="A1780" t="s">
        <v>912</v>
      </c>
      <c r="B1780">
        <v>3994</v>
      </c>
      <c r="C1780" t="s">
        <v>42</v>
      </c>
      <c r="D1780" t="s">
        <v>830</v>
      </c>
      <c r="E1780" t="s">
        <v>829</v>
      </c>
      <c r="F1780">
        <v>8.75</v>
      </c>
      <c r="G1780">
        <v>11.4</v>
      </c>
      <c r="H1780" t="s">
        <v>823</v>
      </c>
    </row>
    <row r="1781" spans="1:8" hidden="1" x14ac:dyDescent="0.25">
      <c r="A1781" t="s">
        <v>912</v>
      </c>
      <c r="B1781">
        <v>3994</v>
      </c>
      <c r="C1781" t="s">
        <v>42</v>
      </c>
      <c r="D1781" t="s">
        <v>831</v>
      </c>
      <c r="E1781" t="s">
        <v>829</v>
      </c>
      <c r="F1781">
        <v>9.4</v>
      </c>
      <c r="G1781">
        <v>12.2</v>
      </c>
      <c r="H1781" t="s">
        <v>815</v>
      </c>
    </row>
    <row r="1782" spans="1:8" hidden="1" x14ac:dyDescent="0.25">
      <c r="A1782" t="s">
        <v>912</v>
      </c>
      <c r="B1782">
        <v>3994</v>
      </c>
      <c r="C1782" t="s">
        <v>42</v>
      </c>
      <c r="D1782" t="s">
        <v>832</v>
      </c>
      <c r="E1782" t="s">
        <v>829</v>
      </c>
      <c r="F1782">
        <v>8.75</v>
      </c>
      <c r="G1782">
        <v>11.4</v>
      </c>
      <c r="H1782" t="s">
        <v>817</v>
      </c>
    </row>
    <row r="1783" spans="1:8" hidden="1" x14ac:dyDescent="0.25">
      <c r="A1783" t="s">
        <v>912</v>
      </c>
      <c r="B1783">
        <v>3994</v>
      </c>
      <c r="C1783" t="s">
        <v>42</v>
      </c>
      <c r="D1783" t="s">
        <v>833</v>
      </c>
      <c r="E1783" t="s">
        <v>829</v>
      </c>
      <c r="F1783">
        <v>10.5</v>
      </c>
      <c r="G1783">
        <v>13.65</v>
      </c>
      <c r="H1783" t="s">
        <v>819</v>
      </c>
    </row>
    <row r="1784" spans="1:8" hidden="1" x14ac:dyDescent="0.25">
      <c r="A1784" t="s">
        <v>912</v>
      </c>
      <c r="B1784">
        <v>3994</v>
      </c>
      <c r="C1784" t="s">
        <v>42</v>
      </c>
      <c r="D1784" t="s">
        <v>834</v>
      </c>
      <c r="E1784" t="s">
        <v>829</v>
      </c>
      <c r="F1784">
        <v>8.75</v>
      </c>
      <c r="G1784">
        <v>11.4</v>
      </c>
      <c r="H1784" t="s">
        <v>825</v>
      </c>
    </row>
    <row r="1785" spans="1:8" hidden="1" x14ac:dyDescent="0.25">
      <c r="A1785" t="s">
        <v>912</v>
      </c>
      <c r="B1785">
        <v>3994</v>
      </c>
      <c r="C1785" t="s">
        <v>42</v>
      </c>
      <c r="D1785" t="s">
        <v>835</v>
      </c>
      <c r="E1785" t="s">
        <v>829</v>
      </c>
      <c r="F1785">
        <v>3.5</v>
      </c>
      <c r="G1785">
        <v>4.55</v>
      </c>
      <c r="H1785" t="s">
        <v>827</v>
      </c>
    </row>
    <row r="1786" spans="1:8" hidden="1" x14ac:dyDescent="0.25">
      <c r="A1786" t="s">
        <v>912</v>
      </c>
      <c r="B1786">
        <v>3994</v>
      </c>
      <c r="C1786" t="s">
        <v>42</v>
      </c>
      <c r="D1786" t="s">
        <v>835</v>
      </c>
      <c r="E1786" t="s">
        <v>829</v>
      </c>
      <c r="F1786">
        <v>9.25</v>
      </c>
      <c r="G1786">
        <v>12.05</v>
      </c>
      <c r="H1786" t="s">
        <v>827</v>
      </c>
    </row>
    <row r="1787" spans="1:8" hidden="1" x14ac:dyDescent="0.25">
      <c r="A1787" t="s">
        <v>912</v>
      </c>
      <c r="B1787">
        <v>3994</v>
      </c>
      <c r="C1787" t="s">
        <v>42</v>
      </c>
      <c r="D1787" t="s">
        <v>832</v>
      </c>
      <c r="E1787" t="s">
        <v>829</v>
      </c>
      <c r="F1787">
        <v>3.3</v>
      </c>
      <c r="G1787">
        <v>4.3</v>
      </c>
      <c r="H1787" t="s">
        <v>817</v>
      </c>
    </row>
    <row r="1788" spans="1:8" hidden="1" x14ac:dyDescent="0.25">
      <c r="A1788" t="s">
        <v>912</v>
      </c>
      <c r="B1788">
        <v>3994</v>
      </c>
      <c r="C1788" t="s">
        <v>42</v>
      </c>
      <c r="D1788" t="s">
        <v>831</v>
      </c>
      <c r="E1788" t="s">
        <v>829</v>
      </c>
      <c r="F1788">
        <v>3.5</v>
      </c>
      <c r="G1788">
        <v>4.55</v>
      </c>
      <c r="H1788" t="s">
        <v>815</v>
      </c>
    </row>
    <row r="1789" spans="1:8" hidden="1" x14ac:dyDescent="0.25">
      <c r="A1789" t="s">
        <v>912</v>
      </c>
      <c r="B1789">
        <v>3994</v>
      </c>
      <c r="C1789" t="s">
        <v>42</v>
      </c>
      <c r="D1789" t="s">
        <v>833</v>
      </c>
      <c r="E1789" t="s">
        <v>829</v>
      </c>
      <c r="F1789">
        <v>3.95</v>
      </c>
      <c r="G1789">
        <v>5.15</v>
      </c>
      <c r="H1789" t="s">
        <v>819</v>
      </c>
    </row>
    <row r="1790" spans="1:8" hidden="1" x14ac:dyDescent="0.25">
      <c r="A1790" t="s">
        <v>912</v>
      </c>
      <c r="B1790">
        <v>3994</v>
      </c>
      <c r="C1790" t="s">
        <v>42</v>
      </c>
      <c r="D1790" t="s">
        <v>830</v>
      </c>
      <c r="E1790" t="s">
        <v>829</v>
      </c>
      <c r="F1790">
        <v>3.3</v>
      </c>
      <c r="G1790">
        <v>4.3</v>
      </c>
      <c r="H1790" t="s">
        <v>823</v>
      </c>
    </row>
    <row r="1791" spans="1:8" x14ac:dyDescent="0.25">
      <c r="A1791" t="s">
        <v>912</v>
      </c>
      <c r="B1791">
        <v>3994</v>
      </c>
      <c r="C1791" t="s">
        <v>42</v>
      </c>
      <c r="D1791" t="s">
        <v>828</v>
      </c>
      <c r="E1791" t="s">
        <v>829</v>
      </c>
      <c r="F1791">
        <v>3.95</v>
      </c>
      <c r="G1791">
        <v>5.15</v>
      </c>
      <c r="H1791" t="s">
        <v>821</v>
      </c>
    </row>
    <row r="1792" spans="1:8" hidden="1" x14ac:dyDescent="0.25">
      <c r="A1792" t="s">
        <v>912</v>
      </c>
      <c r="B1792">
        <v>3994</v>
      </c>
      <c r="C1792" t="s">
        <v>42</v>
      </c>
      <c r="D1792" t="s">
        <v>834</v>
      </c>
      <c r="E1792" t="s">
        <v>829</v>
      </c>
      <c r="F1792">
        <v>3.3</v>
      </c>
      <c r="G1792">
        <v>4.3</v>
      </c>
      <c r="H1792" t="s">
        <v>825</v>
      </c>
    </row>
    <row r="1793" spans="1:8" x14ac:dyDescent="0.25">
      <c r="A1793" t="s">
        <v>912</v>
      </c>
      <c r="B1793">
        <v>3994</v>
      </c>
      <c r="C1793" t="s">
        <v>42</v>
      </c>
      <c r="D1793" t="s">
        <v>836</v>
      </c>
      <c r="E1793" t="s">
        <v>837</v>
      </c>
      <c r="F1793">
        <v>10.5</v>
      </c>
      <c r="G1793">
        <v>13.65</v>
      </c>
      <c r="H1793" t="s">
        <v>821</v>
      </c>
    </row>
    <row r="1794" spans="1:8" hidden="1" x14ac:dyDescent="0.25">
      <c r="A1794" t="s">
        <v>912</v>
      </c>
      <c r="B1794">
        <v>3994</v>
      </c>
      <c r="C1794" t="s">
        <v>42</v>
      </c>
      <c r="D1794" t="s">
        <v>838</v>
      </c>
      <c r="E1794" t="s">
        <v>837</v>
      </c>
      <c r="F1794">
        <v>8.75</v>
      </c>
      <c r="G1794">
        <v>11.4</v>
      </c>
      <c r="H1794" t="s">
        <v>823</v>
      </c>
    </row>
    <row r="1795" spans="1:8" hidden="1" x14ac:dyDescent="0.25">
      <c r="A1795" t="s">
        <v>912</v>
      </c>
      <c r="B1795">
        <v>3994</v>
      </c>
      <c r="C1795" t="s">
        <v>42</v>
      </c>
      <c r="D1795" t="s">
        <v>839</v>
      </c>
      <c r="E1795" t="s">
        <v>837</v>
      </c>
      <c r="F1795">
        <v>9.4</v>
      </c>
      <c r="G1795">
        <v>12.2</v>
      </c>
      <c r="H1795" t="s">
        <v>815</v>
      </c>
    </row>
    <row r="1796" spans="1:8" hidden="1" x14ac:dyDescent="0.25">
      <c r="A1796" t="s">
        <v>912</v>
      </c>
      <c r="B1796">
        <v>3994</v>
      </c>
      <c r="C1796" t="s">
        <v>42</v>
      </c>
      <c r="D1796" t="s">
        <v>840</v>
      </c>
      <c r="E1796" t="s">
        <v>837</v>
      </c>
      <c r="F1796">
        <v>8.75</v>
      </c>
      <c r="G1796">
        <v>11.4</v>
      </c>
      <c r="H1796" t="s">
        <v>817</v>
      </c>
    </row>
    <row r="1797" spans="1:8" hidden="1" x14ac:dyDescent="0.25">
      <c r="A1797" t="s">
        <v>912</v>
      </c>
      <c r="B1797">
        <v>3994</v>
      </c>
      <c r="C1797" t="s">
        <v>42</v>
      </c>
      <c r="D1797" t="s">
        <v>841</v>
      </c>
      <c r="E1797" t="s">
        <v>837</v>
      </c>
      <c r="F1797">
        <v>10.5</v>
      </c>
      <c r="G1797">
        <v>13.65</v>
      </c>
      <c r="H1797" t="s">
        <v>819</v>
      </c>
    </row>
    <row r="1798" spans="1:8" hidden="1" x14ac:dyDescent="0.25">
      <c r="A1798" t="s">
        <v>912</v>
      </c>
      <c r="B1798">
        <v>3994</v>
      </c>
      <c r="C1798" t="s">
        <v>42</v>
      </c>
      <c r="D1798" t="s">
        <v>842</v>
      </c>
      <c r="E1798" t="s">
        <v>837</v>
      </c>
      <c r="F1798">
        <v>9.25</v>
      </c>
      <c r="G1798">
        <v>12.05</v>
      </c>
      <c r="H1798" t="s">
        <v>827</v>
      </c>
    </row>
    <row r="1799" spans="1:8" hidden="1" x14ac:dyDescent="0.25">
      <c r="A1799" t="s">
        <v>912</v>
      </c>
      <c r="B1799">
        <v>3994</v>
      </c>
      <c r="C1799" t="s">
        <v>42</v>
      </c>
      <c r="D1799" t="s">
        <v>843</v>
      </c>
      <c r="E1799" t="s">
        <v>837</v>
      </c>
      <c r="F1799">
        <v>8.75</v>
      </c>
      <c r="G1799">
        <v>11.4</v>
      </c>
      <c r="H1799" t="s">
        <v>825</v>
      </c>
    </row>
    <row r="1800" spans="1:8" x14ac:dyDescent="0.25">
      <c r="A1800" t="s">
        <v>912</v>
      </c>
      <c r="B1800">
        <v>3994</v>
      </c>
      <c r="C1800" t="s">
        <v>42</v>
      </c>
      <c r="D1800" t="s">
        <v>844</v>
      </c>
      <c r="E1800" t="s">
        <v>845</v>
      </c>
      <c r="F1800">
        <v>10.5</v>
      </c>
      <c r="G1800">
        <v>13.65</v>
      </c>
      <c r="H1800" t="s">
        <v>821</v>
      </c>
    </row>
    <row r="1801" spans="1:8" hidden="1" x14ac:dyDescent="0.25">
      <c r="A1801" t="s">
        <v>912</v>
      </c>
      <c r="B1801">
        <v>3994</v>
      </c>
      <c r="C1801" t="s">
        <v>42</v>
      </c>
      <c r="D1801" t="s">
        <v>846</v>
      </c>
      <c r="E1801" t="s">
        <v>845</v>
      </c>
      <c r="F1801">
        <v>8.75</v>
      </c>
      <c r="G1801">
        <v>11.4</v>
      </c>
      <c r="H1801" t="s">
        <v>823</v>
      </c>
    </row>
    <row r="1802" spans="1:8" hidden="1" x14ac:dyDescent="0.25">
      <c r="A1802" t="s">
        <v>912</v>
      </c>
      <c r="B1802">
        <v>3994</v>
      </c>
      <c r="C1802" t="s">
        <v>42</v>
      </c>
      <c r="D1802" t="s">
        <v>847</v>
      </c>
      <c r="E1802" t="s">
        <v>845</v>
      </c>
      <c r="F1802">
        <v>9.4</v>
      </c>
      <c r="G1802">
        <v>12.2</v>
      </c>
      <c r="H1802" t="s">
        <v>815</v>
      </c>
    </row>
    <row r="1803" spans="1:8" hidden="1" x14ac:dyDescent="0.25">
      <c r="A1803" t="s">
        <v>912</v>
      </c>
      <c r="B1803">
        <v>3994</v>
      </c>
      <c r="C1803" t="s">
        <v>42</v>
      </c>
      <c r="D1803" t="s">
        <v>848</v>
      </c>
      <c r="E1803" t="s">
        <v>845</v>
      </c>
      <c r="F1803">
        <v>10.5</v>
      </c>
      <c r="G1803">
        <v>13.65</v>
      </c>
      <c r="H1803" t="s">
        <v>819</v>
      </c>
    </row>
    <row r="1804" spans="1:8" hidden="1" x14ac:dyDescent="0.25">
      <c r="A1804" t="s">
        <v>912</v>
      </c>
      <c r="B1804">
        <v>3994</v>
      </c>
      <c r="C1804" t="s">
        <v>42</v>
      </c>
      <c r="D1804" t="s">
        <v>849</v>
      </c>
      <c r="E1804" t="s">
        <v>845</v>
      </c>
      <c r="F1804">
        <v>8.75</v>
      </c>
      <c r="G1804">
        <v>11.4</v>
      </c>
      <c r="H1804" t="s">
        <v>817</v>
      </c>
    </row>
    <row r="1805" spans="1:8" hidden="1" x14ac:dyDescent="0.25">
      <c r="A1805" t="s">
        <v>912</v>
      </c>
      <c r="B1805">
        <v>3994</v>
      </c>
      <c r="C1805" t="s">
        <v>42</v>
      </c>
      <c r="D1805" t="s">
        <v>850</v>
      </c>
      <c r="E1805" t="s">
        <v>845</v>
      </c>
      <c r="F1805">
        <v>8.75</v>
      </c>
      <c r="G1805">
        <v>11.4</v>
      </c>
      <c r="H1805" t="s">
        <v>825</v>
      </c>
    </row>
    <row r="1806" spans="1:8" hidden="1" x14ac:dyDescent="0.25">
      <c r="A1806" t="s">
        <v>912</v>
      </c>
      <c r="B1806">
        <v>3994</v>
      </c>
      <c r="C1806" t="s">
        <v>42</v>
      </c>
      <c r="D1806" t="s">
        <v>851</v>
      </c>
      <c r="E1806" t="s">
        <v>845</v>
      </c>
      <c r="F1806">
        <v>9.25</v>
      </c>
      <c r="G1806">
        <v>12.05</v>
      </c>
      <c r="H1806" t="s">
        <v>827</v>
      </c>
    </row>
    <row r="1807" spans="1:8" hidden="1" x14ac:dyDescent="0.25">
      <c r="A1807" t="s">
        <v>912</v>
      </c>
      <c r="B1807">
        <v>3994</v>
      </c>
      <c r="C1807" t="s">
        <v>42</v>
      </c>
      <c r="D1807" t="s">
        <v>852</v>
      </c>
      <c r="E1807" t="s">
        <v>853</v>
      </c>
      <c r="F1807">
        <v>5.5</v>
      </c>
      <c r="G1807">
        <v>7.15</v>
      </c>
      <c r="H1807" t="s">
        <v>854</v>
      </c>
    </row>
    <row r="1808" spans="1:8" hidden="1" x14ac:dyDescent="0.25">
      <c r="A1808" t="s">
        <v>912</v>
      </c>
      <c r="B1808">
        <v>3994</v>
      </c>
      <c r="C1808" t="s">
        <v>42</v>
      </c>
      <c r="D1808" t="s">
        <v>855</v>
      </c>
      <c r="E1808" t="s">
        <v>853</v>
      </c>
      <c r="F1808">
        <v>5.5</v>
      </c>
      <c r="G1808">
        <v>7.15</v>
      </c>
      <c r="H1808" t="s">
        <v>823</v>
      </c>
    </row>
    <row r="1809" spans="1:8" x14ac:dyDescent="0.25">
      <c r="A1809" t="s">
        <v>912</v>
      </c>
      <c r="B1809">
        <v>3994</v>
      </c>
      <c r="C1809" t="s">
        <v>42</v>
      </c>
      <c r="D1809" t="s">
        <v>856</v>
      </c>
      <c r="E1809" t="s">
        <v>853</v>
      </c>
      <c r="F1809">
        <v>5.5</v>
      </c>
      <c r="G1809">
        <v>7.15</v>
      </c>
      <c r="H1809" t="s">
        <v>821</v>
      </c>
    </row>
    <row r="1810" spans="1:8" hidden="1" x14ac:dyDescent="0.25">
      <c r="A1810" t="s">
        <v>912</v>
      </c>
      <c r="B1810">
        <v>3994</v>
      </c>
      <c r="C1810" t="s">
        <v>42</v>
      </c>
      <c r="D1810" t="s">
        <v>857</v>
      </c>
      <c r="E1810" t="s">
        <v>853</v>
      </c>
      <c r="F1810">
        <v>5.5</v>
      </c>
      <c r="G1810">
        <v>7.15</v>
      </c>
      <c r="H1810" t="s">
        <v>815</v>
      </c>
    </row>
    <row r="1811" spans="1:8" hidden="1" x14ac:dyDescent="0.25">
      <c r="A1811" t="s">
        <v>912</v>
      </c>
      <c r="B1811">
        <v>3994</v>
      </c>
      <c r="C1811" t="s">
        <v>42</v>
      </c>
      <c r="D1811" t="s">
        <v>858</v>
      </c>
      <c r="E1811" t="s">
        <v>853</v>
      </c>
      <c r="F1811">
        <v>5.5</v>
      </c>
      <c r="G1811">
        <v>7.15</v>
      </c>
      <c r="H1811" t="s">
        <v>819</v>
      </c>
    </row>
    <row r="1812" spans="1:8" hidden="1" x14ac:dyDescent="0.25">
      <c r="A1812" t="s">
        <v>912</v>
      </c>
      <c r="B1812">
        <v>3994</v>
      </c>
      <c r="C1812" t="s">
        <v>42</v>
      </c>
      <c r="D1812" t="s">
        <v>859</v>
      </c>
      <c r="E1812" t="s">
        <v>853</v>
      </c>
      <c r="F1812">
        <v>5.5</v>
      </c>
      <c r="G1812">
        <v>7.15</v>
      </c>
      <c r="H1812" t="s">
        <v>825</v>
      </c>
    </row>
    <row r="1813" spans="1:8" hidden="1" x14ac:dyDescent="0.25">
      <c r="A1813" t="s">
        <v>912</v>
      </c>
      <c r="B1813">
        <v>3994</v>
      </c>
      <c r="C1813" t="s">
        <v>42</v>
      </c>
      <c r="D1813" t="s">
        <v>860</v>
      </c>
      <c r="E1813" t="s">
        <v>853</v>
      </c>
      <c r="F1813">
        <v>5.5</v>
      </c>
      <c r="G1813">
        <v>7.15</v>
      </c>
      <c r="H1813" t="s">
        <v>827</v>
      </c>
    </row>
    <row r="1814" spans="1:8" hidden="1" x14ac:dyDescent="0.25">
      <c r="A1814" t="s">
        <v>912</v>
      </c>
      <c r="B1814">
        <v>3994</v>
      </c>
      <c r="C1814" t="s">
        <v>42</v>
      </c>
      <c r="D1814" t="s">
        <v>861</v>
      </c>
      <c r="E1814" t="s">
        <v>853</v>
      </c>
      <c r="F1814">
        <v>5.5</v>
      </c>
      <c r="G1814">
        <v>7.15</v>
      </c>
      <c r="H1814" t="s">
        <v>862</v>
      </c>
    </row>
    <row r="1815" spans="1:8" hidden="1" x14ac:dyDescent="0.25">
      <c r="A1815" t="s">
        <v>912</v>
      </c>
      <c r="B1815">
        <v>3994</v>
      </c>
      <c r="C1815" t="s">
        <v>42</v>
      </c>
      <c r="D1815" t="s">
        <v>863</v>
      </c>
      <c r="E1815" t="s">
        <v>853</v>
      </c>
      <c r="F1815">
        <v>5.5</v>
      </c>
      <c r="G1815">
        <v>7.15</v>
      </c>
      <c r="H1815" t="s">
        <v>864</v>
      </c>
    </row>
    <row r="1816" spans="1:8" hidden="1" x14ac:dyDescent="0.25">
      <c r="A1816" t="s">
        <v>912</v>
      </c>
      <c r="B1816">
        <v>3994</v>
      </c>
      <c r="C1816" t="s">
        <v>42</v>
      </c>
      <c r="D1816" t="s">
        <v>865</v>
      </c>
      <c r="E1816" t="s">
        <v>866</v>
      </c>
      <c r="F1816">
        <v>4.3</v>
      </c>
      <c r="G1816">
        <v>5.6</v>
      </c>
      <c r="H1816" t="s">
        <v>867</v>
      </c>
    </row>
    <row r="1817" spans="1:8" hidden="1" x14ac:dyDescent="0.25">
      <c r="A1817" t="s">
        <v>912</v>
      </c>
      <c r="B1817">
        <v>3994</v>
      </c>
      <c r="C1817" t="s">
        <v>42</v>
      </c>
      <c r="D1817" t="s">
        <v>868</v>
      </c>
      <c r="E1817" t="s">
        <v>866</v>
      </c>
      <c r="F1817">
        <v>4.9000000000000004</v>
      </c>
      <c r="G1817">
        <v>6.35</v>
      </c>
      <c r="H1817" t="s">
        <v>823</v>
      </c>
    </row>
    <row r="1818" spans="1:8" x14ac:dyDescent="0.25">
      <c r="A1818" t="s">
        <v>912</v>
      </c>
      <c r="B1818">
        <v>3994</v>
      </c>
      <c r="C1818" t="s">
        <v>42</v>
      </c>
      <c r="D1818" t="s">
        <v>869</v>
      </c>
      <c r="E1818" t="s">
        <v>866</v>
      </c>
      <c r="F1818">
        <v>4.9000000000000004</v>
      </c>
      <c r="G1818">
        <v>6.35</v>
      </c>
      <c r="H1818" t="s">
        <v>821</v>
      </c>
    </row>
    <row r="1819" spans="1:8" hidden="1" x14ac:dyDescent="0.25">
      <c r="A1819" t="s">
        <v>912</v>
      </c>
      <c r="B1819">
        <v>3994</v>
      </c>
      <c r="C1819" t="s">
        <v>42</v>
      </c>
      <c r="D1819" t="s">
        <v>870</v>
      </c>
      <c r="E1819" t="s">
        <v>866</v>
      </c>
      <c r="F1819">
        <v>4.9000000000000004</v>
      </c>
      <c r="G1819">
        <v>6.35</v>
      </c>
      <c r="H1819" t="s">
        <v>815</v>
      </c>
    </row>
    <row r="1820" spans="1:8" hidden="1" x14ac:dyDescent="0.25">
      <c r="A1820" t="s">
        <v>912</v>
      </c>
      <c r="B1820">
        <v>3994</v>
      </c>
      <c r="C1820" t="s">
        <v>42</v>
      </c>
      <c r="D1820" t="s">
        <v>871</v>
      </c>
      <c r="E1820" t="s">
        <v>866</v>
      </c>
      <c r="F1820">
        <v>4.9000000000000004</v>
      </c>
      <c r="G1820">
        <v>6.35</v>
      </c>
      <c r="H1820" t="s">
        <v>819</v>
      </c>
    </row>
    <row r="1821" spans="1:8" hidden="1" x14ac:dyDescent="0.25">
      <c r="A1821" t="s">
        <v>912</v>
      </c>
      <c r="B1821">
        <v>3994</v>
      </c>
      <c r="C1821" t="s">
        <v>42</v>
      </c>
      <c r="D1821" t="s">
        <v>872</v>
      </c>
      <c r="E1821" t="s">
        <v>866</v>
      </c>
      <c r="F1821">
        <v>4.9000000000000004</v>
      </c>
      <c r="G1821">
        <v>6.35</v>
      </c>
      <c r="H1821" t="s">
        <v>825</v>
      </c>
    </row>
    <row r="1822" spans="1:8" hidden="1" x14ac:dyDescent="0.25">
      <c r="A1822" t="s">
        <v>912</v>
      </c>
      <c r="B1822">
        <v>3994</v>
      </c>
      <c r="C1822" t="s">
        <v>42</v>
      </c>
      <c r="D1822" t="s">
        <v>873</v>
      </c>
      <c r="E1822" t="s">
        <v>866</v>
      </c>
      <c r="F1822">
        <v>4.9000000000000004</v>
      </c>
      <c r="G1822">
        <v>6.35</v>
      </c>
      <c r="H1822" t="s">
        <v>862</v>
      </c>
    </row>
    <row r="1823" spans="1:8" hidden="1" x14ac:dyDescent="0.25">
      <c r="A1823" t="s">
        <v>912</v>
      </c>
      <c r="B1823">
        <v>3994</v>
      </c>
      <c r="C1823" t="s">
        <v>42</v>
      </c>
      <c r="D1823" t="s">
        <v>874</v>
      </c>
      <c r="E1823" t="s">
        <v>866</v>
      </c>
      <c r="F1823">
        <v>4.9000000000000004</v>
      </c>
      <c r="G1823">
        <v>6.35</v>
      </c>
      <c r="H1823" t="s">
        <v>827</v>
      </c>
    </row>
    <row r="1824" spans="1:8" hidden="1" x14ac:dyDescent="0.25">
      <c r="A1824" t="s">
        <v>912</v>
      </c>
      <c r="B1824">
        <v>3994</v>
      </c>
      <c r="C1824" t="s">
        <v>42</v>
      </c>
      <c r="D1824" t="s">
        <v>875</v>
      </c>
      <c r="E1824" t="s">
        <v>876</v>
      </c>
      <c r="F1824">
        <v>9.9499999999999993</v>
      </c>
      <c r="G1824">
        <v>12.95</v>
      </c>
      <c r="H1824" t="s">
        <v>815</v>
      </c>
    </row>
    <row r="1825" spans="1:8" hidden="1" x14ac:dyDescent="0.25">
      <c r="A1825" t="s">
        <v>912</v>
      </c>
      <c r="B1825">
        <v>3994</v>
      </c>
      <c r="C1825" t="s">
        <v>42</v>
      </c>
      <c r="D1825" t="s">
        <v>877</v>
      </c>
      <c r="E1825" t="s">
        <v>876</v>
      </c>
      <c r="F1825">
        <v>11.05</v>
      </c>
      <c r="G1825">
        <v>14.35</v>
      </c>
      <c r="H1825" t="s">
        <v>819</v>
      </c>
    </row>
    <row r="1826" spans="1:8" hidden="1" x14ac:dyDescent="0.25">
      <c r="A1826" t="s">
        <v>912</v>
      </c>
      <c r="B1826">
        <v>3994</v>
      </c>
      <c r="C1826" t="s">
        <v>42</v>
      </c>
      <c r="D1826" t="s">
        <v>878</v>
      </c>
      <c r="E1826" t="s">
        <v>876</v>
      </c>
      <c r="F1826">
        <v>9.3000000000000007</v>
      </c>
      <c r="G1826">
        <v>12.1</v>
      </c>
      <c r="H1826" t="s">
        <v>825</v>
      </c>
    </row>
    <row r="1827" spans="1:8" hidden="1" x14ac:dyDescent="0.25">
      <c r="A1827" t="s">
        <v>912</v>
      </c>
      <c r="B1827">
        <v>3994</v>
      </c>
      <c r="C1827" t="s">
        <v>42</v>
      </c>
      <c r="D1827" t="s">
        <v>879</v>
      </c>
      <c r="E1827" t="s">
        <v>876</v>
      </c>
      <c r="F1827">
        <v>9.8000000000000007</v>
      </c>
      <c r="G1827">
        <v>12.75</v>
      </c>
      <c r="H1827" t="s">
        <v>827</v>
      </c>
    </row>
    <row r="1828" spans="1:8" hidden="1" x14ac:dyDescent="0.25">
      <c r="A1828" t="s">
        <v>912</v>
      </c>
      <c r="B1828">
        <v>3994</v>
      </c>
      <c r="C1828" t="s">
        <v>42</v>
      </c>
      <c r="D1828" t="s">
        <v>880</v>
      </c>
      <c r="E1828" t="s">
        <v>876</v>
      </c>
      <c r="F1828">
        <v>9.3000000000000007</v>
      </c>
      <c r="G1828">
        <v>12.1</v>
      </c>
      <c r="H1828" t="s">
        <v>823</v>
      </c>
    </row>
    <row r="1829" spans="1:8" hidden="1" x14ac:dyDescent="0.25">
      <c r="A1829" t="s">
        <v>912</v>
      </c>
      <c r="B1829">
        <v>3994</v>
      </c>
      <c r="C1829" t="s">
        <v>42</v>
      </c>
      <c r="D1829" t="s">
        <v>881</v>
      </c>
      <c r="E1829" t="s">
        <v>876</v>
      </c>
      <c r="F1829">
        <v>9.3000000000000007</v>
      </c>
      <c r="G1829">
        <v>12.1</v>
      </c>
      <c r="H1829" t="s">
        <v>867</v>
      </c>
    </row>
    <row r="1830" spans="1:8" x14ac:dyDescent="0.25">
      <c r="A1830" t="s">
        <v>912</v>
      </c>
      <c r="B1830">
        <v>3994</v>
      </c>
      <c r="C1830" t="s">
        <v>42</v>
      </c>
      <c r="D1830" t="s">
        <v>882</v>
      </c>
      <c r="E1830" t="s">
        <v>876</v>
      </c>
      <c r="F1830">
        <v>11.05</v>
      </c>
      <c r="G1830">
        <v>14.35</v>
      </c>
      <c r="H1830" t="s">
        <v>821</v>
      </c>
    </row>
    <row r="1831" spans="1:8" hidden="1" x14ac:dyDescent="0.25">
      <c r="A1831" t="s">
        <v>1028</v>
      </c>
      <c r="B1831">
        <v>2647</v>
      </c>
      <c r="C1831" t="s">
        <v>1029</v>
      </c>
      <c r="D1831" t="s">
        <v>813</v>
      </c>
      <c r="E1831" t="s">
        <v>814</v>
      </c>
      <c r="F1831">
        <v>10</v>
      </c>
      <c r="G1831">
        <v>13</v>
      </c>
      <c r="H1831" t="s">
        <v>815</v>
      </c>
    </row>
    <row r="1832" spans="1:8" hidden="1" x14ac:dyDescent="0.25">
      <c r="A1832" t="s">
        <v>1028</v>
      </c>
      <c r="B1832">
        <v>2647</v>
      </c>
      <c r="C1832" t="s">
        <v>1029</v>
      </c>
      <c r="D1832" t="s">
        <v>816</v>
      </c>
      <c r="E1832" t="s">
        <v>814</v>
      </c>
      <c r="F1832">
        <v>9.35</v>
      </c>
      <c r="G1832">
        <v>12.15</v>
      </c>
      <c r="H1832" t="s">
        <v>817</v>
      </c>
    </row>
    <row r="1833" spans="1:8" hidden="1" x14ac:dyDescent="0.25">
      <c r="A1833" t="s">
        <v>1028</v>
      </c>
      <c r="B1833">
        <v>2647</v>
      </c>
      <c r="C1833" t="s">
        <v>1029</v>
      </c>
      <c r="D1833" t="s">
        <v>818</v>
      </c>
      <c r="E1833" t="s">
        <v>814</v>
      </c>
      <c r="F1833">
        <v>11.1</v>
      </c>
      <c r="G1833">
        <v>14.45</v>
      </c>
      <c r="H1833" t="s">
        <v>819</v>
      </c>
    </row>
    <row r="1834" spans="1:8" x14ac:dyDescent="0.25">
      <c r="A1834" t="s">
        <v>1028</v>
      </c>
      <c r="B1834">
        <v>2647</v>
      </c>
      <c r="C1834" t="s">
        <v>1029</v>
      </c>
      <c r="D1834" t="s">
        <v>820</v>
      </c>
      <c r="E1834" t="s">
        <v>814</v>
      </c>
      <c r="F1834">
        <v>11.1</v>
      </c>
      <c r="G1834">
        <v>14.45</v>
      </c>
      <c r="H1834" t="s">
        <v>821</v>
      </c>
    </row>
    <row r="1835" spans="1:8" hidden="1" x14ac:dyDescent="0.25">
      <c r="A1835" t="s">
        <v>1028</v>
      </c>
      <c r="B1835">
        <v>2647</v>
      </c>
      <c r="C1835" t="s">
        <v>1029</v>
      </c>
      <c r="D1835" t="s">
        <v>822</v>
      </c>
      <c r="E1835" t="s">
        <v>814</v>
      </c>
      <c r="F1835">
        <v>9.35</v>
      </c>
      <c r="G1835">
        <v>12.15</v>
      </c>
      <c r="H1835" t="s">
        <v>823</v>
      </c>
    </row>
    <row r="1836" spans="1:8" hidden="1" x14ac:dyDescent="0.25">
      <c r="A1836" t="s">
        <v>1028</v>
      </c>
      <c r="B1836">
        <v>2647</v>
      </c>
      <c r="C1836" t="s">
        <v>1029</v>
      </c>
      <c r="D1836" t="s">
        <v>824</v>
      </c>
      <c r="E1836" t="s">
        <v>814</v>
      </c>
      <c r="F1836">
        <v>9.35</v>
      </c>
      <c r="G1836">
        <v>12.15</v>
      </c>
      <c r="H1836" t="s">
        <v>825</v>
      </c>
    </row>
    <row r="1837" spans="1:8" hidden="1" x14ac:dyDescent="0.25">
      <c r="A1837" t="s">
        <v>1028</v>
      </c>
      <c r="B1837">
        <v>2647</v>
      </c>
      <c r="C1837" t="s">
        <v>1029</v>
      </c>
      <c r="D1837" t="s">
        <v>826</v>
      </c>
      <c r="E1837" t="s">
        <v>814</v>
      </c>
      <c r="F1837">
        <v>9.85</v>
      </c>
      <c r="G1837">
        <v>12.8</v>
      </c>
      <c r="H1837" t="s">
        <v>827</v>
      </c>
    </row>
    <row r="1838" spans="1:8" x14ac:dyDescent="0.25">
      <c r="A1838" t="s">
        <v>1028</v>
      </c>
      <c r="B1838">
        <v>2647</v>
      </c>
      <c r="C1838" t="s">
        <v>1029</v>
      </c>
      <c r="D1838" t="s">
        <v>828</v>
      </c>
      <c r="E1838" t="s">
        <v>829</v>
      </c>
      <c r="F1838">
        <v>11.1</v>
      </c>
      <c r="G1838">
        <v>14.45</v>
      </c>
      <c r="H1838" t="s">
        <v>821</v>
      </c>
    </row>
    <row r="1839" spans="1:8" hidden="1" x14ac:dyDescent="0.25">
      <c r="A1839" t="s">
        <v>1028</v>
      </c>
      <c r="B1839">
        <v>2647</v>
      </c>
      <c r="C1839" t="s">
        <v>1029</v>
      </c>
      <c r="D1839" t="s">
        <v>830</v>
      </c>
      <c r="E1839" t="s">
        <v>829</v>
      </c>
      <c r="F1839">
        <v>9.35</v>
      </c>
      <c r="G1839">
        <v>12.15</v>
      </c>
      <c r="H1839" t="s">
        <v>823</v>
      </c>
    </row>
    <row r="1840" spans="1:8" hidden="1" x14ac:dyDescent="0.25">
      <c r="A1840" t="s">
        <v>1028</v>
      </c>
      <c r="B1840">
        <v>2647</v>
      </c>
      <c r="C1840" t="s">
        <v>1029</v>
      </c>
      <c r="D1840" t="s">
        <v>831</v>
      </c>
      <c r="E1840" t="s">
        <v>829</v>
      </c>
      <c r="F1840">
        <v>10</v>
      </c>
      <c r="G1840">
        <v>13</v>
      </c>
      <c r="H1840" t="s">
        <v>815</v>
      </c>
    </row>
    <row r="1841" spans="1:8" hidden="1" x14ac:dyDescent="0.25">
      <c r="A1841" t="s">
        <v>1028</v>
      </c>
      <c r="B1841">
        <v>2647</v>
      </c>
      <c r="C1841" t="s">
        <v>1029</v>
      </c>
      <c r="D1841" t="s">
        <v>832</v>
      </c>
      <c r="E1841" t="s">
        <v>829</v>
      </c>
      <c r="F1841">
        <v>9.35</v>
      </c>
      <c r="G1841">
        <v>12.15</v>
      </c>
      <c r="H1841" t="s">
        <v>817</v>
      </c>
    </row>
    <row r="1842" spans="1:8" hidden="1" x14ac:dyDescent="0.25">
      <c r="A1842" t="s">
        <v>1028</v>
      </c>
      <c r="B1842">
        <v>2647</v>
      </c>
      <c r="C1842" t="s">
        <v>1029</v>
      </c>
      <c r="D1842" t="s">
        <v>833</v>
      </c>
      <c r="E1842" t="s">
        <v>829</v>
      </c>
      <c r="F1842">
        <v>11.1</v>
      </c>
      <c r="G1842">
        <v>14.45</v>
      </c>
      <c r="H1842" t="s">
        <v>819</v>
      </c>
    </row>
    <row r="1843" spans="1:8" hidden="1" x14ac:dyDescent="0.25">
      <c r="A1843" t="s">
        <v>1028</v>
      </c>
      <c r="B1843">
        <v>2647</v>
      </c>
      <c r="C1843" t="s">
        <v>1029</v>
      </c>
      <c r="D1843" t="s">
        <v>834</v>
      </c>
      <c r="E1843" t="s">
        <v>829</v>
      </c>
      <c r="F1843">
        <v>9.35</v>
      </c>
      <c r="G1843">
        <v>12.15</v>
      </c>
      <c r="H1843" t="s">
        <v>825</v>
      </c>
    </row>
    <row r="1844" spans="1:8" hidden="1" x14ac:dyDescent="0.25">
      <c r="A1844" t="s">
        <v>1028</v>
      </c>
      <c r="B1844">
        <v>2647</v>
      </c>
      <c r="C1844" t="s">
        <v>1029</v>
      </c>
      <c r="D1844" t="s">
        <v>835</v>
      </c>
      <c r="E1844" t="s">
        <v>829</v>
      </c>
      <c r="F1844">
        <v>3.6</v>
      </c>
      <c r="G1844">
        <v>4.7</v>
      </c>
      <c r="H1844" t="s">
        <v>827</v>
      </c>
    </row>
    <row r="1845" spans="1:8" hidden="1" x14ac:dyDescent="0.25">
      <c r="A1845" t="s">
        <v>1028</v>
      </c>
      <c r="B1845">
        <v>2647</v>
      </c>
      <c r="C1845" t="s">
        <v>1029</v>
      </c>
      <c r="D1845" t="s">
        <v>835</v>
      </c>
      <c r="E1845" t="s">
        <v>829</v>
      </c>
      <c r="F1845">
        <v>9.85</v>
      </c>
      <c r="G1845">
        <v>12.8</v>
      </c>
      <c r="H1845" t="s">
        <v>827</v>
      </c>
    </row>
    <row r="1846" spans="1:8" hidden="1" x14ac:dyDescent="0.25">
      <c r="A1846" t="s">
        <v>1028</v>
      </c>
      <c r="B1846">
        <v>2647</v>
      </c>
      <c r="C1846" t="s">
        <v>1029</v>
      </c>
      <c r="D1846" t="s">
        <v>832</v>
      </c>
      <c r="E1846" t="s">
        <v>829</v>
      </c>
      <c r="F1846">
        <v>3.4</v>
      </c>
      <c r="G1846">
        <v>4.4000000000000004</v>
      </c>
      <c r="H1846" t="s">
        <v>817</v>
      </c>
    </row>
    <row r="1847" spans="1:8" hidden="1" x14ac:dyDescent="0.25">
      <c r="A1847" t="s">
        <v>1028</v>
      </c>
      <c r="B1847">
        <v>2647</v>
      </c>
      <c r="C1847" t="s">
        <v>1029</v>
      </c>
      <c r="D1847" t="s">
        <v>831</v>
      </c>
      <c r="E1847" t="s">
        <v>829</v>
      </c>
      <c r="F1847">
        <v>3.6</v>
      </c>
      <c r="G1847">
        <v>4.7</v>
      </c>
      <c r="H1847" t="s">
        <v>815</v>
      </c>
    </row>
    <row r="1848" spans="1:8" hidden="1" x14ac:dyDescent="0.25">
      <c r="A1848" t="s">
        <v>1028</v>
      </c>
      <c r="B1848">
        <v>2647</v>
      </c>
      <c r="C1848" t="s">
        <v>1029</v>
      </c>
      <c r="D1848" t="s">
        <v>833</v>
      </c>
      <c r="E1848" t="s">
        <v>829</v>
      </c>
      <c r="F1848">
        <v>4.05</v>
      </c>
      <c r="G1848">
        <v>5.25</v>
      </c>
      <c r="H1848" t="s">
        <v>819</v>
      </c>
    </row>
    <row r="1849" spans="1:8" hidden="1" x14ac:dyDescent="0.25">
      <c r="A1849" t="s">
        <v>1028</v>
      </c>
      <c r="B1849">
        <v>2647</v>
      </c>
      <c r="C1849" t="s">
        <v>1029</v>
      </c>
      <c r="D1849" t="s">
        <v>830</v>
      </c>
      <c r="E1849" t="s">
        <v>829</v>
      </c>
      <c r="F1849">
        <v>3.4</v>
      </c>
      <c r="G1849">
        <v>4.4000000000000004</v>
      </c>
      <c r="H1849" t="s">
        <v>823</v>
      </c>
    </row>
    <row r="1850" spans="1:8" x14ac:dyDescent="0.25">
      <c r="A1850" t="s">
        <v>1028</v>
      </c>
      <c r="B1850">
        <v>2647</v>
      </c>
      <c r="C1850" t="s">
        <v>1029</v>
      </c>
      <c r="D1850" t="s">
        <v>828</v>
      </c>
      <c r="E1850" t="s">
        <v>829</v>
      </c>
      <c r="F1850">
        <v>4.05</v>
      </c>
      <c r="G1850">
        <v>5.25</v>
      </c>
      <c r="H1850" t="s">
        <v>821</v>
      </c>
    </row>
    <row r="1851" spans="1:8" hidden="1" x14ac:dyDescent="0.25">
      <c r="A1851" t="s">
        <v>1028</v>
      </c>
      <c r="B1851">
        <v>2647</v>
      </c>
      <c r="C1851" t="s">
        <v>1029</v>
      </c>
      <c r="D1851" t="s">
        <v>834</v>
      </c>
      <c r="E1851" t="s">
        <v>829</v>
      </c>
      <c r="F1851">
        <v>3.4</v>
      </c>
      <c r="G1851">
        <v>4.4000000000000004</v>
      </c>
      <c r="H1851" t="s">
        <v>825</v>
      </c>
    </row>
    <row r="1852" spans="1:8" x14ac:dyDescent="0.25">
      <c r="A1852" t="s">
        <v>1028</v>
      </c>
      <c r="B1852">
        <v>2647</v>
      </c>
      <c r="C1852" t="s">
        <v>1029</v>
      </c>
      <c r="D1852" t="s">
        <v>836</v>
      </c>
      <c r="E1852" t="s">
        <v>837</v>
      </c>
      <c r="F1852">
        <v>11.1</v>
      </c>
      <c r="G1852">
        <v>14.45</v>
      </c>
      <c r="H1852" t="s">
        <v>821</v>
      </c>
    </row>
    <row r="1853" spans="1:8" hidden="1" x14ac:dyDescent="0.25">
      <c r="A1853" t="s">
        <v>1028</v>
      </c>
      <c r="B1853">
        <v>2647</v>
      </c>
      <c r="C1853" t="s">
        <v>1029</v>
      </c>
      <c r="D1853" t="s">
        <v>838</v>
      </c>
      <c r="E1853" t="s">
        <v>837</v>
      </c>
      <c r="F1853">
        <v>9.35</v>
      </c>
      <c r="G1853">
        <v>12.15</v>
      </c>
      <c r="H1853" t="s">
        <v>823</v>
      </c>
    </row>
    <row r="1854" spans="1:8" hidden="1" x14ac:dyDescent="0.25">
      <c r="A1854" t="s">
        <v>1028</v>
      </c>
      <c r="B1854">
        <v>2647</v>
      </c>
      <c r="C1854" t="s">
        <v>1029</v>
      </c>
      <c r="D1854" t="s">
        <v>839</v>
      </c>
      <c r="E1854" t="s">
        <v>837</v>
      </c>
      <c r="F1854">
        <v>10</v>
      </c>
      <c r="G1854">
        <v>13</v>
      </c>
      <c r="H1854" t="s">
        <v>815</v>
      </c>
    </row>
    <row r="1855" spans="1:8" hidden="1" x14ac:dyDescent="0.25">
      <c r="A1855" t="s">
        <v>1028</v>
      </c>
      <c r="B1855">
        <v>2647</v>
      </c>
      <c r="C1855" t="s">
        <v>1029</v>
      </c>
      <c r="D1855" t="s">
        <v>840</v>
      </c>
      <c r="E1855" t="s">
        <v>837</v>
      </c>
      <c r="F1855">
        <v>9.35</v>
      </c>
      <c r="G1855">
        <v>12.15</v>
      </c>
      <c r="H1855" t="s">
        <v>817</v>
      </c>
    </row>
    <row r="1856" spans="1:8" hidden="1" x14ac:dyDescent="0.25">
      <c r="A1856" t="s">
        <v>1028</v>
      </c>
      <c r="B1856">
        <v>2647</v>
      </c>
      <c r="C1856" t="s">
        <v>1029</v>
      </c>
      <c r="D1856" t="s">
        <v>841</v>
      </c>
      <c r="E1856" t="s">
        <v>837</v>
      </c>
      <c r="F1856">
        <v>11.1</v>
      </c>
      <c r="G1856">
        <v>14.45</v>
      </c>
      <c r="H1856" t="s">
        <v>819</v>
      </c>
    </row>
    <row r="1857" spans="1:8" hidden="1" x14ac:dyDescent="0.25">
      <c r="A1857" t="s">
        <v>1028</v>
      </c>
      <c r="B1857">
        <v>2647</v>
      </c>
      <c r="C1857" t="s">
        <v>1029</v>
      </c>
      <c r="D1857" t="s">
        <v>842</v>
      </c>
      <c r="E1857" t="s">
        <v>837</v>
      </c>
      <c r="F1857">
        <v>9.85</v>
      </c>
      <c r="G1857">
        <v>12.8</v>
      </c>
      <c r="H1857" t="s">
        <v>827</v>
      </c>
    </row>
    <row r="1858" spans="1:8" hidden="1" x14ac:dyDescent="0.25">
      <c r="A1858" t="s">
        <v>1028</v>
      </c>
      <c r="B1858">
        <v>2647</v>
      </c>
      <c r="C1858" t="s">
        <v>1029</v>
      </c>
      <c r="D1858" t="s">
        <v>843</v>
      </c>
      <c r="E1858" t="s">
        <v>837</v>
      </c>
      <c r="F1858">
        <v>9.35</v>
      </c>
      <c r="G1858">
        <v>12.15</v>
      </c>
      <c r="H1858" t="s">
        <v>825</v>
      </c>
    </row>
    <row r="1859" spans="1:8" x14ac:dyDescent="0.25">
      <c r="A1859" t="s">
        <v>1028</v>
      </c>
      <c r="B1859">
        <v>2647</v>
      </c>
      <c r="C1859" t="s">
        <v>1029</v>
      </c>
      <c r="D1859" t="s">
        <v>844</v>
      </c>
      <c r="E1859" t="s">
        <v>845</v>
      </c>
      <c r="F1859">
        <v>11.1</v>
      </c>
      <c r="G1859">
        <v>14.45</v>
      </c>
      <c r="H1859" t="s">
        <v>821</v>
      </c>
    </row>
    <row r="1860" spans="1:8" hidden="1" x14ac:dyDescent="0.25">
      <c r="A1860" t="s">
        <v>1028</v>
      </c>
      <c r="B1860">
        <v>2647</v>
      </c>
      <c r="C1860" t="s">
        <v>1029</v>
      </c>
      <c r="D1860" t="s">
        <v>846</v>
      </c>
      <c r="E1860" t="s">
        <v>845</v>
      </c>
      <c r="F1860">
        <v>9.35</v>
      </c>
      <c r="G1860">
        <v>12.15</v>
      </c>
      <c r="H1860" t="s">
        <v>823</v>
      </c>
    </row>
    <row r="1861" spans="1:8" hidden="1" x14ac:dyDescent="0.25">
      <c r="A1861" t="s">
        <v>1028</v>
      </c>
      <c r="B1861">
        <v>2647</v>
      </c>
      <c r="C1861" t="s">
        <v>1029</v>
      </c>
      <c r="D1861" t="s">
        <v>847</v>
      </c>
      <c r="E1861" t="s">
        <v>845</v>
      </c>
      <c r="F1861">
        <v>10</v>
      </c>
      <c r="G1861">
        <v>13</v>
      </c>
      <c r="H1861" t="s">
        <v>815</v>
      </c>
    </row>
    <row r="1862" spans="1:8" hidden="1" x14ac:dyDescent="0.25">
      <c r="A1862" t="s">
        <v>1028</v>
      </c>
      <c r="B1862">
        <v>2647</v>
      </c>
      <c r="C1862" t="s">
        <v>1029</v>
      </c>
      <c r="D1862" t="s">
        <v>848</v>
      </c>
      <c r="E1862" t="s">
        <v>845</v>
      </c>
      <c r="F1862">
        <v>11.1</v>
      </c>
      <c r="G1862">
        <v>14.45</v>
      </c>
      <c r="H1862" t="s">
        <v>819</v>
      </c>
    </row>
    <row r="1863" spans="1:8" hidden="1" x14ac:dyDescent="0.25">
      <c r="A1863" t="s">
        <v>1028</v>
      </c>
      <c r="B1863">
        <v>2647</v>
      </c>
      <c r="C1863" t="s">
        <v>1029</v>
      </c>
      <c r="D1863" t="s">
        <v>849</v>
      </c>
      <c r="E1863" t="s">
        <v>845</v>
      </c>
      <c r="F1863">
        <v>9.35</v>
      </c>
      <c r="G1863">
        <v>12.15</v>
      </c>
      <c r="H1863" t="s">
        <v>817</v>
      </c>
    </row>
    <row r="1864" spans="1:8" hidden="1" x14ac:dyDescent="0.25">
      <c r="A1864" t="s">
        <v>1028</v>
      </c>
      <c r="B1864">
        <v>2647</v>
      </c>
      <c r="C1864" t="s">
        <v>1029</v>
      </c>
      <c r="D1864" t="s">
        <v>850</v>
      </c>
      <c r="E1864" t="s">
        <v>845</v>
      </c>
      <c r="F1864">
        <v>9.35</v>
      </c>
      <c r="G1864">
        <v>12.15</v>
      </c>
      <c r="H1864" t="s">
        <v>825</v>
      </c>
    </row>
    <row r="1865" spans="1:8" hidden="1" x14ac:dyDescent="0.25">
      <c r="A1865" t="s">
        <v>1028</v>
      </c>
      <c r="B1865">
        <v>2647</v>
      </c>
      <c r="C1865" t="s">
        <v>1029</v>
      </c>
      <c r="D1865" t="s">
        <v>851</v>
      </c>
      <c r="E1865" t="s">
        <v>845</v>
      </c>
      <c r="F1865">
        <v>9.85</v>
      </c>
      <c r="G1865">
        <v>12.8</v>
      </c>
      <c r="H1865" t="s">
        <v>827</v>
      </c>
    </row>
    <row r="1866" spans="1:8" hidden="1" x14ac:dyDescent="0.25">
      <c r="A1866" t="s">
        <v>1028</v>
      </c>
      <c r="B1866">
        <v>2647</v>
      </c>
      <c r="C1866" t="s">
        <v>1029</v>
      </c>
      <c r="D1866" t="s">
        <v>852</v>
      </c>
      <c r="E1866" t="s">
        <v>853</v>
      </c>
      <c r="F1866">
        <v>5.7</v>
      </c>
      <c r="G1866">
        <v>7.4</v>
      </c>
      <c r="H1866" t="s">
        <v>854</v>
      </c>
    </row>
    <row r="1867" spans="1:8" hidden="1" x14ac:dyDescent="0.25">
      <c r="A1867" t="s">
        <v>1028</v>
      </c>
      <c r="B1867">
        <v>2647</v>
      </c>
      <c r="C1867" t="s">
        <v>1029</v>
      </c>
      <c r="D1867" t="s">
        <v>855</v>
      </c>
      <c r="E1867" t="s">
        <v>853</v>
      </c>
      <c r="F1867">
        <v>5.7</v>
      </c>
      <c r="G1867">
        <v>7.4</v>
      </c>
      <c r="H1867" t="s">
        <v>823</v>
      </c>
    </row>
    <row r="1868" spans="1:8" x14ac:dyDescent="0.25">
      <c r="A1868" t="s">
        <v>1028</v>
      </c>
      <c r="B1868">
        <v>2647</v>
      </c>
      <c r="C1868" t="s">
        <v>1029</v>
      </c>
      <c r="D1868" t="s">
        <v>856</v>
      </c>
      <c r="E1868" t="s">
        <v>853</v>
      </c>
      <c r="F1868">
        <v>5.7</v>
      </c>
      <c r="G1868">
        <v>7.4</v>
      </c>
      <c r="H1868" t="s">
        <v>821</v>
      </c>
    </row>
    <row r="1869" spans="1:8" hidden="1" x14ac:dyDescent="0.25">
      <c r="A1869" t="s">
        <v>1028</v>
      </c>
      <c r="B1869">
        <v>2647</v>
      </c>
      <c r="C1869" t="s">
        <v>1029</v>
      </c>
      <c r="D1869" t="s">
        <v>857</v>
      </c>
      <c r="E1869" t="s">
        <v>853</v>
      </c>
      <c r="F1869">
        <v>5.7</v>
      </c>
      <c r="G1869">
        <v>7.4</v>
      </c>
      <c r="H1869" t="s">
        <v>815</v>
      </c>
    </row>
    <row r="1870" spans="1:8" hidden="1" x14ac:dyDescent="0.25">
      <c r="A1870" t="s">
        <v>1028</v>
      </c>
      <c r="B1870">
        <v>2647</v>
      </c>
      <c r="C1870" t="s">
        <v>1029</v>
      </c>
      <c r="D1870" t="s">
        <v>858</v>
      </c>
      <c r="E1870" t="s">
        <v>853</v>
      </c>
      <c r="F1870">
        <v>5.7</v>
      </c>
      <c r="G1870">
        <v>7.4</v>
      </c>
      <c r="H1870" t="s">
        <v>819</v>
      </c>
    </row>
    <row r="1871" spans="1:8" hidden="1" x14ac:dyDescent="0.25">
      <c r="A1871" t="s">
        <v>1028</v>
      </c>
      <c r="B1871">
        <v>2647</v>
      </c>
      <c r="C1871" t="s">
        <v>1029</v>
      </c>
      <c r="D1871" t="s">
        <v>859</v>
      </c>
      <c r="E1871" t="s">
        <v>853</v>
      </c>
      <c r="F1871">
        <v>5.7</v>
      </c>
      <c r="G1871">
        <v>7.4</v>
      </c>
      <c r="H1871" t="s">
        <v>825</v>
      </c>
    </row>
    <row r="1872" spans="1:8" hidden="1" x14ac:dyDescent="0.25">
      <c r="A1872" t="s">
        <v>1028</v>
      </c>
      <c r="B1872">
        <v>2647</v>
      </c>
      <c r="C1872" t="s">
        <v>1029</v>
      </c>
      <c r="D1872" t="s">
        <v>860</v>
      </c>
      <c r="E1872" t="s">
        <v>853</v>
      </c>
      <c r="F1872">
        <v>5.7</v>
      </c>
      <c r="G1872">
        <v>7.4</v>
      </c>
      <c r="H1872" t="s">
        <v>827</v>
      </c>
    </row>
    <row r="1873" spans="1:8" hidden="1" x14ac:dyDescent="0.25">
      <c r="A1873" t="s">
        <v>1028</v>
      </c>
      <c r="B1873">
        <v>2647</v>
      </c>
      <c r="C1873" t="s">
        <v>1029</v>
      </c>
      <c r="D1873" t="s">
        <v>861</v>
      </c>
      <c r="E1873" t="s">
        <v>853</v>
      </c>
      <c r="F1873">
        <v>5.7</v>
      </c>
      <c r="G1873">
        <v>7.4</v>
      </c>
      <c r="H1873" t="s">
        <v>862</v>
      </c>
    </row>
    <row r="1874" spans="1:8" hidden="1" x14ac:dyDescent="0.25">
      <c r="A1874" t="s">
        <v>1028</v>
      </c>
      <c r="B1874">
        <v>2647</v>
      </c>
      <c r="C1874" t="s">
        <v>1029</v>
      </c>
      <c r="D1874" t="s">
        <v>863</v>
      </c>
      <c r="E1874" t="s">
        <v>853</v>
      </c>
      <c r="F1874">
        <v>5.7</v>
      </c>
      <c r="G1874">
        <v>7.4</v>
      </c>
      <c r="H1874" t="s">
        <v>864</v>
      </c>
    </row>
    <row r="1875" spans="1:8" hidden="1" x14ac:dyDescent="0.25">
      <c r="A1875" t="s">
        <v>1028</v>
      </c>
      <c r="B1875">
        <v>2647</v>
      </c>
      <c r="C1875" t="s">
        <v>1029</v>
      </c>
      <c r="D1875" t="s">
        <v>865</v>
      </c>
      <c r="E1875" t="s">
        <v>866</v>
      </c>
      <c r="F1875">
        <v>4.5999999999999996</v>
      </c>
      <c r="G1875">
        <v>6</v>
      </c>
      <c r="H1875" t="s">
        <v>867</v>
      </c>
    </row>
    <row r="1876" spans="1:8" hidden="1" x14ac:dyDescent="0.25">
      <c r="A1876" t="s">
        <v>1028</v>
      </c>
      <c r="B1876">
        <v>2647</v>
      </c>
      <c r="C1876" t="s">
        <v>1029</v>
      </c>
      <c r="D1876" t="s">
        <v>868</v>
      </c>
      <c r="E1876" t="s">
        <v>866</v>
      </c>
      <c r="F1876">
        <v>5</v>
      </c>
      <c r="G1876">
        <v>6.5</v>
      </c>
      <c r="H1876" t="s">
        <v>823</v>
      </c>
    </row>
    <row r="1877" spans="1:8" x14ac:dyDescent="0.25">
      <c r="A1877" t="s">
        <v>1028</v>
      </c>
      <c r="B1877">
        <v>2647</v>
      </c>
      <c r="C1877" t="s">
        <v>1029</v>
      </c>
      <c r="D1877" t="s">
        <v>869</v>
      </c>
      <c r="E1877" t="s">
        <v>866</v>
      </c>
      <c r="F1877">
        <v>5</v>
      </c>
      <c r="G1877">
        <v>6.5</v>
      </c>
      <c r="H1877" t="s">
        <v>821</v>
      </c>
    </row>
    <row r="1878" spans="1:8" hidden="1" x14ac:dyDescent="0.25">
      <c r="A1878" t="s">
        <v>1028</v>
      </c>
      <c r="B1878">
        <v>2647</v>
      </c>
      <c r="C1878" t="s">
        <v>1029</v>
      </c>
      <c r="D1878" t="s">
        <v>870</v>
      </c>
      <c r="E1878" t="s">
        <v>866</v>
      </c>
      <c r="F1878">
        <v>5</v>
      </c>
      <c r="G1878">
        <v>6.5</v>
      </c>
      <c r="H1878" t="s">
        <v>815</v>
      </c>
    </row>
    <row r="1879" spans="1:8" hidden="1" x14ac:dyDescent="0.25">
      <c r="A1879" t="s">
        <v>1028</v>
      </c>
      <c r="B1879">
        <v>2647</v>
      </c>
      <c r="C1879" t="s">
        <v>1029</v>
      </c>
      <c r="D1879" t="s">
        <v>871</v>
      </c>
      <c r="E1879" t="s">
        <v>866</v>
      </c>
      <c r="F1879">
        <v>5</v>
      </c>
      <c r="G1879">
        <v>6.5</v>
      </c>
      <c r="H1879" t="s">
        <v>819</v>
      </c>
    </row>
    <row r="1880" spans="1:8" hidden="1" x14ac:dyDescent="0.25">
      <c r="A1880" t="s">
        <v>1028</v>
      </c>
      <c r="B1880">
        <v>2647</v>
      </c>
      <c r="C1880" t="s">
        <v>1029</v>
      </c>
      <c r="D1880" t="s">
        <v>872</v>
      </c>
      <c r="E1880" t="s">
        <v>866</v>
      </c>
      <c r="F1880">
        <v>5</v>
      </c>
      <c r="G1880">
        <v>6.5</v>
      </c>
      <c r="H1880" t="s">
        <v>825</v>
      </c>
    </row>
    <row r="1881" spans="1:8" hidden="1" x14ac:dyDescent="0.25">
      <c r="A1881" t="s">
        <v>1028</v>
      </c>
      <c r="B1881">
        <v>2647</v>
      </c>
      <c r="C1881" t="s">
        <v>1029</v>
      </c>
      <c r="D1881" t="s">
        <v>873</v>
      </c>
      <c r="E1881" t="s">
        <v>866</v>
      </c>
      <c r="F1881">
        <v>5</v>
      </c>
      <c r="G1881">
        <v>6.5</v>
      </c>
      <c r="H1881" t="s">
        <v>862</v>
      </c>
    </row>
    <row r="1882" spans="1:8" hidden="1" x14ac:dyDescent="0.25">
      <c r="A1882" t="s">
        <v>1028</v>
      </c>
      <c r="B1882">
        <v>2647</v>
      </c>
      <c r="C1882" t="s">
        <v>1029</v>
      </c>
      <c r="D1882" t="s">
        <v>874</v>
      </c>
      <c r="E1882" t="s">
        <v>866</v>
      </c>
      <c r="F1882">
        <v>5</v>
      </c>
      <c r="G1882">
        <v>6.5</v>
      </c>
      <c r="H1882" t="s">
        <v>827</v>
      </c>
    </row>
    <row r="1883" spans="1:8" hidden="1" x14ac:dyDescent="0.25">
      <c r="A1883" t="s">
        <v>1028</v>
      </c>
      <c r="B1883">
        <v>2647</v>
      </c>
      <c r="C1883" t="s">
        <v>1029</v>
      </c>
      <c r="D1883" t="s">
        <v>875</v>
      </c>
      <c r="E1883" t="s">
        <v>876</v>
      </c>
      <c r="F1883">
        <v>10.55</v>
      </c>
      <c r="G1883">
        <v>13.7</v>
      </c>
      <c r="H1883" t="s">
        <v>815</v>
      </c>
    </row>
    <row r="1884" spans="1:8" hidden="1" x14ac:dyDescent="0.25">
      <c r="A1884" t="s">
        <v>1028</v>
      </c>
      <c r="B1884">
        <v>2647</v>
      </c>
      <c r="C1884" t="s">
        <v>1029</v>
      </c>
      <c r="D1884" t="s">
        <v>877</v>
      </c>
      <c r="E1884" t="s">
        <v>876</v>
      </c>
      <c r="F1884">
        <v>11.65</v>
      </c>
      <c r="G1884">
        <v>15.15</v>
      </c>
      <c r="H1884" t="s">
        <v>819</v>
      </c>
    </row>
    <row r="1885" spans="1:8" hidden="1" x14ac:dyDescent="0.25">
      <c r="A1885" t="s">
        <v>1028</v>
      </c>
      <c r="B1885">
        <v>2647</v>
      </c>
      <c r="C1885" t="s">
        <v>1029</v>
      </c>
      <c r="D1885" t="s">
        <v>878</v>
      </c>
      <c r="E1885" t="s">
        <v>876</v>
      </c>
      <c r="F1885">
        <v>9.9</v>
      </c>
      <c r="G1885">
        <v>12.85</v>
      </c>
      <c r="H1885" t="s">
        <v>825</v>
      </c>
    </row>
    <row r="1886" spans="1:8" hidden="1" x14ac:dyDescent="0.25">
      <c r="A1886" t="s">
        <v>1028</v>
      </c>
      <c r="B1886">
        <v>2647</v>
      </c>
      <c r="C1886" t="s">
        <v>1029</v>
      </c>
      <c r="D1886" t="s">
        <v>879</v>
      </c>
      <c r="E1886" t="s">
        <v>876</v>
      </c>
      <c r="F1886">
        <v>10.4</v>
      </c>
      <c r="G1886">
        <v>13.5</v>
      </c>
      <c r="H1886" t="s">
        <v>827</v>
      </c>
    </row>
    <row r="1887" spans="1:8" hidden="1" x14ac:dyDescent="0.25">
      <c r="A1887" t="s">
        <v>1028</v>
      </c>
      <c r="B1887">
        <v>2647</v>
      </c>
      <c r="C1887" t="s">
        <v>1029</v>
      </c>
      <c r="D1887" t="s">
        <v>880</v>
      </c>
      <c r="E1887" t="s">
        <v>876</v>
      </c>
      <c r="F1887">
        <v>9.9</v>
      </c>
      <c r="G1887">
        <v>12.85</v>
      </c>
      <c r="H1887" t="s">
        <v>823</v>
      </c>
    </row>
    <row r="1888" spans="1:8" hidden="1" x14ac:dyDescent="0.25">
      <c r="A1888" t="s">
        <v>1028</v>
      </c>
      <c r="B1888">
        <v>2647</v>
      </c>
      <c r="C1888" t="s">
        <v>1029</v>
      </c>
      <c r="D1888" t="s">
        <v>881</v>
      </c>
      <c r="E1888" t="s">
        <v>876</v>
      </c>
      <c r="F1888">
        <v>9.9</v>
      </c>
      <c r="G1888">
        <v>12.85</v>
      </c>
      <c r="H1888" t="s">
        <v>867</v>
      </c>
    </row>
    <row r="1889" spans="1:8" x14ac:dyDescent="0.25">
      <c r="A1889" t="s">
        <v>1028</v>
      </c>
      <c r="B1889">
        <v>2647</v>
      </c>
      <c r="C1889" t="s">
        <v>1029</v>
      </c>
      <c r="D1889" t="s">
        <v>882</v>
      </c>
      <c r="E1889" t="s">
        <v>876</v>
      </c>
      <c r="F1889">
        <v>11.65</v>
      </c>
      <c r="G1889">
        <v>15.15</v>
      </c>
      <c r="H1889" t="s">
        <v>821</v>
      </c>
    </row>
    <row r="1890" spans="1:8" hidden="1" x14ac:dyDescent="0.25">
      <c r="A1890" t="s">
        <v>1075</v>
      </c>
      <c r="B1890">
        <v>879</v>
      </c>
      <c r="C1890" t="s">
        <v>1076</v>
      </c>
      <c r="D1890" t="s">
        <v>813</v>
      </c>
      <c r="E1890" t="s">
        <v>814</v>
      </c>
      <c r="F1890">
        <v>10.4</v>
      </c>
      <c r="G1890">
        <v>13.5</v>
      </c>
      <c r="H1890" t="s">
        <v>815</v>
      </c>
    </row>
    <row r="1891" spans="1:8" hidden="1" x14ac:dyDescent="0.25">
      <c r="A1891" t="s">
        <v>1075</v>
      </c>
      <c r="B1891">
        <v>879</v>
      </c>
      <c r="C1891" t="s">
        <v>1076</v>
      </c>
      <c r="D1891" t="s">
        <v>816</v>
      </c>
      <c r="E1891" t="s">
        <v>814</v>
      </c>
      <c r="F1891">
        <v>9.75</v>
      </c>
      <c r="G1891">
        <v>12.7</v>
      </c>
      <c r="H1891" t="s">
        <v>817</v>
      </c>
    </row>
    <row r="1892" spans="1:8" hidden="1" x14ac:dyDescent="0.25">
      <c r="A1892" t="s">
        <v>1075</v>
      </c>
      <c r="B1892">
        <v>879</v>
      </c>
      <c r="C1892" t="s">
        <v>1076</v>
      </c>
      <c r="D1892" t="s">
        <v>818</v>
      </c>
      <c r="E1892" t="s">
        <v>814</v>
      </c>
      <c r="F1892">
        <v>11.5</v>
      </c>
      <c r="G1892">
        <v>14.95</v>
      </c>
      <c r="H1892" t="s">
        <v>819</v>
      </c>
    </row>
    <row r="1893" spans="1:8" x14ac:dyDescent="0.25">
      <c r="A1893" t="s">
        <v>1075</v>
      </c>
      <c r="B1893">
        <v>879</v>
      </c>
      <c r="C1893" t="s">
        <v>1076</v>
      </c>
      <c r="D1893" t="s">
        <v>820</v>
      </c>
      <c r="E1893" t="s">
        <v>814</v>
      </c>
      <c r="F1893">
        <v>11.5</v>
      </c>
      <c r="G1893">
        <v>14.95</v>
      </c>
      <c r="H1893" t="s">
        <v>821</v>
      </c>
    </row>
    <row r="1894" spans="1:8" hidden="1" x14ac:dyDescent="0.25">
      <c r="A1894" t="s">
        <v>1075</v>
      </c>
      <c r="B1894">
        <v>879</v>
      </c>
      <c r="C1894" t="s">
        <v>1076</v>
      </c>
      <c r="D1894" t="s">
        <v>822</v>
      </c>
      <c r="E1894" t="s">
        <v>814</v>
      </c>
      <c r="F1894">
        <v>9.75</v>
      </c>
      <c r="G1894">
        <v>12.7</v>
      </c>
      <c r="H1894" t="s">
        <v>823</v>
      </c>
    </row>
    <row r="1895" spans="1:8" hidden="1" x14ac:dyDescent="0.25">
      <c r="A1895" t="s">
        <v>1075</v>
      </c>
      <c r="B1895">
        <v>879</v>
      </c>
      <c r="C1895" t="s">
        <v>1076</v>
      </c>
      <c r="D1895" t="s">
        <v>824</v>
      </c>
      <c r="E1895" t="s">
        <v>814</v>
      </c>
      <c r="F1895">
        <v>9.75</v>
      </c>
      <c r="G1895">
        <v>12.7</v>
      </c>
      <c r="H1895" t="s">
        <v>825</v>
      </c>
    </row>
    <row r="1896" spans="1:8" hidden="1" x14ac:dyDescent="0.25">
      <c r="A1896" t="s">
        <v>1075</v>
      </c>
      <c r="B1896">
        <v>879</v>
      </c>
      <c r="C1896" t="s">
        <v>1076</v>
      </c>
      <c r="D1896" t="s">
        <v>826</v>
      </c>
      <c r="E1896" t="s">
        <v>814</v>
      </c>
      <c r="F1896">
        <v>10.25</v>
      </c>
      <c r="G1896">
        <v>13.35</v>
      </c>
      <c r="H1896" t="s">
        <v>827</v>
      </c>
    </row>
    <row r="1897" spans="1:8" x14ac:dyDescent="0.25">
      <c r="A1897" t="s">
        <v>1075</v>
      </c>
      <c r="B1897">
        <v>879</v>
      </c>
      <c r="C1897" t="s">
        <v>1076</v>
      </c>
      <c r="D1897" t="s">
        <v>828</v>
      </c>
      <c r="E1897" t="s">
        <v>829</v>
      </c>
      <c r="F1897">
        <v>11.5</v>
      </c>
      <c r="G1897">
        <v>14.95</v>
      </c>
      <c r="H1897" t="s">
        <v>821</v>
      </c>
    </row>
    <row r="1898" spans="1:8" hidden="1" x14ac:dyDescent="0.25">
      <c r="A1898" t="s">
        <v>1075</v>
      </c>
      <c r="B1898">
        <v>879</v>
      </c>
      <c r="C1898" t="s">
        <v>1076</v>
      </c>
      <c r="D1898" t="s">
        <v>830</v>
      </c>
      <c r="E1898" t="s">
        <v>829</v>
      </c>
      <c r="F1898">
        <v>9.75</v>
      </c>
      <c r="G1898">
        <v>12.7</v>
      </c>
      <c r="H1898" t="s">
        <v>823</v>
      </c>
    </row>
    <row r="1899" spans="1:8" hidden="1" x14ac:dyDescent="0.25">
      <c r="A1899" t="s">
        <v>1075</v>
      </c>
      <c r="B1899">
        <v>879</v>
      </c>
      <c r="C1899" t="s">
        <v>1076</v>
      </c>
      <c r="D1899" t="s">
        <v>831</v>
      </c>
      <c r="E1899" t="s">
        <v>829</v>
      </c>
      <c r="F1899">
        <v>10.4</v>
      </c>
      <c r="G1899">
        <v>13.5</v>
      </c>
      <c r="H1899" t="s">
        <v>815</v>
      </c>
    </row>
    <row r="1900" spans="1:8" hidden="1" x14ac:dyDescent="0.25">
      <c r="A1900" t="s">
        <v>1075</v>
      </c>
      <c r="B1900">
        <v>879</v>
      </c>
      <c r="C1900" t="s">
        <v>1076</v>
      </c>
      <c r="D1900" t="s">
        <v>832</v>
      </c>
      <c r="E1900" t="s">
        <v>829</v>
      </c>
      <c r="F1900">
        <v>9.75</v>
      </c>
      <c r="G1900">
        <v>12.7</v>
      </c>
      <c r="H1900" t="s">
        <v>817</v>
      </c>
    </row>
    <row r="1901" spans="1:8" hidden="1" x14ac:dyDescent="0.25">
      <c r="A1901" t="s">
        <v>1075</v>
      </c>
      <c r="B1901">
        <v>879</v>
      </c>
      <c r="C1901" t="s">
        <v>1076</v>
      </c>
      <c r="D1901" t="s">
        <v>833</v>
      </c>
      <c r="E1901" t="s">
        <v>829</v>
      </c>
      <c r="F1901">
        <v>11.5</v>
      </c>
      <c r="G1901">
        <v>14.95</v>
      </c>
      <c r="H1901" t="s">
        <v>819</v>
      </c>
    </row>
    <row r="1902" spans="1:8" hidden="1" x14ac:dyDescent="0.25">
      <c r="A1902" t="s">
        <v>1075</v>
      </c>
      <c r="B1902">
        <v>879</v>
      </c>
      <c r="C1902" t="s">
        <v>1076</v>
      </c>
      <c r="D1902" t="s">
        <v>834</v>
      </c>
      <c r="E1902" t="s">
        <v>829</v>
      </c>
      <c r="F1902">
        <v>9.75</v>
      </c>
      <c r="G1902">
        <v>12.7</v>
      </c>
      <c r="H1902" t="s">
        <v>825</v>
      </c>
    </row>
    <row r="1903" spans="1:8" hidden="1" x14ac:dyDescent="0.25">
      <c r="A1903" t="s">
        <v>1075</v>
      </c>
      <c r="B1903">
        <v>879</v>
      </c>
      <c r="C1903" t="s">
        <v>1076</v>
      </c>
      <c r="D1903" t="s">
        <v>835</v>
      </c>
      <c r="E1903" t="s">
        <v>829</v>
      </c>
      <c r="F1903">
        <v>3.8</v>
      </c>
      <c r="G1903">
        <v>4.95</v>
      </c>
      <c r="H1903" t="s">
        <v>827</v>
      </c>
    </row>
    <row r="1904" spans="1:8" hidden="1" x14ac:dyDescent="0.25">
      <c r="A1904" t="s">
        <v>1075</v>
      </c>
      <c r="B1904">
        <v>879</v>
      </c>
      <c r="C1904" t="s">
        <v>1076</v>
      </c>
      <c r="D1904" t="s">
        <v>835</v>
      </c>
      <c r="E1904" t="s">
        <v>829</v>
      </c>
      <c r="F1904">
        <v>10.25</v>
      </c>
      <c r="G1904">
        <v>13.35</v>
      </c>
      <c r="H1904" t="s">
        <v>827</v>
      </c>
    </row>
    <row r="1905" spans="1:8" hidden="1" x14ac:dyDescent="0.25">
      <c r="A1905" t="s">
        <v>1075</v>
      </c>
      <c r="B1905">
        <v>879</v>
      </c>
      <c r="C1905" t="s">
        <v>1076</v>
      </c>
      <c r="D1905" t="s">
        <v>832</v>
      </c>
      <c r="E1905" t="s">
        <v>829</v>
      </c>
      <c r="F1905">
        <v>3.6</v>
      </c>
      <c r="G1905">
        <v>4.7</v>
      </c>
      <c r="H1905" t="s">
        <v>817</v>
      </c>
    </row>
    <row r="1906" spans="1:8" hidden="1" x14ac:dyDescent="0.25">
      <c r="A1906" t="s">
        <v>1075</v>
      </c>
      <c r="B1906">
        <v>879</v>
      </c>
      <c r="C1906" t="s">
        <v>1076</v>
      </c>
      <c r="D1906" t="s">
        <v>831</v>
      </c>
      <c r="E1906" t="s">
        <v>829</v>
      </c>
      <c r="F1906">
        <v>3.8</v>
      </c>
      <c r="G1906">
        <v>4.95</v>
      </c>
      <c r="H1906" t="s">
        <v>815</v>
      </c>
    </row>
    <row r="1907" spans="1:8" hidden="1" x14ac:dyDescent="0.25">
      <c r="A1907" t="s">
        <v>1075</v>
      </c>
      <c r="B1907">
        <v>879</v>
      </c>
      <c r="C1907" t="s">
        <v>1076</v>
      </c>
      <c r="D1907" t="s">
        <v>833</v>
      </c>
      <c r="E1907" t="s">
        <v>829</v>
      </c>
      <c r="F1907">
        <v>4.25</v>
      </c>
      <c r="G1907">
        <v>5.55</v>
      </c>
      <c r="H1907" t="s">
        <v>819</v>
      </c>
    </row>
    <row r="1908" spans="1:8" hidden="1" x14ac:dyDescent="0.25">
      <c r="A1908" t="s">
        <v>1075</v>
      </c>
      <c r="B1908">
        <v>879</v>
      </c>
      <c r="C1908" t="s">
        <v>1076</v>
      </c>
      <c r="D1908" t="s">
        <v>830</v>
      </c>
      <c r="E1908" t="s">
        <v>829</v>
      </c>
      <c r="F1908">
        <v>3.6</v>
      </c>
      <c r="G1908">
        <v>4.7</v>
      </c>
      <c r="H1908" t="s">
        <v>823</v>
      </c>
    </row>
    <row r="1909" spans="1:8" x14ac:dyDescent="0.25">
      <c r="A1909" t="s">
        <v>1075</v>
      </c>
      <c r="B1909">
        <v>879</v>
      </c>
      <c r="C1909" t="s">
        <v>1076</v>
      </c>
      <c r="D1909" t="s">
        <v>828</v>
      </c>
      <c r="E1909" t="s">
        <v>829</v>
      </c>
      <c r="F1909">
        <v>4.25</v>
      </c>
      <c r="G1909">
        <v>5.55</v>
      </c>
      <c r="H1909" t="s">
        <v>821</v>
      </c>
    </row>
    <row r="1910" spans="1:8" hidden="1" x14ac:dyDescent="0.25">
      <c r="A1910" t="s">
        <v>1075</v>
      </c>
      <c r="B1910">
        <v>879</v>
      </c>
      <c r="C1910" t="s">
        <v>1076</v>
      </c>
      <c r="D1910" t="s">
        <v>834</v>
      </c>
      <c r="E1910" t="s">
        <v>829</v>
      </c>
      <c r="F1910">
        <v>3.6</v>
      </c>
      <c r="G1910">
        <v>4.7</v>
      </c>
      <c r="H1910" t="s">
        <v>825</v>
      </c>
    </row>
    <row r="1911" spans="1:8" x14ac:dyDescent="0.25">
      <c r="A1911" t="s">
        <v>1075</v>
      </c>
      <c r="B1911">
        <v>879</v>
      </c>
      <c r="C1911" t="s">
        <v>1076</v>
      </c>
      <c r="D1911" t="s">
        <v>836</v>
      </c>
      <c r="E1911" t="s">
        <v>837</v>
      </c>
      <c r="F1911">
        <v>11.5</v>
      </c>
      <c r="G1911">
        <v>14.95</v>
      </c>
      <c r="H1911" t="s">
        <v>821</v>
      </c>
    </row>
    <row r="1912" spans="1:8" hidden="1" x14ac:dyDescent="0.25">
      <c r="A1912" t="s">
        <v>1075</v>
      </c>
      <c r="B1912">
        <v>879</v>
      </c>
      <c r="C1912" t="s">
        <v>1076</v>
      </c>
      <c r="D1912" t="s">
        <v>838</v>
      </c>
      <c r="E1912" t="s">
        <v>837</v>
      </c>
      <c r="F1912">
        <v>9.75</v>
      </c>
      <c r="G1912">
        <v>12.7</v>
      </c>
      <c r="H1912" t="s">
        <v>823</v>
      </c>
    </row>
    <row r="1913" spans="1:8" hidden="1" x14ac:dyDescent="0.25">
      <c r="A1913" t="s">
        <v>1075</v>
      </c>
      <c r="B1913">
        <v>879</v>
      </c>
      <c r="C1913" t="s">
        <v>1076</v>
      </c>
      <c r="D1913" t="s">
        <v>839</v>
      </c>
      <c r="E1913" t="s">
        <v>837</v>
      </c>
      <c r="F1913">
        <v>10.4</v>
      </c>
      <c r="G1913">
        <v>13.5</v>
      </c>
      <c r="H1913" t="s">
        <v>815</v>
      </c>
    </row>
    <row r="1914" spans="1:8" hidden="1" x14ac:dyDescent="0.25">
      <c r="A1914" t="s">
        <v>1075</v>
      </c>
      <c r="B1914">
        <v>879</v>
      </c>
      <c r="C1914" t="s">
        <v>1076</v>
      </c>
      <c r="D1914" t="s">
        <v>840</v>
      </c>
      <c r="E1914" t="s">
        <v>837</v>
      </c>
      <c r="F1914">
        <v>9.75</v>
      </c>
      <c r="G1914">
        <v>12.7</v>
      </c>
      <c r="H1914" t="s">
        <v>817</v>
      </c>
    </row>
    <row r="1915" spans="1:8" hidden="1" x14ac:dyDescent="0.25">
      <c r="A1915" t="s">
        <v>1075</v>
      </c>
      <c r="B1915">
        <v>879</v>
      </c>
      <c r="C1915" t="s">
        <v>1076</v>
      </c>
      <c r="D1915" t="s">
        <v>841</v>
      </c>
      <c r="E1915" t="s">
        <v>837</v>
      </c>
      <c r="F1915">
        <v>11.5</v>
      </c>
      <c r="G1915">
        <v>14.95</v>
      </c>
      <c r="H1915" t="s">
        <v>819</v>
      </c>
    </row>
    <row r="1916" spans="1:8" hidden="1" x14ac:dyDescent="0.25">
      <c r="A1916" t="s">
        <v>1075</v>
      </c>
      <c r="B1916">
        <v>879</v>
      </c>
      <c r="C1916" t="s">
        <v>1076</v>
      </c>
      <c r="D1916" t="s">
        <v>842</v>
      </c>
      <c r="E1916" t="s">
        <v>837</v>
      </c>
      <c r="F1916">
        <v>10.25</v>
      </c>
      <c r="G1916">
        <v>13.35</v>
      </c>
      <c r="H1916" t="s">
        <v>827</v>
      </c>
    </row>
    <row r="1917" spans="1:8" hidden="1" x14ac:dyDescent="0.25">
      <c r="A1917" t="s">
        <v>1075</v>
      </c>
      <c r="B1917">
        <v>879</v>
      </c>
      <c r="C1917" t="s">
        <v>1076</v>
      </c>
      <c r="D1917" t="s">
        <v>843</v>
      </c>
      <c r="E1917" t="s">
        <v>837</v>
      </c>
      <c r="F1917">
        <v>9.75</v>
      </c>
      <c r="G1917">
        <v>12.7</v>
      </c>
      <c r="H1917" t="s">
        <v>825</v>
      </c>
    </row>
    <row r="1918" spans="1:8" x14ac:dyDescent="0.25">
      <c r="A1918" t="s">
        <v>1075</v>
      </c>
      <c r="B1918">
        <v>879</v>
      </c>
      <c r="C1918" t="s">
        <v>1076</v>
      </c>
      <c r="D1918" t="s">
        <v>844</v>
      </c>
      <c r="E1918" t="s">
        <v>845</v>
      </c>
      <c r="F1918">
        <v>11.5</v>
      </c>
      <c r="G1918">
        <v>14.95</v>
      </c>
      <c r="H1918" t="s">
        <v>821</v>
      </c>
    </row>
    <row r="1919" spans="1:8" hidden="1" x14ac:dyDescent="0.25">
      <c r="A1919" t="s">
        <v>1075</v>
      </c>
      <c r="B1919">
        <v>879</v>
      </c>
      <c r="C1919" t="s">
        <v>1076</v>
      </c>
      <c r="D1919" t="s">
        <v>846</v>
      </c>
      <c r="E1919" t="s">
        <v>845</v>
      </c>
      <c r="F1919">
        <v>9.75</v>
      </c>
      <c r="G1919">
        <v>12.7</v>
      </c>
      <c r="H1919" t="s">
        <v>823</v>
      </c>
    </row>
    <row r="1920" spans="1:8" hidden="1" x14ac:dyDescent="0.25">
      <c r="A1920" t="s">
        <v>1075</v>
      </c>
      <c r="B1920">
        <v>879</v>
      </c>
      <c r="C1920" t="s">
        <v>1076</v>
      </c>
      <c r="D1920" t="s">
        <v>847</v>
      </c>
      <c r="E1920" t="s">
        <v>845</v>
      </c>
      <c r="F1920">
        <v>10.4</v>
      </c>
      <c r="G1920">
        <v>13.5</v>
      </c>
      <c r="H1920" t="s">
        <v>815</v>
      </c>
    </row>
    <row r="1921" spans="1:8" hidden="1" x14ac:dyDescent="0.25">
      <c r="A1921" t="s">
        <v>1075</v>
      </c>
      <c r="B1921">
        <v>879</v>
      </c>
      <c r="C1921" t="s">
        <v>1076</v>
      </c>
      <c r="D1921" t="s">
        <v>848</v>
      </c>
      <c r="E1921" t="s">
        <v>845</v>
      </c>
      <c r="F1921">
        <v>11.5</v>
      </c>
      <c r="G1921">
        <v>14.95</v>
      </c>
      <c r="H1921" t="s">
        <v>819</v>
      </c>
    </row>
    <row r="1922" spans="1:8" hidden="1" x14ac:dyDescent="0.25">
      <c r="A1922" t="s">
        <v>1075</v>
      </c>
      <c r="B1922">
        <v>879</v>
      </c>
      <c r="C1922" t="s">
        <v>1076</v>
      </c>
      <c r="D1922" t="s">
        <v>849</v>
      </c>
      <c r="E1922" t="s">
        <v>845</v>
      </c>
      <c r="F1922">
        <v>9.75</v>
      </c>
      <c r="G1922">
        <v>12.7</v>
      </c>
      <c r="H1922" t="s">
        <v>817</v>
      </c>
    </row>
    <row r="1923" spans="1:8" hidden="1" x14ac:dyDescent="0.25">
      <c r="A1923" t="s">
        <v>1075</v>
      </c>
      <c r="B1923">
        <v>879</v>
      </c>
      <c r="C1923" t="s">
        <v>1076</v>
      </c>
      <c r="D1923" t="s">
        <v>850</v>
      </c>
      <c r="E1923" t="s">
        <v>845</v>
      </c>
      <c r="F1923">
        <v>9.75</v>
      </c>
      <c r="G1923">
        <v>12.7</v>
      </c>
      <c r="H1923" t="s">
        <v>825</v>
      </c>
    </row>
    <row r="1924" spans="1:8" hidden="1" x14ac:dyDescent="0.25">
      <c r="A1924" t="s">
        <v>1075</v>
      </c>
      <c r="B1924">
        <v>879</v>
      </c>
      <c r="C1924" t="s">
        <v>1076</v>
      </c>
      <c r="D1924" t="s">
        <v>851</v>
      </c>
      <c r="E1924" t="s">
        <v>845</v>
      </c>
      <c r="F1924">
        <v>10.25</v>
      </c>
      <c r="G1924">
        <v>13.35</v>
      </c>
      <c r="H1924" t="s">
        <v>827</v>
      </c>
    </row>
    <row r="1925" spans="1:8" hidden="1" x14ac:dyDescent="0.25">
      <c r="A1925" t="s">
        <v>1075</v>
      </c>
      <c r="B1925">
        <v>879</v>
      </c>
      <c r="C1925" t="s">
        <v>1076</v>
      </c>
      <c r="D1925" t="s">
        <v>852</v>
      </c>
      <c r="E1925" t="s">
        <v>853</v>
      </c>
      <c r="F1925">
        <v>5.95</v>
      </c>
      <c r="G1925">
        <v>7.75</v>
      </c>
      <c r="H1925" t="s">
        <v>854</v>
      </c>
    </row>
    <row r="1926" spans="1:8" hidden="1" x14ac:dyDescent="0.25">
      <c r="A1926" t="s">
        <v>1075</v>
      </c>
      <c r="B1926">
        <v>879</v>
      </c>
      <c r="C1926" t="s">
        <v>1076</v>
      </c>
      <c r="D1926" t="s">
        <v>855</v>
      </c>
      <c r="E1926" t="s">
        <v>853</v>
      </c>
      <c r="F1926">
        <v>5.95</v>
      </c>
      <c r="G1926">
        <v>7.75</v>
      </c>
      <c r="H1926" t="s">
        <v>823</v>
      </c>
    </row>
    <row r="1927" spans="1:8" x14ac:dyDescent="0.25">
      <c r="A1927" t="s">
        <v>1075</v>
      </c>
      <c r="B1927">
        <v>879</v>
      </c>
      <c r="C1927" t="s">
        <v>1076</v>
      </c>
      <c r="D1927" t="s">
        <v>856</v>
      </c>
      <c r="E1927" t="s">
        <v>853</v>
      </c>
      <c r="F1927">
        <v>5.95</v>
      </c>
      <c r="G1927">
        <v>7.75</v>
      </c>
      <c r="H1927" t="s">
        <v>821</v>
      </c>
    </row>
    <row r="1928" spans="1:8" hidden="1" x14ac:dyDescent="0.25">
      <c r="A1928" t="s">
        <v>1075</v>
      </c>
      <c r="B1928">
        <v>879</v>
      </c>
      <c r="C1928" t="s">
        <v>1076</v>
      </c>
      <c r="D1928" t="s">
        <v>857</v>
      </c>
      <c r="E1928" t="s">
        <v>853</v>
      </c>
      <c r="F1928">
        <v>5.95</v>
      </c>
      <c r="G1928">
        <v>7.75</v>
      </c>
      <c r="H1928" t="s">
        <v>815</v>
      </c>
    </row>
    <row r="1929" spans="1:8" hidden="1" x14ac:dyDescent="0.25">
      <c r="A1929" t="s">
        <v>1075</v>
      </c>
      <c r="B1929">
        <v>879</v>
      </c>
      <c r="C1929" t="s">
        <v>1076</v>
      </c>
      <c r="D1929" t="s">
        <v>858</v>
      </c>
      <c r="E1929" t="s">
        <v>853</v>
      </c>
      <c r="F1929">
        <v>5.95</v>
      </c>
      <c r="G1929">
        <v>7.75</v>
      </c>
      <c r="H1929" t="s">
        <v>819</v>
      </c>
    </row>
    <row r="1930" spans="1:8" hidden="1" x14ac:dyDescent="0.25">
      <c r="A1930" t="s">
        <v>1075</v>
      </c>
      <c r="B1930">
        <v>879</v>
      </c>
      <c r="C1930" t="s">
        <v>1076</v>
      </c>
      <c r="D1930" t="s">
        <v>859</v>
      </c>
      <c r="E1930" t="s">
        <v>853</v>
      </c>
      <c r="F1930">
        <v>5.95</v>
      </c>
      <c r="G1930">
        <v>7.75</v>
      </c>
      <c r="H1930" t="s">
        <v>825</v>
      </c>
    </row>
    <row r="1931" spans="1:8" hidden="1" x14ac:dyDescent="0.25">
      <c r="A1931" t="s">
        <v>1075</v>
      </c>
      <c r="B1931">
        <v>879</v>
      </c>
      <c r="C1931" t="s">
        <v>1076</v>
      </c>
      <c r="D1931" t="s">
        <v>860</v>
      </c>
      <c r="E1931" t="s">
        <v>853</v>
      </c>
      <c r="F1931">
        <v>5.95</v>
      </c>
      <c r="G1931">
        <v>7.75</v>
      </c>
      <c r="H1931" t="s">
        <v>827</v>
      </c>
    </row>
    <row r="1932" spans="1:8" hidden="1" x14ac:dyDescent="0.25">
      <c r="A1932" t="s">
        <v>1075</v>
      </c>
      <c r="B1932">
        <v>879</v>
      </c>
      <c r="C1932" t="s">
        <v>1076</v>
      </c>
      <c r="D1932" t="s">
        <v>861</v>
      </c>
      <c r="E1932" t="s">
        <v>853</v>
      </c>
      <c r="F1932">
        <v>5.95</v>
      </c>
      <c r="G1932">
        <v>7.75</v>
      </c>
      <c r="H1932" t="s">
        <v>862</v>
      </c>
    </row>
    <row r="1933" spans="1:8" hidden="1" x14ac:dyDescent="0.25">
      <c r="A1933" t="s">
        <v>1075</v>
      </c>
      <c r="B1933">
        <v>879</v>
      </c>
      <c r="C1933" t="s">
        <v>1076</v>
      </c>
      <c r="D1933" t="s">
        <v>863</v>
      </c>
      <c r="E1933" t="s">
        <v>853</v>
      </c>
      <c r="F1933">
        <v>5.95</v>
      </c>
      <c r="G1933">
        <v>7.75</v>
      </c>
      <c r="H1933" t="s">
        <v>864</v>
      </c>
    </row>
    <row r="1934" spans="1:8" hidden="1" x14ac:dyDescent="0.25">
      <c r="A1934" t="s">
        <v>1075</v>
      </c>
      <c r="B1934">
        <v>879</v>
      </c>
      <c r="C1934" t="s">
        <v>1076</v>
      </c>
      <c r="D1934" t="s">
        <v>865</v>
      </c>
      <c r="E1934" t="s">
        <v>866</v>
      </c>
      <c r="F1934">
        <v>4.9000000000000004</v>
      </c>
      <c r="G1934">
        <v>6.35</v>
      </c>
      <c r="H1934" t="s">
        <v>867</v>
      </c>
    </row>
    <row r="1935" spans="1:8" hidden="1" x14ac:dyDescent="0.25">
      <c r="A1935" t="s">
        <v>1075</v>
      </c>
      <c r="B1935">
        <v>879</v>
      </c>
      <c r="C1935" t="s">
        <v>1076</v>
      </c>
      <c r="D1935" t="s">
        <v>868</v>
      </c>
      <c r="E1935" t="s">
        <v>866</v>
      </c>
      <c r="F1935">
        <v>5.5</v>
      </c>
      <c r="G1935">
        <v>7.15</v>
      </c>
      <c r="H1935" t="s">
        <v>823</v>
      </c>
    </row>
    <row r="1936" spans="1:8" x14ac:dyDescent="0.25">
      <c r="A1936" t="s">
        <v>1075</v>
      </c>
      <c r="B1936">
        <v>879</v>
      </c>
      <c r="C1936" t="s">
        <v>1076</v>
      </c>
      <c r="D1936" t="s">
        <v>869</v>
      </c>
      <c r="E1936" t="s">
        <v>866</v>
      </c>
      <c r="F1936">
        <v>5.5</v>
      </c>
      <c r="G1936">
        <v>7.15</v>
      </c>
      <c r="H1936" t="s">
        <v>821</v>
      </c>
    </row>
    <row r="1937" spans="1:8" hidden="1" x14ac:dyDescent="0.25">
      <c r="A1937" t="s">
        <v>1075</v>
      </c>
      <c r="B1937">
        <v>879</v>
      </c>
      <c r="C1937" t="s">
        <v>1076</v>
      </c>
      <c r="D1937" t="s">
        <v>870</v>
      </c>
      <c r="E1937" t="s">
        <v>866</v>
      </c>
      <c r="F1937">
        <v>5.5</v>
      </c>
      <c r="G1937">
        <v>7.15</v>
      </c>
      <c r="H1937" t="s">
        <v>815</v>
      </c>
    </row>
    <row r="1938" spans="1:8" hidden="1" x14ac:dyDescent="0.25">
      <c r="A1938" t="s">
        <v>1075</v>
      </c>
      <c r="B1938">
        <v>879</v>
      </c>
      <c r="C1938" t="s">
        <v>1076</v>
      </c>
      <c r="D1938" t="s">
        <v>871</v>
      </c>
      <c r="E1938" t="s">
        <v>866</v>
      </c>
      <c r="F1938">
        <v>5.5</v>
      </c>
      <c r="G1938">
        <v>7.15</v>
      </c>
      <c r="H1938" t="s">
        <v>819</v>
      </c>
    </row>
    <row r="1939" spans="1:8" hidden="1" x14ac:dyDescent="0.25">
      <c r="A1939" t="s">
        <v>1075</v>
      </c>
      <c r="B1939">
        <v>879</v>
      </c>
      <c r="C1939" t="s">
        <v>1076</v>
      </c>
      <c r="D1939" t="s">
        <v>872</v>
      </c>
      <c r="E1939" t="s">
        <v>866</v>
      </c>
      <c r="F1939">
        <v>5.5</v>
      </c>
      <c r="G1939">
        <v>7.15</v>
      </c>
      <c r="H1939" t="s">
        <v>825</v>
      </c>
    </row>
    <row r="1940" spans="1:8" hidden="1" x14ac:dyDescent="0.25">
      <c r="A1940" t="s">
        <v>1075</v>
      </c>
      <c r="B1940">
        <v>879</v>
      </c>
      <c r="C1940" t="s">
        <v>1076</v>
      </c>
      <c r="D1940" t="s">
        <v>873</v>
      </c>
      <c r="E1940" t="s">
        <v>866</v>
      </c>
      <c r="F1940">
        <v>5.5</v>
      </c>
      <c r="G1940">
        <v>7.15</v>
      </c>
      <c r="H1940" t="s">
        <v>862</v>
      </c>
    </row>
    <row r="1941" spans="1:8" hidden="1" x14ac:dyDescent="0.25">
      <c r="A1941" t="s">
        <v>1075</v>
      </c>
      <c r="B1941">
        <v>879</v>
      </c>
      <c r="C1941" t="s">
        <v>1076</v>
      </c>
      <c r="D1941" t="s">
        <v>874</v>
      </c>
      <c r="E1941" t="s">
        <v>866</v>
      </c>
      <c r="F1941">
        <v>5.5</v>
      </c>
      <c r="G1941">
        <v>7.15</v>
      </c>
      <c r="H1941" t="s">
        <v>827</v>
      </c>
    </row>
    <row r="1942" spans="1:8" hidden="1" x14ac:dyDescent="0.25">
      <c r="A1942" t="s">
        <v>1075</v>
      </c>
      <c r="B1942">
        <v>879</v>
      </c>
      <c r="C1942" t="s">
        <v>1076</v>
      </c>
      <c r="D1942" t="s">
        <v>875</v>
      </c>
      <c r="E1942" t="s">
        <v>876</v>
      </c>
      <c r="F1942">
        <v>10.95</v>
      </c>
      <c r="G1942">
        <v>14.25</v>
      </c>
      <c r="H1942" t="s">
        <v>815</v>
      </c>
    </row>
    <row r="1943" spans="1:8" hidden="1" x14ac:dyDescent="0.25">
      <c r="A1943" t="s">
        <v>1075</v>
      </c>
      <c r="B1943">
        <v>879</v>
      </c>
      <c r="C1943" t="s">
        <v>1076</v>
      </c>
      <c r="D1943" t="s">
        <v>877</v>
      </c>
      <c r="E1943" t="s">
        <v>876</v>
      </c>
      <c r="F1943">
        <v>12.05</v>
      </c>
      <c r="G1943">
        <v>15.65</v>
      </c>
      <c r="H1943" t="s">
        <v>819</v>
      </c>
    </row>
    <row r="1944" spans="1:8" hidden="1" x14ac:dyDescent="0.25">
      <c r="A1944" t="s">
        <v>1075</v>
      </c>
      <c r="B1944">
        <v>879</v>
      </c>
      <c r="C1944" t="s">
        <v>1076</v>
      </c>
      <c r="D1944" t="s">
        <v>878</v>
      </c>
      <c r="E1944" t="s">
        <v>876</v>
      </c>
      <c r="F1944">
        <v>10.3</v>
      </c>
      <c r="G1944">
        <v>13.4</v>
      </c>
      <c r="H1944" t="s">
        <v>825</v>
      </c>
    </row>
    <row r="1945" spans="1:8" hidden="1" x14ac:dyDescent="0.25">
      <c r="A1945" t="s">
        <v>1075</v>
      </c>
      <c r="B1945">
        <v>879</v>
      </c>
      <c r="C1945" t="s">
        <v>1076</v>
      </c>
      <c r="D1945" t="s">
        <v>879</v>
      </c>
      <c r="E1945" t="s">
        <v>876</v>
      </c>
      <c r="F1945">
        <v>10.8</v>
      </c>
      <c r="G1945">
        <v>14.05</v>
      </c>
      <c r="H1945" t="s">
        <v>827</v>
      </c>
    </row>
    <row r="1946" spans="1:8" hidden="1" x14ac:dyDescent="0.25">
      <c r="A1946" t="s">
        <v>1075</v>
      </c>
      <c r="B1946">
        <v>879</v>
      </c>
      <c r="C1946" t="s">
        <v>1076</v>
      </c>
      <c r="D1946" t="s">
        <v>880</v>
      </c>
      <c r="E1946" t="s">
        <v>876</v>
      </c>
      <c r="F1946">
        <v>10.3</v>
      </c>
      <c r="G1946">
        <v>13.4</v>
      </c>
      <c r="H1946" t="s">
        <v>823</v>
      </c>
    </row>
    <row r="1947" spans="1:8" hidden="1" x14ac:dyDescent="0.25">
      <c r="A1947" t="s">
        <v>1075</v>
      </c>
      <c r="B1947">
        <v>879</v>
      </c>
      <c r="C1947" t="s">
        <v>1076</v>
      </c>
      <c r="D1947" t="s">
        <v>881</v>
      </c>
      <c r="E1947" t="s">
        <v>876</v>
      </c>
      <c r="F1947">
        <v>10.3</v>
      </c>
      <c r="G1947">
        <v>13.4</v>
      </c>
      <c r="H1947" t="s">
        <v>867</v>
      </c>
    </row>
    <row r="1948" spans="1:8" x14ac:dyDescent="0.25">
      <c r="A1948" t="s">
        <v>1075</v>
      </c>
      <c r="B1948">
        <v>879</v>
      </c>
      <c r="C1948" t="s">
        <v>1076</v>
      </c>
      <c r="D1948" t="s">
        <v>882</v>
      </c>
      <c r="E1948" t="s">
        <v>876</v>
      </c>
      <c r="F1948">
        <v>12.05</v>
      </c>
      <c r="G1948">
        <v>15.65</v>
      </c>
      <c r="H1948" t="s">
        <v>821</v>
      </c>
    </row>
    <row r="1949" spans="1:8" hidden="1" x14ac:dyDescent="0.25">
      <c r="A1949" t="s">
        <v>947</v>
      </c>
      <c r="B1949">
        <v>1207</v>
      </c>
      <c r="C1949" t="s">
        <v>948</v>
      </c>
      <c r="D1949" t="s">
        <v>813</v>
      </c>
      <c r="E1949" t="s">
        <v>814</v>
      </c>
      <c r="F1949">
        <v>9.4</v>
      </c>
      <c r="G1949">
        <v>12.2</v>
      </c>
      <c r="H1949" t="s">
        <v>815</v>
      </c>
    </row>
    <row r="1950" spans="1:8" hidden="1" x14ac:dyDescent="0.25">
      <c r="A1950" t="s">
        <v>947</v>
      </c>
      <c r="B1950">
        <v>1207</v>
      </c>
      <c r="C1950" t="s">
        <v>948</v>
      </c>
      <c r="D1950" t="s">
        <v>816</v>
      </c>
      <c r="E1950" t="s">
        <v>814</v>
      </c>
      <c r="F1950">
        <v>8.75</v>
      </c>
      <c r="G1950">
        <v>11.4</v>
      </c>
      <c r="H1950" t="s">
        <v>817</v>
      </c>
    </row>
    <row r="1951" spans="1:8" hidden="1" x14ac:dyDescent="0.25">
      <c r="A1951" t="s">
        <v>947</v>
      </c>
      <c r="B1951">
        <v>1207</v>
      </c>
      <c r="C1951" t="s">
        <v>948</v>
      </c>
      <c r="D1951" t="s">
        <v>818</v>
      </c>
      <c r="E1951" t="s">
        <v>814</v>
      </c>
      <c r="F1951">
        <v>10.5</v>
      </c>
      <c r="G1951">
        <v>13.65</v>
      </c>
      <c r="H1951" t="s">
        <v>819</v>
      </c>
    </row>
    <row r="1952" spans="1:8" x14ac:dyDescent="0.25">
      <c r="A1952" t="s">
        <v>947</v>
      </c>
      <c r="B1952">
        <v>1207</v>
      </c>
      <c r="C1952" t="s">
        <v>948</v>
      </c>
      <c r="D1952" t="s">
        <v>820</v>
      </c>
      <c r="E1952" t="s">
        <v>814</v>
      </c>
      <c r="F1952">
        <v>10.5</v>
      </c>
      <c r="G1952">
        <v>13.65</v>
      </c>
      <c r="H1952" t="s">
        <v>821</v>
      </c>
    </row>
    <row r="1953" spans="1:8" hidden="1" x14ac:dyDescent="0.25">
      <c r="A1953" t="s">
        <v>947</v>
      </c>
      <c r="B1953">
        <v>1207</v>
      </c>
      <c r="C1953" t="s">
        <v>948</v>
      </c>
      <c r="D1953" t="s">
        <v>822</v>
      </c>
      <c r="E1953" t="s">
        <v>814</v>
      </c>
      <c r="F1953">
        <v>8.75</v>
      </c>
      <c r="G1953">
        <v>11.4</v>
      </c>
      <c r="H1953" t="s">
        <v>823</v>
      </c>
    </row>
    <row r="1954" spans="1:8" hidden="1" x14ac:dyDescent="0.25">
      <c r="A1954" t="s">
        <v>947</v>
      </c>
      <c r="B1954">
        <v>1207</v>
      </c>
      <c r="C1954" t="s">
        <v>948</v>
      </c>
      <c r="D1954" t="s">
        <v>824</v>
      </c>
      <c r="E1954" t="s">
        <v>814</v>
      </c>
      <c r="F1954">
        <v>8.75</v>
      </c>
      <c r="G1954">
        <v>11.4</v>
      </c>
      <c r="H1954" t="s">
        <v>825</v>
      </c>
    </row>
    <row r="1955" spans="1:8" hidden="1" x14ac:dyDescent="0.25">
      <c r="A1955" t="s">
        <v>947</v>
      </c>
      <c r="B1955">
        <v>1207</v>
      </c>
      <c r="C1955" t="s">
        <v>948</v>
      </c>
      <c r="D1955" t="s">
        <v>826</v>
      </c>
      <c r="E1955" t="s">
        <v>814</v>
      </c>
      <c r="F1955">
        <v>9.25</v>
      </c>
      <c r="G1955">
        <v>12.05</v>
      </c>
      <c r="H1955" t="s">
        <v>827</v>
      </c>
    </row>
    <row r="1956" spans="1:8" x14ac:dyDescent="0.25">
      <c r="A1956" t="s">
        <v>947</v>
      </c>
      <c r="B1956">
        <v>1207</v>
      </c>
      <c r="C1956" t="s">
        <v>948</v>
      </c>
      <c r="D1956" t="s">
        <v>828</v>
      </c>
      <c r="E1956" t="s">
        <v>829</v>
      </c>
      <c r="F1956">
        <v>10.5</v>
      </c>
      <c r="G1956">
        <v>13.65</v>
      </c>
      <c r="H1956" t="s">
        <v>821</v>
      </c>
    </row>
    <row r="1957" spans="1:8" hidden="1" x14ac:dyDescent="0.25">
      <c r="A1957" t="s">
        <v>947</v>
      </c>
      <c r="B1957">
        <v>1207</v>
      </c>
      <c r="C1957" t="s">
        <v>948</v>
      </c>
      <c r="D1957" t="s">
        <v>830</v>
      </c>
      <c r="E1957" t="s">
        <v>829</v>
      </c>
      <c r="F1957">
        <v>8.75</v>
      </c>
      <c r="G1957">
        <v>11.4</v>
      </c>
      <c r="H1957" t="s">
        <v>823</v>
      </c>
    </row>
    <row r="1958" spans="1:8" hidden="1" x14ac:dyDescent="0.25">
      <c r="A1958" t="s">
        <v>947</v>
      </c>
      <c r="B1958">
        <v>1207</v>
      </c>
      <c r="C1958" t="s">
        <v>948</v>
      </c>
      <c r="D1958" t="s">
        <v>831</v>
      </c>
      <c r="E1958" t="s">
        <v>829</v>
      </c>
      <c r="F1958">
        <v>9.4</v>
      </c>
      <c r="G1958">
        <v>12.2</v>
      </c>
      <c r="H1958" t="s">
        <v>815</v>
      </c>
    </row>
    <row r="1959" spans="1:8" hidden="1" x14ac:dyDescent="0.25">
      <c r="A1959" t="s">
        <v>947</v>
      </c>
      <c r="B1959">
        <v>1207</v>
      </c>
      <c r="C1959" t="s">
        <v>948</v>
      </c>
      <c r="D1959" t="s">
        <v>832</v>
      </c>
      <c r="E1959" t="s">
        <v>829</v>
      </c>
      <c r="F1959">
        <v>8.75</v>
      </c>
      <c r="G1959">
        <v>11.4</v>
      </c>
      <c r="H1959" t="s">
        <v>817</v>
      </c>
    </row>
    <row r="1960" spans="1:8" hidden="1" x14ac:dyDescent="0.25">
      <c r="A1960" t="s">
        <v>947</v>
      </c>
      <c r="B1960">
        <v>1207</v>
      </c>
      <c r="C1960" t="s">
        <v>948</v>
      </c>
      <c r="D1960" t="s">
        <v>833</v>
      </c>
      <c r="E1960" t="s">
        <v>829</v>
      </c>
      <c r="F1960">
        <v>10.5</v>
      </c>
      <c r="G1960">
        <v>13.65</v>
      </c>
      <c r="H1960" t="s">
        <v>819</v>
      </c>
    </row>
    <row r="1961" spans="1:8" hidden="1" x14ac:dyDescent="0.25">
      <c r="A1961" t="s">
        <v>947</v>
      </c>
      <c r="B1961">
        <v>1207</v>
      </c>
      <c r="C1961" t="s">
        <v>948</v>
      </c>
      <c r="D1961" t="s">
        <v>834</v>
      </c>
      <c r="E1961" t="s">
        <v>829</v>
      </c>
      <c r="F1961">
        <v>8.75</v>
      </c>
      <c r="G1961">
        <v>11.4</v>
      </c>
      <c r="H1961" t="s">
        <v>825</v>
      </c>
    </row>
    <row r="1962" spans="1:8" hidden="1" x14ac:dyDescent="0.25">
      <c r="A1962" t="s">
        <v>947</v>
      </c>
      <c r="B1962">
        <v>1207</v>
      </c>
      <c r="C1962" t="s">
        <v>948</v>
      </c>
      <c r="D1962" t="s">
        <v>835</v>
      </c>
      <c r="E1962" t="s">
        <v>829</v>
      </c>
      <c r="F1962">
        <v>3.5</v>
      </c>
      <c r="G1962">
        <v>4.55</v>
      </c>
      <c r="H1962" t="s">
        <v>827</v>
      </c>
    </row>
    <row r="1963" spans="1:8" hidden="1" x14ac:dyDescent="0.25">
      <c r="A1963" t="s">
        <v>947</v>
      </c>
      <c r="B1963">
        <v>1207</v>
      </c>
      <c r="C1963" t="s">
        <v>948</v>
      </c>
      <c r="D1963" t="s">
        <v>835</v>
      </c>
      <c r="E1963" t="s">
        <v>829</v>
      </c>
      <c r="F1963">
        <v>9.25</v>
      </c>
      <c r="G1963">
        <v>12.05</v>
      </c>
      <c r="H1963" t="s">
        <v>827</v>
      </c>
    </row>
    <row r="1964" spans="1:8" hidden="1" x14ac:dyDescent="0.25">
      <c r="A1964" t="s">
        <v>947</v>
      </c>
      <c r="B1964">
        <v>1207</v>
      </c>
      <c r="C1964" t="s">
        <v>948</v>
      </c>
      <c r="D1964" t="s">
        <v>832</v>
      </c>
      <c r="E1964" t="s">
        <v>829</v>
      </c>
      <c r="F1964">
        <v>3.3</v>
      </c>
      <c r="G1964">
        <v>4.3</v>
      </c>
      <c r="H1964" t="s">
        <v>817</v>
      </c>
    </row>
    <row r="1965" spans="1:8" hidden="1" x14ac:dyDescent="0.25">
      <c r="A1965" t="s">
        <v>947</v>
      </c>
      <c r="B1965">
        <v>1207</v>
      </c>
      <c r="C1965" t="s">
        <v>948</v>
      </c>
      <c r="D1965" t="s">
        <v>831</v>
      </c>
      <c r="E1965" t="s">
        <v>829</v>
      </c>
      <c r="F1965">
        <v>3.5</v>
      </c>
      <c r="G1965">
        <v>4.55</v>
      </c>
      <c r="H1965" t="s">
        <v>815</v>
      </c>
    </row>
    <row r="1966" spans="1:8" hidden="1" x14ac:dyDescent="0.25">
      <c r="A1966" t="s">
        <v>947</v>
      </c>
      <c r="B1966">
        <v>1207</v>
      </c>
      <c r="C1966" t="s">
        <v>948</v>
      </c>
      <c r="D1966" t="s">
        <v>833</v>
      </c>
      <c r="E1966" t="s">
        <v>829</v>
      </c>
      <c r="F1966">
        <v>3.95</v>
      </c>
      <c r="G1966">
        <v>5.15</v>
      </c>
      <c r="H1966" t="s">
        <v>819</v>
      </c>
    </row>
    <row r="1967" spans="1:8" hidden="1" x14ac:dyDescent="0.25">
      <c r="A1967" t="s">
        <v>947</v>
      </c>
      <c r="B1967">
        <v>1207</v>
      </c>
      <c r="C1967" t="s">
        <v>948</v>
      </c>
      <c r="D1967" t="s">
        <v>830</v>
      </c>
      <c r="E1967" t="s">
        <v>829</v>
      </c>
      <c r="F1967">
        <v>3.3</v>
      </c>
      <c r="G1967">
        <v>4.3</v>
      </c>
      <c r="H1967" t="s">
        <v>823</v>
      </c>
    </row>
    <row r="1968" spans="1:8" x14ac:dyDescent="0.25">
      <c r="A1968" t="s">
        <v>947</v>
      </c>
      <c r="B1968">
        <v>1207</v>
      </c>
      <c r="C1968" t="s">
        <v>948</v>
      </c>
      <c r="D1968" t="s">
        <v>828</v>
      </c>
      <c r="E1968" t="s">
        <v>829</v>
      </c>
      <c r="F1968">
        <v>3.95</v>
      </c>
      <c r="G1968">
        <v>5.15</v>
      </c>
      <c r="H1968" t="s">
        <v>821</v>
      </c>
    </row>
    <row r="1969" spans="1:8" hidden="1" x14ac:dyDescent="0.25">
      <c r="A1969" t="s">
        <v>947</v>
      </c>
      <c r="B1969">
        <v>1207</v>
      </c>
      <c r="C1969" t="s">
        <v>948</v>
      </c>
      <c r="D1969" t="s">
        <v>834</v>
      </c>
      <c r="E1969" t="s">
        <v>829</v>
      </c>
      <c r="F1969">
        <v>3.3</v>
      </c>
      <c r="G1969">
        <v>4.3</v>
      </c>
      <c r="H1969" t="s">
        <v>825</v>
      </c>
    </row>
    <row r="1970" spans="1:8" x14ac:dyDescent="0.25">
      <c r="A1970" t="s">
        <v>947</v>
      </c>
      <c r="B1970">
        <v>1207</v>
      </c>
      <c r="C1970" t="s">
        <v>948</v>
      </c>
      <c r="D1970" t="s">
        <v>836</v>
      </c>
      <c r="E1970" t="s">
        <v>837</v>
      </c>
      <c r="F1970">
        <v>10.5</v>
      </c>
      <c r="G1970">
        <v>13.65</v>
      </c>
      <c r="H1970" t="s">
        <v>821</v>
      </c>
    </row>
    <row r="1971" spans="1:8" hidden="1" x14ac:dyDescent="0.25">
      <c r="A1971" t="s">
        <v>947</v>
      </c>
      <c r="B1971">
        <v>1207</v>
      </c>
      <c r="C1971" t="s">
        <v>948</v>
      </c>
      <c r="D1971" t="s">
        <v>838</v>
      </c>
      <c r="E1971" t="s">
        <v>837</v>
      </c>
      <c r="F1971">
        <v>8.75</v>
      </c>
      <c r="G1971">
        <v>11.4</v>
      </c>
      <c r="H1971" t="s">
        <v>823</v>
      </c>
    </row>
    <row r="1972" spans="1:8" hidden="1" x14ac:dyDescent="0.25">
      <c r="A1972" t="s">
        <v>947</v>
      </c>
      <c r="B1972">
        <v>1207</v>
      </c>
      <c r="C1972" t="s">
        <v>948</v>
      </c>
      <c r="D1972" t="s">
        <v>839</v>
      </c>
      <c r="E1972" t="s">
        <v>837</v>
      </c>
      <c r="F1972">
        <v>9.4</v>
      </c>
      <c r="G1972">
        <v>12.2</v>
      </c>
      <c r="H1972" t="s">
        <v>815</v>
      </c>
    </row>
    <row r="1973" spans="1:8" hidden="1" x14ac:dyDescent="0.25">
      <c r="A1973" t="s">
        <v>947</v>
      </c>
      <c r="B1973">
        <v>1207</v>
      </c>
      <c r="C1973" t="s">
        <v>948</v>
      </c>
      <c r="D1973" t="s">
        <v>840</v>
      </c>
      <c r="E1973" t="s">
        <v>837</v>
      </c>
      <c r="F1973">
        <v>8.75</v>
      </c>
      <c r="G1973">
        <v>11.4</v>
      </c>
      <c r="H1973" t="s">
        <v>817</v>
      </c>
    </row>
    <row r="1974" spans="1:8" hidden="1" x14ac:dyDescent="0.25">
      <c r="A1974" t="s">
        <v>947</v>
      </c>
      <c r="B1974">
        <v>1207</v>
      </c>
      <c r="C1974" t="s">
        <v>948</v>
      </c>
      <c r="D1974" t="s">
        <v>841</v>
      </c>
      <c r="E1974" t="s">
        <v>837</v>
      </c>
      <c r="F1974">
        <v>10.5</v>
      </c>
      <c r="G1974">
        <v>13.65</v>
      </c>
      <c r="H1974" t="s">
        <v>819</v>
      </c>
    </row>
    <row r="1975" spans="1:8" hidden="1" x14ac:dyDescent="0.25">
      <c r="A1975" t="s">
        <v>947</v>
      </c>
      <c r="B1975">
        <v>1207</v>
      </c>
      <c r="C1975" t="s">
        <v>948</v>
      </c>
      <c r="D1975" t="s">
        <v>842</v>
      </c>
      <c r="E1975" t="s">
        <v>837</v>
      </c>
      <c r="F1975">
        <v>9.25</v>
      </c>
      <c r="G1975">
        <v>12.05</v>
      </c>
      <c r="H1975" t="s">
        <v>827</v>
      </c>
    </row>
    <row r="1976" spans="1:8" hidden="1" x14ac:dyDescent="0.25">
      <c r="A1976" t="s">
        <v>947</v>
      </c>
      <c r="B1976">
        <v>1207</v>
      </c>
      <c r="C1976" t="s">
        <v>948</v>
      </c>
      <c r="D1976" t="s">
        <v>843</v>
      </c>
      <c r="E1976" t="s">
        <v>837</v>
      </c>
      <c r="F1976">
        <v>8.75</v>
      </c>
      <c r="G1976">
        <v>11.4</v>
      </c>
      <c r="H1976" t="s">
        <v>825</v>
      </c>
    </row>
    <row r="1977" spans="1:8" x14ac:dyDescent="0.25">
      <c r="A1977" t="s">
        <v>947</v>
      </c>
      <c r="B1977">
        <v>1207</v>
      </c>
      <c r="C1977" t="s">
        <v>948</v>
      </c>
      <c r="D1977" t="s">
        <v>844</v>
      </c>
      <c r="E1977" t="s">
        <v>845</v>
      </c>
      <c r="F1977">
        <v>10.5</v>
      </c>
      <c r="G1977">
        <v>13.65</v>
      </c>
      <c r="H1977" t="s">
        <v>821</v>
      </c>
    </row>
    <row r="1978" spans="1:8" hidden="1" x14ac:dyDescent="0.25">
      <c r="A1978" t="s">
        <v>947</v>
      </c>
      <c r="B1978">
        <v>1207</v>
      </c>
      <c r="C1978" t="s">
        <v>948</v>
      </c>
      <c r="D1978" t="s">
        <v>846</v>
      </c>
      <c r="E1978" t="s">
        <v>845</v>
      </c>
      <c r="F1978">
        <v>8.75</v>
      </c>
      <c r="G1978">
        <v>11.4</v>
      </c>
      <c r="H1978" t="s">
        <v>823</v>
      </c>
    </row>
    <row r="1979" spans="1:8" hidden="1" x14ac:dyDescent="0.25">
      <c r="A1979" t="s">
        <v>947</v>
      </c>
      <c r="B1979">
        <v>1207</v>
      </c>
      <c r="C1979" t="s">
        <v>948</v>
      </c>
      <c r="D1979" t="s">
        <v>847</v>
      </c>
      <c r="E1979" t="s">
        <v>845</v>
      </c>
      <c r="F1979">
        <v>9.4</v>
      </c>
      <c r="G1979">
        <v>12.2</v>
      </c>
      <c r="H1979" t="s">
        <v>815</v>
      </c>
    </row>
    <row r="1980" spans="1:8" hidden="1" x14ac:dyDescent="0.25">
      <c r="A1980" t="s">
        <v>947</v>
      </c>
      <c r="B1980">
        <v>1207</v>
      </c>
      <c r="C1980" t="s">
        <v>948</v>
      </c>
      <c r="D1980" t="s">
        <v>848</v>
      </c>
      <c r="E1980" t="s">
        <v>845</v>
      </c>
      <c r="F1980">
        <v>10.5</v>
      </c>
      <c r="G1980">
        <v>13.65</v>
      </c>
      <c r="H1980" t="s">
        <v>819</v>
      </c>
    </row>
    <row r="1981" spans="1:8" hidden="1" x14ac:dyDescent="0.25">
      <c r="A1981" t="s">
        <v>947</v>
      </c>
      <c r="B1981">
        <v>1207</v>
      </c>
      <c r="C1981" t="s">
        <v>948</v>
      </c>
      <c r="D1981" t="s">
        <v>849</v>
      </c>
      <c r="E1981" t="s">
        <v>845</v>
      </c>
      <c r="F1981">
        <v>8.75</v>
      </c>
      <c r="G1981">
        <v>11.4</v>
      </c>
      <c r="H1981" t="s">
        <v>817</v>
      </c>
    </row>
    <row r="1982" spans="1:8" hidden="1" x14ac:dyDescent="0.25">
      <c r="A1982" t="s">
        <v>947</v>
      </c>
      <c r="B1982">
        <v>1207</v>
      </c>
      <c r="C1982" t="s">
        <v>948</v>
      </c>
      <c r="D1982" t="s">
        <v>850</v>
      </c>
      <c r="E1982" t="s">
        <v>845</v>
      </c>
      <c r="F1982">
        <v>8.75</v>
      </c>
      <c r="G1982">
        <v>11.4</v>
      </c>
      <c r="H1982" t="s">
        <v>825</v>
      </c>
    </row>
    <row r="1983" spans="1:8" hidden="1" x14ac:dyDescent="0.25">
      <c r="A1983" t="s">
        <v>947</v>
      </c>
      <c r="B1983">
        <v>1207</v>
      </c>
      <c r="C1983" t="s">
        <v>948</v>
      </c>
      <c r="D1983" t="s">
        <v>851</v>
      </c>
      <c r="E1983" t="s">
        <v>845</v>
      </c>
      <c r="F1983">
        <v>9.25</v>
      </c>
      <c r="G1983">
        <v>12.05</v>
      </c>
      <c r="H1983" t="s">
        <v>827</v>
      </c>
    </row>
    <row r="1984" spans="1:8" hidden="1" x14ac:dyDescent="0.25">
      <c r="A1984" t="s">
        <v>947</v>
      </c>
      <c r="B1984">
        <v>1207</v>
      </c>
      <c r="C1984" t="s">
        <v>948</v>
      </c>
      <c r="D1984" t="s">
        <v>852</v>
      </c>
      <c r="E1984" t="s">
        <v>853</v>
      </c>
      <c r="F1984">
        <v>5.5</v>
      </c>
      <c r="G1984">
        <v>7.15</v>
      </c>
      <c r="H1984" t="s">
        <v>854</v>
      </c>
    </row>
    <row r="1985" spans="1:8" hidden="1" x14ac:dyDescent="0.25">
      <c r="A1985" t="s">
        <v>947</v>
      </c>
      <c r="B1985">
        <v>1207</v>
      </c>
      <c r="C1985" t="s">
        <v>948</v>
      </c>
      <c r="D1985" t="s">
        <v>855</v>
      </c>
      <c r="E1985" t="s">
        <v>853</v>
      </c>
      <c r="F1985">
        <v>5.5</v>
      </c>
      <c r="G1985">
        <v>7.15</v>
      </c>
      <c r="H1985" t="s">
        <v>823</v>
      </c>
    </row>
    <row r="1986" spans="1:8" x14ac:dyDescent="0.25">
      <c r="A1986" t="s">
        <v>947</v>
      </c>
      <c r="B1986">
        <v>1207</v>
      </c>
      <c r="C1986" t="s">
        <v>948</v>
      </c>
      <c r="D1986" t="s">
        <v>856</v>
      </c>
      <c r="E1986" t="s">
        <v>853</v>
      </c>
      <c r="F1986">
        <v>5.5</v>
      </c>
      <c r="G1986">
        <v>7.15</v>
      </c>
      <c r="H1986" t="s">
        <v>821</v>
      </c>
    </row>
    <row r="1987" spans="1:8" hidden="1" x14ac:dyDescent="0.25">
      <c r="A1987" t="s">
        <v>947</v>
      </c>
      <c r="B1987">
        <v>1207</v>
      </c>
      <c r="C1987" t="s">
        <v>948</v>
      </c>
      <c r="D1987" t="s">
        <v>857</v>
      </c>
      <c r="E1987" t="s">
        <v>853</v>
      </c>
      <c r="F1987">
        <v>5.5</v>
      </c>
      <c r="G1987">
        <v>7.15</v>
      </c>
      <c r="H1987" t="s">
        <v>815</v>
      </c>
    </row>
    <row r="1988" spans="1:8" hidden="1" x14ac:dyDescent="0.25">
      <c r="A1988" t="s">
        <v>947</v>
      </c>
      <c r="B1988">
        <v>1207</v>
      </c>
      <c r="C1988" t="s">
        <v>948</v>
      </c>
      <c r="D1988" t="s">
        <v>858</v>
      </c>
      <c r="E1988" t="s">
        <v>853</v>
      </c>
      <c r="F1988">
        <v>5.5</v>
      </c>
      <c r="G1988">
        <v>7.15</v>
      </c>
      <c r="H1988" t="s">
        <v>819</v>
      </c>
    </row>
    <row r="1989" spans="1:8" hidden="1" x14ac:dyDescent="0.25">
      <c r="A1989" t="s">
        <v>947</v>
      </c>
      <c r="B1989">
        <v>1207</v>
      </c>
      <c r="C1989" t="s">
        <v>948</v>
      </c>
      <c r="D1989" t="s">
        <v>859</v>
      </c>
      <c r="E1989" t="s">
        <v>853</v>
      </c>
      <c r="F1989">
        <v>5.5</v>
      </c>
      <c r="G1989">
        <v>7.15</v>
      </c>
      <c r="H1989" t="s">
        <v>825</v>
      </c>
    </row>
    <row r="1990" spans="1:8" hidden="1" x14ac:dyDescent="0.25">
      <c r="A1990" t="s">
        <v>947</v>
      </c>
      <c r="B1990">
        <v>1207</v>
      </c>
      <c r="C1990" t="s">
        <v>948</v>
      </c>
      <c r="D1990" t="s">
        <v>860</v>
      </c>
      <c r="E1990" t="s">
        <v>853</v>
      </c>
      <c r="F1990">
        <v>5.5</v>
      </c>
      <c r="G1990">
        <v>7.15</v>
      </c>
      <c r="H1990" t="s">
        <v>827</v>
      </c>
    </row>
    <row r="1991" spans="1:8" hidden="1" x14ac:dyDescent="0.25">
      <c r="A1991" t="s">
        <v>947</v>
      </c>
      <c r="B1991">
        <v>1207</v>
      </c>
      <c r="C1991" t="s">
        <v>948</v>
      </c>
      <c r="D1991" t="s">
        <v>861</v>
      </c>
      <c r="E1991" t="s">
        <v>853</v>
      </c>
      <c r="F1991">
        <v>5.5</v>
      </c>
      <c r="G1991">
        <v>7.15</v>
      </c>
      <c r="H1991" t="s">
        <v>862</v>
      </c>
    </row>
    <row r="1992" spans="1:8" hidden="1" x14ac:dyDescent="0.25">
      <c r="A1992" t="s">
        <v>947</v>
      </c>
      <c r="B1992">
        <v>1207</v>
      </c>
      <c r="C1992" t="s">
        <v>948</v>
      </c>
      <c r="D1992" t="s">
        <v>863</v>
      </c>
      <c r="E1992" t="s">
        <v>853</v>
      </c>
      <c r="F1992">
        <v>5.5</v>
      </c>
      <c r="G1992">
        <v>7.15</v>
      </c>
      <c r="H1992" t="s">
        <v>864</v>
      </c>
    </row>
    <row r="1993" spans="1:8" hidden="1" x14ac:dyDescent="0.25">
      <c r="A1993" t="s">
        <v>947</v>
      </c>
      <c r="B1993">
        <v>1207</v>
      </c>
      <c r="C1993" t="s">
        <v>948</v>
      </c>
      <c r="D1993" t="s">
        <v>865</v>
      </c>
      <c r="E1993" t="s">
        <v>866</v>
      </c>
      <c r="F1993">
        <v>4.3</v>
      </c>
      <c r="G1993">
        <v>5.6</v>
      </c>
      <c r="H1993" t="s">
        <v>867</v>
      </c>
    </row>
    <row r="1994" spans="1:8" hidden="1" x14ac:dyDescent="0.25">
      <c r="A1994" t="s">
        <v>947</v>
      </c>
      <c r="B1994">
        <v>1207</v>
      </c>
      <c r="C1994" t="s">
        <v>948</v>
      </c>
      <c r="D1994" t="s">
        <v>868</v>
      </c>
      <c r="E1994" t="s">
        <v>866</v>
      </c>
      <c r="F1994">
        <v>4.9000000000000004</v>
      </c>
      <c r="G1994">
        <v>6.35</v>
      </c>
      <c r="H1994" t="s">
        <v>823</v>
      </c>
    </row>
    <row r="1995" spans="1:8" x14ac:dyDescent="0.25">
      <c r="A1995" t="s">
        <v>947</v>
      </c>
      <c r="B1995">
        <v>1207</v>
      </c>
      <c r="C1995" t="s">
        <v>948</v>
      </c>
      <c r="D1995" t="s">
        <v>869</v>
      </c>
      <c r="E1995" t="s">
        <v>866</v>
      </c>
      <c r="F1995">
        <v>4.9000000000000004</v>
      </c>
      <c r="G1995">
        <v>6.35</v>
      </c>
      <c r="H1995" t="s">
        <v>821</v>
      </c>
    </row>
    <row r="1996" spans="1:8" hidden="1" x14ac:dyDescent="0.25">
      <c r="A1996" t="s">
        <v>947</v>
      </c>
      <c r="B1996">
        <v>1207</v>
      </c>
      <c r="C1996" t="s">
        <v>948</v>
      </c>
      <c r="D1996" t="s">
        <v>870</v>
      </c>
      <c r="E1996" t="s">
        <v>866</v>
      </c>
      <c r="F1996">
        <v>4.9000000000000004</v>
      </c>
      <c r="G1996">
        <v>6.35</v>
      </c>
      <c r="H1996" t="s">
        <v>815</v>
      </c>
    </row>
    <row r="1997" spans="1:8" hidden="1" x14ac:dyDescent="0.25">
      <c r="A1997" t="s">
        <v>947</v>
      </c>
      <c r="B1997">
        <v>1207</v>
      </c>
      <c r="C1997" t="s">
        <v>948</v>
      </c>
      <c r="D1997" t="s">
        <v>871</v>
      </c>
      <c r="E1997" t="s">
        <v>866</v>
      </c>
      <c r="F1997">
        <v>4.9000000000000004</v>
      </c>
      <c r="G1997">
        <v>6.35</v>
      </c>
      <c r="H1997" t="s">
        <v>819</v>
      </c>
    </row>
    <row r="1998" spans="1:8" hidden="1" x14ac:dyDescent="0.25">
      <c r="A1998" t="s">
        <v>947</v>
      </c>
      <c r="B1998">
        <v>1207</v>
      </c>
      <c r="C1998" t="s">
        <v>948</v>
      </c>
      <c r="D1998" t="s">
        <v>872</v>
      </c>
      <c r="E1998" t="s">
        <v>866</v>
      </c>
      <c r="F1998">
        <v>4.9000000000000004</v>
      </c>
      <c r="G1998">
        <v>6.35</v>
      </c>
      <c r="H1998" t="s">
        <v>825</v>
      </c>
    </row>
    <row r="1999" spans="1:8" hidden="1" x14ac:dyDescent="0.25">
      <c r="A1999" t="s">
        <v>947</v>
      </c>
      <c r="B1999">
        <v>1207</v>
      </c>
      <c r="C1999" t="s">
        <v>948</v>
      </c>
      <c r="D1999" t="s">
        <v>873</v>
      </c>
      <c r="E1999" t="s">
        <v>866</v>
      </c>
      <c r="F1999">
        <v>4.9000000000000004</v>
      </c>
      <c r="G1999">
        <v>6.35</v>
      </c>
      <c r="H1999" t="s">
        <v>862</v>
      </c>
    </row>
    <row r="2000" spans="1:8" hidden="1" x14ac:dyDescent="0.25">
      <c r="A2000" t="s">
        <v>947</v>
      </c>
      <c r="B2000">
        <v>1207</v>
      </c>
      <c r="C2000" t="s">
        <v>948</v>
      </c>
      <c r="D2000" t="s">
        <v>874</v>
      </c>
      <c r="E2000" t="s">
        <v>866</v>
      </c>
      <c r="F2000">
        <v>4.9000000000000004</v>
      </c>
      <c r="G2000">
        <v>6.35</v>
      </c>
      <c r="H2000" t="s">
        <v>827</v>
      </c>
    </row>
    <row r="2001" spans="1:8" hidden="1" x14ac:dyDescent="0.25">
      <c r="A2001" t="s">
        <v>947</v>
      </c>
      <c r="B2001">
        <v>1207</v>
      </c>
      <c r="C2001" t="s">
        <v>948</v>
      </c>
      <c r="D2001" t="s">
        <v>875</v>
      </c>
      <c r="E2001" t="s">
        <v>876</v>
      </c>
      <c r="F2001">
        <v>9.9499999999999993</v>
      </c>
      <c r="G2001">
        <v>12.95</v>
      </c>
      <c r="H2001" t="s">
        <v>815</v>
      </c>
    </row>
    <row r="2002" spans="1:8" hidden="1" x14ac:dyDescent="0.25">
      <c r="A2002" t="s">
        <v>947</v>
      </c>
      <c r="B2002">
        <v>1207</v>
      </c>
      <c r="C2002" t="s">
        <v>948</v>
      </c>
      <c r="D2002" t="s">
        <v>877</v>
      </c>
      <c r="E2002" t="s">
        <v>876</v>
      </c>
      <c r="F2002">
        <v>11.05</v>
      </c>
      <c r="G2002">
        <v>14.35</v>
      </c>
      <c r="H2002" t="s">
        <v>819</v>
      </c>
    </row>
    <row r="2003" spans="1:8" hidden="1" x14ac:dyDescent="0.25">
      <c r="A2003" t="s">
        <v>947</v>
      </c>
      <c r="B2003">
        <v>1207</v>
      </c>
      <c r="C2003" t="s">
        <v>948</v>
      </c>
      <c r="D2003" t="s">
        <v>878</v>
      </c>
      <c r="E2003" t="s">
        <v>876</v>
      </c>
      <c r="F2003">
        <v>9.3000000000000007</v>
      </c>
      <c r="G2003">
        <v>12.1</v>
      </c>
      <c r="H2003" t="s">
        <v>825</v>
      </c>
    </row>
    <row r="2004" spans="1:8" hidden="1" x14ac:dyDescent="0.25">
      <c r="A2004" t="s">
        <v>947</v>
      </c>
      <c r="B2004">
        <v>1207</v>
      </c>
      <c r="C2004" t="s">
        <v>948</v>
      </c>
      <c r="D2004" t="s">
        <v>879</v>
      </c>
      <c r="E2004" t="s">
        <v>876</v>
      </c>
      <c r="F2004">
        <v>9.8000000000000007</v>
      </c>
      <c r="G2004">
        <v>12.75</v>
      </c>
      <c r="H2004" t="s">
        <v>827</v>
      </c>
    </row>
    <row r="2005" spans="1:8" hidden="1" x14ac:dyDescent="0.25">
      <c r="A2005" t="s">
        <v>947</v>
      </c>
      <c r="B2005">
        <v>1207</v>
      </c>
      <c r="C2005" t="s">
        <v>948</v>
      </c>
      <c r="D2005" t="s">
        <v>880</v>
      </c>
      <c r="E2005" t="s">
        <v>876</v>
      </c>
      <c r="F2005">
        <v>9.3000000000000007</v>
      </c>
      <c r="G2005">
        <v>12.1</v>
      </c>
      <c r="H2005" t="s">
        <v>823</v>
      </c>
    </row>
    <row r="2006" spans="1:8" hidden="1" x14ac:dyDescent="0.25">
      <c r="A2006" t="s">
        <v>947</v>
      </c>
      <c r="B2006">
        <v>1207</v>
      </c>
      <c r="C2006" t="s">
        <v>948</v>
      </c>
      <c r="D2006" t="s">
        <v>881</v>
      </c>
      <c r="E2006" t="s">
        <v>876</v>
      </c>
      <c r="F2006">
        <v>9.3000000000000007</v>
      </c>
      <c r="G2006">
        <v>12.1</v>
      </c>
      <c r="H2006" t="s">
        <v>867</v>
      </c>
    </row>
    <row r="2007" spans="1:8" x14ac:dyDescent="0.25">
      <c r="A2007" t="s">
        <v>947</v>
      </c>
      <c r="B2007">
        <v>1207</v>
      </c>
      <c r="C2007" t="s">
        <v>948</v>
      </c>
      <c r="D2007" t="s">
        <v>882</v>
      </c>
      <c r="E2007" t="s">
        <v>876</v>
      </c>
      <c r="F2007">
        <v>11.05</v>
      </c>
      <c r="G2007">
        <v>14.35</v>
      </c>
      <c r="H2007" t="s">
        <v>821</v>
      </c>
    </row>
    <row r="2008" spans="1:8" hidden="1" x14ac:dyDescent="0.25">
      <c r="A2008" t="s">
        <v>1049</v>
      </c>
      <c r="B2008">
        <v>679</v>
      </c>
      <c r="C2008" t="s">
        <v>1050</v>
      </c>
      <c r="D2008" t="s">
        <v>813</v>
      </c>
      <c r="E2008" t="s">
        <v>814</v>
      </c>
      <c r="F2008">
        <v>10.25</v>
      </c>
      <c r="G2008">
        <v>13.35</v>
      </c>
      <c r="H2008" t="s">
        <v>815</v>
      </c>
    </row>
    <row r="2009" spans="1:8" hidden="1" x14ac:dyDescent="0.25">
      <c r="A2009" t="s">
        <v>1049</v>
      </c>
      <c r="B2009">
        <v>679</v>
      </c>
      <c r="C2009" t="s">
        <v>1050</v>
      </c>
      <c r="D2009" t="s">
        <v>816</v>
      </c>
      <c r="E2009" t="s">
        <v>814</v>
      </c>
      <c r="F2009">
        <v>9.6</v>
      </c>
      <c r="G2009">
        <v>12.5</v>
      </c>
      <c r="H2009" t="s">
        <v>817</v>
      </c>
    </row>
    <row r="2010" spans="1:8" hidden="1" x14ac:dyDescent="0.25">
      <c r="A2010" t="s">
        <v>1049</v>
      </c>
      <c r="B2010">
        <v>679</v>
      </c>
      <c r="C2010" t="s">
        <v>1050</v>
      </c>
      <c r="D2010" t="s">
        <v>818</v>
      </c>
      <c r="E2010" t="s">
        <v>814</v>
      </c>
      <c r="F2010">
        <v>11.35</v>
      </c>
      <c r="G2010">
        <v>14.75</v>
      </c>
      <c r="H2010" t="s">
        <v>819</v>
      </c>
    </row>
    <row r="2011" spans="1:8" x14ac:dyDescent="0.25">
      <c r="A2011" t="s">
        <v>1049</v>
      </c>
      <c r="B2011">
        <v>679</v>
      </c>
      <c r="C2011" t="s">
        <v>1050</v>
      </c>
      <c r="D2011" t="s">
        <v>820</v>
      </c>
      <c r="E2011" t="s">
        <v>814</v>
      </c>
      <c r="F2011">
        <v>11.35</v>
      </c>
      <c r="G2011">
        <v>14.75</v>
      </c>
      <c r="H2011" t="s">
        <v>821</v>
      </c>
    </row>
    <row r="2012" spans="1:8" hidden="1" x14ac:dyDescent="0.25">
      <c r="A2012" t="s">
        <v>1049</v>
      </c>
      <c r="B2012">
        <v>679</v>
      </c>
      <c r="C2012" t="s">
        <v>1050</v>
      </c>
      <c r="D2012" t="s">
        <v>822</v>
      </c>
      <c r="E2012" t="s">
        <v>814</v>
      </c>
      <c r="F2012">
        <v>9.6</v>
      </c>
      <c r="G2012">
        <v>12.5</v>
      </c>
      <c r="H2012" t="s">
        <v>823</v>
      </c>
    </row>
    <row r="2013" spans="1:8" hidden="1" x14ac:dyDescent="0.25">
      <c r="A2013" t="s">
        <v>1049</v>
      </c>
      <c r="B2013">
        <v>679</v>
      </c>
      <c r="C2013" t="s">
        <v>1050</v>
      </c>
      <c r="D2013" t="s">
        <v>824</v>
      </c>
      <c r="E2013" t="s">
        <v>814</v>
      </c>
      <c r="F2013">
        <v>9.6</v>
      </c>
      <c r="G2013">
        <v>12.5</v>
      </c>
      <c r="H2013" t="s">
        <v>825</v>
      </c>
    </row>
    <row r="2014" spans="1:8" hidden="1" x14ac:dyDescent="0.25">
      <c r="A2014" t="s">
        <v>1049</v>
      </c>
      <c r="B2014">
        <v>679</v>
      </c>
      <c r="C2014" t="s">
        <v>1050</v>
      </c>
      <c r="D2014" t="s">
        <v>826</v>
      </c>
      <c r="E2014" t="s">
        <v>814</v>
      </c>
      <c r="F2014">
        <v>10.1</v>
      </c>
      <c r="G2014">
        <v>13.15</v>
      </c>
      <c r="H2014" t="s">
        <v>827</v>
      </c>
    </row>
    <row r="2015" spans="1:8" x14ac:dyDescent="0.25">
      <c r="A2015" t="s">
        <v>1049</v>
      </c>
      <c r="B2015">
        <v>679</v>
      </c>
      <c r="C2015" t="s">
        <v>1050</v>
      </c>
      <c r="D2015" t="s">
        <v>828</v>
      </c>
      <c r="E2015" t="s">
        <v>829</v>
      </c>
      <c r="F2015">
        <v>11.35</v>
      </c>
      <c r="G2015">
        <v>14.75</v>
      </c>
      <c r="H2015" t="s">
        <v>821</v>
      </c>
    </row>
    <row r="2016" spans="1:8" hidden="1" x14ac:dyDescent="0.25">
      <c r="A2016" t="s">
        <v>1049</v>
      </c>
      <c r="B2016">
        <v>679</v>
      </c>
      <c r="C2016" t="s">
        <v>1050</v>
      </c>
      <c r="D2016" t="s">
        <v>830</v>
      </c>
      <c r="E2016" t="s">
        <v>829</v>
      </c>
      <c r="F2016">
        <v>9.6</v>
      </c>
      <c r="G2016">
        <v>12.5</v>
      </c>
      <c r="H2016" t="s">
        <v>823</v>
      </c>
    </row>
    <row r="2017" spans="1:8" hidden="1" x14ac:dyDescent="0.25">
      <c r="A2017" t="s">
        <v>1049</v>
      </c>
      <c r="B2017">
        <v>679</v>
      </c>
      <c r="C2017" t="s">
        <v>1050</v>
      </c>
      <c r="D2017" t="s">
        <v>831</v>
      </c>
      <c r="E2017" t="s">
        <v>829</v>
      </c>
      <c r="F2017">
        <v>10.25</v>
      </c>
      <c r="G2017">
        <v>13.35</v>
      </c>
      <c r="H2017" t="s">
        <v>815</v>
      </c>
    </row>
    <row r="2018" spans="1:8" hidden="1" x14ac:dyDescent="0.25">
      <c r="A2018" t="s">
        <v>1049</v>
      </c>
      <c r="B2018">
        <v>679</v>
      </c>
      <c r="C2018" t="s">
        <v>1050</v>
      </c>
      <c r="D2018" t="s">
        <v>832</v>
      </c>
      <c r="E2018" t="s">
        <v>829</v>
      </c>
      <c r="F2018">
        <v>9.6</v>
      </c>
      <c r="G2018">
        <v>12.5</v>
      </c>
      <c r="H2018" t="s">
        <v>817</v>
      </c>
    </row>
    <row r="2019" spans="1:8" hidden="1" x14ac:dyDescent="0.25">
      <c r="A2019" t="s">
        <v>1049</v>
      </c>
      <c r="B2019">
        <v>679</v>
      </c>
      <c r="C2019" t="s">
        <v>1050</v>
      </c>
      <c r="D2019" t="s">
        <v>833</v>
      </c>
      <c r="E2019" t="s">
        <v>829</v>
      </c>
      <c r="F2019">
        <v>11.35</v>
      </c>
      <c r="G2019">
        <v>14.75</v>
      </c>
      <c r="H2019" t="s">
        <v>819</v>
      </c>
    </row>
    <row r="2020" spans="1:8" hidden="1" x14ac:dyDescent="0.25">
      <c r="A2020" t="s">
        <v>1049</v>
      </c>
      <c r="B2020">
        <v>679</v>
      </c>
      <c r="C2020" t="s">
        <v>1050</v>
      </c>
      <c r="D2020" t="s">
        <v>834</v>
      </c>
      <c r="E2020" t="s">
        <v>829</v>
      </c>
      <c r="F2020">
        <v>9.6</v>
      </c>
      <c r="G2020">
        <v>12.5</v>
      </c>
      <c r="H2020" t="s">
        <v>825</v>
      </c>
    </row>
    <row r="2021" spans="1:8" hidden="1" x14ac:dyDescent="0.25">
      <c r="A2021" t="s">
        <v>1049</v>
      </c>
      <c r="B2021">
        <v>679</v>
      </c>
      <c r="C2021" t="s">
        <v>1050</v>
      </c>
      <c r="D2021" t="s">
        <v>835</v>
      </c>
      <c r="E2021" t="s">
        <v>829</v>
      </c>
      <c r="F2021">
        <v>3.6</v>
      </c>
      <c r="G2021">
        <v>4.7</v>
      </c>
      <c r="H2021" t="s">
        <v>827</v>
      </c>
    </row>
    <row r="2022" spans="1:8" hidden="1" x14ac:dyDescent="0.25">
      <c r="A2022" t="s">
        <v>1049</v>
      </c>
      <c r="B2022">
        <v>679</v>
      </c>
      <c r="C2022" t="s">
        <v>1050</v>
      </c>
      <c r="D2022" t="s">
        <v>835</v>
      </c>
      <c r="E2022" t="s">
        <v>829</v>
      </c>
      <c r="F2022">
        <v>10.1</v>
      </c>
      <c r="G2022">
        <v>13.15</v>
      </c>
      <c r="H2022" t="s">
        <v>827</v>
      </c>
    </row>
    <row r="2023" spans="1:8" hidden="1" x14ac:dyDescent="0.25">
      <c r="A2023" t="s">
        <v>1049</v>
      </c>
      <c r="B2023">
        <v>679</v>
      </c>
      <c r="C2023" t="s">
        <v>1050</v>
      </c>
      <c r="D2023" t="s">
        <v>832</v>
      </c>
      <c r="E2023" t="s">
        <v>829</v>
      </c>
      <c r="F2023">
        <v>3.4</v>
      </c>
      <c r="G2023">
        <v>4.4000000000000004</v>
      </c>
      <c r="H2023" t="s">
        <v>817</v>
      </c>
    </row>
    <row r="2024" spans="1:8" hidden="1" x14ac:dyDescent="0.25">
      <c r="A2024" t="s">
        <v>1049</v>
      </c>
      <c r="B2024">
        <v>679</v>
      </c>
      <c r="C2024" t="s">
        <v>1050</v>
      </c>
      <c r="D2024" t="s">
        <v>831</v>
      </c>
      <c r="E2024" t="s">
        <v>829</v>
      </c>
      <c r="F2024">
        <v>3.6</v>
      </c>
      <c r="G2024">
        <v>4.7</v>
      </c>
      <c r="H2024" t="s">
        <v>815</v>
      </c>
    </row>
    <row r="2025" spans="1:8" hidden="1" x14ac:dyDescent="0.25">
      <c r="A2025" t="s">
        <v>1049</v>
      </c>
      <c r="B2025">
        <v>679</v>
      </c>
      <c r="C2025" t="s">
        <v>1050</v>
      </c>
      <c r="D2025" t="s">
        <v>833</v>
      </c>
      <c r="E2025" t="s">
        <v>829</v>
      </c>
      <c r="F2025">
        <v>4.05</v>
      </c>
      <c r="G2025">
        <v>5.25</v>
      </c>
      <c r="H2025" t="s">
        <v>819</v>
      </c>
    </row>
    <row r="2026" spans="1:8" hidden="1" x14ac:dyDescent="0.25">
      <c r="A2026" t="s">
        <v>1049</v>
      </c>
      <c r="B2026">
        <v>679</v>
      </c>
      <c r="C2026" t="s">
        <v>1050</v>
      </c>
      <c r="D2026" t="s">
        <v>830</v>
      </c>
      <c r="E2026" t="s">
        <v>829</v>
      </c>
      <c r="F2026">
        <v>3.4</v>
      </c>
      <c r="G2026">
        <v>4.4000000000000004</v>
      </c>
      <c r="H2026" t="s">
        <v>823</v>
      </c>
    </row>
    <row r="2027" spans="1:8" x14ac:dyDescent="0.25">
      <c r="A2027" t="s">
        <v>1049</v>
      </c>
      <c r="B2027">
        <v>679</v>
      </c>
      <c r="C2027" t="s">
        <v>1050</v>
      </c>
      <c r="D2027" t="s">
        <v>828</v>
      </c>
      <c r="E2027" t="s">
        <v>829</v>
      </c>
      <c r="F2027">
        <v>4.05</v>
      </c>
      <c r="G2027">
        <v>5.25</v>
      </c>
      <c r="H2027" t="s">
        <v>821</v>
      </c>
    </row>
    <row r="2028" spans="1:8" hidden="1" x14ac:dyDescent="0.25">
      <c r="A2028" t="s">
        <v>1049</v>
      </c>
      <c r="B2028">
        <v>679</v>
      </c>
      <c r="C2028" t="s">
        <v>1050</v>
      </c>
      <c r="D2028" t="s">
        <v>834</v>
      </c>
      <c r="E2028" t="s">
        <v>829</v>
      </c>
      <c r="F2028">
        <v>3.4</v>
      </c>
      <c r="G2028">
        <v>4.4000000000000004</v>
      </c>
      <c r="H2028" t="s">
        <v>825</v>
      </c>
    </row>
    <row r="2029" spans="1:8" x14ac:dyDescent="0.25">
      <c r="A2029" t="s">
        <v>1049</v>
      </c>
      <c r="B2029">
        <v>679</v>
      </c>
      <c r="C2029" t="s">
        <v>1050</v>
      </c>
      <c r="D2029" t="s">
        <v>836</v>
      </c>
      <c r="E2029" t="s">
        <v>837</v>
      </c>
      <c r="F2029">
        <v>11.35</v>
      </c>
      <c r="G2029">
        <v>14.75</v>
      </c>
      <c r="H2029" t="s">
        <v>821</v>
      </c>
    </row>
    <row r="2030" spans="1:8" hidden="1" x14ac:dyDescent="0.25">
      <c r="A2030" t="s">
        <v>1049</v>
      </c>
      <c r="B2030">
        <v>679</v>
      </c>
      <c r="C2030" t="s">
        <v>1050</v>
      </c>
      <c r="D2030" t="s">
        <v>838</v>
      </c>
      <c r="E2030" t="s">
        <v>837</v>
      </c>
      <c r="F2030">
        <v>9.6</v>
      </c>
      <c r="G2030">
        <v>12.5</v>
      </c>
      <c r="H2030" t="s">
        <v>823</v>
      </c>
    </row>
    <row r="2031" spans="1:8" hidden="1" x14ac:dyDescent="0.25">
      <c r="A2031" t="s">
        <v>1049</v>
      </c>
      <c r="B2031">
        <v>679</v>
      </c>
      <c r="C2031" t="s">
        <v>1050</v>
      </c>
      <c r="D2031" t="s">
        <v>839</v>
      </c>
      <c r="E2031" t="s">
        <v>837</v>
      </c>
      <c r="F2031">
        <v>10.25</v>
      </c>
      <c r="G2031">
        <v>13.35</v>
      </c>
      <c r="H2031" t="s">
        <v>815</v>
      </c>
    </row>
    <row r="2032" spans="1:8" hidden="1" x14ac:dyDescent="0.25">
      <c r="A2032" t="s">
        <v>1049</v>
      </c>
      <c r="B2032">
        <v>679</v>
      </c>
      <c r="C2032" t="s">
        <v>1050</v>
      </c>
      <c r="D2032" t="s">
        <v>840</v>
      </c>
      <c r="E2032" t="s">
        <v>837</v>
      </c>
      <c r="F2032">
        <v>9.6</v>
      </c>
      <c r="G2032">
        <v>12.5</v>
      </c>
      <c r="H2032" t="s">
        <v>817</v>
      </c>
    </row>
    <row r="2033" spans="1:8" hidden="1" x14ac:dyDescent="0.25">
      <c r="A2033" t="s">
        <v>1049</v>
      </c>
      <c r="B2033">
        <v>679</v>
      </c>
      <c r="C2033" t="s">
        <v>1050</v>
      </c>
      <c r="D2033" t="s">
        <v>841</v>
      </c>
      <c r="E2033" t="s">
        <v>837</v>
      </c>
      <c r="F2033">
        <v>11.35</v>
      </c>
      <c r="G2033">
        <v>14.75</v>
      </c>
      <c r="H2033" t="s">
        <v>819</v>
      </c>
    </row>
    <row r="2034" spans="1:8" hidden="1" x14ac:dyDescent="0.25">
      <c r="A2034" t="s">
        <v>1049</v>
      </c>
      <c r="B2034">
        <v>679</v>
      </c>
      <c r="C2034" t="s">
        <v>1050</v>
      </c>
      <c r="D2034" t="s">
        <v>842</v>
      </c>
      <c r="E2034" t="s">
        <v>837</v>
      </c>
      <c r="F2034">
        <v>10.1</v>
      </c>
      <c r="G2034">
        <v>13.15</v>
      </c>
      <c r="H2034" t="s">
        <v>827</v>
      </c>
    </row>
    <row r="2035" spans="1:8" hidden="1" x14ac:dyDescent="0.25">
      <c r="A2035" t="s">
        <v>1049</v>
      </c>
      <c r="B2035">
        <v>679</v>
      </c>
      <c r="C2035" t="s">
        <v>1050</v>
      </c>
      <c r="D2035" t="s">
        <v>843</v>
      </c>
      <c r="E2035" t="s">
        <v>837</v>
      </c>
      <c r="F2035">
        <v>9.6</v>
      </c>
      <c r="G2035">
        <v>12.5</v>
      </c>
      <c r="H2035" t="s">
        <v>825</v>
      </c>
    </row>
    <row r="2036" spans="1:8" x14ac:dyDescent="0.25">
      <c r="A2036" t="s">
        <v>1049</v>
      </c>
      <c r="B2036">
        <v>679</v>
      </c>
      <c r="C2036" t="s">
        <v>1050</v>
      </c>
      <c r="D2036" t="s">
        <v>844</v>
      </c>
      <c r="E2036" t="s">
        <v>845</v>
      </c>
      <c r="F2036">
        <v>11.35</v>
      </c>
      <c r="G2036">
        <v>14.75</v>
      </c>
      <c r="H2036" t="s">
        <v>821</v>
      </c>
    </row>
    <row r="2037" spans="1:8" hidden="1" x14ac:dyDescent="0.25">
      <c r="A2037" t="s">
        <v>1049</v>
      </c>
      <c r="B2037">
        <v>679</v>
      </c>
      <c r="C2037" t="s">
        <v>1050</v>
      </c>
      <c r="D2037" t="s">
        <v>846</v>
      </c>
      <c r="E2037" t="s">
        <v>845</v>
      </c>
      <c r="F2037">
        <v>9.6</v>
      </c>
      <c r="G2037">
        <v>12.5</v>
      </c>
      <c r="H2037" t="s">
        <v>823</v>
      </c>
    </row>
    <row r="2038" spans="1:8" hidden="1" x14ac:dyDescent="0.25">
      <c r="A2038" t="s">
        <v>1049</v>
      </c>
      <c r="B2038">
        <v>679</v>
      </c>
      <c r="C2038" t="s">
        <v>1050</v>
      </c>
      <c r="D2038" t="s">
        <v>847</v>
      </c>
      <c r="E2038" t="s">
        <v>845</v>
      </c>
      <c r="F2038">
        <v>10.25</v>
      </c>
      <c r="G2038">
        <v>13.35</v>
      </c>
      <c r="H2038" t="s">
        <v>815</v>
      </c>
    </row>
    <row r="2039" spans="1:8" hidden="1" x14ac:dyDescent="0.25">
      <c r="A2039" t="s">
        <v>1049</v>
      </c>
      <c r="B2039">
        <v>679</v>
      </c>
      <c r="C2039" t="s">
        <v>1050</v>
      </c>
      <c r="D2039" t="s">
        <v>848</v>
      </c>
      <c r="E2039" t="s">
        <v>845</v>
      </c>
      <c r="F2039">
        <v>11.35</v>
      </c>
      <c r="G2039">
        <v>14.75</v>
      </c>
      <c r="H2039" t="s">
        <v>819</v>
      </c>
    </row>
    <row r="2040" spans="1:8" hidden="1" x14ac:dyDescent="0.25">
      <c r="A2040" t="s">
        <v>1049</v>
      </c>
      <c r="B2040">
        <v>679</v>
      </c>
      <c r="C2040" t="s">
        <v>1050</v>
      </c>
      <c r="D2040" t="s">
        <v>849</v>
      </c>
      <c r="E2040" t="s">
        <v>845</v>
      </c>
      <c r="F2040">
        <v>9.6</v>
      </c>
      <c r="G2040">
        <v>12.5</v>
      </c>
      <c r="H2040" t="s">
        <v>817</v>
      </c>
    </row>
    <row r="2041" spans="1:8" hidden="1" x14ac:dyDescent="0.25">
      <c r="A2041" t="s">
        <v>1049</v>
      </c>
      <c r="B2041">
        <v>679</v>
      </c>
      <c r="C2041" t="s">
        <v>1050</v>
      </c>
      <c r="D2041" t="s">
        <v>850</v>
      </c>
      <c r="E2041" t="s">
        <v>845</v>
      </c>
      <c r="F2041">
        <v>9.6</v>
      </c>
      <c r="G2041">
        <v>12.5</v>
      </c>
      <c r="H2041" t="s">
        <v>825</v>
      </c>
    </row>
    <row r="2042" spans="1:8" hidden="1" x14ac:dyDescent="0.25">
      <c r="A2042" t="s">
        <v>1049</v>
      </c>
      <c r="B2042">
        <v>679</v>
      </c>
      <c r="C2042" t="s">
        <v>1050</v>
      </c>
      <c r="D2042" t="s">
        <v>851</v>
      </c>
      <c r="E2042" t="s">
        <v>845</v>
      </c>
      <c r="F2042">
        <v>10.1</v>
      </c>
      <c r="G2042">
        <v>13.15</v>
      </c>
      <c r="H2042" t="s">
        <v>827</v>
      </c>
    </row>
    <row r="2043" spans="1:8" hidden="1" x14ac:dyDescent="0.25">
      <c r="A2043" t="s">
        <v>1049</v>
      </c>
      <c r="B2043">
        <v>679</v>
      </c>
      <c r="C2043" t="s">
        <v>1050</v>
      </c>
      <c r="D2043" t="s">
        <v>852</v>
      </c>
      <c r="E2043" t="s">
        <v>853</v>
      </c>
      <c r="F2043">
        <v>5.7</v>
      </c>
      <c r="G2043">
        <v>7.4</v>
      </c>
      <c r="H2043" t="s">
        <v>854</v>
      </c>
    </row>
    <row r="2044" spans="1:8" hidden="1" x14ac:dyDescent="0.25">
      <c r="A2044" t="s">
        <v>1049</v>
      </c>
      <c r="B2044">
        <v>679</v>
      </c>
      <c r="C2044" t="s">
        <v>1050</v>
      </c>
      <c r="D2044" t="s">
        <v>855</v>
      </c>
      <c r="E2044" t="s">
        <v>853</v>
      </c>
      <c r="F2044">
        <v>5.7</v>
      </c>
      <c r="G2044">
        <v>7.4</v>
      </c>
      <c r="H2044" t="s">
        <v>823</v>
      </c>
    </row>
    <row r="2045" spans="1:8" x14ac:dyDescent="0.25">
      <c r="A2045" t="s">
        <v>1049</v>
      </c>
      <c r="B2045">
        <v>679</v>
      </c>
      <c r="C2045" t="s">
        <v>1050</v>
      </c>
      <c r="D2045" t="s">
        <v>856</v>
      </c>
      <c r="E2045" t="s">
        <v>853</v>
      </c>
      <c r="F2045">
        <v>5.7</v>
      </c>
      <c r="G2045">
        <v>7.4</v>
      </c>
      <c r="H2045" t="s">
        <v>821</v>
      </c>
    </row>
    <row r="2046" spans="1:8" hidden="1" x14ac:dyDescent="0.25">
      <c r="A2046" t="s">
        <v>1049</v>
      </c>
      <c r="B2046">
        <v>679</v>
      </c>
      <c r="C2046" t="s">
        <v>1050</v>
      </c>
      <c r="D2046" t="s">
        <v>857</v>
      </c>
      <c r="E2046" t="s">
        <v>853</v>
      </c>
      <c r="F2046">
        <v>5.7</v>
      </c>
      <c r="G2046">
        <v>7.4</v>
      </c>
      <c r="H2046" t="s">
        <v>815</v>
      </c>
    </row>
    <row r="2047" spans="1:8" hidden="1" x14ac:dyDescent="0.25">
      <c r="A2047" t="s">
        <v>1049</v>
      </c>
      <c r="B2047">
        <v>679</v>
      </c>
      <c r="C2047" t="s">
        <v>1050</v>
      </c>
      <c r="D2047" t="s">
        <v>858</v>
      </c>
      <c r="E2047" t="s">
        <v>853</v>
      </c>
      <c r="F2047">
        <v>5.7</v>
      </c>
      <c r="G2047">
        <v>7.4</v>
      </c>
      <c r="H2047" t="s">
        <v>819</v>
      </c>
    </row>
    <row r="2048" spans="1:8" hidden="1" x14ac:dyDescent="0.25">
      <c r="A2048" t="s">
        <v>1049</v>
      </c>
      <c r="B2048">
        <v>679</v>
      </c>
      <c r="C2048" t="s">
        <v>1050</v>
      </c>
      <c r="D2048" t="s">
        <v>859</v>
      </c>
      <c r="E2048" t="s">
        <v>853</v>
      </c>
      <c r="F2048">
        <v>5.7</v>
      </c>
      <c r="G2048">
        <v>7.4</v>
      </c>
      <c r="H2048" t="s">
        <v>825</v>
      </c>
    </row>
    <row r="2049" spans="1:8" hidden="1" x14ac:dyDescent="0.25">
      <c r="A2049" t="s">
        <v>1049</v>
      </c>
      <c r="B2049">
        <v>679</v>
      </c>
      <c r="C2049" t="s">
        <v>1050</v>
      </c>
      <c r="D2049" t="s">
        <v>860</v>
      </c>
      <c r="E2049" t="s">
        <v>853</v>
      </c>
      <c r="F2049">
        <v>5.7</v>
      </c>
      <c r="G2049">
        <v>7.4</v>
      </c>
      <c r="H2049" t="s">
        <v>827</v>
      </c>
    </row>
    <row r="2050" spans="1:8" hidden="1" x14ac:dyDescent="0.25">
      <c r="A2050" t="s">
        <v>1049</v>
      </c>
      <c r="B2050">
        <v>679</v>
      </c>
      <c r="C2050" t="s">
        <v>1050</v>
      </c>
      <c r="D2050" t="s">
        <v>861</v>
      </c>
      <c r="E2050" t="s">
        <v>853</v>
      </c>
      <c r="F2050">
        <v>5.7</v>
      </c>
      <c r="G2050">
        <v>7.4</v>
      </c>
      <c r="H2050" t="s">
        <v>862</v>
      </c>
    </row>
    <row r="2051" spans="1:8" hidden="1" x14ac:dyDescent="0.25">
      <c r="A2051" t="s">
        <v>1049</v>
      </c>
      <c r="B2051">
        <v>679</v>
      </c>
      <c r="C2051" t="s">
        <v>1050</v>
      </c>
      <c r="D2051" t="s">
        <v>863</v>
      </c>
      <c r="E2051" t="s">
        <v>853</v>
      </c>
      <c r="F2051">
        <v>5.7</v>
      </c>
      <c r="G2051">
        <v>7.4</v>
      </c>
      <c r="H2051" t="s">
        <v>864</v>
      </c>
    </row>
    <row r="2052" spans="1:8" hidden="1" x14ac:dyDescent="0.25">
      <c r="A2052" t="s">
        <v>1049</v>
      </c>
      <c r="B2052">
        <v>679</v>
      </c>
      <c r="C2052" t="s">
        <v>1050</v>
      </c>
      <c r="D2052" t="s">
        <v>865</v>
      </c>
      <c r="E2052" t="s">
        <v>866</v>
      </c>
      <c r="F2052">
        <v>4.5999999999999996</v>
      </c>
      <c r="G2052">
        <v>6</v>
      </c>
      <c r="H2052" t="s">
        <v>867</v>
      </c>
    </row>
    <row r="2053" spans="1:8" hidden="1" x14ac:dyDescent="0.25">
      <c r="A2053" t="s">
        <v>1049</v>
      </c>
      <c r="B2053">
        <v>679</v>
      </c>
      <c r="C2053" t="s">
        <v>1050</v>
      </c>
      <c r="D2053" t="s">
        <v>868</v>
      </c>
      <c r="E2053" t="s">
        <v>866</v>
      </c>
      <c r="F2053">
        <v>5</v>
      </c>
      <c r="G2053">
        <v>6.5</v>
      </c>
      <c r="H2053" t="s">
        <v>823</v>
      </c>
    </row>
    <row r="2054" spans="1:8" x14ac:dyDescent="0.25">
      <c r="A2054" t="s">
        <v>1049</v>
      </c>
      <c r="B2054">
        <v>679</v>
      </c>
      <c r="C2054" t="s">
        <v>1050</v>
      </c>
      <c r="D2054" t="s">
        <v>869</v>
      </c>
      <c r="E2054" t="s">
        <v>866</v>
      </c>
      <c r="F2054">
        <v>5</v>
      </c>
      <c r="G2054">
        <v>6.5</v>
      </c>
      <c r="H2054" t="s">
        <v>821</v>
      </c>
    </row>
    <row r="2055" spans="1:8" hidden="1" x14ac:dyDescent="0.25">
      <c r="A2055" t="s">
        <v>1049</v>
      </c>
      <c r="B2055">
        <v>679</v>
      </c>
      <c r="C2055" t="s">
        <v>1050</v>
      </c>
      <c r="D2055" t="s">
        <v>870</v>
      </c>
      <c r="E2055" t="s">
        <v>866</v>
      </c>
      <c r="F2055">
        <v>5</v>
      </c>
      <c r="G2055">
        <v>6.5</v>
      </c>
      <c r="H2055" t="s">
        <v>815</v>
      </c>
    </row>
    <row r="2056" spans="1:8" hidden="1" x14ac:dyDescent="0.25">
      <c r="A2056" t="s">
        <v>1049</v>
      </c>
      <c r="B2056">
        <v>679</v>
      </c>
      <c r="C2056" t="s">
        <v>1050</v>
      </c>
      <c r="D2056" t="s">
        <v>871</v>
      </c>
      <c r="E2056" t="s">
        <v>866</v>
      </c>
      <c r="F2056">
        <v>5</v>
      </c>
      <c r="G2056">
        <v>6.5</v>
      </c>
      <c r="H2056" t="s">
        <v>819</v>
      </c>
    </row>
    <row r="2057" spans="1:8" hidden="1" x14ac:dyDescent="0.25">
      <c r="A2057" t="s">
        <v>1049</v>
      </c>
      <c r="B2057">
        <v>679</v>
      </c>
      <c r="C2057" t="s">
        <v>1050</v>
      </c>
      <c r="D2057" t="s">
        <v>872</v>
      </c>
      <c r="E2057" t="s">
        <v>866</v>
      </c>
      <c r="F2057">
        <v>5</v>
      </c>
      <c r="G2057">
        <v>6.5</v>
      </c>
      <c r="H2057" t="s">
        <v>825</v>
      </c>
    </row>
    <row r="2058" spans="1:8" hidden="1" x14ac:dyDescent="0.25">
      <c r="A2058" t="s">
        <v>1049</v>
      </c>
      <c r="B2058">
        <v>679</v>
      </c>
      <c r="C2058" t="s">
        <v>1050</v>
      </c>
      <c r="D2058" t="s">
        <v>873</v>
      </c>
      <c r="E2058" t="s">
        <v>866</v>
      </c>
      <c r="F2058">
        <v>5</v>
      </c>
      <c r="G2058">
        <v>6.5</v>
      </c>
      <c r="H2058" t="s">
        <v>862</v>
      </c>
    </row>
    <row r="2059" spans="1:8" hidden="1" x14ac:dyDescent="0.25">
      <c r="A2059" t="s">
        <v>1049</v>
      </c>
      <c r="B2059">
        <v>679</v>
      </c>
      <c r="C2059" t="s">
        <v>1050</v>
      </c>
      <c r="D2059" t="s">
        <v>874</v>
      </c>
      <c r="E2059" t="s">
        <v>866</v>
      </c>
      <c r="F2059">
        <v>5</v>
      </c>
      <c r="G2059">
        <v>6.5</v>
      </c>
      <c r="H2059" t="s">
        <v>827</v>
      </c>
    </row>
    <row r="2060" spans="1:8" hidden="1" x14ac:dyDescent="0.25">
      <c r="A2060" t="s">
        <v>1049</v>
      </c>
      <c r="B2060">
        <v>679</v>
      </c>
      <c r="C2060" t="s">
        <v>1050</v>
      </c>
      <c r="D2060" t="s">
        <v>875</v>
      </c>
      <c r="E2060" t="s">
        <v>876</v>
      </c>
      <c r="F2060">
        <v>10.8</v>
      </c>
      <c r="G2060">
        <v>14.05</v>
      </c>
      <c r="H2060" t="s">
        <v>815</v>
      </c>
    </row>
    <row r="2061" spans="1:8" hidden="1" x14ac:dyDescent="0.25">
      <c r="A2061" t="s">
        <v>1049</v>
      </c>
      <c r="B2061">
        <v>679</v>
      </c>
      <c r="C2061" t="s">
        <v>1050</v>
      </c>
      <c r="D2061" t="s">
        <v>877</v>
      </c>
      <c r="E2061" t="s">
        <v>876</v>
      </c>
      <c r="F2061">
        <v>11.9</v>
      </c>
      <c r="G2061">
        <v>15.45</v>
      </c>
      <c r="H2061" t="s">
        <v>819</v>
      </c>
    </row>
    <row r="2062" spans="1:8" hidden="1" x14ac:dyDescent="0.25">
      <c r="A2062" t="s">
        <v>1049</v>
      </c>
      <c r="B2062">
        <v>679</v>
      </c>
      <c r="C2062" t="s">
        <v>1050</v>
      </c>
      <c r="D2062" t="s">
        <v>878</v>
      </c>
      <c r="E2062" t="s">
        <v>876</v>
      </c>
      <c r="F2062">
        <v>10.15</v>
      </c>
      <c r="G2062">
        <v>13.2</v>
      </c>
      <c r="H2062" t="s">
        <v>825</v>
      </c>
    </row>
    <row r="2063" spans="1:8" hidden="1" x14ac:dyDescent="0.25">
      <c r="A2063" t="s">
        <v>1049</v>
      </c>
      <c r="B2063">
        <v>679</v>
      </c>
      <c r="C2063" t="s">
        <v>1050</v>
      </c>
      <c r="D2063" t="s">
        <v>879</v>
      </c>
      <c r="E2063" t="s">
        <v>876</v>
      </c>
      <c r="F2063">
        <v>10.65</v>
      </c>
      <c r="G2063">
        <v>13.85</v>
      </c>
      <c r="H2063" t="s">
        <v>827</v>
      </c>
    </row>
    <row r="2064" spans="1:8" hidden="1" x14ac:dyDescent="0.25">
      <c r="A2064" t="s">
        <v>1049</v>
      </c>
      <c r="B2064">
        <v>679</v>
      </c>
      <c r="C2064" t="s">
        <v>1050</v>
      </c>
      <c r="D2064" t="s">
        <v>880</v>
      </c>
      <c r="E2064" t="s">
        <v>876</v>
      </c>
      <c r="F2064">
        <v>10.15</v>
      </c>
      <c r="G2064">
        <v>13.2</v>
      </c>
      <c r="H2064" t="s">
        <v>823</v>
      </c>
    </row>
    <row r="2065" spans="1:8" hidden="1" x14ac:dyDescent="0.25">
      <c r="A2065" t="s">
        <v>1049</v>
      </c>
      <c r="B2065">
        <v>679</v>
      </c>
      <c r="C2065" t="s">
        <v>1050</v>
      </c>
      <c r="D2065" t="s">
        <v>881</v>
      </c>
      <c r="E2065" t="s">
        <v>876</v>
      </c>
      <c r="F2065">
        <v>10.15</v>
      </c>
      <c r="G2065">
        <v>13.2</v>
      </c>
      <c r="H2065" t="s">
        <v>867</v>
      </c>
    </row>
    <row r="2066" spans="1:8" x14ac:dyDescent="0.25">
      <c r="A2066" t="s">
        <v>1049</v>
      </c>
      <c r="B2066">
        <v>679</v>
      </c>
      <c r="C2066" t="s">
        <v>1050</v>
      </c>
      <c r="D2066" t="s">
        <v>882</v>
      </c>
      <c r="E2066" t="s">
        <v>876</v>
      </c>
      <c r="F2066">
        <v>11.9</v>
      </c>
      <c r="G2066">
        <v>15.45</v>
      </c>
      <c r="H2066" t="s">
        <v>821</v>
      </c>
    </row>
    <row r="2067" spans="1:8" hidden="1" x14ac:dyDescent="0.25">
      <c r="A2067" t="s">
        <v>890</v>
      </c>
      <c r="B2067">
        <v>4340</v>
      </c>
      <c r="C2067" t="s">
        <v>891</v>
      </c>
      <c r="D2067" t="s">
        <v>813</v>
      </c>
      <c r="E2067" t="s">
        <v>814</v>
      </c>
      <c r="F2067">
        <v>9.75</v>
      </c>
      <c r="G2067">
        <v>12.7</v>
      </c>
      <c r="H2067" t="s">
        <v>815</v>
      </c>
    </row>
    <row r="2068" spans="1:8" hidden="1" x14ac:dyDescent="0.25">
      <c r="A2068" t="s">
        <v>890</v>
      </c>
      <c r="B2068">
        <v>4340</v>
      </c>
      <c r="C2068" t="s">
        <v>891</v>
      </c>
      <c r="D2068" t="s">
        <v>816</v>
      </c>
      <c r="E2068" t="s">
        <v>814</v>
      </c>
      <c r="F2068">
        <v>9.1</v>
      </c>
      <c r="G2068">
        <v>11.85</v>
      </c>
      <c r="H2068" t="s">
        <v>817</v>
      </c>
    </row>
    <row r="2069" spans="1:8" hidden="1" x14ac:dyDescent="0.25">
      <c r="A2069" t="s">
        <v>890</v>
      </c>
      <c r="B2069">
        <v>4340</v>
      </c>
      <c r="C2069" t="s">
        <v>891</v>
      </c>
      <c r="D2069" t="s">
        <v>818</v>
      </c>
      <c r="E2069" t="s">
        <v>814</v>
      </c>
      <c r="F2069">
        <v>10.85</v>
      </c>
      <c r="G2069">
        <v>14.1</v>
      </c>
      <c r="H2069" t="s">
        <v>819</v>
      </c>
    </row>
    <row r="2070" spans="1:8" x14ac:dyDescent="0.25">
      <c r="A2070" t="s">
        <v>890</v>
      </c>
      <c r="B2070">
        <v>4340</v>
      </c>
      <c r="C2070" t="s">
        <v>891</v>
      </c>
      <c r="D2070" t="s">
        <v>820</v>
      </c>
      <c r="E2070" t="s">
        <v>814</v>
      </c>
      <c r="F2070">
        <v>10.85</v>
      </c>
      <c r="G2070">
        <v>14.1</v>
      </c>
      <c r="H2070" t="s">
        <v>821</v>
      </c>
    </row>
    <row r="2071" spans="1:8" hidden="1" x14ac:dyDescent="0.25">
      <c r="A2071" t="s">
        <v>890</v>
      </c>
      <c r="B2071">
        <v>4340</v>
      </c>
      <c r="C2071" t="s">
        <v>891</v>
      </c>
      <c r="D2071" t="s">
        <v>822</v>
      </c>
      <c r="E2071" t="s">
        <v>814</v>
      </c>
      <c r="F2071">
        <v>9.1</v>
      </c>
      <c r="G2071">
        <v>11.85</v>
      </c>
      <c r="H2071" t="s">
        <v>823</v>
      </c>
    </row>
    <row r="2072" spans="1:8" hidden="1" x14ac:dyDescent="0.25">
      <c r="A2072" t="s">
        <v>890</v>
      </c>
      <c r="B2072">
        <v>4340</v>
      </c>
      <c r="C2072" t="s">
        <v>891</v>
      </c>
      <c r="D2072" t="s">
        <v>824</v>
      </c>
      <c r="E2072" t="s">
        <v>814</v>
      </c>
      <c r="F2072">
        <v>9.1</v>
      </c>
      <c r="G2072">
        <v>11.85</v>
      </c>
      <c r="H2072" t="s">
        <v>825</v>
      </c>
    </row>
    <row r="2073" spans="1:8" hidden="1" x14ac:dyDescent="0.25">
      <c r="A2073" t="s">
        <v>890</v>
      </c>
      <c r="B2073">
        <v>4340</v>
      </c>
      <c r="C2073" t="s">
        <v>891</v>
      </c>
      <c r="D2073" t="s">
        <v>826</v>
      </c>
      <c r="E2073" t="s">
        <v>814</v>
      </c>
      <c r="F2073">
        <v>9.6</v>
      </c>
      <c r="G2073">
        <v>12.5</v>
      </c>
      <c r="H2073" t="s">
        <v>827</v>
      </c>
    </row>
    <row r="2074" spans="1:8" x14ac:dyDescent="0.25">
      <c r="A2074" t="s">
        <v>890</v>
      </c>
      <c r="B2074">
        <v>4340</v>
      </c>
      <c r="C2074" t="s">
        <v>891</v>
      </c>
      <c r="D2074" t="s">
        <v>828</v>
      </c>
      <c r="E2074" t="s">
        <v>829</v>
      </c>
      <c r="F2074">
        <v>10.85</v>
      </c>
      <c r="G2074">
        <v>14.1</v>
      </c>
      <c r="H2074" t="s">
        <v>821</v>
      </c>
    </row>
    <row r="2075" spans="1:8" hidden="1" x14ac:dyDescent="0.25">
      <c r="A2075" t="s">
        <v>890</v>
      </c>
      <c r="B2075">
        <v>4340</v>
      </c>
      <c r="C2075" t="s">
        <v>891</v>
      </c>
      <c r="D2075" t="s">
        <v>830</v>
      </c>
      <c r="E2075" t="s">
        <v>829</v>
      </c>
      <c r="F2075">
        <v>9.1</v>
      </c>
      <c r="G2075">
        <v>11.85</v>
      </c>
      <c r="H2075" t="s">
        <v>823</v>
      </c>
    </row>
    <row r="2076" spans="1:8" hidden="1" x14ac:dyDescent="0.25">
      <c r="A2076" t="s">
        <v>890</v>
      </c>
      <c r="B2076">
        <v>4340</v>
      </c>
      <c r="C2076" t="s">
        <v>891</v>
      </c>
      <c r="D2076" t="s">
        <v>831</v>
      </c>
      <c r="E2076" t="s">
        <v>829</v>
      </c>
      <c r="F2076">
        <v>9.75</v>
      </c>
      <c r="G2076">
        <v>12.7</v>
      </c>
      <c r="H2076" t="s">
        <v>815</v>
      </c>
    </row>
    <row r="2077" spans="1:8" hidden="1" x14ac:dyDescent="0.25">
      <c r="A2077" t="s">
        <v>890</v>
      </c>
      <c r="B2077">
        <v>4340</v>
      </c>
      <c r="C2077" t="s">
        <v>891</v>
      </c>
      <c r="D2077" t="s">
        <v>832</v>
      </c>
      <c r="E2077" t="s">
        <v>829</v>
      </c>
      <c r="F2077">
        <v>9.1</v>
      </c>
      <c r="G2077">
        <v>11.85</v>
      </c>
      <c r="H2077" t="s">
        <v>817</v>
      </c>
    </row>
    <row r="2078" spans="1:8" hidden="1" x14ac:dyDescent="0.25">
      <c r="A2078" t="s">
        <v>890</v>
      </c>
      <c r="B2078">
        <v>4340</v>
      </c>
      <c r="C2078" t="s">
        <v>891</v>
      </c>
      <c r="D2078" t="s">
        <v>833</v>
      </c>
      <c r="E2078" t="s">
        <v>829</v>
      </c>
      <c r="F2078">
        <v>10.85</v>
      </c>
      <c r="G2078">
        <v>14.1</v>
      </c>
      <c r="H2078" t="s">
        <v>819</v>
      </c>
    </row>
    <row r="2079" spans="1:8" hidden="1" x14ac:dyDescent="0.25">
      <c r="A2079" t="s">
        <v>890</v>
      </c>
      <c r="B2079">
        <v>4340</v>
      </c>
      <c r="C2079" t="s">
        <v>891</v>
      </c>
      <c r="D2079" t="s">
        <v>834</v>
      </c>
      <c r="E2079" t="s">
        <v>829</v>
      </c>
      <c r="F2079">
        <v>9.1</v>
      </c>
      <c r="G2079">
        <v>11.85</v>
      </c>
      <c r="H2079" t="s">
        <v>825</v>
      </c>
    </row>
    <row r="2080" spans="1:8" hidden="1" x14ac:dyDescent="0.25">
      <c r="A2080" t="s">
        <v>890</v>
      </c>
      <c r="B2080">
        <v>4340</v>
      </c>
      <c r="C2080" t="s">
        <v>891</v>
      </c>
      <c r="D2080" t="s">
        <v>835</v>
      </c>
      <c r="E2080" t="s">
        <v>829</v>
      </c>
      <c r="F2080">
        <v>3.5</v>
      </c>
      <c r="G2080">
        <v>4.55</v>
      </c>
      <c r="H2080" t="s">
        <v>827</v>
      </c>
    </row>
    <row r="2081" spans="1:8" hidden="1" x14ac:dyDescent="0.25">
      <c r="A2081" t="s">
        <v>890</v>
      </c>
      <c r="B2081">
        <v>4340</v>
      </c>
      <c r="C2081" t="s">
        <v>891</v>
      </c>
      <c r="D2081" t="s">
        <v>835</v>
      </c>
      <c r="E2081" t="s">
        <v>829</v>
      </c>
      <c r="F2081">
        <v>9.6</v>
      </c>
      <c r="G2081">
        <v>12.5</v>
      </c>
      <c r="H2081" t="s">
        <v>827</v>
      </c>
    </row>
    <row r="2082" spans="1:8" hidden="1" x14ac:dyDescent="0.25">
      <c r="A2082" t="s">
        <v>890</v>
      </c>
      <c r="B2082">
        <v>4340</v>
      </c>
      <c r="C2082" t="s">
        <v>891</v>
      </c>
      <c r="D2082" t="s">
        <v>832</v>
      </c>
      <c r="E2082" t="s">
        <v>829</v>
      </c>
      <c r="F2082">
        <v>3.3</v>
      </c>
      <c r="G2082">
        <v>4.3</v>
      </c>
      <c r="H2082" t="s">
        <v>817</v>
      </c>
    </row>
    <row r="2083" spans="1:8" hidden="1" x14ac:dyDescent="0.25">
      <c r="A2083" t="s">
        <v>890</v>
      </c>
      <c r="B2083">
        <v>4340</v>
      </c>
      <c r="C2083" t="s">
        <v>891</v>
      </c>
      <c r="D2083" t="s">
        <v>831</v>
      </c>
      <c r="E2083" t="s">
        <v>829</v>
      </c>
      <c r="F2083">
        <v>3.5</v>
      </c>
      <c r="G2083">
        <v>4.55</v>
      </c>
      <c r="H2083" t="s">
        <v>815</v>
      </c>
    </row>
    <row r="2084" spans="1:8" hidden="1" x14ac:dyDescent="0.25">
      <c r="A2084" t="s">
        <v>890</v>
      </c>
      <c r="B2084">
        <v>4340</v>
      </c>
      <c r="C2084" t="s">
        <v>891</v>
      </c>
      <c r="D2084" t="s">
        <v>833</v>
      </c>
      <c r="E2084" t="s">
        <v>829</v>
      </c>
      <c r="F2084">
        <v>3.95</v>
      </c>
      <c r="G2084">
        <v>5.15</v>
      </c>
      <c r="H2084" t="s">
        <v>819</v>
      </c>
    </row>
    <row r="2085" spans="1:8" hidden="1" x14ac:dyDescent="0.25">
      <c r="A2085" t="s">
        <v>890</v>
      </c>
      <c r="B2085">
        <v>4340</v>
      </c>
      <c r="C2085" t="s">
        <v>891</v>
      </c>
      <c r="D2085" t="s">
        <v>830</v>
      </c>
      <c r="E2085" t="s">
        <v>829</v>
      </c>
      <c r="F2085">
        <v>3.3</v>
      </c>
      <c r="G2085">
        <v>4.3</v>
      </c>
      <c r="H2085" t="s">
        <v>823</v>
      </c>
    </row>
    <row r="2086" spans="1:8" x14ac:dyDescent="0.25">
      <c r="A2086" t="s">
        <v>890</v>
      </c>
      <c r="B2086">
        <v>4340</v>
      </c>
      <c r="C2086" t="s">
        <v>891</v>
      </c>
      <c r="D2086" t="s">
        <v>828</v>
      </c>
      <c r="E2086" t="s">
        <v>829</v>
      </c>
      <c r="F2086">
        <v>3.95</v>
      </c>
      <c r="G2086">
        <v>5.15</v>
      </c>
      <c r="H2086" t="s">
        <v>821</v>
      </c>
    </row>
    <row r="2087" spans="1:8" hidden="1" x14ac:dyDescent="0.25">
      <c r="A2087" t="s">
        <v>890</v>
      </c>
      <c r="B2087">
        <v>4340</v>
      </c>
      <c r="C2087" t="s">
        <v>891</v>
      </c>
      <c r="D2087" t="s">
        <v>834</v>
      </c>
      <c r="E2087" t="s">
        <v>829</v>
      </c>
      <c r="F2087">
        <v>3.3</v>
      </c>
      <c r="G2087">
        <v>4.3</v>
      </c>
      <c r="H2087" t="s">
        <v>825</v>
      </c>
    </row>
    <row r="2088" spans="1:8" x14ac:dyDescent="0.25">
      <c r="A2088" t="s">
        <v>890</v>
      </c>
      <c r="B2088">
        <v>4340</v>
      </c>
      <c r="C2088" t="s">
        <v>891</v>
      </c>
      <c r="D2088" t="s">
        <v>836</v>
      </c>
      <c r="E2088" t="s">
        <v>837</v>
      </c>
      <c r="F2088">
        <v>10.85</v>
      </c>
      <c r="G2088">
        <v>14.1</v>
      </c>
      <c r="H2088" t="s">
        <v>821</v>
      </c>
    </row>
    <row r="2089" spans="1:8" hidden="1" x14ac:dyDescent="0.25">
      <c r="A2089" t="s">
        <v>890</v>
      </c>
      <c r="B2089">
        <v>4340</v>
      </c>
      <c r="C2089" t="s">
        <v>891</v>
      </c>
      <c r="D2089" t="s">
        <v>838</v>
      </c>
      <c r="E2089" t="s">
        <v>837</v>
      </c>
      <c r="F2089">
        <v>9.1</v>
      </c>
      <c r="G2089">
        <v>11.85</v>
      </c>
      <c r="H2089" t="s">
        <v>823</v>
      </c>
    </row>
    <row r="2090" spans="1:8" hidden="1" x14ac:dyDescent="0.25">
      <c r="A2090" t="s">
        <v>890</v>
      </c>
      <c r="B2090">
        <v>4340</v>
      </c>
      <c r="C2090" t="s">
        <v>891</v>
      </c>
      <c r="D2090" t="s">
        <v>839</v>
      </c>
      <c r="E2090" t="s">
        <v>837</v>
      </c>
      <c r="F2090">
        <v>9.75</v>
      </c>
      <c r="G2090">
        <v>12.7</v>
      </c>
      <c r="H2090" t="s">
        <v>815</v>
      </c>
    </row>
    <row r="2091" spans="1:8" hidden="1" x14ac:dyDescent="0.25">
      <c r="A2091" t="s">
        <v>890</v>
      </c>
      <c r="B2091">
        <v>4340</v>
      </c>
      <c r="C2091" t="s">
        <v>891</v>
      </c>
      <c r="D2091" t="s">
        <v>840</v>
      </c>
      <c r="E2091" t="s">
        <v>837</v>
      </c>
      <c r="F2091">
        <v>9.1</v>
      </c>
      <c r="G2091">
        <v>11.85</v>
      </c>
      <c r="H2091" t="s">
        <v>817</v>
      </c>
    </row>
    <row r="2092" spans="1:8" hidden="1" x14ac:dyDescent="0.25">
      <c r="A2092" t="s">
        <v>890</v>
      </c>
      <c r="B2092">
        <v>4340</v>
      </c>
      <c r="C2092" t="s">
        <v>891</v>
      </c>
      <c r="D2092" t="s">
        <v>841</v>
      </c>
      <c r="E2092" t="s">
        <v>837</v>
      </c>
      <c r="F2092">
        <v>10.85</v>
      </c>
      <c r="G2092">
        <v>14.1</v>
      </c>
      <c r="H2092" t="s">
        <v>819</v>
      </c>
    </row>
    <row r="2093" spans="1:8" hidden="1" x14ac:dyDescent="0.25">
      <c r="A2093" t="s">
        <v>890</v>
      </c>
      <c r="B2093">
        <v>4340</v>
      </c>
      <c r="C2093" t="s">
        <v>891</v>
      </c>
      <c r="D2093" t="s">
        <v>842</v>
      </c>
      <c r="E2093" t="s">
        <v>837</v>
      </c>
      <c r="F2093">
        <v>9.6</v>
      </c>
      <c r="G2093">
        <v>12.5</v>
      </c>
      <c r="H2093" t="s">
        <v>827</v>
      </c>
    </row>
    <row r="2094" spans="1:8" hidden="1" x14ac:dyDescent="0.25">
      <c r="A2094" t="s">
        <v>890</v>
      </c>
      <c r="B2094">
        <v>4340</v>
      </c>
      <c r="C2094" t="s">
        <v>891</v>
      </c>
      <c r="D2094" t="s">
        <v>843</v>
      </c>
      <c r="E2094" t="s">
        <v>837</v>
      </c>
      <c r="F2094">
        <v>9.1</v>
      </c>
      <c r="G2094">
        <v>11.85</v>
      </c>
      <c r="H2094" t="s">
        <v>825</v>
      </c>
    </row>
    <row r="2095" spans="1:8" x14ac:dyDescent="0.25">
      <c r="A2095" t="s">
        <v>890</v>
      </c>
      <c r="B2095">
        <v>4340</v>
      </c>
      <c r="C2095" t="s">
        <v>891</v>
      </c>
      <c r="D2095" t="s">
        <v>844</v>
      </c>
      <c r="E2095" t="s">
        <v>845</v>
      </c>
      <c r="F2095">
        <v>10.85</v>
      </c>
      <c r="G2095">
        <v>14.1</v>
      </c>
      <c r="H2095" t="s">
        <v>821</v>
      </c>
    </row>
    <row r="2096" spans="1:8" hidden="1" x14ac:dyDescent="0.25">
      <c r="A2096" t="s">
        <v>890</v>
      </c>
      <c r="B2096">
        <v>4340</v>
      </c>
      <c r="C2096" t="s">
        <v>891</v>
      </c>
      <c r="D2096" t="s">
        <v>846</v>
      </c>
      <c r="E2096" t="s">
        <v>845</v>
      </c>
      <c r="F2096">
        <v>9.1</v>
      </c>
      <c r="G2096">
        <v>11.85</v>
      </c>
      <c r="H2096" t="s">
        <v>823</v>
      </c>
    </row>
    <row r="2097" spans="1:8" hidden="1" x14ac:dyDescent="0.25">
      <c r="A2097" t="s">
        <v>890</v>
      </c>
      <c r="B2097">
        <v>4340</v>
      </c>
      <c r="C2097" t="s">
        <v>891</v>
      </c>
      <c r="D2097" t="s">
        <v>847</v>
      </c>
      <c r="E2097" t="s">
        <v>845</v>
      </c>
      <c r="F2097">
        <v>9.75</v>
      </c>
      <c r="G2097">
        <v>12.7</v>
      </c>
      <c r="H2097" t="s">
        <v>815</v>
      </c>
    </row>
    <row r="2098" spans="1:8" hidden="1" x14ac:dyDescent="0.25">
      <c r="A2098" t="s">
        <v>890</v>
      </c>
      <c r="B2098">
        <v>4340</v>
      </c>
      <c r="C2098" t="s">
        <v>891</v>
      </c>
      <c r="D2098" t="s">
        <v>848</v>
      </c>
      <c r="E2098" t="s">
        <v>845</v>
      </c>
      <c r="F2098">
        <v>10.85</v>
      </c>
      <c r="G2098">
        <v>14.1</v>
      </c>
      <c r="H2098" t="s">
        <v>819</v>
      </c>
    </row>
    <row r="2099" spans="1:8" hidden="1" x14ac:dyDescent="0.25">
      <c r="A2099" t="s">
        <v>890</v>
      </c>
      <c r="B2099">
        <v>4340</v>
      </c>
      <c r="C2099" t="s">
        <v>891</v>
      </c>
      <c r="D2099" t="s">
        <v>849</v>
      </c>
      <c r="E2099" t="s">
        <v>845</v>
      </c>
      <c r="F2099">
        <v>9.1</v>
      </c>
      <c r="G2099">
        <v>11.85</v>
      </c>
      <c r="H2099" t="s">
        <v>817</v>
      </c>
    </row>
    <row r="2100" spans="1:8" hidden="1" x14ac:dyDescent="0.25">
      <c r="A2100" t="s">
        <v>890</v>
      </c>
      <c r="B2100">
        <v>4340</v>
      </c>
      <c r="C2100" t="s">
        <v>891</v>
      </c>
      <c r="D2100" t="s">
        <v>850</v>
      </c>
      <c r="E2100" t="s">
        <v>845</v>
      </c>
      <c r="F2100">
        <v>9.1</v>
      </c>
      <c r="G2100">
        <v>11.85</v>
      </c>
      <c r="H2100" t="s">
        <v>825</v>
      </c>
    </row>
    <row r="2101" spans="1:8" hidden="1" x14ac:dyDescent="0.25">
      <c r="A2101" t="s">
        <v>890</v>
      </c>
      <c r="B2101">
        <v>4340</v>
      </c>
      <c r="C2101" t="s">
        <v>891</v>
      </c>
      <c r="D2101" t="s">
        <v>851</v>
      </c>
      <c r="E2101" t="s">
        <v>845</v>
      </c>
      <c r="F2101">
        <v>9.6</v>
      </c>
      <c r="G2101">
        <v>12.5</v>
      </c>
      <c r="H2101" t="s">
        <v>827</v>
      </c>
    </row>
    <row r="2102" spans="1:8" hidden="1" x14ac:dyDescent="0.25">
      <c r="A2102" t="s">
        <v>890</v>
      </c>
      <c r="B2102">
        <v>4340</v>
      </c>
      <c r="C2102" t="s">
        <v>891</v>
      </c>
      <c r="D2102" t="s">
        <v>852</v>
      </c>
      <c r="E2102" t="s">
        <v>853</v>
      </c>
      <c r="F2102">
        <v>5.6</v>
      </c>
      <c r="G2102">
        <v>7.3</v>
      </c>
      <c r="H2102" t="s">
        <v>854</v>
      </c>
    </row>
    <row r="2103" spans="1:8" hidden="1" x14ac:dyDescent="0.25">
      <c r="A2103" t="s">
        <v>890</v>
      </c>
      <c r="B2103">
        <v>4340</v>
      </c>
      <c r="C2103" t="s">
        <v>891</v>
      </c>
      <c r="D2103" t="s">
        <v>855</v>
      </c>
      <c r="E2103" t="s">
        <v>853</v>
      </c>
      <c r="F2103">
        <v>5.6</v>
      </c>
      <c r="G2103">
        <v>7.3</v>
      </c>
      <c r="H2103" t="s">
        <v>823</v>
      </c>
    </row>
    <row r="2104" spans="1:8" x14ac:dyDescent="0.25">
      <c r="A2104" t="s">
        <v>890</v>
      </c>
      <c r="B2104">
        <v>4340</v>
      </c>
      <c r="C2104" t="s">
        <v>891</v>
      </c>
      <c r="D2104" t="s">
        <v>856</v>
      </c>
      <c r="E2104" t="s">
        <v>853</v>
      </c>
      <c r="F2104">
        <v>5.6</v>
      </c>
      <c r="G2104">
        <v>7.3</v>
      </c>
      <c r="H2104" t="s">
        <v>821</v>
      </c>
    </row>
    <row r="2105" spans="1:8" hidden="1" x14ac:dyDescent="0.25">
      <c r="A2105" t="s">
        <v>890</v>
      </c>
      <c r="B2105">
        <v>4340</v>
      </c>
      <c r="C2105" t="s">
        <v>891</v>
      </c>
      <c r="D2105" t="s">
        <v>857</v>
      </c>
      <c r="E2105" t="s">
        <v>853</v>
      </c>
      <c r="F2105">
        <v>5.6</v>
      </c>
      <c r="G2105">
        <v>7.3</v>
      </c>
      <c r="H2105" t="s">
        <v>815</v>
      </c>
    </row>
    <row r="2106" spans="1:8" hidden="1" x14ac:dyDescent="0.25">
      <c r="A2106" t="s">
        <v>890</v>
      </c>
      <c r="B2106">
        <v>4340</v>
      </c>
      <c r="C2106" t="s">
        <v>891</v>
      </c>
      <c r="D2106" t="s">
        <v>858</v>
      </c>
      <c r="E2106" t="s">
        <v>853</v>
      </c>
      <c r="F2106">
        <v>5.6</v>
      </c>
      <c r="G2106">
        <v>7.3</v>
      </c>
      <c r="H2106" t="s">
        <v>819</v>
      </c>
    </row>
    <row r="2107" spans="1:8" hidden="1" x14ac:dyDescent="0.25">
      <c r="A2107" t="s">
        <v>890</v>
      </c>
      <c r="B2107">
        <v>4340</v>
      </c>
      <c r="C2107" t="s">
        <v>891</v>
      </c>
      <c r="D2107" t="s">
        <v>859</v>
      </c>
      <c r="E2107" t="s">
        <v>853</v>
      </c>
      <c r="F2107">
        <v>5.6</v>
      </c>
      <c r="G2107">
        <v>7.3</v>
      </c>
      <c r="H2107" t="s">
        <v>825</v>
      </c>
    </row>
    <row r="2108" spans="1:8" hidden="1" x14ac:dyDescent="0.25">
      <c r="A2108" t="s">
        <v>890</v>
      </c>
      <c r="B2108">
        <v>4340</v>
      </c>
      <c r="C2108" t="s">
        <v>891</v>
      </c>
      <c r="D2108" t="s">
        <v>860</v>
      </c>
      <c r="E2108" t="s">
        <v>853</v>
      </c>
      <c r="F2108">
        <v>5.6</v>
      </c>
      <c r="G2108">
        <v>7.3</v>
      </c>
      <c r="H2108" t="s">
        <v>827</v>
      </c>
    </row>
    <row r="2109" spans="1:8" hidden="1" x14ac:dyDescent="0.25">
      <c r="A2109" t="s">
        <v>890</v>
      </c>
      <c r="B2109">
        <v>4340</v>
      </c>
      <c r="C2109" t="s">
        <v>891</v>
      </c>
      <c r="D2109" t="s">
        <v>861</v>
      </c>
      <c r="E2109" t="s">
        <v>853</v>
      </c>
      <c r="F2109">
        <v>5.6</v>
      </c>
      <c r="G2109">
        <v>7.3</v>
      </c>
      <c r="H2109" t="s">
        <v>862</v>
      </c>
    </row>
    <row r="2110" spans="1:8" hidden="1" x14ac:dyDescent="0.25">
      <c r="A2110" t="s">
        <v>890</v>
      </c>
      <c r="B2110">
        <v>4340</v>
      </c>
      <c r="C2110" t="s">
        <v>891</v>
      </c>
      <c r="D2110" t="s">
        <v>863</v>
      </c>
      <c r="E2110" t="s">
        <v>853</v>
      </c>
      <c r="F2110">
        <v>5.6</v>
      </c>
      <c r="G2110">
        <v>7.3</v>
      </c>
      <c r="H2110" t="s">
        <v>864</v>
      </c>
    </row>
    <row r="2111" spans="1:8" hidden="1" x14ac:dyDescent="0.25">
      <c r="A2111" t="s">
        <v>890</v>
      </c>
      <c r="B2111">
        <v>4340</v>
      </c>
      <c r="C2111" t="s">
        <v>891</v>
      </c>
      <c r="D2111" t="s">
        <v>865</v>
      </c>
      <c r="E2111" t="s">
        <v>866</v>
      </c>
      <c r="F2111">
        <v>4.4000000000000004</v>
      </c>
      <c r="G2111">
        <v>5.7</v>
      </c>
      <c r="H2111" t="s">
        <v>867</v>
      </c>
    </row>
    <row r="2112" spans="1:8" hidden="1" x14ac:dyDescent="0.25">
      <c r="A2112" t="s">
        <v>890</v>
      </c>
      <c r="B2112">
        <v>4340</v>
      </c>
      <c r="C2112" t="s">
        <v>891</v>
      </c>
      <c r="D2112" t="s">
        <v>868</v>
      </c>
      <c r="E2112" t="s">
        <v>866</v>
      </c>
      <c r="F2112">
        <v>4.95</v>
      </c>
      <c r="G2112">
        <v>6.45</v>
      </c>
      <c r="H2112" t="s">
        <v>823</v>
      </c>
    </row>
    <row r="2113" spans="1:8" x14ac:dyDescent="0.25">
      <c r="A2113" t="s">
        <v>890</v>
      </c>
      <c r="B2113">
        <v>4340</v>
      </c>
      <c r="C2113" t="s">
        <v>891</v>
      </c>
      <c r="D2113" t="s">
        <v>869</v>
      </c>
      <c r="E2113" t="s">
        <v>866</v>
      </c>
      <c r="F2113">
        <v>4.95</v>
      </c>
      <c r="G2113">
        <v>6.45</v>
      </c>
      <c r="H2113" t="s">
        <v>821</v>
      </c>
    </row>
    <row r="2114" spans="1:8" hidden="1" x14ac:dyDescent="0.25">
      <c r="A2114" t="s">
        <v>890</v>
      </c>
      <c r="B2114">
        <v>4340</v>
      </c>
      <c r="C2114" t="s">
        <v>891</v>
      </c>
      <c r="D2114" t="s">
        <v>870</v>
      </c>
      <c r="E2114" t="s">
        <v>866</v>
      </c>
      <c r="F2114">
        <v>4.95</v>
      </c>
      <c r="G2114">
        <v>6.45</v>
      </c>
      <c r="H2114" t="s">
        <v>815</v>
      </c>
    </row>
    <row r="2115" spans="1:8" hidden="1" x14ac:dyDescent="0.25">
      <c r="A2115" t="s">
        <v>890</v>
      </c>
      <c r="B2115">
        <v>4340</v>
      </c>
      <c r="C2115" t="s">
        <v>891</v>
      </c>
      <c r="D2115" t="s">
        <v>871</v>
      </c>
      <c r="E2115" t="s">
        <v>866</v>
      </c>
      <c r="F2115">
        <v>4.95</v>
      </c>
      <c r="G2115">
        <v>6.45</v>
      </c>
      <c r="H2115" t="s">
        <v>819</v>
      </c>
    </row>
    <row r="2116" spans="1:8" hidden="1" x14ac:dyDescent="0.25">
      <c r="A2116" t="s">
        <v>890</v>
      </c>
      <c r="B2116">
        <v>4340</v>
      </c>
      <c r="C2116" t="s">
        <v>891</v>
      </c>
      <c r="D2116" t="s">
        <v>872</v>
      </c>
      <c r="E2116" t="s">
        <v>866</v>
      </c>
      <c r="F2116">
        <v>4.95</v>
      </c>
      <c r="G2116">
        <v>6.45</v>
      </c>
      <c r="H2116" t="s">
        <v>825</v>
      </c>
    </row>
    <row r="2117" spans="1:8" hidden="1" x14ac:dyDescent="0.25">
      <c r="A2117" t="s">
        <v>890</v>
      </c>
      <c r="B2117">
        <v>4340</v>
      </c>
      <c r="C2117" t="s">
        <v>891</v>
      </c>
      <c r="D2117" t="s">
        <v>873</v>
      </c>
      <c r="E2117" t="s">
        <v>866</v>
      </c>
      <c r="F2117">
        <v>4.95</v>
      </c>
      <c r="G2117">
        <v>6.45</v>
      </c>
      <c r="H2117" t="s">
        <v>862</v>
      </c>
    </row>
    <row r="2118" spans="1:8" hidden="1" x14ac:dyDescent="0.25">
      <c r="A2118" t="s">
        <v>890</v>
      </c>
      <c r="B2118">
        <v>4340</v>
      </c>
      <c r="C2118" t="s">
        <v>891</v>
      </c>
      <c r="D2118" t="s">
        <v>874</v>
      </c>
      <c r="E2118" t="s">
        <v>866</v>
      </c>
      <c r="F2118">
        <v>4.95</v>
      </c>
      <c r="G2118">
        <v>6.45</v>
      </c>
      <c r="H2118" t="s">
        <v>827</v>
      </c>
    </row>
    <row r="2119" spans="1:8" hidden="1" x14ac:dyDescent="0.25">
      <c r="A2119" t="s">
        <v>890</v>
      </c>
      <c r="B2119">
        <v>4340</v>
      </c>
      <c r="C2119" t="s">
        <v>891</v>
      </c>
      <c r="D2119" t="s">
        <v>875</v>
      </c>
      <c r="E2119" t="s">
        <v>876</v>
      </c>
      <c r="F2119">
        <v>10.3</v>
      </c>
      <c r="G2119">
        <v>13.4</v>
      </c>
      <c r="H2119" t="s">
        <v>815</v>
      </c>
    </row>
    <row r="2120" spans="1:8" hidden="1" x14ac:dyDescent="0.25">
      <c r="A2120" t="s">
        <v>890</v>
      </c>
      <c r="B2120">
        <v>4340</v>
      </c>
      <c r="C2120" t="s">
        <v>891</v>
      </c>
      <c r="D2120" t="s">
        <v>877</v>
      </c>
      <c r="E2120" t="s">
        <v>876</v>
      </c>
      <c r="F2120">
        <v>11.4</v>
      </c>
      <c r="G2120">
        <v>14.8</v>
      </c>
      <c r="H2120" t="s">
        <v>819</v>
      </c>
    </row>
    <row r="2121" spans="1:8" hidden="1" x14ac:dyDescent="0.25">
      <c r="A2121" t="s">
        <v>890</v>
      </c>
      <c r="B2121">
        <v>4340</v>
      </c>
      <c r="C2121" t="s">
        <v>891</v>
      </c>
      <c r="D2121" t="s">
        <v>878</v>
      </c>
      <c r="E2121" t="s">
        <v>876</v>
      </c>
      <c r="F2121">
        <v>9.65</v>
      </c>
      <c r="G2121">
        <v>12.55</v>
      </c>
      <c r="H2121" t="s">
        <v>825</v>
      </c>
    </row>
    <row r="2122" spans="1:8" hidden="1" x14ac:dyDescent="0.25">
      <c r="A2122" t="s">
        <v>890</v>
      </c>
      <c r="B2122">
        <v>4340</v>
      </c>
      <c r="C2122" t="s">
        <v>891</v>
      </c>
      <c r="D2122" t="s">
        <v>879</v>
      </c>
      <c r="E2122" t="s">
        <v>876</v>
      </c>
      <c r="F2122">
        <v>10.15</v>
      </c>
      <c r="G2122">
        <v>13.2</v>
      </c>
      <c r="H2122" t="s">
        <v>827</v>
      </c>
    </row>
    <row r="2123" spans="1:8" hidden="1" x14ac:dyDescent="0.25">
      <c r="A2123" t="s">
        <v>890</v>
      </c>
      <c r="B2123">
        <v>4340</v>
      </c>
      <c r="C2123" t="s">
        <v>891</v>
      </c>
      <c r="D2123" t="s">
        <v>880</v>
      </c>
      <c r="E2123" t="s">
        <v>876</v>
      </c>
      <c r="F2123">
        <v>9.65</v>
      </c>
      <c r="G2123">
        <v>12.55</v>
      </c>
      <c r="H2123" t="s">
        <v>823</v>
      </c>
    </row>
    <row r="2124" spans="1:8" hidden="1" x14ac:dyDescent="0.25">
      <c r="A2124" t="s">
        <v>890</v>
      </c>
      <c r="B2124">
        <v>4340</v>
      </c>
      <c r="C2124" t="s">
        <v>891</v>
      </c>
      <c r="D2124" t="s">
        <v>881</v>
      </c>
      <c r="E2124" t="s">
        <v>876</v>
      </c>
      <c r="F2124">
        <v>9.65</v>
      </c>
      <c r="G2124">
        <v>12.55</v>
      </c>
      <c r="H2124" t="s">
        <v>867</v>
      </c>
    </row>
    <row r="2125" spans="1:8" x14ac:dyDescent="0.25">
      <c r="A2125" t="s">
        <v>890</v>
      </c>
      <c r="B2125">
        <v>4340</v>
      </c>
      <c r="C2125" t="s">
        <v>891</v>
      </c>
      <c r="D2125" t="s">
        <v>882</v>
      </c>
      <c r="E2125" t="s">
        <v>876</v>
      </c>
      <c r="F2125">
        <v>11.4</v>
      </c>
      <c r="G2125">
        <v>14.8</v>
      </c>
      <c r="H2125" t="s">
        <v>821</v>
      </c>
    </row>
    <row r="2126" spans="1:8" hidden="1" x14ac:dyDescent="0.25">
      <c r="A2126" t="s">
        <v>920</v>
      </c>
      <c r="B2126">
        <v>1624</v>
      </c>
      <c r="C2126" t="s">
        <v>921</v>
      </c>
      <c r="D2126" t="s">
        <v>813</v>
      </c>
      <c r="E2126" t="s">
        <v>814</v>
      </c>
      <c r="F2126">
        <v>9.6</v>
      </c>
      <c r="G2126">
        <v>12.5</v>
      </c>
      <c r="H2126" t="s">
        <v>815</v>
      </c>
    </row>
    <row r="2127" spans="1:8" hidden="1" x14ac:dyDescent="0.25">
      <c r="A2127" t="s">
        <v>920</v>
      </c>
      <c r="B2127">
        <v>1624</v>
      </c>
      <c r="C2127" t="s">
        <v>921</v>
      </c>
      <c r="D2127" t="s">
        <v>816</v>
      </c>
      <c r="E2127" t="s">
        <v>814</v>
      </c>
      <c r="F2127">
        <v>8.9499999999999993</v>
      </c>
      <c r="G2127">
        <v>11.65</v>
      </c>
      <c r="H2127" t="s">
        <v>817</v>
      </c>
    </row>
    <row r="2128" spans="1:8" hidden="1" x14ac:dyDescent="0.25">
      <c r="A2128" t="s">
        <v>920</v>
      </c>
      <c r="B2128">
        <v>1624</v>
      </c>
      <c r="C2128" t="s">
        <v>921</v>
      </c>
      <c r="D2128" t="s">
        <v>818</v>
      </c>
      <c r="E2128" t="s">
        <v>814</v>
      </c>
      <c r="F2128">
        <v>10.7</v>
      </c>
      <c r="G2128">
        <v>13.9</v>
      </c>
      <c r="H2128" t="s">
        <v>819</v>
      </c>
    </row>
    <row r="2129" spans="1:8" x14ac:dyDescent="0.25">
      <c r="A2129" t="s">
        <v>920</v>
      </c>
      <c r="B2129">
        <v>1624</v>
      </c>
      <c r="C2129" t="s">
        <v>921</v>
      </c>
      <c r="D2129" t="s">
        <v>820</v>
      </c>
      <c r="E2129" t="s">
        <v>814</v>
      </c>
      <c r="F2129">
        <v>10.7</v>
      </c>
      <c r="G2129">
        <v>13.9</v>
      </c>
      <c r="H2129" t="s">
        <v>821</v>
      </c>
    </row>
    <row r="2130" spans="1:8" hidden="1" x14ac:dyDescent="0.25">
      <c r="A2130" t="s">
        <v>920</v>
      </c>
      <c r="B2130">
        <v>1624</v>
      </c>
      <c r="C2130" t="s">
        <v>921</v>
      </c>
      <c r="D2130" t="s">
        <v>822</v>
      </c>
      <c r="E2130" t="s">
        <v>814</v>
      </c>
      <c r="F2130">
        <v>8.9499999999999993</v>
      </c>
      <c r="G2130">
        <v>11.65</v>
      </c>
      <c r="H2130" t="s">
        <v>823</v>
      </c>
    </row>
    <row r="2131" spans="1:8" hidden="1" x14ac:dyDescent="0.25">
      <c r="A2131" t="s">
        <v>920</v>
      </c>
      <c r="B2131">
        <v>1624</v>
      </c>
      <c r="C2131" t="s">
        <v>921</v>
      </c>
      <c r="D2131" t="s">
        <v>824</v>
      </c>
      <c r="E2131" t="s">
        <v>814</v>
      </c>
      <c r="F2131">
        <v>8.9499999999999993</v>
      </c>
      <c r="G2131">
        <v>11.65</v>
      </c>
      <c r="H2131" t="s">
        <v>825</v>
      </c>
    </row>
    <row r="2132" spans="1:8" hidden="1" x14ac:dyDescent="0.25">
      <c r="A2132" t="s">
        <v>920</v>
      </c>
      <c r="B2132">
        <v>1624</v>
      </c>
      <c r="C2132" t="s">
        <v>921</v>
      </c>
      <c r="D2132" t="s">
        <v>826</v>
      </c>
      <c r="E2132" t="s">
        <v>814</v>
      </c>
      <c r="F2132">
        <v>9.4499999999999993</v>
      </c>
      <c r="G2132">
        <v>12.3</v>
      </c>
      <c r="H2132" t="s">
        <v>827</v>
      </c>
    </row>
    <row r="2133" spans="1:8" x14ac:dyDescent="0.25">
      <c r="A2133" t="s">
        <v>920</v>
      </c>
      <c r="B2133">
        <v>1624</v>
      </c>
      <c r="C2133" t="s">
        <v>921</v>
      </c>
      <c r="D2133" t="s">
        <v>828</v>
      </c>
      <c r="E2133" t="s">
        <v>829</v>
      </c>
      <c r="F2133">
        <v>10.7</v>
      </c>
      <c r="G2133">
        <v>13.9</v>
      </c>
      <c r="H2133" t="s">
        <v>821</v>
      </c>
    </row>
    <row r="2134" spans="1:8" hidden="1" x14ac:dyDescent="0.25">
      <c r="A2134" t="s">
        <v>920</v>
      </c>
      <c r="B2134">
        <v>1624</v>
      </c>
      <c r="C2134" t="s">
        <v>921</v>
      </c>
      <c r="D2134" t="s">
        <v>830</v>
      </c>
      <c r="E2134" t="s">
        <v>829</v>
      </c>
      <c r="F2134">
        <v>8.9499999999999993</v>
      </c>
      <c r="G2134">
        <v>11.65</v>
      </c>
      <c r="H2134" t="s">
        <v>823</v>
      </c>
    </row>
    <row r="2135" spans="1:8" hidden="1" x14ac:dyDescent="0.25">
      <c r="A2135" t="s">
        <v>920</v>
      </c>
      <c r="B2135">
        <v>1624</v>
      </c>
      <c r="C2135" t="s">
        <v>921</v>
      </c>
      <c r="D2135" t="s">
        <v>831</v>
      </c>
      <c r="E2135" t="s">
        <v>829</v>
      </c>
      <c r="F2135">
        <v>9.6</v>
      </c>
      <c r="G2135">
        <v>12.5</v>
      </c>
      <c r="H2135" t="s">
        <v>815</v>
      </c>
    </row>
    <row r="2136" spans="1:8" hidden="1" x14ac:dyDescent="0.25">
      <c r="A2136" t="s">
        <v>920</v>
      </c>
      <c r="B2136">
        <v>1624</v>
      </c>
      <c r="C2136" t="s">
        <v>921</v>
      </c>
      <c r="D2136" t="s">
        <v>832</v>
      </c>
      <c r="E2136" t="s">
        <v>829</v>
      </c>
      <c r="F2136">
        <v>8.9499999999999993</v>
      </c>
      <c r="G2136">
        <v>11.65</v>
      </c>
      <c r="H2136" t="s">
        <v>817</v>
      </c>
    </row>
    <row r="2137" spans="1:8" hidden="1" x14ac:dyDescent="0.25">
      <c r="A2137" t="s">
        <v>920</v>
      </c>
      <c r="B2137">
        <v>1624</v>
      </c>
      <c r="C2137" t="s">
        <v>921</v>
      </c>
      <c r="D2137" t="s">
        <v>833</v>
      </c>
      <c r="E2137" t="s">
        <v>829</v>
      </c>
      <c r="F2137">
        <v>10.7</v>
      </c>
      <c r="G2137">
        <v>13.9</v>
      </c>
      <c r="H2137" t="s">
        <v>819</v>
      </c>
    </row>
    <row r="2138" spans="1:8" hidden="1" x14ac:dyDescent="0.25">
      <c r="A2138" t="s">
        <v>920</v>
      </c>
      <c r="B2138">
        <v>1624</v>
      </c>
      <c r="C2138" t="s">
        <v>921</v>
      </c>
      <c r="D2138" t="s">
        <v>834</v>
      </c>
      <c r="E2138" t="s">
        <v>829</v>
      </c>
      <c r="F2138">
        <v>8.9499999999999993</v>
      </c>
      <c r="G2138">
        <v>11.65</v>
      </c>
      <c r="H2138" t="s">
        <v>825</v>
      </c>
    </row>
    <row r="2139" spans="1:8" hidden="1" x14ac:dyDescent="0.25">
      <c r="A2139" t="s">
        <v>920</v>
      </c>
      <c r="B2139">
        <v>1624</v>
      </c>
      <c r="C2139" t="s">
        <v>921</v>
      </c>
      <c r="D2139" t="s">
        <v>835</v>
      </c>
      <c r="E2139" t="s">
        <v>829</v>
      </c>
      <c r="F2139">
        <v>3.5</v>
      </c>
      <c r="G2139">
        <v>4.55</v>
      </c>
      <c r="H2139" t="s">
        <v>827</v>
      </c>
    </row>
    <row r="2140" spans="1:8" hidden="1" x14ac:dyDescent="0.25">
      <c r="A2140" t="s">
        <v>920</v>
      </c>
      <c r="B2140">
        <v>1624</v>
      </c>
      <c r="C2140" t="s">
        <v>921</v>
      </c>
      <c r="D2140" t="s">
        <v>835</v>
      </c>
      <c r="E2140" t="s">
        <v>829</v>
      </c>
      <c r="F2140">
        <v>9.4499999999999993</v>
      </c>
      <c r="G2140">
        <v>12.3</v>
      </c>
      <c r="H2140" t="s">
        <v>827</v>
      </c>
    </row>
    <row r="2141" spans="1:8" hidden="1" x14ac:dyDescent="0.25">
      <c r="A2141" t="s">
        <v>920</v>
      </c>
      <c r="B2141">
        <v>1624</v>
      </c>
      <c r="C2141" t="s">
        <v>921</v>
      </c>
      <c r="D2141" t="s">
        <v>832</v>
      </c>
      <c r="E2141" t="s">
        <v>829</v>
      </c>
      <c r="F2141">
        <v>3.3</v>
      </c>
      <c r="G2141">
        <v>4.3</v>
      </c>
      <c r="H2141" t="s">
        <v>817</v>
      </c>
    </row>
    <row r="2142" spans="1:8" hidden="1" x14ac:dyDescent="0.25">
      <c r="A2142" t="s">
        <v>920</v>
      </c>
      <c r="B2142">
        <v>1624</v>
      </c>
      <c r="C2142" t="s">
        <v>921</v>
      </c>
      <c r="D2142" t="s">
        <v>831</v>
      </c>
      <c r="E2142" t="s">
        <v>829</v>
      </c>
      <c r="F2142">
        <v>3.5</v>
      </c>
      <c r="G2142">
        <v>4.55</v>
      </c>
      <c r="H2142" t="s">
        <v>815</v>
      </c>
    </row>
    <row r="2143" spans="1:8" hidden="1" x14ac:dyDescent="0.25">
      <c r="A2143" t="s">
        <v>920</v>
      </c>
      <c r="B2143">
        <v>1624</v>
      </c>
      <c r="C2143" t="s">
        <v>921</v>
      </c>
      <c r="D2143" t="s">
        <v>833</v>
      </c>
      <c r="E2143" t="s">
        <v>829</v>
      </c>
      <c r="F2143">
        <v>3.95</v>
      </c>
      <c r="G2143">
        <v>5.15</v>
      </c>
      <c r="H2143" t="s">
        <v>819</v>
      </c>
    </row>
    <row r="2144" spans="1:8" hidden="1" x14ac:dyDescent="0.25">
      <c r="A2144" t="s">
        <v>920</v>
      </c>
      <c r="B2144">
        <v>1624</v>
      </c>
      <c r="C2144" t="s">
        <v>921</v>
      </c>
      <c r="D2144" t="s">
        <v>830</v>
      </c>
      <c r="E2144" t="s">
        <v>829</v>
      </c>
      <c r="F2144">
        <v>3.3</v>
      </c>
      <c r="G2144">
        <v>4.3</v>
      </c>
      <c r="H2144" t="s">
        <v>823</v>
      </c>
    </row>
    <row r="2145" spans="1:8" x14ac:dyDescent="0.25">
      <c r="A2145" t="s">
        <v>920</v>
      </c>
      <c r="B2145">
        <v>1624</v>
      </c>
      <c r="C2145" t="s">
        <v>921</v>
      </c>
      <c r="D2145" t="s">
        <v>828</v>
      </c>
      <c r="E2145" t="s">
        <v>829</v>
      </c>
      <c r="F2145">
        <v>3.95</v>
      </c>
      <c r="G2145">
        <v>5.15</v>
      </c>
      <c r="H2145" t="s">
        <v>821</v>
      </c>
    </row>
    <row r="2146" spans="1:8" hidden="1" x14ac:dyDescent="0.25">
      <c r="A2146" t="s">
        <v>920</v>
      </c>
      <c r="B2146">
        <v>1624</v>
      </c>
      <c r="C2146" t="s">
        <v>921</v>
      </c>
      <c r="D2146" t="s">
        <v>834</v>
      </c>
      <c r="E2146" t="s">
        <v>829</v>
      </c>
      <c r="F2146">
        <v>3.3</v>
      </c>
      <c r="G2146">
        <v>4.3</v>
      </c>
      <c r="H2146" t="s">
        <v>825</v>
      </c>
    </row>
    <row r="2147" spans="1:8" x14ac:dyDescent="0.25">
      <c r="A2147" t="s">
        <v>920</v>
      </c>
      <c r="B2147">
        <v>1624</v>
      </c>
      <c r="C2147" t="s">
        <v>921</v>
      </c>
      <c r="D2147" t="s">
        <v>836</v>
      </c>
      <c r="E2147" t="s">
        <v>837</v>
      </c>
      <c r="F2147">
        <v>10.7</v>
      </c>
      <c r="G2147">
        <v>13.9</v>
      </c>
      <c r="H2147" t="s">
        <v>821</v>
      </c>
    </row>
    <row r="2148" spans="1:8" hidden="1" x14ac:dyDescent="0.25">
      <c r="A2148" t="s">
        <v>920</v>
      </c>
      <c r="B2148">
        <v>1624</v>
      </c>
      <c r="C2148" t="s">
        <v>921</v>
      </c>
      <c r="D2148" t="s">
        <v>838</v>
      </c>
      <c r="E2148" t="s">
        <v>837</v>
      </c>
      <c r="F2148">
        <v>8.9499999999999993</v>
      </c>
      <c r="G2148">
        <v>11.65</v>
      </c>
      <c r="H2148" t="s">
        <v>823</v>
      </c>
    </row>
    <row r="2149" spans="1:8" hidden="1" x14ac:dyDescent="0.25">
      <c r="A2149" t="s">
        <v>920</v>
      </c>
      <c r="B2149">
        <v>1624</v>
      </c>
      <c r="C2149" t="s">
        <v>921</v>
      </c>
      <c r="D2149" t="s">
        <v>839</v>
      </c>
      <c r="E2149" t="s">
        <v>837</v>
      </c>
      <c r="F2149">
        <v>9.6</v>
      </c>
      <c r="G2149">
        <v>12.5</v>
      </c>
      <c r="H2149" t="s">
        <v>815</v>
      </c>
    </row>
    <row r="2150" spans="1:8" hidden="1" x14ac:dyDescent="0.25">
      <c r="A2150" t="s">
        <v>920</v>
      </c>
      <c r="B2150">
        <v>1624</v>
      </c>
      <c r="C2150" t="s">
        <v>921</v>
      </c>
      <c r="D2150" t="s">
        <v>840</v>
      </c>
      <c r="E2150" t="s">
        <v>837</v>
      </c>
      <c r="F2150">
        <v>8.9499999999999993</v>
      </c>
      <c r="G2150">
        <v>11.65</v>
      </c>
      <c r="H2150" t="s">
        <v>817</v>
      </c>
    </row>
    <row r="2151" spans="1:8" hidden="1" x14ac:dyDescent="0.25">
      <c r="A2151" t="s">
        <v>920</v>
      </c>
      <c r="B2151">
        <v>1624</v>
      </c>
      <c r="C2151" t="s">
        <v>921</v>
      </c>
      <c r="D2151" t="s">
        <v>841</v>
      </c>
      <c r="E2151" t="s">
        <v>837</v>
      </c>
      <c r="F2151">
        <v>10.7</v>
      </c>
      <c r="G2151">
        <v>13.9</v>
      </c>
      <c r="H2151" t="s">
        <v>819</v>
      </c>
    </row>
    <row r="2152" spans="1:8" hidden="1" x14ac:dyDescent="0.25">
      <c r="A2152" t="s">
        <v>920</v>
      </c>
      <c r="B2152">
        <v>1624</v>
      </c>
      <c r="C2152" t="s">
        <v>921</v>
      </c>
      <c r="D2152" t="s">
        <v>842</v>
      </c>
      <c r="E2152" t="s">
        <v>837</v>
      </c>
      <c r="F2152">
        <v>9.4499999999999993</v>
      </c>
      <c r="G2152">
        <v>12.3</v>
      </c>
      <c r="H2152" t="s">
        <v>827</v>
      </c>
    </row>
    <row r="2153" spans="1:8" hidden="1" x14ac:dyDescent="0.25">
      <c r="A2153" t="s">
        <v>920</v>
      </c>
      <c r="B2153">
        <v>1624</v>
      </c>
      <c r="C2153" t="s">
        <v>921</v>
      </c>
      <c r="D2153" t="s">
        <v>843</v>
      </c>
      <c r="E2153" t="s">
        <v>837</v>
      </c>
      <c r="F2153">
        <v>8.9499999999999993</v>
      </c>
      <c r="G2153">
        <v>11.65</v>
      </c>
      <c r="H2153" t="s">
        <v>825</v>
      </c>
    </row>
    <row r="2154" spans="1:8" x14ac:dyDescent="0.25">
      <c r="A2154" t="s">
        <v>920</v>
      </c>
      <c r="B2154">
        <v>1624</v>
      </c>
      <c r="C2154" t="s">
        <v>921</v>
      </c>
      <c r="D2154" t="s">
        <v>844</v>
      </c>
      <c r="E2154" t="s">
        <v>845</v>
      </c>
      <c r="F2154">
        <v>10.7</v>
      </c>
      <c r="G2154">
        <v>13.9</v>
      </c>
      <c r="H2154" t="s">
        <v>821</v>
      </c>
    </row>
    <row r="2155" spans="1:8" hidden="1" x14ac:dyDescent="0.25">
      <c r="A2155" t="s">
        <v>920</v>
      </c>
      <c r="B2155">
        <v>1624</v>
      </c>
      <c r="C2155" t="s">
        <v>921</v>
      </c>
      <c r="D2155" t="s">
        <v>846</v>
      </c>
      <c r="E2155" t="s">
        <v>845</v>
      </c>
      <c r="F2155">
        <v>8.9499999999999993</v>
      </c>
      <c r="G2155">
        <v>11.65</v>
      </c>
      <c r="H2155" t="s">
        <v>823</v>
      </c>
    </row>
    <row r="2156" spans="1:8" hidden="1" x14ac:dyDescent="0.25">
      <c r="A2156" t="s">
        <v>920</v>
      </c>
      <c r="B2156">
        <v>1624</v>
      </c>
      <c r="C2156" t="s">
        <v>921</v>
      </c>
      <c r="D2156" t="s">
        <v>847</v>
      </c>
      <c r="E2156" t="s">
        <v>845</v>
      </c>
      <c r="F2156">
        <v>9.6</v>
      </c>
      <c r="G2156">
        <v>12.5</v>
      </c>
      <c r="H2156" t="s">
        <v>815</v>
      </c>
    </row>
    <row r="2157" spans="1:8" hidden="1" x14ac:dyDescent="0.25">
      <c r="A2157" t="s">
        <v>920</v>
      </c>
      <c r="B2157">
        <v>1624</v>
      </c>
      <c r="C2157" t="s">
        <v>921</v>
      </c>
      <c r="D2157" t="s">
        <v>848</v>
      </c>
      <c r="E2157" t="s">
        <v>845</v>
      </c>
      <c r="F2157">
        <v>10.7</v>
      </c>
      <c r="G2157">
        <v>13.9</v>
      </c>
      <c r="H2157" t="s">
        <v>819</v>
      </c>
    </row>
    <row r="2158" spans="1:8" hidden="1" x14ac:dyDescent="0.25">
      <c r="A2158" t="s">
        <v>920</v>
      </c>
      <c r="B2158">
        <v>1624</v>
      </c>
      <c r="C2158" t="s">
        <v>921</v>
      </c>
      <c r="D2158" t="s">
        <v>849</v>
      </c>
      <c r="E2158" t="s">
        <v>845</v>
      </c>
      <c r="F2158">
        <v>8.9499999999999993</v>
      </c>
      <c r="G2158">
        <v>11.65</v>
      </c>
      <c r="H2158" t="s">
        <v>817</v>
      </c>
    </row>
    <row r="2159" spans="1:8" hidden="1" x14ac:dyDescent="0.25">
      <c r="A2159" t="s">
        <v>920</v>
      </c>
      <c r="B2159">
        <v>1624</v>
      </c>
      <c r="C2159" t="s">
        <v>921</v>
      </c>
      <c r="D2159" t="s">
        <v>850</v>
      </c>
      <c r="E2159" t="s">
        <v>845</v>
      </c>
      <c r="F2159">
        <v>8.9499999999999993</v>
      </c>
      <c r="G2159">
        <v>11.65</v>
      </c>
      <c r="H2159" t="s">
        <v>825</v>
      </c>
    </row>
    <row r="2160" spans="1:8" hidden="1" x14ac:dyDescent="0.25">
      <c r="A2160" t="s">
        <v>920</v>
      </c>
      <c r="B2160">
        <v>1624</v>
      </c>
      <c r="C2160" t="s">
        <v>921</v>
      </c>
      <c r="D2160" t="s">
        <v>851</v>
      </c>
      <c r="E2160" t="s">
        <v>845</v>
      </c>
      <c r="F2160">
        <v>9.4499999999999993</v>
      </c>
      <c r="G2160">
        <v>12.3</v>
      </c>
      <c r="H2160" t="s">
        <v>827</v>
      </c>
    </row>
    <row r="2161" spans="1:8" hidden="1" x14ac:dyDescent="0.25">
      <c r="A2161" t="s">
        <v>920</v>
      </c>
      <c r="B2161">
        <v>1624</v>
      </c>
      <c r="C2161" t="s">
        <v>921</v>
      </c>
      <c r="D2161" t="s">
        <v>852</v>
      </c>
      <c r="E2161" t="s">
        <v>853</v>
      </c>
      <c r="F2161">
        <v>5.6</v>
      </c>
      <c r="G2161">
        <v>7.3</v>
      </c>
      <c r="H2161" t="s">
        <v>854</v>
      </c>
    </row>
    <row r="2162" spans="1:8" hidden="1" x14ac:dyDescent="0.25">
      <c r="A2162" t="s">
        <v>920</v>
      </c>
      <c r="B2162">
        <v>1624</v>
      </c>
      <c r="C2162" t="s">
        <v>921</v>
      </c>
      <c r="D2162" t="s">
        <v>855</v>
      </c>
      <c r="E2162" t="s">
        <v>853</v>
      </c>
      <c r="F2162">
        <v>5.6</v>
      </c>
      <c r="G2162">
        <v>7.3</v>
      </c>
      <c r="H2162" t="s">
        <v>823</v>
      </c>
    </row>
    <row r="2163" spans="1:8" x14ac:dyDescent="0.25">
      <c r="A2163" t="s">
        <v>920</v>
      </c>
      <c r="B2163">
        <v>1624</v>
      </c>
      <c r="C2163" t="s">
        <v>921</v>
      </c>
      <c r="D2163" t="s">
        <v>856</v>
      </c>
      <c r="E2163" t="s">
        <v>853</v>
      </c>
      <c r="F2163">
        <v>5.6</v>
      </c>
      <c r="G2163">
        <v>7.3</v>
      </c>
      <c r="H2163" t="s">
        <v>821</v>
      </c>
    </row>
    <row r="2164" spans="1:8" hidden="1" x14ac:dyDescent="0.25">
      <c r="A2164" t="s">
        <v>920</v>
      </c>
      <c r="B2164">
        <v>1624</v>
      </c>
      <c r="C2164" t="s">
        <v>921</v>
      </c>
      <c r="D2164" t="s">
        <v>857</v>
      </c>
      <c r="E2164" t="s">
        <v>853</v>
      </c>
      <c r="F2164">
        <v>5.6</v>
      </c>
      <c r="G2164">
        <v>7.3</v>
      </c>
      <c r="H2164" t="s">
        <v>815</v>
      </c>
    </row>
    <row r="2165" spans="1:8" hidden="1" x14ac:dyDescent="0.25">
      <c r="A2165" t="s">
        <v>920</v>
      </c>
      <c r="B2165">
        <v>1624</v>
      </c>
      <c r="C2165" t="s">
        <v>921</v>
      </c>
      <c r="D2165" t="s">
        <v>858</v>
      </c>
      <c r="E2165" t="s">
        <v>853</v>
      </c>
      <c r="F2165">
        <v>5.6</v>
      </c>
      <c r="G2165">
        <v>7.3</v>
      </c>
      <c r="H2165" t="s">
        <v>819</v>
      </c>
    </row>
    <row r="2166" spans="1:8" hidden="1" x14ac:dyDescent="0.25">
      <c r="A2166" t="s">
        <v>920</v>
      </c>
      <c r="B2166">
        <v>1624</v>
      </c>
      <c r="C2166" t="s">
        <v>921</v>
      </c>
      <c r="D2166" t="s">
        <v>859</v>
      </c>
      <c r="E2166" t="s">
        <v>853</v>
      </c>
      <c r="F2166">
        <v>5.6</v>
      </c>
      <c r="G2166">
        <v>7.3</v>
      </c>
      <c r="H2166" t="s">
        <v>825</v>
      </c>
    </row>
    <row r="2167" spans="1:8" hidden="1" x14ac:dyDescent="0.25">
      <c r="A2167" t="s">
        <v>920</v>
      </c>
      <c r="B2167">
        <v>1624</v>
      </c>
      <c r="C2167" t="s">
        <v>921</v>
      </c>
      <c r="D2167" t="s">
        <v>860</v>
      </c>
      <c r="E2167" t="s">
        <v>853</v>
      </c>
      <c r="F2167">
        <v>5.6</v>
      </c>
      <c r="G2167">
        <v>7.3</v>
      </c>
      <c r="H2167" t="s">
        <v>827</v>
      </c>
    </row>
    <row r="2168" spans="1:8" hidden="1" x14ac:dyDescent="0.25">
      <c r="A2168" t="s">
        <v>920</v>
      </c>
      <c r="B2168">
        <v>1624</v>
      </c>
      <c r="C2168" t="s">
        <v>921</v>
      </c>
      <c r="D2168" t="s">
        <v>861</v>
      </c>
      <c r="E2168" t="s">
        <v>853</v>
      </c>
      <c r="F2168">
        <v>5.6</v>
      </c>
      <c r="G2168">
        <v>7.3</v>
      </c>
      <c r="H2168" t="s">
        <v>862</v>
      </c>
    </row>
    <row r="2169" spans="1:8" hidden="1" x14ac:dyDescent="0.25">
      <c r="A2169" t="s">
        <v>920</v>
      </c>
      <c r="B2169">
        <v>1624</v>
      </c>
      <c r="C2169" t="s">
        <v>921</v>
      </c>
      <c r="D2169" t="s">
        <v>863</v>
      </c>
      <c r="E2169" t="s">
        <v>853</v>
      </c>
      <c r="F2169">
        <v>5.6</v>
      </c>
      <c r="G2169">
        <v>7.3</v>
      </c>
      <c r="H2169" t="s">
        <v>864</v>
      </c>
    </row>
    <row r="2170" spans="1:8" hidden="1" x14ac:dyDescent="0.25">
      <c r="A2170" t="s">
        <v>920</v>
      </c>
      <c r="B2170">
        <v>1624</v>
      </c>
      <c r="C2170" t="s">
        <v>921</v>
      </c>
      <c r="D2170" t="s">
        <v>865</v>
      </c>
      <c r="E2170" t="s">
        <v>866</v>
      </c>
      <c r="F2170">
        <v>4.4000000000000004</v>
      </c>
      <c r="G2170">
        <v>5.7</v>
      </c>
      <c r="H2170" t="s">
        <v>867</v>
      </c>
    </row>
    <row r="2171" spans="1:8" hidden="1" x14ac:dyDescent="0.25">
      <c r="A2171" t="s">
        <v>920</v>
      </c>
      <c r="B2171">
        <v>1624</v>
      </c>
      <c r="C2171" t="s">
        <v>921</v>
      </c>
      <c r="D2171" t="s">
        <v>868</v>
      </c>
      <c r="E2171" t="s">
        <v>866</v>
      </c>
      <c r="F2171">
        <v>4.95</v>
      </c>
      <c r="G2171">
        <v>6.45</v>
      </c>
      <c r="H2171" t="s">
        <v>823</v>
      </c>
    </row>
    <row r="2172" spans="1:8" x14ac:dyDescent="0.25">
      <c r="A2172" t="s">
        <v>920</v>
      </c>
      <c r="B2172">
        <v>1624</v>
      </c>
      <c r="C2172" t="s">
        <v>921</v>
      </c>
      <c r="D2172" t="s">
        <v>869</v>
      </c>
      <c r="E2172" t="s">
        <v>866</v>
      </c>
      <c r="F2172">
        <v>4.95</v>
      </c>
      <c r="G2172">
        <v>6.45</v>
      </c>
      <c r="H2172" t="s">
        <v>821</v>
      </c>
    </row>
    <row r="2173" spans="1:8" hidden="1" x14ac:dyDescent="0.25">
      <c r="A2173" t="s">
        <v>920</v>
      </c>
      <c r="B2173">
        <v>1624</v>
      </c>
      <c r="C2173" t="s">
        <v>921</v>
      </c>
      <c r="D2173" t="s">
        <v>870</v>
      </c>
      <c r="E2173" t="s">
        <v>866</v>
      </c>
      <c r="F2173">
        <v>4.95</v>
      </c>
      <c r="G2173">
        <v>6.45</v>
      </c>
      <c r="H2173" t="s">
        <v>815</v>
      </c>
    </row>
    <row r="2174" spans="1:8" hidden="1" x14ac:dyDescent="0.25">
      <c r="A2174" t="s">
        <v>920</v>
      </c>
      <c r="B2174">
        <v>1624</v>
      </c>
      <c r="C2174" t="s">
        <v>921</v>
      </c>
      <c r="D2174" t="s">
        <v>871</v>
      </c>
      <c r="E2174" t="s">
        <v>866</v>
      </c>
      <c r="F2174">
        <v>4.95</v>
      </c>
      <c r="G2174">
        <v>6.45</v>
      </c>
      <c r="H2174" t="s">
        <v>819</v>
      </c>
    </row>
    <row r="2175" spans="1:8" hidden="1" x14ac:dyDescent="0.25">
      <c r="A2175" t="s">
        <v>920</v>
      </c>
      <c r="B2175">
        <v>1624</v>
      </c>
      <c r="C2175" t="s">
        <v>921</v>
      </c>
      <c r="D2175" t="s">
        <v>872</v>
      </c>
      <c r="E2175" t="s">
        <v>866</v>
      </c>
      <c r="F2175">
        <v>4.95</v>
      </c>
      <c r="G2175">
        <v>6.45</v>
      </c>
      <c r="H2175" t="s">
        <v>825</v>
      </c>
    </row>
    <row r="2176" spans="1:8" hidden="1" x14ac:dyDescent="0.25">
      <c r="A2176" t="s">
        <v>920</v>
      </c>
      <c r="B2176">
        <v>1624</v>
      </c>
      <c r="C2176" t="s">
        <v>921</v>
      </c>
      <c r="D2176" t="s">
        <v>873</v>
      </c>
      <c r="E2176" t="s">
        <v>866</v>
      </c>
      <c r="F2176">
        <v>4.95</v>
      </c>
      <c r="G2176">
        <v>6.45</v>
      </c>
      <c r="H2176" t="s">
        <v>862</v>
      </c>
    </row>
    <row r="2177" spans="1:8" hidden="1" x14ac:dyDescent="0.25">
      <c r="A2177" t="s">
        <v>920</v>
      </c>
      <c r="B2177">
        <v>1624</v>
      </c>
      <c r="C2177" t="s">
        <v>921</v>
      </c>
      <c r="D2177" t="s">
        <v>874</v>
      </c>
      <c r="E2177" t="s">
        <v>866</v>
      </c>
      <c r="F2177">
        <v>4.95</v>
      </c>
      <c r="G2177">
        <v>6.45</v>
      </c>
      <c r="H2177" t="s">
        <v>827</v>
      </c>
    </row>
    <row r="2178" spans="1:8" hidden="1" x14ac:dyDescent="0.25">
      <c r="A2178" t="s">
        <v>920</v>
      </c>
      <c r="B2178">
        <v>1624</v>
      </c>
      <c r="C2178" t="s">
        <v>921</v>
      </c>
      <c r="D2178" t="s">
        <v>875</v>
      </c>
      <c r="E2178" t="s">
        <v>876</v>
      </c>
      <c r="F2178">
        <v>10.15</v>
      </c>
      <c r="G2178">
        <v>13.2</v>
      </c>
      <c r="H2178" t="s">
        <v>815</v>
      </c>
    </row>
    <row r="2179" spans="1:8" hidden="1" x14ac:dyDescent="0.25">
      <c r="A2179" t="s">
        <v>920</v>
      </c>
      <c r="B2179">
        <v>1624</v>
      </c>
      <c r="C2179" t="s">
        <v>921</v>
      </c>
      <c r="D2179" t="s">
        <v>877</v>
      </c>
      <c r="E2179" t="s">
        <v>876</v>
      </c>
      <c r="F2179">
        <v>11.25</v>
      </c>
      <c r="G2179">
        <v>14.65</v>
      </c>
      <c r="H2179" t="s">
        <v>819</v>
      </c>
    </row>
    <row r="2180" spans="1:8" hidden="1" x14ac:dyDescent="0.25">
      <c r="A2180" t="s">
        <v>920</v>
      </c>
      <c r="B2180">
        <v>1624</v>
      </c>
      <c r="C2180" t="s">
        <v>921</v>
      </c>
      <c r="D2180" t="s">
        <v>878</v>
      </c>
      <c r="E2180" t="s">
        <v>876</v>
      </c>
      <c r="F2180">
        <v>9.5</v>
      </c>
      <c r="G2180">
        <v>12.35</v>
      </c>
      <c r="H2180" t="s">
        <v>825</v>
      </c>
    </row>
    <row r="2181" spans="1:8" hidden="1" x14ac:dyDescent="0.25">
      <c r="A2181" t="s">
        <v>920</v>
      </c>
      <c r="B2181">
        <v>1624</v>
      </c>
      <c r="C2181" t="s">
        <v>921</v>
      </c>
      <c r="D2181" t="s">
        <v>879</v>
      </c>
      <c r="E2181" t="s">
        <v>876</v>
      </c>
      <c r="F2181">
        <v>10</v>
      </c>
      <c r="G2181">
        <v>13</v>
      </c>
      <c r="H2181" t="s">
        <v>827</v>
      </c>
    </row>
    <row r="2182" spans="1:8" hidden="1" x14ac:dyDescent="0.25">
      <c r="A2182" t="s">
        <v>920</v>
      </c>
      <c r="B2182">
        <v>1624</v>
      </c>
      <c r="C2182" t="s">
        <v>921</v>
      </c>
      <c r="D2182" t="s">
        <v>880</v>
      </c>
      <c r="E2182" t="s">
        <v>876</v>
      </c>
      <c r="F2182">
        <v>9.5</v>
      </c>
      <c r="G2182">
        <v>12.35</v>
      </c>
      <c r="H2182" t="s">
        <v>823</v>
      </c>
    </row>
    <row r="2183" spans="1:8" hidden="1" x14ac:dyDescent="0.25">
      <c r="A2183" t="s">
        <v>920</v>
      </c>
      <c r="B2183">
        <v>1624</v>
      </c>
      <c r="C2183" t="s">
        <v>921</v>
      </c>
      <c r="D2183" t="s">
        <v>881</v>
      </c>
      <c r="E2183" t="s">
        <v>876</v>
      </c>
      <c r="F2183">
        <v>9.5</v>
      </c>
      <c r="G2183">
        <v>12.35</v>
      </c>
      <c r="H2183" t="s">
        <v>867</v>
      </c>
    </row>
    <row r="2184" spans="1:8" x14ac:dyDescent="0.25">
      <c r="A2184" t="s">
        <v>920</v>
      </c>
      <c r="B2184">
        <v>1624</v>
      </c>
      <c r="C2184" t="s">
        <v>921</v>
      </c>
      <c r="D2184" t="s">
        <v>882</v>
      </c>
      <c r="E2184" t="s">
        <v>876</v>
      </c>
      <c r="F2184">
        <v>11.25</v>
      </c>
      <c r="G2184">
        <v>14.65</v>
      </c>
      <c r="H2184" t="s">
        <v>821</v>
      </c>
    </row>
    <row r="2185" spans="1:8" hidden="1" x14ac:dyDescent="0.25">
      <c r="A2185" t="s">
        <v>1066</v>
      </c>
      <c r="B2185">
        <v>332</v>
      </c>
      <c r="C2185" t="s">
        <v>1067</v>
      </c>
      <c r="D2185" t="s">
        <v>813</v>
      </c>
      <c r="E2185" t="s">
        <v>814</v>
      </c>
      <c r="F2185">
        <v>9.75</v>
      </c>
      <c r="G2185">
        <v>12.7</v>
      </c>
      <c r="H2185" t="s">
        <v>815</v>
      </c>
    </row>
    <row r="2186" spans="1:8" hidden="1" x14ac:dyDescent="0.25">
      <c r="A2186" t="s">
        <v>1066</v>
      </c>
      <c r="B2186">
        <v>332</v>
      </c>
      <c r="C2186" t="s">
        <v>1067</v>
      </c>
      <c r="D2186" t="s">
        <v>816</v>
      </c>
      <c r="E2186" t="s">
        <v>814</v>
      </c>
      <c r="F2186">
        <v>9.1</v>
      </c>
      <c r="G2186">
        <v>11.85</v>
      </c>
      <c r="H2186" t="s">
        <v>817</v>
      </c>
    </row>
    <row r="2187" spans="1:8" hidden="1" x14ac:dyDescent="0.25">
      <c r="A2187" t="s">
        <v>1066</v>
      </c>
      <c r="B2187">
        <v>332</v>
      </c>
      <c r="C2187" t="s">
        <v>1067</v>
      </c>
      <c r="D2187" t="s">
        <v>818</v>
      </c>
      <c r="E2187" t="s">
        <v>814</v>
      </c>
      <c r="F2187">
        <v>10.85</v>
      </c>
      <c r="G2187">
        <v>14.1</v>
      </c>
      <c r="H2187" t="s">
        <v>819</v>
      </c>
    </row>
    <row r="2188" spans="1:8" x14ac:dyDescent="0.25">
      <c r="A2188" t="s">
        <v>1066</v>
      </c>
      <c r="B2188">
        <v>332</v>
      </c>
      <c r="C2188" t="s">
        <v>1067</v>
      </c>
      <c r="D2188" t="s">
        <v>820</v>
      </c>
      <c r="E2188" t="s">
        <v>814</v>
      </c>
      <c r="F2188">
        <v>10.85</v>
      </c>
      <c r="G2188">
        <v>14.1</v>
      </c>
      <c r="H2188" t="s">
        <v>821</v>
      </c>
    </row>
    <row r="2189" spans="1:8" hidden="1" x14ac:dyDescent="0.25">
      <c r="A2189" t="s">
        <v>1066</v>
      </c>
      <c r="B2189">
        <v>332</v>
      </c>
      <c r="C2189" t="s">
        <v>1067</v>
      </c>
      <c r="D2189" t="s">
        <v>822</v>
      </c>
      <c r="E2189" t="s">
        <v>814</v>
      </c>
      <c r="F2189">
        <v>9.1</v>
      </c>
      <c r="G2189">
        <v>11.85</v>
      </c>
      <c r="H2189" t="s">
        <v>823</v>
      </c>
    </row>
    <row r="2190" spans="1:8" hidden="1" x14ac:dyDescent="0.25">
      <c r="A2190" t="s">
        <v>1066</v>
      </c>
      <c r="B2190">
        <v>332</v>
      </c>
      <c r="C2190" t="s">
        <v>1067</v>
      </c>
      <c r="D2190" t="s">
        <v>824</v>
      </c>
      <c r="E2190" t="s">
        <v>814</v>
      </c>
      <c r="F2190">
        <v>9.1</v>
      </c>
      <c r="G2190">
        <v>11.85</v>
      </c>
      <c r="H2190" t="s">
        <v>825</v>
      </c>
    </row>
    <row r="2191" spans="1:8" hidden="1" x14ac:dyDescent="0.25">
      <c r="A2191" t="s">
        <v>1066</v>
      </c>
      <c r="B2191">
        <v>332</v>
      </c>
      <c r="C2191" t="s">
        <v>1067</v>
      </c>
      <c r="D2191" t="s">
        <v>826</v>
      </c>
      <c r="E2191" t="s">
        <v>814</v>
      </c>
      <c r="F2191">
        <v>9.6</v>
      </c>
      <c r="G2191">
        <v>12.5</v>
      </c>
      <c r="H2191" t="s">
        <v>827</v>
      </c>
    </row>
    <row r="2192" spans="1:8" x14ac:dyDescent="0.25">
      <c r="A2192" t="s">
        <v>1066</v>
      </c>
      <c r="B2192">
        <v>332</v>
      </c>
      <c r="C2192" t="s">
        <v>1067</v>
      </c>
      <c r="D2192" t="s">
        <v>828</v>
      </c>
      <c r="E2192" t="s">
        <v>829</v>
      </c>
      <c r="F2192">
        <v>10.85</v>
      </c>
      <c r="G2192">
        <v>14.1</v>
      </c>
      <c r="H2192" t="s">
        <v>821</v>
      </c>
    </row>
    <row r="2193" spans="1:8" hidden="1" x14ac:dyDescent="0.25">
      <c r="A2193" t="s">
        <v>1066</v>
      </c>
      <c r="B2193">
        <v>332</v>
      </c>
      <c r="C2193" t="s">
        <v>1067</v>
      </c>
      <c r="D2193" t="s">
        <v>830</v>
      </c>
      <c r="E2193" t="s">
        <v>829</v>
      </c>
      <c r="F2193">
        <v>9.1</v>
      </c>
      <c r="G2193">
        <v>11.85</v>
      </c>
      <c r="H2193" t="s">
        <v>823</v>
      </c>
    </row>
    <row r="2194" spans="1:8" hidden="1" x14ac:dyDescent="0.25">
      <c r="A2194" t="s">
        <v>1066</v>
      </c>
      <c r="B2194">
        <v>332</v>
      </c>
      <c r="C2194" t="s">
        <v>1067</v>
      </c>
      <c r="D2194" t="s">
        <v>831</v>
      </c>
      <c r="E2194" t="s">
        <v>829</v>
      </c>
      <c r="F2194">
        <v>9.75</v>
      </c>
      <c r="G2194">
        <v>12.7</v>
      </c>
      <c r="H2194" t="s">
        <v>815</v>
      </c>
    </row>
    <row r="2195" spans="1:8" hidden="1" x14ac:dyDescent="0.25">
      <c r="A2195" t="s">
        <v>1066</v>
      </c>
      <c r="B2195">
        <v>332</v>
      </c>
      <c r="C2195" t="s">
        <v>1067</v>
      </c>
      <c r="D2195" t="s">
        <v>832</v>
      </c>
      <c r="E2195" t="s">
        <v>829</v>
      </c>
      <c r="F2195">
        <v>9.1</v>
      </c>
      <c r="G2195">
        <v>11.85</v>
      </c>
      <c r="H2195" t="s">
        <v>817</v>
      </c>
    </row>
    <row r="2196" spans="1:8" hidden="1" x14ac:dyDescent="0.25">
      <c r="A2196" t="s">
        <v>1066</v>
      </c>
      <c r="B2196">
        <v>332</v>
      </c>
      <c r="C2196" t="s">
        <v>1067</v>
      </c>
      <c r="D2196" t="s">
        <v>833</v>
      </c>
      <c r="E2196" t="s">
        <v>829</v>
      </c>
      <c r="F2196">
        <v>10.85</v>
      </c>
      <c r="G2196">
        <v>14.1</v>
      </c>
      <c r="H2196" t="s">
        <v>819</v>
      </c>
    </row>
    <row r="2197" spans="1:8" hidden="1" x14ac:dyDescent="0.25">
      <c r="A2197" t="s">
        <v>1066</v>
      </c>
      <c r="B2197">
        <v>332</v>
      </c>
      <c r="C2197" t="s">
        <v>1067</v>
      </c>
      <c r="D2197" t="s">
        <v>834</v>
      </c>
      <c r="E2197" t="s">
        <v>829</v>
      </c>
      <c r="F2197">
        <v>9.1</v>
      </c>
      <c r="G2197">
        <v>11.85</v>
      </c>
      <c r="H2197" t="s">
        <v>825</v>
      </c>
    </row>
    <row r="2198" spans="1:8" hidden="1" x14ac:dyDescent="0.25">
      <c r="A2198" t="s">
        <v>1066</v>
      </c>
      <c r="B2198">
        <v>332</v>
      </c>
      <c r="C2198" t="s">
        <v>1067</v>
      </c>
      <c r="D2198" t="s">
        <v>835</v>
      </c>
      <c r="E2198" t="s">
        <v>829</v>
      </c>
      <c r="F2198">
        <v>3.5</v>
      </c>
      <c r="G2198">
        <v>4.55</v>
      </c>
      <c r="H2198" t="s">
        <v>827</v>
      </c>
    </row>
    <row r="2199" spans="1:8" hidden="1" x14ac:dyDescent="0.25">
      <c r="A2199" t="s">
        <v>1066</v>
      </c>
      <c r="B2199">
        <v>332</v>
      </c>
      <c r="C2199" t="s">
        <v>1067</v>
      </c>
      <c r="D2199" t="s">
        <v>835</v>
      </c>
      <c r="E2199" t="s">
        <v>829</v>
      </c>
      <c r="F2199">
        <v>9.6</v>
      </c>
      <c r="G2199">
        <v>12.5</v>
      </c>
      <c r="H2199" t="s">
        <v>827</v>
      </c>
    </row>
    <row r="2200" spans="1:8" hidden="1" x14ac:dyDescent="0.25">
      <c r="A2200" t="s">
        <v>1066</v>
      </c>
      <c r="B2200">
        <v>332</v>
      </c>
      <c r="C2200" t="s">
        <v>1067</v>
      </c>
      <c r="D2200" t="s">
        <v>832</v>
      </c>
      <c r="E2200" t="s">
        <v>829</v>
      </c>
      <c r="F2200">
        <v>3.3</v>
      </c>
      <c r="G2200">
        <v>4.3</v>
      </c>
      <c r="H2200" t="s">
        <v>817</v>
      </c>
    </row>
    <row r="2201" spans="1:8" hidden="1" x14ac:dyDescent="0.25">
      <c r="A2201" t="s">
        <v>1066</v>
      </c>
      <c r="B2201">
        <v>332</v>
      </c>
      <c r="C2201" t="s">
        <v>1067</v>
      </c>
      <c r="D2201" t="s">
        <v>831</v>
      </c>
      <c r="E2201" t="s">
        <v>829</v>
      </c>
      <c r="F2201">
        <v>3.5</v>
      </c>
      <c r="G2201">
        <v>4.55</v>
      </c>
      <c r="H2201" t="s">
        <v>815</v>
      </c>
    </row>
    <row r="2202" spans="1:8" hidden="1" x14ac:dyDescent="0.25">
      <c r="A2202" t="s">
        <v>1066</v>
      </c>
      <c r="B2202">
        <v>332</v>
      </c>
      <c r="C2202" t="s">
        <v>1067</v>
      </c>
      <c r="D2202" t="s">
        <v>833</v>
      </c>
      <c r="E2202" t="s">
        <v>829</v>
      </c>
      <c r="F2202">
        <v>3.95</v>
      </c>
      <c r="G2202">
        <v>5.15</v>
      </c>
      <c r="H2202" t="s">
        <v>819</v>
      </c>
    </row>
    <row r="2203" spans="1:8" hidden="1" x14ac:dyDescent="0.25">
      <c r="A2203" t="s">
        <v>1066</v>
      </c>
      <c r="B2203">
        <v>332</v>
      </c>
      <c r="C2203" t="s">
        <v>1067</v>
      </c>
      <c r="D2203" t="s">
        <v>830</v>
      </c>
      <c r="E2203" t="s">
        <v>829</v>
      </c>
      <c r="F2203">
        <v>3.3</v>
      </c>
      <c r="G2203">
        <v>4.3</v>
      </c>
      <c r="H2203" t="s">
        <v>823</v>
      </c>
    </row>
    <row r="2204" spans="1:8" x14ac:dyDescent="0.25">
      <c r="A2204" t="s">
        <v>1066</v>
      </c>
      <c r="B2204">
        <v>332</v>
      </c>
      <c r="C2204" t="s">
        <v>1067</v>
      </c>
      <c r="D2204" t="s">
        <v>828</v>
      </c>
      <c r="E2204" t="s">
        <v>829</v>
      </c>
      <c r="F2204">
        <v>3.95</v>
      </c>
      <c r="G2204">
        <v>5.15</v>
      </c>
      <c r="H2204" t="s">
        <v>821</v>
      </c>
    </row>
    <row r="2205" spans="1:8" hidden="1" x14ac:dyDescent="0.25">
      <c r="A2205" t="s">
        <v>1066</v>
      </c>
      <c r="B2205">
        <v>332</v>
      </c>
      <c r="C2205" t="s">
        <v>1067</v>
      </c>
      <c r="D2205" t="s">
        <v>834</v>
      </c>
      <c r="E2205" t="s">
        <v>829</v>
      </c>
      <c r="F2205">
        <v>3.3</v>
      </c>
      <c r="G2205">
        <v>4.3</v>
      </c>
      <c r="H2205" t="s">
        <v>825</v>
      </c>
    </row>
    <row r="2206" spans="1:8" x14ac:dyDescent="0.25">
      <c r="A2206" t="s">
        <v>1066</v>
      </c>
      <c r="B2206">
        <v>332</v>
      </c>
      <c r="C2206" t="s">
        <v>1067</v>
      </c>
      <c r="D2206" t="s">
        <v>836</v>
      </c>
      <c r="E2206" t="s">
        <v>837</v>
      </c>
      <c r="F2206">
        <v>10.85</v>
      </c>
      <c r="G2206">
        <v>14.1</v>
      </c>
      <c r="H2206" t="s">
        <v>821</v>
      </c>
    </row>
    <row r="2207" spans="1:8" hidden="1" x14ac:dyDescent="0.25">
      <c r="A2207" t="s">
        <v>1066</v>
      </c>
      <c r="B2207">
        <v>332</v>
      </c>
      <c r="C2207" t="s">
        <v>1067</v>
      </c>
      <c r="D2207" t="s">
        <v>838</v>
      </c>
      <c r="E2207" t="s">
        <v>837</v>
      </c>
      <c r="F2207">
        <v>9.1</v>
      </c>
      <c r="G2207">
        <v>11.85</v>
      </c>
      <c r="H2207" t="s">
        <v>823</v>
      </c>
    </row>
    <row r="2208" spans="1:8" hidden="1" x14ac:dyDescent="0.25">
      <c r="A2208" t="s">
        <v>1066</v>
      </c>
      <c r="B2208">
        <v>332</v>
      </c>
      <c r="C2208" t="s">
        <v>1067</v>
      </c>
      <c r="D2208" t="s">
        <v>839</v>
      </c>
      <c r="E2208" t="s">
        <v>837</v>
      </c>
      <c r="F2208">
        <v>9.75</v>
      </c>
      <c r="G2208">
        <v>12.7</v>
      </c>
      <c r="H2208" t="s">
        <v>815</v>
      </c>
    </row>
    <row r="2209" spans="1:8" hidden="1" x14ac:dyDescent="0.25">
      <c r="A2209" t="s">
        <v>1066</v>
      </c>
      <c r="B2209">
        <v>332</v>
      </c>
      <c r="C2209" t="s">
        <v>1067</v>
      </c>
      <c r="D2209" t="s">
        <v>840</v>
      </c>
      <c r="E2209" t="s">
        <v>837</v>
      </c>
      <c r="F2209">
        <v>9.1</v>
      </c>
      <c r="G2209">
        <v>11.85</v>
      </c>
      <c r="H2209" t="s">
        <v>817</v>
      </c>
    </row>
    <row r="2210" spans="1:8" hidden="1" x14ac:dyDescent="0.25">
      <c r="A2210" t="s">
        <v>1066</v>
      </c>
      <c r="B2210">
        <v>332</v>
      </c>
      <c r="C2210" t="s">
        <v>1067</v>
      </c>
      <c r="D2210" t="s">
        <v>841</v>
      </c>
      <c r="E2210" t="s">
        <v>837</v>
      </c>
      <c r="F2210">
        <v>10.85</v>
      </c>
      <c r="G2210">
        <v>14.1</v>
      </c>
      <c r="H2210" t="s">
        <v>819</v>
      </c>
    </row>
    <row r="2211" spans="1:8" hidden="1" x14ac:dyDescent="0.25">
      <c r="A2211" t="s">
        <v>1066</v>
      </c>
      <c r="B2211">
        <v>332</v>
      </c>
      <c r="C2211" t="s">
        <v>1067</v>
      </c>
      <c r="D2211" t="s">
        <v>842</v>
      </c>
      <c r="E2211" t="s">
        <v>837</v>
      </c>
      <c r="F2211">
        <v>9.6</v>
      </c>
      <c r="G2211">
        <v>12.5</v>
      </c>
      <c r="H2211" t="s">
        <v>827</v>
      </c>
    </row>
    <row r="2212" spans="1:8" hidden="1" x14ac:dyDescent="0.25">
      <c r="A2212" t="s">
        <v>1066</v>
      </c>
      <c r="B2212">
        <v>332</v>
      </c>
      <c r="C2212" t="s">
        <v>1067</v>
      </c>
      <c r="D2212" t="s">
        <v>843</v>
      </c>
      <c r="E2212" t="s">
        <v>837</v>
      </c>
      <c r="F2212">
        <v>9.1</v>
      </c>
      <c r="G2212">
        <v>11.85</v>
      </c>
      <c r="H2212" t="s">
        <v>825</v>
      </c>
    </row>
    <row r="2213" spans="1:8" x14ac:dyDescent="0.25">
      <c r="A2213" t="s">
        <v>1066</v>
      </c>
      <c r="B2213">
        <v>332</v>
      </c>
      <c r="C2213" t="s">
        <v>1067</v>
      </c>
      <c r="D2213" t="s">
        <v>844</v>
      </c>
      <c r="E2213" t="s">
        <v>845</v>
      </c>
      <c r="F2213">
        <v>10.85</v>
      </c>
      <c r="G2213">
        <v>14.1</v>
      </c>
      <c r="H2213" t="s">
        <v>821</v>
      </c>
    </row>
    <row r="2214" spans="1:8" hidden="1" x14ac:dyDescent="0.25">
      <c r="A2214" t="s">
        <v>1066</v>
      </c>
      <c r="B2214">
        <v>332</v>
      </c>
      <c r="C2214" t="s">
        <v>1067</v>
      </c>
      <c r="D2214" t="s">
        <v>846</v>
      </c>
      <c r="E2214" t="s">
        <v>845</v>
      </c>
      <c r="F2214">
        <v>9.1</v>
      </c>
      <c r="G2214">
        <v>11.85</v>
      </c>
      <c r="H2214" t="s">
        <v>823</v>
      </c>
    </row>
    <row r="2215" spans="1:8" hidden="1" x14ac:dyDescent="0.25">
      <c r="A2215" t="s">
        <v>1066</v>
      </c>
      <c r="B2215">
        <v>332</v>
      </c>
      <c r="C2215" t="s">
        <v>1067</v>
      </c>
      <c r="D2215" t="s">
        <v>847</v>
      </c>
      <c r="E2215" t="s">
        <v>845</v>
      </c>
      <c r="F2215">
        <v>9.75</v>
      </c>
      <c r="G2215">
        <v>12.7</v>
      </c>
      <c r="H2215" t="s">
        <v>815</v>
      </c>
    </row>
    <row r="2216" spans="1:8" hidden="1" x14ac:dyDescent="0.25">
      <c r="A2216" t="s">
        <v>1066</v>
      </c>
      <c r="B2216">
        <v>332</v>
      </c>
      <c r="C2216" t="s">
        <v>1067</v>
      </c>
      <c r="D2216" t="s">
        <v>848</v>
      </c>
      <c r="E2216" t="s">
        <v>845</v>
      </c>
      <c r="F2216">
        <v>10.85</v>
      </c>
      <c r="G2216">
        <v>14.1</v>
      </c>
      <c r="H2216" t="s">
        <v>819</v>
      </c>
    </row>
    <row r="2217" spans="1:8" hidden="1" x14ac:dyDescent="0.25">
      <c r="A2217" t="s">
        <v>1066</v>
      </c>
      <c r="B2217">
        <v>332</v>
      </c>
      <c r="C2217" t="s">
        <v>1067</v>
      </c>
      <c r="D2217" t="s">
        <v>849</v>
      </c>
      <c r="E2217" t="s">
        <v>845</v>
      </c>
      <c r="F2217">
        <v>9.1</v>
      </c>
      <c r="G2217">
        <v>11.85</v>
      </c>
      <c r="H2217" t="s">
        <v>817</v>
      </c>
    </row>
    <row r="2218" spans="1:8" hidden="1" x14ac:dyDescent="0.25">
      <c r="A2218" t="s">
        <v>1066</v>
      </c>
      <c r="B2218">
        <v>332</v>
      </c>
      <c r="C2218" t="s">
        <v>1067</v>
      </c>
      <c r="D2218" t="s">
        <v>850</v>
      </c>
      <c r="E2218" t="s">
        <v>845</v>
      </c>
      <c r="F2218">
        <v>9.1</v>
      </c>
      <c r="G2218">
        <v>11.85</v>
      </c>
      <c r="H2218" t="s">
        <v>825</v>
      </c>
    </row>
    <row r="2219" spans="1:8" hidden="1" x14ac:dyDescent="0.25">
      <c r="A2219" t="s">
        <v>1066</v>
      </c>
      <c r="B2219">
        <v>332</v>
      </c>
      <c r="C2219" t="s">
        <v>1067</v>
      </c>
      <c r="D2219" t="s">
        <v>851</v>
      </c>
      <c r="E2219" t="s">
        <v>845</v>
      </c>
      <c r="F2219">
        <v>9.6</v>
      </c>
      <c r="G2219">
        <v>12.5</v>
      </c>
      <c r="H2219" t="s">
        <v>827</v>
      </c>
    </row>
    <row r="2220" spans="1:8" hidden="1" x14ac:dyDescent="0.25">
      <c r="A2220" t="s">
        <v>1066</v>
      </c>
      <c r="B2220">
        <v>332</v>
      </c>
      <c r="C2220" t="s">
        <v>1067</v>
      </c>
      <c r="D2220" t="s">
        <v>852</v>
      </c>
      <c r="E2220" t="s">
        <v>853</v>
      </c>
      <c r="F2220">
        <v>5.6</v>
      </c>
      <c r="G2220">
        <v>7.3</v>
      </c>
      <c r="H2220" t="s">
        <v>854</v>
      </c>
    </row>
    <row r="2221" spans="1:8" hidden="1" x14ac:dyDescent="0.25">
      <c r="A2221" t="s">
        <v>1066</v>
      </c>
      <c r="B2221">
        <v>332</v>
      </c>
      <c r="C2221" t="s">
        <v>1067</v>
      </c>
      <c r="D2221" t="s">
        <v>855</v>
      </c>
      <c r="E2221" t="s">
        <v>853</v>
      </c>
      <c r="F2221">
        <v>5.6</v>
      </c>
      <c r="G2221">
        <v>7.3</v>
      </c>
      <c r="H2221" t="s">
        <v>823</v>
      </c>
    </row>
    <row r="2222" spans="1:8" x14ac:dyDescent="0.25">
      <c r="A2222" t="s">
        <v>1066</v>
      </c>
      <c r="B2222">
        <v>332</v>
      </c>
      <c r="C2222" t="s">
        <v>1067</v>
      </c>
      <c r="D2222" t="s">
        <v>856</v>
      </c>
      <c r="E2222" t="s">
        <v>853</v>
      </c>
      <c r="F2222">
        <v>5.6</v>
      </c>
      <c r="G2222">
        <v>7.3</v>
      </c>
      <c r="H2222" t="s">
        <v>821</v>
      </c>
    </row>
    <row r="2223" spans="1:8" hidden="1" x14ac:dyDescent="0.25">
      <c r="A2223" t="s">
        <v>1066</v>
      </c>
      <c r="B2223">
        <v>332</v>
      </c>
      <c r="C2223" t="s">
        <v>1067</v>
      </c>
      <c r="D2223" t="s">
        <v>857</v>
      </c>
      <c r="E2223" t="s">
        <v>853</v>
      </c>
      <c r="F2223">
        <v>5.6</v>
      </c>
      <c r="G2223">
        <v>7.3</v>
      </c>
      <c r="H2223" t="s">
        <v>815</v>
      </c>
    </row>
    <row r="2224" spans="1:8" hidden="1" x14ac:dyDescent="0.25">
      <c r="A2224" t="s">
        <v>1066</v>
      </c>
      <c r="B2224">
        <v>332</v>
      </c>
      <c r="C2224" t="s">
        <v>1067</v>
      </c>
      <c r="D2224" t="s">
        <v>858</v>
      </c>
      <c r="E2224" t="s">
        <v>853</v>
      </c>
      <c r="F2224">
        <v>5.6</v>
      </c>
      <c r="G2224">
        <v>7.3</v>
      </c>
      <c r="H2224" t="s">
        <v>819</v>
      </c>
    </row>
    <row r="2225" spans="1:8" hidden="1" x14ac:dyDescent="0.25">
      <c r="A2225" t="s">
        <v>1066</v>
      </c>
      <c r="B2225">
        <v>332</v>
      </c>
      <c r="C2225" t="s">
        <v>1067</v>
      </c>
      <c r="D2225" t="s">
        <v>859</v>
      </c>
      <c r="E2225" t="s">
        <v>853</v>
      </c>
      <c r="F2225">
        <v>5.6</v>
      </c>
      <c r="G2225">
        <v>7.3</v>
      </c>
      <c r="H2225" t="s">
        <v>825</v>
      </c>
    </row>
    <row r="2226" spans="1:8" hidden="1" x14ac:dyDescent="0.25">
      <c r="A2226" t="s">
        <v>1066</v>
      </c>
      <c r="B2226">
        <v>332</v>
      </c>
      <c r="C2226" t="s">
        <v>1067</v>
      </c>
      <c r="D2226" t="s">
        <v>860</v>
      </c>
      <c r="E2226" t="s">
        <v>853</v>
      </c>
      <c r="F2226">
        <v>5.6</v>
      </c>
      <c r="G2226">
        <v>7.3</v>
      </c>
      <c r="H2226" t="s">
        <v>827</v>
      </c>
    </row>
    <row r="2227" spans="1:8" hidden="1" x14ac:dyDescent="0.25">
      <c r="A2227" t="s">
        <v>1066</v>
      </c>
      <c r="B2227">
        <v>332</v>
      </c>
      <c r="C2227" t="s">
        <v>1067</v>
      </c>
      <c r="D2227" t="s">
        <v>861</v>
      </c>
      <c r="E2227" t="s">
        <v>853</v>
      </c>
      <c r="F2227">
        <v>5.6</v>
      </c>
      <c r="G2227">
        <v>7.3</v>
      </c>
      <c r="H2227" t="s">
        <v>862</v>
      </c>
    </row>
    <row r="2228" spans="1:8" hidden="1" x14ac:dyDescent="0.25">
      <c r="A2228" t="s">
        <v>1066</v>
      </c>
      <c r="B2228">
        <v>332</v>
      </c>
      <c r="C2228" t="s">
        <v>1067</v>
      </c>
      <c r="D2228" t="s">
        <v>863</v>
      </c>
      <c r="E2228" t="s">
        <v>853</v>
      </c>
      <c r="F2228">
        <v>5.6</v>
      </c>
      <c r="G2228">
        <v>7.3</v>
      </c>
      <c r="H2228" t="s">
        <v>864</v>
      </c>
    </row>
    <row r="2229" spans="1:8" hidden="1" x14ac:dyDescent="0.25">
      <c r="A2229" t="s">
        <v>1066</v>
      </c>
      <c r="B2229">
        <v>332</v>
      </c>
      <c r="C2229" t="s">
        <v>1067</v>
      </c>
      <c r="D2229" t="s">
        <v>865</v>
      </c>
      <c r="E2229" t="s">
        <v>866</v>
      </c>
      <c r="F2229">
        <v>4.4000000000000004</v>
      </c>
      <c r="G2229">
        <v>5.7</v>
      </c>
      <c r="H2229" t="s">
        <v>867</v>
      </c>
    </row>
    <row r="2230" spans="1:8" hidden="1" x14ac:dyDescent="0.25">
      <c r="A2230" t="s">
        <v>1066</v>
      </c>
      <c r="B2230">
        <v>332</v>
      </c>
      <c r="C2230" t="s">
        <v>1067</v>
      </c>
      <c r="D2230" t="s">
        <v>868</v>
      </c>
      <c r="E2230" t="s">
        <v>866</v>
      </c>
      <c r="F2230">
        <v>4.95</v>
      </c>
      <c r="G2230">
        <v>6.45</v>
      </c>
      <c r="H2230" t="s">
        <v>823</v>
      </c>
    </row>
    <row r="2231" spans="1:8" x14ac:dyDescent="0.25">
      <c r="A2231" t="s">
        <v>1066</v>
      </c>
      <c r="B2231">
        <v>332</v>
      </c>
      <c r="C2231" t="s">
        <v>1067</v>
      </c>
      <c r="D2231" t="s">
        <v>869</v>
      </c>
      <c r="E2231" t="s">
        <v>866</v>
      </c>
      <c r="F2231">
        <v>4.95</v>
      </c>
      <c r="G2231">
        <v>6.45</v>
      </c>
      <c r="H2231" t="s">
        <v>821</v>
      </c>
    </row>
    <row r="2232" spans="1:8" hidden="1" x14ac:dyDescent="0.25">
      <c r="A2232" t="s">
        <v>1066</v>
      </c>
      <c r="B2232">
        <v>332</v>
      </c>
      <c r="C2232" t="s">
        <v>1067</v>
      </c>
      <c r="D2232" t="s">
        <v>870</v>
      </c>
      <c r="E2232" t="s">
        <v>866</v>
      </c>
      <c r="F2232">
        <v>4.95</v>
      </c>
      <c r="G2232">
        <v>6.45</v>
      </c>
      <c r="H2232" t="s">
        <v>815</v>
      </c>
    </row>
    <row r="2233" spans="1:8" hidden="1" x14ac:dyDescent="0.25">
      <c r="A2233" t="s">
        <v>1066</v>
      </c>
      <c r="B2233">
        <v>332</v>
      </c>
      <c r="C2233" t="s">
        <v>1067</v>
      </c>
      <c r="D2233" t="s">
        <v>871</v>
      </c>
      <c r="E2233" t="s">
        <v>866</v>
      </c>
      <c r="F2233">
        <v>4.95</v>
      </c>
      <c r="G2233">
        <v>6.45</v>
      </c>
      <c r="H2233" t="s">
        <v>819</v>
      </c>
    </row>
    <row r="2234" spans="1:8" hidden="1" x14ac:dyDescent="0.25">
      <c r="A2234" t="s">
        <v>1066</v>
      </c>
      <c r="B2234">
        <v>332</v>
      </c>
      <c r="C2234" t="s">
        <v>1067</v>
      </c>
      <c r="D2234" t="s">
        <v>872</v>
      </c>
      <c r="E2234" t="s">
        <v>866</v>
      </c>
      <c r="F2234">
        <v>4.95</v>
      </c>
      <c r="G2234">
        <v>6.45</v>
      </c>
      <c r="H2234" t="s">
        <v>825</v>
      </c>
    </row>
    <row r="2235" spans="1:8" hidden="1" x14ac:dyDescent="0.25">
      <c r="A2235" t="s">
        <v>1066</v>
      </c>
      <c r="B2235">
        <v>332</v>
      </c>
      <c r="C2235" t="s">
        <v>1067</v>
      </c>
      <c r="D2235" t="s">
        <v>873</v>
      </c>
      <c r="E2235" t="s">
        <v>866</v>
      </c>
      <c r="F2235">
        <v>4.95</v>
      </c>
      <c r="G2235">
        <v>6.45</v>
      </c>
      <c r="H2235" t="s">
        <v>862</v>
      </c>
    </row>
    <row r="2236" spans="1:8" hidden="1" x14ac:dyDescent="0.25">
      <c r="A2236" t="s">
        <v>1066</v>
      </c>
      <c r="B2236">
        <v>332</v>
      </c>
      <c r="C2236" t="s">
        <v>1067</v>
      </c>
      <c r="D2236" t="s">
        <v>874</v>
      </c>
      <c r="E2236" t="s">
        <v>866</v>
      </c>
      <c r="F2236">
        <v>4.95</v>
      </c>
      <c r="G2236">
        <v>6.45</v>
      </c>
      <c r="H2236" t="s">
        <v>827</v>
      </c>
    </row>
    <row r="2237" spans="1:8" hidden="1" x14ac:dyDescent="0.25">
      <c r="A2237" t="s">
        <v>1066</v>
      </c>
      <c r="B2237">
        <v>332</v>
      </c>
      <c r="C2237" t="s">
        <v>1067</v>
      </c>
      <c r="D2237" t="s">
        <v>875</v>
      </c>
      <c r="E2237" t="s">
        <v>876</v>
      </c>
      <c r="F2237">
        <v>10.3</v>
      </c>
      <c r="G2237">
        <v>13.4</v>
      </c>
      <c r="H2237" t="s">
        <v>815</v>
      </c>
    </row>
    <row r="2238" spans="1:8" hidden="1" x14ac:dyDescent="0.25">
      <c r="A2238" t="s">
        <v>1066</v>
      </c>
      <c r="B2238">
        <v>332</v>
      </c>
      <c r="C2238" t="s">
        <v>1067</v>
      </c>
      <c r="D2238" t="s">
        <v>877</v>
      </c>
      <c r="E2238" t="s">
        <v>876</v>
      </c>
      <c r="F2238">
        <v>11.4</v>
      </c>
      <c r="G2238">
        <v>14.8</v>
      </c>
      <c r="H2238" t="s">
        <v>819</v>
      </c>
    </row>
    <row r="2239" spans="1:8" hidden="1" x14ac:dyDescent="0.25">
      <c r="A2239" t="s">
        <v>1066</v>
      </c>
      <c r="B2239">
        <v>332</v>
      </c>
      <c r="C2239" t="s">
        <v>1067</v>
      </c>
      <c r="D2239" t="s">
        <v>878</v>
      </c>
      <c r="E2239" t="s">
        <v>876</v>
      </c>
      <c r="F2239">
        <v>9.65</v>
      </c>
      <c r="G2239">
        <v>12.55</v>
      </c>
      <c r="H2239" t="s">
        <v>825</v>
      </c>
    </row>
    <row r="2240" spans="1:8" hidden="1" x14ac:dyDescent="0.25">
      <c r="A2240" t="s">
        <v>1066</v>
      </c>
      <c r="B2240">
        <v>332</v>
      </c>
      <c r="C2240" t="s">
        <v>1067</v>
      </c>
      <c r="D2240" t="s">
        <v>879</v>
      </c>
      <c r="E2240" t="s">
        <v>876</v>
      </c>
      <c r="F2240">
        <v>10.15</v>
      </c>
      <c r="G2240">
        <v>13.2</v>
      </c>
      <c r="H2240" t="s">
        <v>827</v>
      </c>
    </row>
    <row r="2241" spans="1:8" hidden="1" x14ac:dyDescent="0.25">
      <c r="A2241" t="s">
        <v>1066</v>
      </c>
      <c r="B2241">
        <v>332</v>
      </c>
      <c r="C2241" t="s">
        <v>1067</v>
      </c>
      <c r="D2241" t="s">
        <v>880</v>
      </c>
      <c r="E2241" t="s">
        <v>876</v>
      </c>
      <c r="F2241">
        <v>9.65</v>
      </c>
      <c r="G2241">
        <v>12.55</v>
      </c>
      <c r="H2241" t="s">
        <v>823</v>
      </c>
    </row>
    <row r="2242" spans="1:8" hidden="1" x14ac:dyDescent="0.25">
      <c r="A2242" t="s">
        <v>1066</v>
      </c>
      <c r="B2242">
        <v>332</v>
      </c>
      <c r="C2242" t="s">
        <v>1067</v>
      </c>
      <c r="D2242" t="s">
        <v>881</v>
      </c>
      <c r="E2242" t="s">
        <v>876</v>
      </c>
      <c r="F2242">
        <v>9.65</v>
      </c>
      <c r="G2242">
        <v>12.55</v>
      </c>
      <c r="H2242" t="s">
        <v>867</v>
      </c>
    </row>
    <row r="2243" spans="1:8" x14ac:dyDescent="0.25">
      <c r="A2243" t="s">
        <v>1066</v>
      </c>
      <c r="B2243">
        <v>332</v>
      </c>
      <c r="C2243" t="s">
        <v>1067</v>
      </c>
      <c r="D2243" t="s">
        <v>882</v>
      </c>
      <c r="E2243" t="s">
        <v>876</v>
      </c>
      <c r="F2243">
        <v>11.4</v>
      </c>
      <c r="G2243">
        <v>14.8</v>
      </c>
      <c r="H2243" t="s">
        <v>821</v>
      </c>
    </row>
    <row r="2244" spans="1:8" hidden="1" x14ac:dyDescent="0.25">
      <c r="A2244" t="s">
        <v>1070</v>
      </c>
      <c r="B2244">
        <v>317</v>
      </c>
      <c r="C2244" t="s">
        <v>69</v>
      </c>
      <c r="D2244" t="s">
        <v>813</v>
      </c>
      <c r="E2244" t="s">
        <v>814</v>
      </c>
      <c r="F2244">
        <v>10.4</v>
      </c>
      <c r="G2244">
        <v>13.5</v>
      </c>
      <c r="H2244" t="s">
        <v>815</v>
      </c>
    </row>
    <row r="2245" spans="1:8" hidden="1" x14ac:dyDescent="0.25">
      <c r="A2245" t="s">
        <v>1070</v>
      </c>
      <c r="B2245">
        <v>317</v>
      </c>
      <c r="C2245" t="s">
        <v>69</v>
      </c>
      <c r="D2245" t="s">
        <v>816</v>
      </c>
      <c r="E2245" t="s">
        <v>814</v>
      </c>
      <c r="F2245">
        <v>9.75</v>
      </c>
      <c r="G2245">
        <v>12.7</v>
      </c>
      <c r="H2245" t="s">
        <v>817</v>
      </c>
    </row>
    <row r="2246" spans="1:8" hidden="1" x14ac:dyDescent="0.25">
      <c r="A2246" t="s">
        <v>1070</v>
      </c>
      <c r="B2246">
        <v>317</v>
      </c>
      <c r="C2246" t="s">
        <v>69</v>
      </c>
      <c r="D2246" t="s">
        <v>818</v>
      </c>
      <c r="E2246" t="s">
        <v>814</v>
      </c>
      <c r="F2246">
        <v>11.5</v>
      </c>
      <c r="G2246">
        <v>14.95</v>
      </c>
      <c r="H2246" t="s">
        <v>819</v>
      </c>
    </row>
    <row r="2247" spans="1:8" x14ac:dyDescent="0.25">
      <c r="A2247" t="s">
        <v>1070</v>
      </c>
      <c r="B2247">
        <v>317</v>
      </c>
      <c r="C2247" t="s">
        <v>69</v>
      </c>
      <c r="D2247" t="s">
        <v>820</v>
      </c>
      <c r="E2247" t="s">
        <v>814</v>
      </c>
      <c r="F2247">
        <v>11.5</v>
      </c>
      <c r="G2247">
        <v>14.95</v>
      </c>
      <c r="H2247" t="s">
        <v>821</v>
      </c>
    </row>
    <row r="2248" spans="1:8" hidden="1" x14ac:dyDescent="0.25">
      <c r="A2248" t="s">
        <v>1070</v>
      </c>
      <c r="B2248">
        <v>317</v>
      </c>
      <c r="C2248" t="s">
        <v>69</v>
      </c>
      <c r="D2248" t="s">
        <v>822</v>
      </c>
      <c r="E2248" t="s">
        <v>814</v>
      </c>
      <c r="F2248">
        <v>9.75</v>
      </c>
      <c r="G2248">
        <v>12.7</v>
      </c>
      <c r="H2248" t="s">
        <v>823</v>
      </c>
    </row>
    <row r="2249" spans="1:8" hidden="1" x14ac:dyDescent="0.25">
      <c r="A2249" t="s">
        <v>1070</v>
      </c>
      <c r="B2249">
        <v>317</v>
      </c>
      <c r="C2249" t="s">
        <v>69</v>
      </c>
      <c r="D2249" t="s">
        <v>824</v>
      </c>
      <c r="E2249" t="s">
        <v>814</v>
      </c>
      <c r="F2249">
        <v>9.75</v>
      </c>
      <c r="G2249">
        <v>12.7</v>
      </c>
      <c r="H2249" t="s">
        <v>825</v>
      </c>
    </row>
    <row r="2250" spans="1:8" hidden="1" x14ac:dyDescent="0.25">
      <c r="A2250" t="s">
        <v>1070</v>
      </c>
      <c r="B2250">
        <v>317</v>
      </c>
      <c r="C2250" t="s">
        <v>69</v>
      </c>
      <c r="D2250" t="s">
        <v>826</v>
      </c>
      <c r="E2250" t="s">
        <v>814</v>
      </c>
      <c r="F2250">
        <v>10.25</v>
      </c>
      <c r="G2250">
        <v>13.35</v>
      </c>
      <c r="H2250" t="s">
        <v>827</v>
      </c>
    </row>
    <row r="2251" spans="1:8" x14ac:dyDescent="0.25">
      <c r="A2251" t="s">
        <v>1070</v>
      </c>
      <c r="B2251">
        <v>317</v>
      </c>
      <c r="C2251" t="s">
        <v>69</v>
      </c>
      <c r="D2251" t="s">
        <v>828</v>
      </c>
      <c r="E2251" t="s">
        <v>829</v>
      </c>
      <c r="F2251">
        <v>11.5</v>
      </c>
      <c r="G2251">
        <v>14.95</v>
      </c>
      <c r="H2251" t="s">
        <v>821</v>
      </c>
    </row>
    <row r="2252" spans="1:8" hidden="1" x14ac:dyDescent="0.25">
      <c r="A2252" t="s">
        <v>1070</v>
      </c>
      <c r="B2252">
        <v>317</v>
      </c>
      <c r="C2252" t="s">
        <v>69</v>
      </c>
      <c r="D2252" t="s">
        <v>830</v>
      </c>
      <c r="E2252" t="s">
        <v>829</v>
      </c>
      <c r="F2252">
        <v>9.75</v>
      </c>
      <c r="G2252">
        <v>12.7</v>
      </c>
      <c r="H2252" t="s">
        <v>823</v>
      </c>
    </row>
    <row r="2253" spans="1:8" hidden="1" x14ac:dyDescent="0.25">
      <c r="A2253" t="s">
        <v>1070</v>
      </c>
      <c r="B2253">
        <v>317</v>
      </c>
      <c r="C2253" t="s">
        <v>69</v>
      </c>
      <c r="D2253" t="s">
        <v>831</v>
      </c>
      <c r="E2253" t="s">
        <v>829</v>
      </c>
      <c r="F2253">
        <v>10.4</v>
      </c>
      <c r="G2253">
        <v>13.5</v>
      </c>
      <c r="H2253" t="s">
        <v>815</v>
      </c>
    </row>
    <row r="2254" spans="1:8" hidden="1" x14ac:dyDescent="0.25">
      <c r="A2254" t="s">
        <v>1070</v>
      </c>
      <c r="B2254">
        <v>317</v>
      </c>
      <c r="C2254" t="s">
        <v>69</v>
      </c>
      <c r="D2254" t="s">
        <v>832</v>
      </c>
      <c r="E2254" t="s">
        <v>829</v>
      </c>
      <c r="F2254">
        <v>9.75</v>
      </c>
      <c r="G2254">
        <v>12.7</v>
      </c>
      <c r="H2254" t="s">
        <v>817</v>
      </c>
    </row>
    <row r="2255" spans="1:8" hidden="1" x14ac:dyDescent="0.25">
      <c r="A2255" t="s">
        <v>1070</v>
      </c>
      <c r="B2255">
        <v>317</v>
      </c>
      <c r="C2255" t="s">
        <v>69</v>
      </c>
      <c r="D2255" t="s">
        <v>833</v>
      </c>
      <c r="E2255" t="s">
        <v>829</v>
      </c>
      <c r="F2255">
        <v>11.5</v>
      </c>
      <c r="G2255">
        <v>14.95</v>
      </c>
      <c r="H2255" t="s">
        <v>819</v>
      </c>
    </row>
    <row r="2256" spans="1:8" hidden="1" x14ac:dyDescent="0.25">
      <c r="A2256" t="s">
        <v>1070</v>
      </c>
      <c r="B2256">
        <v>317</v>
      </c>
      <c r="C2256" t="s">
        <v>69</v>
      </c>
      <c r="D2256" t="s">
        <v>834</v>
      </c>
      <c r="E2256" t="s">
        <v>829</v>
      </c>
      <c r="F2256">
        <v>9.75</v>
      </c>
      <c r="G2256">
        <v>12.7</v>
      </c>
      <c r="H2256" t="s">
        <v>825</v>
      </c>
    </row>
    <row r="2257" spans="1:8" hidden="1" x14ac:dyDescent="0.25">
      <c r="A2257" t="s">
        <v>1070</v>
      </c>
      <c r="B2257">
        <v>317</v>
      </c>
      <c r="C2257" t="s">
        <v>69</v>
      </c>
      <c r="D2257" t="s">
        <v>835</v>
      </c>
      <c r="E2257" t="s">
        <v>829</v>
      </c>
      <c r="F2257">
        <v>3.8</v>
      </c>
      <c r="G2257">
        <v>4.95</v>
      </c>
      <c r="H2257" t="s">
        <v>827</v>
      </c>
    </row>
    <row r="2258" spans="1:8" hidden="1" x14ac:dyDescent="0.25">
      <c r="A2258" t="s">
        <v>1070</v>
      </c>
      <c r="B2258">
        <v>317</v>
      </c>
      <c r="C2258" t="s">
        <v>69</v>
      </c>
      <c r="D2258" t="s">
        <v>835</v>
      </c>
      <c r="E2258" t="s">
        <v>829</v>
      </c>
      <c r="F2258">
        <v>10.25</v>
      </c>
      <c r="G2258">
        <v>13.35</v>
      </c>
      <c r="H2258" t="s">
        <v>827</v>
      </c>
    </row>
    <row r="2259" spans="1:8" hidden="1" x14ac:dyDescent="0.25">
      <c r="A2259" t="s">
        <v>1070</v>
      </c>
      <c r="B2259">
        <v>317</v>
      </c>
      <c r="C2259" t="s">
        <v>69</v>
      </c>
      <c r="D2259" t="s">
        <v>832</v>
      </c>
      <c r="E2259" t="s">
        <v>829</v>
      </c>
      <c r="F2259">
        <v>3.6</v>
      </c>
      <c r="G2259">
        <v>4.7</v>
      </c>
      <c r="H2259" t="s">
        <v>817</v>
      </c>
    </row>
    <row r="2260" spans="1:8" hidden="1" x14ac:dyDescent="0.25">
      <c r="A2260" t="s">
        <v>1070</v>
      </c>
      <c r="B2260">
        <v>317</v>
      </c>
      <c r="C2260" t="s">
        <v>69</v>
      </c>
      <c r="D2260" t="s">
        <v>831</v>
      </c>
      <c r="E2260" t="s">
        <v>829</v>
      </c>
      <c r="F2260">
        <v>3.8</v>
      </c>
      <c r="G2260">
        <v>4.95</v>
      </c>
      <c r="H2260" t="s">
        <v>815</v>
      </c>
    </row>
    <row r="2261" spans="1:8" hidden="1" x14ac:dyDescent="0.25">
      <c r="A2261" t="s">
        <v>1070</v>
      </c>
      <c r="B2261">
        <v>317</v>
      </c>
      <c r="C2261" t="s">
        <v>69</v>
      </c>
      <c r="D2261" t="s">
        <v>833</v>
      </c>
      <c r="E2261" t="s">
        <v>829</v>
      </c>
      <c r="F2261">
        <v>4.25</v>
      </c>
      <c r="G2261">
        <v>5.55</v>
      </c>
      <c r="H2261" t="s">
        <v>819</v>
      </c>
    </row>
    <row r="2262" spans="1:8" hidden="1" x14ac:dyDescent="0.25">
      <c r="A2262" t="s">
        <v>1070</v>
      </c>
      <c r="B2262">
        <v>317</v>
      </c>
      <c r="C2262" t="s">
        <v>69</v>
      </c>
      <c r="D2262" t="s">
        <v>830</v>
      </c>
      <c r="E2262" t="s">
        <v>829</v>
      </c>
      <c r="F2262">
        <v>3.6</v>
      </c>
      <c r="G2262">
        <v>4.7</v>
      </c>
      <c r="H2262" t="s">
        <v>823</v>
      </c>
    </row>
    <row r="2263" spans="1:8" x14ac:dyDescent="0.25">
      <c r="A2263" t="s">
        <v>1070</v>
      </c>
      <c r="B2263">
        <v>317</v>
      </c>
      <c r="C2263" t="s">
        <v>69</v>
      </c>
      <c r="D2263" t="s">
        <v>828</v>
      </c>
      <c r="E2263" t="s">
        <v>829</v>
      </c>
      <c r="F2263">
        <v>4.25</v>
      </c>
      <c r="G2263">
        <v>5.55</v>
      </c>
      <c r="H2263" t="s">
        <v>821</v>
      </c>
    </row>
    <row r="2264" spans="1:8" hidden="1" x14ac:dyDescent="0.25">
      <c r="A2264" t="s">
        <v>1070</v>
      </c>
      <c r="B2264">
        <v>317</v>
      </c>
      <c r="C2264" t="s">
        <v>69</v>
      </c>
      <c r="D2264" t="s">
        <v>834</v>
      </c>
      <c r="E2264" t="s">
        <v>829</v>
      </c>
      <c r="F2264">
        <v>3.6</v>
      </c>
      <c r="G2264">
        <v>4.7</v>
      </c>
      <c r="H2264" t="s">
        <v>825</v>
      </c>
    </row>
    <row r="2265" spans="1:8" x14ac:dyDescent="0.25">
      <c r="A2265" t="s">
        <v>1070</v>
      </c>
      <c r="B2265">
        <v>317</v>
      </c>
      <c r="C2265" t="s">
        <v>69</v>
      </c>
      <c r="D2265" t="s">
        <v>836</v>
      </c>
      <c r="E2265" t="s">
        <v>837</v>
      </c>
      <c r="F2265">
        <v>11.5</v>
      </c>
      <c r="G2265">
        <v>14.95</v>
      </c>
      <c r="H2265" t="s">
        <v>821</v>
      </c>
    </row>
    <row r="2266" spans="1:8" hidden="1" x14ac:dyDescent="0.25">
      <c r="A2266" t="s">
        <v>1070</v>
      </c>
      <c r="B2266">
        <v>317</v>
      </c>
      <c r="C2266" t="s">
        <v>69</v>
      </c>
      <c r="D2266" t="s">
        <v>838</v>
      </c>
      <c r="E2266" t="s">
        <v>837</v>
      </c>
      <c r="F2266">
        <v>9.75</v>
      </c>
      <c r="G2266">
        <v>12.7</v>
      </c>
      <c r="H2266" t="s">
        <v>823</v>
      </c>
    </row>
    <row r="2267" spans="1:8" hidden="1" x14ac:dyDescent="0.25">
      <c r="A2267" t="s">
        <v>1070</v>
      </c>
      <c r="B2267">
        <v>317</v>
      </c>
      <c r="C2267" t="s">
        <v>69</v>
      </c>
      <c r="D2267" t="s">
        <v>839</v>
      </c>
      <c r="E2267" t="s">
        <v>837</v>
      </c>
      <c r="F2267">
        <v>10.4</v>
      </c>
      <c r="G2267">
        <v>13.5</v>
      </c>
      <c r="H2267" t="s">
        <v>815</v>
      </c>
    </row>
    <row r="2268" spans="1:8" hidden="1" x14ac:dyDescent="0.25">
      <c r="A2268" t="s">
        <v>1070</v>
      </c>
      <c r="B2268">
        <v>317</v>
      </c>
      <c r="C2268" t="s">
        <v>69</v>
      </c>
      <c r="D2268" t="s">
        <v>840</v>
      </c>
      <c r="E2268" t="s">
        <v>837</v>
      </c>
      <c r="F2268">
        <v>9.75</v>
      </c>
      <c r="G2268">
        <v>12.7</v>
      </c>
      <c r="H2268" t="s">
        <v>817</v>
      </c>
    </row>
    <row r="2269" spans="1:8" hidden="1" x14ac:dyDescent="0.25">
      <c r="A2269" t="s">
        <v>1070</v>
      </c>
      <c r="B2269">
        <v>317</v>
      </c>
      <c r="C2269" t="s">
        <v>69</v>
      </c>
      <c r="D2269" t="s">
        <v>841</v>
      </c>
      <c r="E2269" t="s">
        <v>837</v>
      </c>
      <c r="F2269">
        <v>11.5</v>
      </c>
      <c r="G2269">
        <v>14.95</v>
      </c>
      <c r="H2269" t="s">
        <v>819</v>
      </c>
    </row>
    <row r="2270" spans="1:8" hidden="1" x14ac:dyDescent="0.25">
      <c r="A2270" t="s">
        <v>1070</v>
      </c>
      <c r="B2270">
        <v>317</v>
      </c>
      <c r="C2270" t="s">
        <v>69</v>
      </c>
      <c r="D2270" t="s">
        <v>842</v>
      </c>
      <c r="E2270" t="s">
        <v>837</v>
      </c>
      <c r="F2270">
        <v>10.25</v>
      </c>
      <c r="G2270">
        <v>13.35</v>
      </c>
      <c r="H2270" t="s">
        <v>827</v>
      </c>
    </row>
    <row r="2271" spans="1:8" hidden="1" x14ac:dyDescent="0.25">
      <c r="A2271" t="s">
        <v>1070</v>
      </c>
      <c r="B2271">
        <v>317</v>
      </c>
      <c r="C2271" t="s">
        <v>69</v>
      </c>
      <c r="D2271" t="s">
        <v>843</v>
      </c>
      <c r="E2271" t="s">
        <v>837</v>
      </c>
      <c r="F2271">
        <v>9.75</v>
      </c>
      <c r="G2271">
        <v>12.7</v>
      </c>
      <c r="H2271" t="s">
        <v>825</v>
      </c>
    </row>
    <row r="2272" spans="1:8" x14ac:dyDescent="0.25">
      <c r="A2272" t="s">
        <v>1070</v>
      </c>
      <c r="B2272">
        <v>317</v>
      </c>
      <c r="C2272" t="s">
        <v>69</v>
      </c>
      <c r="D2272" t="s">
        <v>844</v>
      </c>
      <c r="E2272" t="s">
        <v>845</v>
      </c>
      <c r="F2272">
        <v>11.5</v>
      </c>
      <c r="G2272">
        <v>14.95</v>
      </c>
      <c r="H2272" t="s">
        <v>821</v>
      </c>
    </row>
    <row r="2273" spans="1:8" hidden="1" x14ac:dyDescent="0.25">
      <c r="A2273" t="s">
        <v>1070</v>
      </c>
      <c r="B2273">
        <v>317</v>
      </c>
      <c r="C2273" t="s">
        <v>69</v>
      </c>
      <c r="D2273" t="s">
        <v>846</v>
      </c>
      <c r="E2273" t="s">
        <v>845</v>
      </c>
      <c r="F2273">
        <v>9.75</v>
      </c>
      <c r="G2273">
        <v>12.7</v>
      </c>
      <c r="H2273" t="s">
        <v>823</v>
      </c>
    </row>
    <row r="2274" spans="1:8" hidden="1" x14ac:dyDescent="0.25">
      <c r="A2274" t="s">
        <v>1070</v>
      </c>
      <c r="B2274">
        <v>317</v>
      </c>
      <c r="C2274" t="s">
        <v>69</v>
      </c>
      <c r="D2274" t="s">
        <v>847</v>
      </c>
      <c r="E2274" t="s">
        <v>845</v>
      </c>
      <c r="F2274">
        <v>10.4</v>
      </c>
      <c r="G2274">
        <v>13.5</v>
      </c>
      <c r="H2274" t="s">
        <v>815</v>
      </c>
    </row>
    <row r="2275" spans="1:8" hidden="1" x14ac:dyDescent="0.25">
      <c r="A2275" t="s">
        <v>1070</v>
      </c>
      <c r="B2275">
        <v>317</v>
      </c>
      <c r="C2275" t="s">
        <v>69</v>
      </c>
      <c r="D2275" t="s">
        <v>848</v>
      </c>
      <c r="E2275" t="s">
        <v>845</v>
      </c>
      <c r="F2275">
        <v>11.5</v>
      </c>
      <c r="G2275">
        <v>14.95</v>
      </c>
      <c r="H2275" t="s">
        <v>819</v>
      </c>
    </row>
    <row r="2276" spans="1:8" hidden="1" x14ac:dyDescent="0.25">
      <c r="A2276" t="s">
        <v>1070</v>
      </c>
      <c r="B2276">
        <v>317</v>
      </c>
      <c r="C2276" t="s">
        <v>69</v>
      </c>
      <c r="D2276" t="s">
        <v>849</v>
      </c>
      <c r="E2276" t="s">
        <v>845</v>
      </c>
      <c r="F2276">
        <v>9.75</v>
      </c>
      <c r="G2276">
        <v>12.7</v>
      </c>
      <c r="H2276" t="s">
        <v>817</v>
      </c>
    </row>
    <row r="2277" spans="1:8" hidden="1" x14ac:dyDescent="0.25">
      <c r="A2277" t="s">
        <v>1070</v>
      </c>
      <c r="B2277">
        <v>317</v>
      </c>
      <c r="C2277" t="s">
        <v>69</v>
      </c>
      <c r="D2277" t="s">
        <v>850</v>
      </c>
      <c r="E2277" t="s">
        <v>845</v>
      </c>
      <c r="F2277">
        <v>9.75</v>
      </c>
      <c r="G2277">
        <v>12.7</v>
      </c>
      <c r="H2277" t="s">
        <v>825</v>
      </c>
    </row>
    <row r="2278" spans="1:8" hidden="1" x14ac:dyDescent="0.25">
      <c r="A2278" t="s">
        <v>1070</v>
      </c>
      <c r="B2278">
        <v>317</v>
      </c>
      <c r="C2278" t="s">
        <v>69</v>
      </c>
      <c r="D2278" t="s">
        <v>851</v>
      </c>
      <c r="E2278" t="s">
        <v>845</v>
      </c>
      <c r="F2278">
        <v>10.25</v>
      </c>
      <c r="G2278">
        <v>13.35</v>
      </c>
      <c r="H2278" t="s">
        <v>827</v>
      </c>
    </row>
    <row r="2279" spans="1:8" hidden="1" x14ac:dyDescent="0.25">
      <c r="A2279" t="s">
        <v>1070</v>
      </c>
      <c r="B2279">
        <v>317</v>
      </c>
      <c r="C2279" t="s">
        <v>69</v>
      </c>
      <c r="D2279" t="s">
        <v>852</v>
      </c>
      <c r="E2279" t="s">
        <v>853</v>
      </c>
      <c r="F2279">
        <v>5.95</v>
      </c>
      <c r="G2279">
        <v>7.75</v>
      </c>
      <c r="H2279" t="s">
        <v>854</v>
      </c>
    </row>
    <row r="2280" spans="1:8" hidden="1" x14ac:dyDescent="0.25">
      <c r="A2280" t="s">
        <v>1070</v>
      </c>
      <c r="B2280">
        <v>317</v>
      </c>
      <c r="C2280" t="s">
        <v>69</v>
      </c>
      <c r="D2280" t="s">
        <v>855</v>
      </c>
      <c r="E2280" t="s">
        <v>853</v>
      </c>
      <c r="F2280">
        <v>5.95</v>
      </c>
      <c r="G2280">
        <v>7.75</v>
      </c>
      <c r="H2280" t="s">
        <v>823</v>
      </c>
    </row>
    <row r="2281" spans="1:8" x14ac:dyDescent="0.25">
      <c r="A2281" t="s">
        <v>1070</v>
      </c>
      <c r="B2281">
        <v>317</v>
      </c>
      <c r="C2281" t="s">
        <v>69</v>
      </c>
      <c r="D2281" t="s">
        <v>856</v>
      </c>
      <c r="E2281" t="s">
        <v>853</v>
      </c>
      <c r="F2281">
        <v>5.95</v>
      </c>
      <c r="G2281">
        <v>7.75</v>
      </c>
      <c r="H2281" t="s">
        <v>821</v>
      </c>
    </row>
    <row r="2282" spans="1:8" hidden="1" x14ac:dyDescent="0.25">
      <c r="A2282" t="s">
        <v>1070</v>
      </c>
      <c r="B2282">
        <v>317</v>
      </c>
      <c r="C2282" t="s">
        <v>69</v>
      </c>
      <c r="D2282" t="s">
        <v>857</v>
      </c>
      <c r="E2282" t="s">
        <v>853</v>
      </c>
      <c r="F2282">
        <v>5.95</v>
      </c>
      <c r="G2282">
        <v>7.75</v>
      </c>
      <c r="H2282" t="s">
        <v>815</v>
      </c>
    </row>
    <row r="2283" spans="1:8" hidden="1" x14ac:dyDescent="0.25">
      <c r="A2283" t="s">
        <v>1070</v>
      </c>
      <c r="B2283">
        <v>317</v>
      </c>
      <c r="C2283" t="s">
        <v>69</v>
      </c>
      <c r="D2283" t="s">
        <v>858</v>
      </c>
      <c r="E2283" t="s">
        <v>853</v>
      </c>
      <c r="F2283">
        <v>5.95</v>
      </c>
      <c r="G2283">
        <v>7.75</v>
      </c>
      <c r="H2283" t="s">
        <v>819</v>
      </c>
    </row>
    <row r="2284" spans="1:8" hidden="1" x14ac:dyDescent="0.25">
      <c r="A2284" t="s">
        <v>1070</v>
      </c>
      <c r="B2284">
        <v>317</v>
      </c>
      <c r="C2284" t="s">
        <v>69</v>
      </c>
      <c r="D2284" t="s">
        <v>859</v>
      </c>
      <c r="E2284" t="s">
        <v>853</v>
      </c>
      <c r="F2284">
        <v>5.95</v>
      </c>
      <c r="G2284">
        <v>7.75</v>
      </c>
      <c r="H2284" t="s">
        <v>825</v>
      </c>
    </row>
    <row r="2285" spans="1:8" hidden="1" x14ac:dyDescent="0.25">
      <c r="A2285" t="s">
        <v>1070</v>
      </c>
      <c r="B2285">
        <v>317</v>
      </c>
      <c r="C2285" t="s">
        <v>69</v>
      </c>
      <c r="D2285" t="s">
        <v>860</v>
      </c>
      <c r="E2285" t="s">
        <v>853</v>
      </c>
      <c r="F2285">
        <v>5.95</v>
      </c>
      <c r="G2285">
        <v>7.75</v>
      </c>
      <c r="H2285" t="s">
        <v>827</v>
      </c>
    </row>
    <row r="2286" spans="1:8" hidden="1" x14ac:dyDescent="0.25">
      <c r="A2286" t="s">
        <v>1070</v>
      </c>
      <c r="B2286">
        <v>317</v>
      </c>
      <c r="C2286" t="s">
        <v>69</v>
      </c>
      <c r="D2286" t="s">
        <v>861</v>
      </c>
      <c r="E2286" t="s">
        <v>853</v>
      </c>
      <c r="F2286">
        <v>5.95</v>
      </c>
      <c r="G2286">
        <v>7.75</v>
      </c>
      <c r="H2286" t="s">
        <v>862</v>
      </c>
    </row>
    <row r="2287" spans="1:8" hidden="1" x14ac:dyDescent="0.25">
      <c r="A2287" t="s">
        <v>1070</v>
      </c>
      <c r="B2287">
        <v>317</v>
      </c>
      <c r="C2287" t="s">
        <v>69</v>
      </c>
      <c r="D2287" t="s">
        <v>863</v>
      </c>
      <c r="E2287" t="s">
        <v>853</v>
      </c>
      <c r="F2287">
        <v>5.95</v>
      </c>
      <c r="G2287">
        <v>7.75</v>
      </c>
      <c r="H2287" t="s">
        <v>864</v>
      </c>
    </row>
    <row r="2288" spans="1:8" hidden="1" x14ac:dyDescent="0.25">
      <c r="A2288" t="s">
        <v>1070</v>
      </c>
      <c r="B2288">
        <v>317</v>
      </c>
      <c r="C2288" t="s">
        <v>69</v>
      </c>
      <c r="D2288" t="s">
        <v>865</v>
      </c>
      <c r="E2288" t="s">
        <v>866</v>
      </c>
      <c r="F2288">
        <v>4.9000000000000004</v>
      </c>
      <c r="G2288">
        <v>6.35</v>
      </c>
      <c r="H2288" t="s">
        <v>867</v>
      </c>
    </row>
    <row r="2289" spans="1:8" hidden="1" x14ac:dyDescent="0.25">
      <c r="A2289" t="s">
        <v>1070</v>
      </c>
      <c r="B2289">
        <v>317</v>
      </c>
      <c r="C2289" t="s">
        <v>69</v>
      </c>
      <c r="D2289" t="s">
        <v>868</v>
      </c>
      <c r="E2289" t="s">
        <v>866</v>
      </c>
      <c r="F2289">
        <v>5.5</v>
      </c>
      <c r="G2289">
        <v>7.15</v>
      </c>
      <c r="H2289" t="s">
        <v>823</v>
      </c>
    </row>
    <row r="2290" spans="1:8" x14ac:dyDescent="0.25">
      <c r="A2290" t="s">
        <v>1070</v>
      </c>
      <c r="B2290">
        <v>317</v>
      </c>
      <c r="C2290" t="s">
        <v>69</v>
      </c>
      <c r="D2290" t="s">
        <v>869</v>
      </c>
      <c r="E2290" t="s">
        <v>866</v>
      </c>
      <c r="F2290">
        <v>5.5</v>
      </c>
      <c r="G2290">
        <v>7.15</v>
      </c>
      <c r="H2290" t="s">
        <v>821</v>
      </c>
    </row>
    <row r="2291" spans="1:8" hidden="1" x14ac:dyDescent="0.25">
      <c r="A2291" t="s">
        <v>1070</v>
      </c>
      <c r="B2291">
        <v>317</v>
      </c>
      <c r="C2291" t="s">
        <v>69</v>
      </c>
      <c r="D2291" t="s">
        <v>870</v>
      </c>
      <c r="E2291" t="s">
        <v>866</v>
      </c>
      <c r="F2291">
        <v>5.5</v>
      </c>
      <c r="G2291">
        <v>7.15</v>
      </c>
      <c r="H2291" t="s">
        <v>815</v>
      </c>
    </row>
    <row r="2292" spans="1:8" hidden="1" x14ac:dyDescent="0.25">
      <c r="A2292" t="s">
        <v>1070</v>
      </c>
      <c r="B2292">
        <v>317</v>
      </c>
      <c r="C2292" t="s">
        <v>69</v>
      </c>
      <c r="D2292" t="s">
        <v>871</v>
      </c>
      <c r="E2292" t="s">
        <v>866</v>
      </c>
      <c r="F2292">
        <v>5.5</v>
      </c>
      <c r="G2292">
        <v>7.15</v>
      </c>
      <c r="H2292" t="s">
        <v>819</v>
      </c>
    </row>
    <row r="2293" spans="1:8" hidden="1" x14ac:dyDescent="0.25">
      <c r="A2293" t="s">
        <v>1070</v>
      </c>
      <c r="B2293">
        <v>317</v>
      </c>
      <c r="C2293" t="s">
        <v>69</v>
      </c>
      <c r="D2293" t="s">
        <v>872</v>
      </c>
      <c r="E2293" t="s">
        <v>866</v>
      </c>
      <c r="F2293">
        <v>5.5</v>
      </c>
      <c r="G2293">
        <v>7.15</v>
      </c>
      <c r="H2293" t="s">
        <v>825</v>
      </c>
    </row>
    <row r="2294" spans="1:8" hidden="1" x14ac:dyDescent="0.25">
      <c r="A2294" t="s">
        <v>1070</v>
      </c>
      <c r="B2294">
        <v>317</v>
      </c>
      <c r="C2294" t="s">
        <v>69</v>
      </c>
      <c r="D2294" t="s">
        <v>873</v>
      </c>
      <c r="E2294" t="s">
        <v>866</v>
      </c>
      <c r="F2294">
        <v>5.5</v>
      </c>
      <c r="G2294">
        <v>7.15</v>
      </c>
      <c r="H2294" t="s">
        <v>862</v>
      </c>
    </row>
    <row r="2295" spans="1:8" hidden="1" x14ac:dyDescent="0.25">
      <c r="A2295" t="s">
        <v>1070</v>
      </c>
      <c r="B2295">
        <v>317</v>
      </c>
      <c r="C2295" t="s">
        <v>69</v>
      </c>
      <c r="D2295" t="s">
        <v>874</v>
      </c>
      <c r="E2295" t="s">
        <v>866</v>
      </c>
      <c r="F2295">
        <v>5.5</v>
      </c>
      <c r="G2295">
        <v>7.15</v>
      </c>
      <c r="H2295" t="s">
        <v>827</v>
      </c>
    </row>
    <row r="2296" spans="1:8" hidden="1" x14ac:dyDescent="0.25">
      <c r="A2296" t="s">
        <v>1070</v>
      </c>
      <c r="B2296">
        <v>317</v>
      </c>
      <c r="C2296" t="s">
        <v>69</v>
      </c>
      <c r="D2296" t="s">
        <v>875</v>
      </c>
      <c r="E2296" t="s">
        <v>876</v>
      </c>
      <c r="F2296">
        <v>10.95</v>
      </c>
      <c r="G2296">
        <v>14.25</v>
      </c>
      <c r="H2296" t="s">
        <v>815</v>
      </c>
    </row>
    <row r="2297" spans="1:8" hidden="1" x14ac:dyDescent="0.25">
      <c r="A2297" t="s">
        <v>1070</v>
      </c>
      <c r="B2297">
        <v>317</v>
      </c>
      <c r="C2297" t="s">
        <v>69</v>
      </c>
      <c r="D2297" t="s">
        <v>877</v>
      </c>
      <c r="E2297" t="s">
        <v>876</v>
      </c>
      <c r="F2297">
        <v>12.05</v>
      </c>
      <c r="G2297">
        <v>15.65</v>
      </c>
      <c r="H2297" t="s">
        <v>819</v>
      </c>
    </row>
    <row r="2298" spans="1:8" hidden="1" x14ac:dyDescent="0.25">
      <c r="A2298" t="s">
        <v>1070</v>
      </c>
      <c r="B2298">
        <v>317</v>
      </c>
      <c r="C2298" t="s">
        <v>69</v>
      </c>
      <c r="D2298" t="s">
        <v>878</v>
      </c>
      <c r="E2298" t="s">
        <v>876</v>
      </c>
      <c r="F2298">
        <v>10.3</v>
      </c>
      <c r="G2298">
        <v>13.4</v>
      </c>
      <c r="H2298" t="s">
        <v>825</v>
      </c>
    </row>
    <row r="2299" spans="1:8" hidden="1" x14ac:dyDescent="0.25">
      <c r="A2299" t="s">
        <v>1070</v>
      </c>
      <c r="B2299">
        <v>317</v>
      </c>
      <c r="C2299" t="s">
        <v>69</v>
      </c>
      <c r="D2299" t="s">
        <v>879</v>
      </c>
      <c r="E2299" t="s">
        <v>876</v>
      </c>
      <c r="F2299">
        <v>10.8</v>
      </c>
      <c r="G2299">
        <v>14.05</v>
      </c>
      <c r="H2299" t="s">
        <v>827</v>
      </c>
    </row>
    <row r="2300" spans="1:8" hidden="1" x14ac:dyDescent="0.25">
      <c r="A2300" t="s">
        <v>1070</v>
      </c>
      <c r="B2300">
        <v>317</v>
      </c>
      <c r="C2300" t="s">
        <v>69</v>
      </c>
      <c r="D2300" t="s">
        <v>880</v>
      </c>
      <c r="E2300" t="s">
        <v>876</v>
      </c>
      <c r="F2300">
        <v>10.3</v>
      </c>
      <c r="G2300">
        <v>13.4</v>
      </c>
      <c r="H2300" t="s">
        <v>823</v>
      </c>
    </row>
    <row r="2301" spans="1:8" hidden="1" x14ac:dyDescent="0.25">
      <c r="A2301" t="s">
        <v>1070</v>
      </c>
      <c r="B2301">
        <v>317</v>
      </c>
      <c r="C2301" t="s">
        <v>69</v>
      </c>
      <c r="D2301" t="s">
        <v>881</v>
      </c>
      <c r="E2301" t="s">
        <v>876</v>
      </c>
      <c r="F2301">
        <v>10.3</v>
      </c>
      <c r="G2301">
        <v>13.4</v>
      </c>
      <c r="H2301" t="s">
        <v>867</v>
      </c>
    </row>
    <row r="2302" spans="1:8" x14ac:dyDescent="0.25">
      <c r="A2302" t="s">
        <v>1070</v>
      </c>
      <c r="B2302">
        <v>317</v>
      </c>
      <c r="C2302" t="s">
        <v>69</v>
      </c>
      <c r="D2302" t="s">
        <v>882</v>
      </c>
      <c r="E2302" t="s">
        <v>876</v>
      </c>
      <c r="F2302">
        <v>12.05</v>
      </c>
      <c r="G2302">
        <v>15.65</v>
      </c>
      <c r="H2302" t="s">
        <v>821</v>
      </c>
    </row>
    <row r="2303" spans="1:8" hidden="1" x14ac:dyDescent="0.25">
      <c r="A2303" t="s">
        <v>943</v>
      </c>
      <c r="B2303">
        <v>3392</v>
      </c>
      <c r="C2303" t="s">
        <v>944</v>
      </c>
      <c r="D2303" t="s">
        <v>813</v>
      </c>
      <c r="E2303" t="s">
        <v>814</v>
      </c>
      <c r="F2303">
        <v>9.75</v>
      </c>
      <c r="G2303">
        <v>12.7</v>
      </c>
      <c r="H2303" t="s">
        <v>815</v>
      </c>
    </row>
    <row r="2304" spans="1:8" hidden="1" x14ac:dyDescent="0.25">
      <c r="A2304" t="s">
        <v>943</v>
      </c>
      <c r="B2304">
        <v>3392</v>
      </c>
      <c r="C2304" t="s">
        <v>944</v>
      </c>
      <c r="D2304" t="s">
        <v>816</v>
      </c>
      <c r="E2304" t="s">
        <v>814</v>
      </c>
      <c r="F2304">
        <v>9.1</v>
      </c>
      <c r="G2304">
        <v>11.85</v>
      </c>
      <c r="H2304" t="s">
        <v>817</v>
      </c>
    </row>
    <row r="2305" spans="1:8" hidden="1" x14ac:dyDescent="0.25">
      <c r="A2305" t="s">
        <v>943</v>
      </c>
      <c r="B2305">
        <v>3392</v>
      </c>
      <c r="C2305" t="s">
        <v>944</v>
      </c>
      <c r="D2305" t="s">
        <v>818</v>
      </c>
      <c r="E2305" t="s">
        <v>814</v>
      </c>
      <c r="F2305">
        <v>10.85</v>
      </c>
      <c r="G2305">
        <v>14.1</v>
      </c>
      <c r="H2305" t="s">
        <v>819</v>
      </c>
    </row>
    <row r="2306" spans="1:8" x14ac:dyDescent="0.25">
      <c r="A2306" t="s">
        <v>943</v>
      </c>
      <c r="B2306">
        <v>3392</v>
      </c>
      <c r="C2306" t="s">
        <v>944</v>
      </c>
      <c r="D2306" t="s">
        <v>820</v>
      </c>
      <c r="E2306" t="s">
        <v>814</v>
      </c>
      <c r="F2306">
        <v>10.85</v>
      </c>
      <c r="G2306">
        <v>14.1</v>
      </c>
      <c r="H2306" t="s">
        <v>821</v>
      </c>
    </row>
    <row r="2307" spans="1:8" hidden="1" x14ac:dyDescent="0.25">
      <c r="A2307" t="s">
        <v>943</v>
      </c>
      <c r="B2307">
        <v>3392</v>
      </c>
      <c r="C2307" t="s">
        <v>944</v>
      </c>
      <c r="D2307" t="s">
        <v>822</v>
      </c>
      <c r="E2307" t="s">
        <v>814</v>
      </c>
      <c r="F2307">
        <v>9.1</v>
      </c>
      <c r="G2307">
        <v>11.85</v>
      </c>
      <c r="H2307" t="s">
        <v>823</v>
      </c>
    </row>
    <row r="2308" spans="1:8" hidden="1" x14ac:dyDescent="0.25">
      <c r="A2308" t="s">
        <v>943</v>
      </c>
      <c r="B2308">
        <v>3392</v>
      </c>
      <c r="C2308" t="s">
        <v>944</v>
      </c>
      <c r="D2308" t="s">
        <v>824</v>
      </c>
      <c r="E2308" t="s">
        <v>814</v>
      </c>
      <c r="F2308">
        <v>9.1</v>
      </c>
      <c r="G2308">
        <v>11.85</v>
      </c>
      <c r="H2308" t="s">
        <v>825</v>
      </c>
    </row>
    <row r="2309" spans="1:8" hidden="1" x14ac:dyDescent="0.25">
      <c r="A2309" t="s">
        <v>943</v>
      </c>
      <c r="B2309">
        <v>3392</v>
      </c>
      <c r="C2309" t="s">
        <v>944</v>
      </c>
      <c r="D2309" t="s">
        <v>826</v>
      </c>
      <c r="E2309" t="s">
        <v>814</v>
      </c>
      <c r="F2309">
        <v>9.6</v>
      </c>
      <c r="G2309">
        <v>12.5</v>
      </c>
      <c r="H2309" t="s">
        <v>827</v>
      </c>
    </row>
    <row r="2310" spans="1:8" x14ac:dyDescent="0.25">
      <c r="A2310" t="s">
        <v>943</v>
      </c>
      <c r="B2310">
        <v>3392</v>
      </c>
      <c r="C2310" t="s">
        <v>944</v>
      </c>
      <c r="D2310" t="s">
        <v>828</v>
      </c>
      <c r="E2310" t="s">
        <v>829</v>
      </c>
      <c r="F2310">
        <v>10.85</v>
      </c>
      <c r="G2310">
        <v>14.1</v>
      </c>
      <c r="H2310" t="s">
        <v>821</v>
      </c>
    </row>
    <row r="2311" spans="1:8" hidden="1" x14ac:dyDescent="0.25">
      <c r="A2311" t="s">
        <v>943</v>
      </c>
      <c r="B2311">
        <v>3392</v>
      </c>
      <c r="C2311" t="s">
        <v>944</v>
      </c>
      <c r="D2311" t="s">
        <v>830</v>
      </c>
      <c r="E2311" t="s">
        <v>829</v>
      </c>
      <c r="F2311">
        <v>9.1</v>
      </c>
      <c r="G2311">
        <v>11.85</v>
      </c>
      <c r="H2311" t="s">
        <v>823</v>
      </c>
    </row>
    <row r="2312" spans="1:8" hidden="1" x14ac:dyDescent="0.25">
      <c r="A2312" t="s">
        <v>943</v>
      </c>
      <c r="B2312">
        <v>3392</v>
      </c>
      <c r="C2312" t="s">
        <v>944</v>
      </c>
      <c r="D2312" t="s">
        <v>831</v>
      </c>
      <c r="E2312" t="s">
        <v>829</v>
      </c>
      <c r="F2312">
        <v>9.75</v>
      </c>
      <c r="G2312">
        <v>12.7</v>
      </c>
      <c r="H2312" t="s">
        <v>815</v>
      </c>
    </row>
    <row r="2313" spans="1:8" hidden="1" x14ac:dyDescent="0.25">
      <c r="A2313" t="s">
        <v>943</v>
      </c>
      <c r="B2313">
        <v>3392</v>
      </c>
      <c r="C2313" t="s">
        <v>944</v>
      </c>
      <c r="D2313" t="s">
        <v>832</v>
      </c>
      <c r="E2313" t="s">
        <v>829</v>
      </c>
      <c r="F2313">
        <v>9.1</v>
      </c>
      <c r="G2313">
        <v>11.85</v>
      </c>
      <c r="H2313" t="s">
        <v>817</v>
      </c>
    </row>
    <row r="2314" spans="1:8" hidden="1" x14ac:dyDescent="0.25">
      <c r="A2314" t="s">
        <v>943</v>
      </c>
      <c r="B2314">
        <v>3392</v>
      </c>
      <c r="C2314" t="s">
        <v>944</v>
      </c>
      <c r="D2314" t="s">
        <v>833</v>
      </c>
      <c r="E2314" t="s">
        <v>829</v>
      </c>
      <c r="F2314">
        <v>10.85</v>
      </c>
      <c r="G2314">
        <v>14.1</v>
      </c>
      <c r="H2314" t="s">
        <v>819</v>
      </c>
    </row>
    <row r="2315" spans="1:8" hidden="1" x14ac:dyDescent="0.25">
      <c r="A2315" t="s">
        <v>943</v>
      </c>
      <c r="B2315">
        <v>3392</v>
      </c>
      <c r="C2315" t="s">
        <v>944</v>
      </c>
      <c r="D2315" t="s">
        <v>834</v>
      </c>
      <c r="E2315" t="s">
        <v>829</v>
      </c>
      <c r="F2315">
        <v>9.1</v>
      </c>
      <c r="G2315">
        <v>11.85</v>
      </c>
      <c r="H2315" t="s">
        <v>825</v>
      </c>
    </row>
    <row r="2316" spans="1:8" hidden="1" x14ac:dyDescent="0.25">
      <c r="A2316" t="s">
        <v>943</v>
      </c>
      <c r="B2316">
        <v>3392</v>
      </c>
      <c r="C2316" t="s">
        <v>944</v>
      </c>
      <c r="D2316" t="s">
        <v>835</v>
      </c>
      <c r="E2316" t="s">
        <v>829</v>
      </c>
      <c r="F2316">
        <v>3.5</v>
      </c>
      <c r="G2316">
        <v>4.55</v>
      </c>
      <c r="H2316" t="s">
        <v>827</v>
      </c>
    </row>
    <row r="2317" spans="1:8" hidden="1" x14ac:dyDescent="0.25">
      <c r="A2317" t="s">
        <v>943</v>
      </c>
      <c r="B2317">
        <v>3392</v>
      </c>
      <c r="C2317" t="s">
        <v>944</v>
      </c>
      <c r="D2317" t="s">
        <v>835</v>
      </c>
      <c r="E2317" t="s">
        <v>829</v>
      </c>
      <c r="F2317">
        <v>9.6</v>
      </c>
      <c r="G2317">
        <v>12.5</v>
      </c>
      <c r="H2317" t="s">
        <v>827</v>
      </c>
    </row>
    <row r="2318" spans="1:8" hidden="1" x14ac:dyDescent="0.25">
      <c r="A2318" t="s">
        <v>943</v>
      </c>
      <c r="B2318">
        <v>3392</v>
      </c>
      <c r="C2318" t="s">
        <v>944</v>
      </c>
      <c r="D2318" t="s">
        <v>832</v>
      </c>
      <c r="E2318" t="s">
        <v>829</v>
      </c>
      <c r="F2318">
        <v>3.3</v>
      </c>
      <c r="G2318">
        <v>4.3</v>
      </c>
      <c r="H2318" t="s">
        <v>817</v>
      </c>
    </row>
    <row r="2319" spans="1:8" hidden="1" x14ac:dyDescent="0.25">
      <c r="A2319" t="s">
        <v>943</v>
      </c>
      <c r="B2319">
        <v>3392</v>
      </c>
      <c r="C2319" t="s">
        <v>944</v>
      </c>
      <c r="D2319" t="s">
        <v>831</v>
      </c>
      <c r="E2319" t="s">
        <v>829</v>
      </c>
      <c r="F2319">
        <v>3.5</v>
      </c>
      <c r="G2319">
        <v>4.55</v>
      </c>
      <c r="H2319" t="s">
        <v>815</v>
      </c>
    </row>
    <row r="2320" spans="1:8" hidden="1" x14ac:dyDescent="0.25">
      <c r="A2320" t="s">
        <v>943</v>
      </c>
      <c r="B2320">
        <v>3392</v>
      </c>
      <c r="C2320" t="s">
        <v>944</v>
      </c>
      <c r="D2320" t="s">
        <v>833</v>
      </c>
      <c r="E2320" t="s">
        <v>829</v>
      </c>
      <c r="F2320">
        <v>3.95</v>
      </c>
      <c r="G2320">
        <v>5.15</v>
      </c>
      <c r="H2320" t="s">
        <v>819</v>
      </c>
    </row>
    <row r="2321" spans="1:8" hidden="1" x14ac:dyDescent="0.25">
      <c r="A2321" t="s">
        <v>943</v>
      </c>
      <c r="B2321">
        <v>3392</v>
      </c>
      <c r="C2321" t="s">
        <v>944</v>
      </c>
      <c r="D2321" t="s">
        <v>830</v>
      </c>
      <c r="E2321" t="s">
        <v>829</v>
      </c>
      <c r="F2321">
        <v>3.3</v>
      </c>
      <c r="G2321">
        <v>4.3</v>
      </c>
      <c r="H2321" t="s">
        <v>823</v>
      </c>
    </row>
    <row r="2322" spans="1:8" x14ac:dyDescent="0.25">
      <c r="A2322" t="s">
        <v>943</v>
      </c>
      <c r="B2322">
        <v>3392</v>
      </c>
      <c r="C2322" t="s">
        <v>944</v>
      </c>
      <c r="D2322" t="s">
        <v>828</v>
      </c>
      <c r="E2322" t="s">
        <v>829</v>
      </c>
      <c r="F2322">
        <v>3.95</v>
      </c>
      <c r="G2322">
        <v>5.15</v>
      </c>
      <c r="H2322" t="s">
        <v>821</v>
      </c>
    </row>
    <row r="2323" spans="1:8" hidden="1" x14ac:dyDescent="0.25">
      <c r="A2323" t="s">
        <v>943</v>
      </c>
      <c r="B2323">
        <v>3392</v>
      </c>
      <c r="C2323" t="s">
        <v>944</v>
      </c>
      <c r="D2323" t="s">
        <v>834</v>
      </c>
      <c r="E2323" t="s">
        <v>829</v>
      </c>
      <c r="F2323">
        <v>3.3</v>
      </c>
      <c r="G2323">
        <v>4.3</v>
      </c>
      <c r="H2323" t="s">
        <v>825</v>
      </c>
    </row>
    <row r="2324" spans="1:8" x14ac:dyDescent="0.25">
      <c r="A2324" t="s">
        <v>943</v>
      </c>
      <c r="B2324">
        <v>3392</v>
      </c>
      <c r="C2324" t="s">
        <v>944</v>
      </c>
      <c r="D2324" t="s">
        <v>836</v>
      </c>
      <c r="E2324" t="s">
        <v>837</v>
      </c>
      <c r="F2324">
        <v>10.85</v>
      </c>
      <c r="G2324">
        <v>14.1</v>
      </c>
      <c r="H2324" t="s">
        <v>821</v>
      </c>
    </row>
    <row r="2325" spans="1:8" hidden="1" x14ac:dyDescent="0.25">
      <c r="A2325" t="s">
        <v>943</v>
      </c>
      <c r="B2325">
        <v>3392</v>
      </c>
      <c r="C2325" t="s">
        <v>944</v>
      </c>
      <c r="D2325" t="s">
        <v>838</v>
      </c>
      <c r="E2325" t="s">
        <v>837</v>
      </c>
      <c r="F2325">
        <v>9.1</v>
      </c>
      <c r="G2325">
        <v>11.85</v>
      </c>
      <c r="H2325" t="s">
        <v>823</v>
      </c>
    </row>
    <row r="2326" spans="1:8" hidden="1" x14ac:dyDescent="0.25">
      <c r="A2326" t="s">
        <v>943</v>
      </c>
      <c r="B2326">
        <v>3392</v>
      </c>
      <c r="C2326" t="s">
        <v>944</v>
      </c>
      <c r="D2326" t="s">
        <v>839</v>
      </c>
      <c r="E2326" t="s">
        <v>837</v>
      </c>
      <c r="F2326">
        <v>9.75</v>
      </c>
      <c r="G2326">
        <v>12.7</v>
      </c>
      <c r="H2326" t="s">
        <v>815</v>
      </c>
    </row>
    <row r="2327" spans="1:8" hidden="1" x14ac:dyDescent="0.25">
      <c r="A2327" t="s">
        <v>943</v>
      </c>
      <c r="B2327">
        <v>3392</v>
      </c>
      <c r="C2327" t="s">
        <v>944</v>
      </c>
      <c r="D2327" t="s">
        <v>840</v>
      </c>
      <c r="E2327" t="s">
        <v>837</v>
      </c>
      <c r="F2327">
        <v>9.1</v>
      </c>
      <c r="G2327">
        <v>11.85</v>
      </c>
      <c r="H2327" t="s">
        <v>817</v>
      </c>
    </row>
    <row r="2328" spans="1:8" hidden="1" x14ac:dyDescent="0.25">
      <c r="A2328" t="s">
        <v>943</v>
      </c>
      <c r="B2328">
        <v>3392</v>
      </c>
      <c r="C2328" t="s">
        <v>944</v>
      </c>
      <c r="D2328" t="s">
        <v>841</v>
      </c>
      <c r="E2328" t="s">
        <v>837</v>
      </c>
      <c r="F2328">
        <v>10.85</v>
      </c>
      <c r="G2328">
        <v>14.1</v>
      </c>
      <c r="H2328" t="s">
        <v>819</v>
      </c>
    </row>
    <row r="2329" spans="1:8" hidden="1" x14ac:dyDescent="0.25">
      <c r="A2329" t="s">
        <v>943</v>
      </c>
      <c r="B2329">
        <v>3392</v>
      </c>
      <c r="C2329" t="s">
        <v>944</v>
      </c>
      <c r="D2329" t="s">
        <v>842</v>
      </c>
      <c r="E2329" t="s">
        <v>837</v>
      </c>
      <c r="F2329">
        <v>9.6</v>
      </c>
      <c r="G2329">
        <v>12.5</v>
      </c>
      <c r="H2329" t="s">
        <v>827</v>
      </c>
    </row>
    <row r="2330" spans="1:8" hidden="1" x14ac:dyDescent="0.25">
      <c r="A2330" t="s">
        <v>943</v>
      </c>
      <c r="B2330">
        <v>3392</v>
      </c>
      <c r="C2330" t="s">
        <v>944</v>
      </c>
      <c r="D2330" t="s">
        <v>843</v>
      </c>
      <c r="E2330" t="s">
        <v>837</v>
      </c>
      <c r="F2330">
        <v>9.1</v>
      </c>
      <c r="G2330">
        <v>11.85</v>
      </c>
      <c r="H2330" t="s">
        <v>825</v>
      </c>
    </row>
    <row r="2331" spans="1:8" x14ac:dyDescent="0.25">
      <c r="A2331" t="s">
        <v>943</v>
      </c>
      <c r="B2331">
        <v>3392</v>
      </c>
      <c r="C2331" t="s">
        <v>944</v>
      </c>
      <c r="D2331" t="s">
        <v>844</v>
      </c>
      <c r="E2331" t="s">
        <v>845</v>
      </c>
      <c r="F2331">
        <v>10.85</v>
      </c>
      <c r="G2331">
        <v>14.1</v>
      </c>
      <c r="H2331" t="s">
        <v>821</v>
      </c>
    </row>
    <row r="2332" spans="1:8" hidden="1" x14ac:dyDescent="0.25">
      <c r="A2332" t="s">
        <v>943</v>
      </c>
      <c r="B2332">
        <v>3392</v>
      </c>
      <c r="C2332" t="s">
        <v>944</v>
      </c>
      <c r="D2332" t="s">
        <v>846</v>
      </c>
      <c r="E2332" t="s">
        <v>845</v>
      </c>
      <c r="F2332">
        <v>9.1</v>
      </c>
      <c r="G2332">
        <v>11.85</v>
      </c>
      <c r="H2332" t="s">
        <v>823</v>
      </c>
    </row>
    <row r="2333" spans="1:8" hidden="1" x14ac:dyDescent="0.25">
      <c r="A2333" t="s">
        <v>943</v>
      </c>
      <c r="B2333">
        <v>3392</v>
      </c>
      <c r="C2333" t="s">
        <v>944</v>
      </c>
      <c r="D2333" t="s">
        <v>847</v>
      </c>
      <c r="E2333" t="s">
        <v>845</v>
      </c>
      <c r="F2333">
        <v>9.75</v>
      </c>
      <c r="G2333">
        <v>12.7</v>
      </c>
      <c r="H2333" t="s">
        <v>815</v>
      </c>
    </row>
    <row r="2334" spans="1:8" hidden="1" x14ac:dyDescent="0.25">
      <c r="A2334" t="s">
        <v>943</v>
      </c>
      <c r="B2334">
        <v>3392</v>
      </c>
      <c r="C2334" t="s">
        <v>944</v>
      </c>
      <c r="D2334" t="s">
        <v>848</v>
      </c>
      <c r="E2334" t="s">
        <v>845</v>
      </c>
      <c r="F2334">
        <v>10.85</v>
      </c>
      <c r="G2334">
        <v>14.1</v>
      </c>
      <c r="H2334" t="s">
        <v>819</v>
      </c>
    </row>
    <row r="2335" spans="1:8" hidden="1" x14ac:dyDescent="0.25">
      <c r="A2335" t="s">
        <v>943</v>
      </c>
      <c r="B2335">
        <v>3392</v>
      </c>
      <c r="C2335" t="s">
        <v>944</v>
      </c>
      <c r="D2335" t="s">
        <v>849</v>
      </c>
      <c r="E2335" t="s">
        <v>845</v>
      </c>
      <c r="F2335">
        <v>9.1</v>
      </c>
      <c r="G2335">
        <v>11.85</v>
      </c>
      <c r="H2335" t="s">
        <v>817</v>
      </c>
    </row>
    <row r="2336" spans="1:8" hidden="1" x14ac:dyDescent="0.25">
      <c r="A2336" t="s">
        <v>943</v>
      </c>
      <c r="B2336">
        <v>3392</v>
      </c>
      <c r="C2336" t="s">
        <v>944</v>
      </c>
      <c r="D2336" t="s">
        <v>850</v>
      </c>
      <c r="E2336" t="s">
        <v>845</v>
      </c>
      <c r="F2336">
        <v>9.1</v>
      </c>
      <c r="G2336">
        <v>11.85</v>
      </c>
      <c r="H2336" t="s">
        <v>825</v>
      </c>
    </row>
    <row r="2337" spans="1:8" hidden="1" x14ac:dyDescent="0.25">
      <c r="A2337" t="s">
        <v>943</v>
      </c>
      <c r="B2337">
        <v>3392</v>
      </c>
      <c r="C2337" t="s">
        <v>944</v>
      </c>
      <c r="D2337" t="s">
        <v>851</v>
      </c>
      <c r="E2337" t="s">
        <v>845</v>
      </c>
      <c r="F2337">
        <v>9.6</v>
      </c>
      <c r="G2337">
        <v>12.5</v>
      </c>
      <c r="H2337" t="s">
        <v>827</v>
      </c>
    </row>
    <row r="2338" spans="1:8" hidden="1" x14ac:dyDescent="0.25">
      <c r="A2338" t="s">
        <v>943</v>
      </c>
      <c r="B2338">
        <v>3392</v>
      </c>
      <c r="C2338" t="s">
        <v>944</v>
      </c>
      <c r="D2338" t="s">
        <v>852</v>
      </c>
      <c r="E2338" t="s">
        <v>853</v>
      </c>
      <c r="F2338">
        <v>5.6</v>
      </c>
      <c r="G2338">
        <v>7.3</v>
      </c>
      <c r="H2338" t="s">
        <v>854</v>
      </c>
    </row>
    <row r="2339" spans="1:8" hidden="1" x14ac:dyDescent="0.25">
      <c r="A2339" t="s">
        <v>943</v>
      </c>
      <c r="B2339">
        <v>3392</v>
      </c>
      <c r="C2339" t="s">
        <v>944</v>
      </c>
      <c r="D2339" t="s">
        <v>855</v>
      </c>
      <c r="E2339" t="s">
        <v>853</v>
      </c>
      <c r="F2339">
        <v>5.6</v>
      </c>
      <c r="G2339">
        <v>7.3</v>
      </c>
      <c r="H2339" t="s">
        <v>823</v>
      </c>
    </row>
    <row r="2340" spans="1:8" x14ac:dyDescent="0.25">
      <c r="A2340" t="s">
        <v>943</v>
      </c>
      <c r="B2340">
        <v>3392</v>
      </c>
      <c r="C2340" t="s">
        <v>944</v>
      </c>
      <c r="D2340" t="s">
        <v>856</v>
      </c>
      <c r="E2340" t="s">
        <v>853</v>
      </c>
      <c r="F2340">
        <v>5.6</v>
      </c>
      <c r="G2340">
        <v>7.3</v>
      </c>
      <c r="H2340" t="s">
        <v>821</v>
      </c>
    </row>
    <row r="2341" spans="1:8" hidden="1" x14ac:dyDescent="0.25">
      <c r="A2341" t="s">
        <v>943</v>
      </c>
      <c r="B2341">
        <v>3392</v>
      </c>
      <c r="C2341" t="s">
        <v>944</v>
      </c>
      <c r="D2341" t="s">
        <v>857</v>
      </c>
      <c r="E2341" t="s">
        <v>853</v>
      </c>
      <c r="F2341">
        <v>5.6</v>
      </c>
      <c r="G2341">
        <v>7.3</v>
      </c>
      <c r="H2341" t="s">
        <v>815</v>
      </c>
    </row>
    <row r="2342" spans="1:8" hidden="1" x14ac:dyDescent="0.25">
      <c r="A2342" t="s">
        <v>943</v>
      </c>
      <c r="B2342">
        <v>3392</v>
      </c>
      <c r="C2342" t="s">
        <v>944</v>
      </c>
      <c r="D2342" t="s">
        <v>858</v>
      </c>
      <c r="E2342" t="s">
        <v>853</v>
      </c>
      <c r="F2342">
        <v>5.6</v>
      </c>
      <c r="G2342">
        <v>7.3</v>
      </c>
      <c r="H2342" t="s">
        <v>819</v>
      </c>
    </row>
    <row r="2343" spans="1:8" hidden="1" x14ac:dyDescent="0.25">
      <c r="A2343" t="s">
        <v>943</v>
      </c>
      <c r="B2343">
        <v>3392</v>
      </c>
      <c r="C2343" t="s">
        <v>944</v>
      </c>
      <c r="D2343" t="s">
        <v>859</v>
      </c>
      <c r="E2343" t="s">
        <v>853</v>
      </c>
      <c r="F2343">
        <v>5.6</v>
      </c>
      <c r="G2343">
        <v>7.3</v>
      </c>
      <c r="H2343" t="s">
        <v>825</v>
      </c>
    </row>
    <row r="2344" spans="1:8" hidden="1" x14ac:dyDescent="0.25">
      <c r="A2344" t="s">
        <v>943</v>
      </c>
      <c r="B2344">
        <v>3392</v>
      </c>
      <c r="C2344" t="s">
        <v>944</v>
      </c>
      <c r="D2344" t="s">
        <v>860</v>
      </c>
      <c r="E2344" t="s">
        <v>853</v>
      </c>
      <c r="F2344">
        <v>5.6</v>
      </c>
      <c r="G2344">
        <v>7.3</v>
      </c>
      <c r="H2344" t="s">
        <v>827</v>
      </c>
    </row>
    <row r="2345" spans="1:8" hidden="1" x14ac:dyDescent="0.25">
      <c r="A2345" t="s">
        <v>943</v>
      </c>
      <c r="B2345">
        <v>3392</v>
      </c>
      <c r="C2345" t="s">
        <v>944</v>
      </c>
      <c r="D2345" t="s">
        <v>861</v>
      </c>
      <c r="E2345" t="s">
        <v>853</v>
      </c>
      <c r="F2345">
        <v>5.6</v>
      </c>
      <c r="G2345">
        <v>7.3</v>
      </c>
      <c r="H2345" t="s">
        <v>862</v>
      </c>
    </row>
    <row r="2346" spans="1:8" hidden="1" x14ac:dyDescent="0.25">
      <c r="A2346" t="s">
        <v>943</v>
      </c>
      <c r="B2346">
        <v>3392</v>
      </c>
      <c r="C2346" t="s">
        <v>944</v>
      </c>
      <c r="D2346" t="s">
        <v>863</v>
      </c>
      <c r="E2346" t="s">
        <v>853</v>
      </c>
      <c r="F2346">
        <v>5.6</v>
      </c>
      <c r="G2346">
        <v>7.3</v>
      </c>
      <c r="H2346" t="s">
        <v>864</v>
      </c>
    </row>
    <row r="2347" spans="1:8" hidden="1" x14ac:dyDescent="0.25">
      <c r="A2347" t="s">
        <v>943</v>
      </c>
      <c r="B2347">
        <v>3392</v>
      </c>
      <c r="C2347" t="s">
        <v>944</v>
      </c>
      <c r="D2347" t="s">
        <v>865</v>
      </c>
      <c r="E2347" t="s">
        <v>866</v>
      </c>
      <c r="F2347">
        <v>4.4000000000000004</v>
      </c>
      <c r="G2347">
        <v>5.7</v>
      </c>
      <c r="H2347" t="s">
        <v>867</v>
      </c>
    </row>
    <row r="2348" spans="1:8" hidden="1" x14ac:dyDescent="0.25">
      <c r="A2348" t="s">
        <v>943</v>
      </c>
      <c r="B2348">
        <v>3392</v>
      </c>
      <c r="C2348" t="s">
        <v>944</v>
      </c>
      <c r="D2348" t="s">
        <v>868</v>
      </c>
      <c r="E2348" t="s">
        <v>866</v>
      </c>
      <c r="F2348">
        <v>4.95</v>
      </c>
      <c r="G2348">
        <v>6.45</v>
      </c>
      <c r="H2348" t="s">
        <v>823</v>
      </c>
    </row>
    <row r="2349" spans="1:8" x14ac:dyDescent="0.25">
      <c r="A2349" t="s">
        <v>943</v>
      </c>
      <c r="B2349">
        <v>3392</v>
      </c>
      <c r="C2349" t="s">
        <v>944</v>
      </c>
      <c r="D2349" t="s">
        <v>869</v>
      </c>
      <c r="E2349" t="s">
        <v>866</v>
      </c>
      <c r="F2349">
        <v>4.95</v>
      </c>
      <c r="G2349">
        <v>6.45</v>
      </c>
      <c r="H2349" t="s">
        <v>821</v>
      </c>
    </row>
    <row r="2350" spans="1:8" hidden="1" x14ac:dyDescent="0.25">
      <c r="A2350" t="s">
        <v>943</v>
      </c>
      <c r="B2350">
        <v>3392</v>
      </c>
      <c r="C2350" t="s">
        <v>944</v>
      </c>
      <c r="D2350" t="s">
        <v>870</v>
      </c>
      <c r="E2350" t="s">
        <v>866</v>
      </c>
      <c r="F2350">
        <v>4.95</v>
      </c>
      <c r="G2350">
        <v>6.45</v>
      </c>
      <c r="H2350" t="s">
        <v>815</v>
      </c>
    </row>
    <row r="2351" spans="1:8" hidden="1" x14ac:dyDescent="0.25">
      <c r="A2351" t="s">
        <v>943</v>
      </c>
      <c r="B2351">
        <v>3392</v>
      </c>
      <c r="C2351" t="s">
        <v>944</v>
      </c>
      <c r="D2351" t="s">
        <v>871</v>
      </c>
      <c r="E2351" t="s">
        <v>866</v>
      </c>
      <c r="F2351">
        <v>4.95</v>
      </c>
      <c r="G2351">
        <v>6.45</v>
      </c>
      <c r="H2351" t="s">
        <v>819</v>
      </c>
    </row>
    <row r="2352" spans="1:8" hidden="1" x14ac:dyDescent="0.25">
      <c r="A2352" t="s">
        <v>943</v>
      </c>
      <c r="B2352">
        <v>3392</v>
      </c>
      <c r="C2352" t="s">
        <v>944</v>
      </c>
      <c r="D2352" t="s">
        <v>872</v>
      </c>
      <c r="E2352" t="s">
        <v>866</v>
      </c>
      <c r="F2352">
        <v>4.95</v>
      </c>
      <c r="G2352">
        <v>6.45</v>
      </c>
      <c r="H2352" t="s">
        <v>825</v>
      </c>
    </row>
    <row r="2353" spans="1:8" hidden="1" x14ac:dyDescent="0.25">
      <c r="A2353" t="s">
        <v>943</v>
      </c>
      <c r="B2353">
        <v>3392</v>
      </c>
      <c r="C2353" t="s">
        <v>944</v>
      </c>
      <c r="D2353" t="s">
        <v>873</v>
      </c>
      <c r="E2353" t="s">
        <v>866</v>
      </c>
      <c r="F2353">
        <v>4.95</v>
      </c>
      <c r="G2353">
        <v>6.45</v>
      </c>
      <c r="H2353" t="s">
        <v>862</v>
      </c>
    </row>
    <row r="2354" spans="1:8" hidden="1" x14ac:dyDescent="0.25">
      <c r="A2354" t="s">
        <v>943</v>
      </c>
      <c r="B2354">
        <v>3392</v>
      </c>
      <c r="C2354" t="s">
        <v>944</v>
      </c>
      <c r="D2354" t="s">
        <v>874</v>
      </c>
      <c r="E2354" t="s">
        <v>866</v>
      </c>
      <c r="F2354">
        <v>4.95</v>
      </c>
      <c r="G2354">
        <v>6.45</v>
      </c>
      <c r="H2354" t="s">
        <v>827</v>
      </c>
    </row>
    <row r="2355" spans="1:8" hidden="1" x14ac:dyDescent="0.25">
      <c r="A2355" t="s">
        <v>943</v>
      </c>
      <c r="B2355">
        <v>3392</v>
      </c>
      <c r="C2355" t="s">
        <v>944</v>
      </c>
      <c r="D2355" t="s">
        <v>875</v>
      </c>
      <c r="E2355" t="s">
        <v>876</v>
      </c>
      <c r="F2355">
        <v>10.3</v>
      </c>
      <c r="G2355">
        <v>13.4</v>
      </c>
      <c r="H2355" t="s">
        <v>815</v>
      </c>
    </row>
    <row r="2356" spans="1:8" hidden="1" x14ac:dyDescent="0.25">
      <c r="A2356" t="s">
        <v>943</v>
      </c>
      <c r="B2356">
        <v>3392</v>
      </c>
      <c r="C2356" t="s">
        <v>944</v>
      </c>
      <c r="D2356" t="s">
        <v>877</v>
      </c>
      <c r="E2356" t="s">
        <v>876</v>
      </c>
      <c r="F2356">
        <v>11.4</v>
      </c>
      <c r="G2356">
        <v>14.8</v>
      </c>
      <c r="H2356" t="s">
        <v>819</v>
      </c>
    </row>
    <row r="2357" spans="1:8" hidden="1" x14ac:dyDescent="0.25">
      <c r="A2357" t="s">
        <v>943</v>
      </c>
      <c r="B2357">
        <v>3392</v>
      </c>
      <c r="C2357" t="s">
        <v>944</v>
      </c>
      <c r="D2357" t="s">
        <v>878</v>
      </c>
      <c r="E2357" t="s">
        <v>876</v>
      </c>
      <c r="F2357">
        <v>9.65</v>
      </c>
      <c r="G2357">
        <v>12.55</v>
      </c>
      <c r="H2357" t="s">
        <v>825</v>
      </c>
    </row>
    <row r="2358" spans="1:8" hidden="1" x14ac:dyDescent="0.25">
      <c r="A2358" t="s">
        <v>943</v>
      </c>
      <c r="B2358">
        <v>3392</v>
      </c>
      <c r="C2358" t="s">
        <v>944</v>
      </c>
      <c r="D2358" t="s">
        <v>879</v>
      </c>
      <c r="E2358" t="s">
        <v>876</v>
      </c>
      <c r="F2358">
        <v>10.15</v>
      </c>
      <c r="G2358">
        <v>13.2</v>
      </c>
      <c r="H2358" t="s">
        <v>827</v>
      </c>
    </row>
    <row r="2359" spans="1:8" hidden="1" x14ac:dyDescent="0.25">
      <c r="A2359" t="s">
        <v>943</v>
      </c>
      <c r="B2359">
        <v>3392</v>
      </c>
      <c r="C2359" t="s">
        <v>944</v>
      </c>
      <c r="D2359" t="s">
        <v>880</v>
      </c>
      <c r="E2359" t="s">
        <v>876</v>
      </c>
      <c r="F2359">
        <v>9.65</v>
      </c>
      <c r="G2359">
        <v>12.55</v>
      </c>
      <c r="H2359" t="s">
        <v>823</v>
      </c>
    </row>
    <row r="2360" spans="1:8" hidden="1" x14ac:dyDescent="0.25">
      <c r="A2360" t="s">
        <v>943</v>
      </c>
      <c r="B2360">
        <v>3392</v>
      </c>
      <c r="C2360" t="s">
        <v>944</v>
      </c>
      <c r="D2360" t="s">
        <v>881</v>
      </c>
      <c r="E2360" t="s">
        <v>876</v>
      </c>
      <c r="F2360">
        <v>9.65</v>
      </c>
      <c r="G2360">
        <v>12.55</v>
      </c>
      <c r="H2360" t="s">
        <v>867</v>
      </c>
    </row>
    <row r="2361" spans="1:8" x14ac:dyDescent="0.25">
      <c r="A2361" t="s">
        <v>943</v>
      </c>
      <c r="B2361">
        <v>3392</v>
      </c>
      <c r="C2361" t="s">
        <v>944</v>
      </c>
      <c r="D2361" t="s">
        <v>882</v>
      </c>
      <c r="E2361" t="s">
        <v>876</v>
      </c>
      <c r="F2361">
        <v>11.4</v>
      </c>
      <c r="G2361">
        <v>14.8</v>
      </c>
      <c r="H2361" t="s">
        <v>821</v>
      </c>
    </row>
    <row r="2362" spans="1:8" hidden="1" x14ac:dyDescent="0.25">
      <c r="A2362" t="s">
        <v>911</v>
      </c>
      <c r="B2362">
        <v>946</v>
      </c>
      <c r="C2362" t="s">
        <v>61</v>
      </c>
      <c r="D2362" t="s">
        <v>813</v>
      </c>
      <c r="E2362" t="s">
        <v>814</v>
      </c>
      <c r="F2362">
        <v>9.75</v>
      </c>
      <c r="G2362">
        <v>12.7</v>
      </c>
      <c r="H2362" t="s">
        <v>815</v>
      </c>
    </row>
    <row r="2363" spans="1:8" hidden="1" x14ac:dyDescent="0.25">
      <c r="A2363" t="s">
        <v>911</v>
      </c>
      <c r="B2363">
        <v>946</v>
      </c>
      <c r="C2363" t="s">
        <v>61</v>
      </c>
      <c r="D2363" t="s">
        <v>816</v>
      </c>
      <c r="E2363" t="s">
        <v>814</v>
      </c>
      <c r="F2363">
        <v>9.1</v>
      </c>
      <c r="G2363">
        <v>11.85</v>
      </c>
      <c r="H2363" t="s">
        <v>817</v>
      </c>
    </row>
    <row r="2364" spans="1:8" hidden="1" x14ac:dyDescent="0.25">
      <c r="A2364" t="s">
        <v>911</v>
      </c>
      <c r="B2364">
        <v>946</v>
      </c>
      <c r="C2364" t="s">
        <v>61</v>
      </c>
      <c r="D2364" t="s">
        <v>818</v>
      </c>
      <c r="E2364" t="s">
        <v>814</v>
      </c>
      <c r="F2364">
        <v>10.85</v>
      </c>
      <c r="G2364">
        <v>14.1</v>
      </c>
      <c r="H2364" t="s">
        <v>819</v>
      </c>
    </row>
    <row r="2365" spans="1:8" x14ac:dyDescent="0.25">
      <c r="A2365" t="s">
        <v>911</v>
      </c>
      <c r="B2365">
        <v>946</v>
      </c>
      <c r="C2365" t="s">
        <v>61</v>
      </c>
      <c r="D2365" t="s">
        <v>820</v>
      </c>
      <c r="E2365" t="s">
        <v>814</v>
      </c>
      <c r="F2365">
        <v>10.85</v>
      </c>
      <c r="G2365">
        <v>14.1</v>
      </c>
      <c r="H2365" t="s">
        <v>821</v>
      </c>
    </row>
    <row r="2366" spans="1:8" hidden="1" x14ac:dyDescent="0.25">
      <c r="A2366" t="s">
        <v>911</v>
      </c>
      <c r="B2366">
        <v>946</v>
      </c>
      <c r="C2366" t="s">
        <v>61</v>
      </c>
      <c r="D2366" t="s">
        <v>822</v>
      </c>
      <c r="E2366" t="s">
        <v>814</v>
      </c>
      <c r="F2366">
        <v>9.1</v>
      </c>
      <c r="G2366">
        <v>11.85</v>
      </c>
      <c r="H2366" t="s">
        <v>823</v>
      </c>
    </row>
    <row r="2367" spans="1:8" hidden="1" x14ac:dyDescent="0.25">
      <c r="A2367" t="s">
        <v>911</v>
      </c>
      <c r="B2367">
        <v>946</v>
      </c>
      <c r="C2367" t="s">
        <v>61</v>
      </c>
      <c r="D2367" t="s">
        <v>824</v>
      </c>
      <c r="E2367" t="s">
        <v>814</v>
      </c>
      <c r="F2367">
        <v>9.1</v>
      </c>
      <c r="G2367">
        <v>11.85</v>
      </c>
      <c r="H2367" t="s">
        <v>825</v>
      </c>
    </row>
    <row r="2368" spans="1:8" hidden="1" x14ac:dyDescent="0.25">
      <c r="A2368" t="s">
        <v>911</v>
      </c>
      <c r="B2368">
        <v>946</v>
      </c>
      <c r="C2368" t="s">
        <v>61</v>
      </c>
      <c r="D2368" t="s">
        <v>826</v>
      </c>
      <c r="E2368" t="s">
        <v>814</v>
      </c>
      <c r="F2368">
        <v>9.6</v>
      </c>
      <c r="G2368">
        <v>12.5</v>
      </c>
      <c r="H2368" t="s">
        <v>827</v>
      </c>
    </row>
    <row r="2369" spans="1:8" x14ac:dyDescent="0.25">
      <c r="A2369" t="s">
        <v>911</v>
      </c>
      <c r="B2369">
        <v>946</v>
      </c>
      <c r="C2369" t="s">
        <v>61</v>
      </c>
      <c r="D2369" t="s">
        <v>828</v>
      </c>
      <c r="E2369" t="s">
        <v>829</v>
      </c>
      <c r="F2369">
        <v>10.85</v>
      </c>
      <c r="G2369">
        <v>14.1</v>
      </c>
      <c r="H2369" t="s">
        <v>821</v>
      </c>
    </row>
    <row r="2370" spans="1:8" hidden="1" x14ac:dyDescent="0.25">
      <c r="A2370" t="s">
        <v>911</v>
      </c>
      <c r="B2370">
        <v>946</v>
      </c>
      <c r="C2370" t="s">
        <v>61</v>
      </c>
      <c r="D2370" t="s">
        <v>830</v>
      </c>
      <c r="E2370" t="s">
        <v>829</v>
      </c>
      <c r="F2370">
        <v>9.1</v>
      </c>
      <c r="G2370">
        <v>11.85</v>
      </c>
      <c r="H2370" t="s">
        <v>823</v>
      </c>
    </row>
    <row r="2371" spans="1:8" hidden="1" x14ac:dyDescent="0.25">
      <c r="A2371" t="s">
        <v>911</v>
      </c>
      <c r="B2371">
        <v>946</v>
      </c>
      <c r="C2371" t="s">
        <v>61</v>
      </c>
      <c r="D2371" t="s">
        <v>831</v>
      </c>
      <c r="E2371" t="s">
        <v>829</v>
      </c>
      <c r="F2371">
        <v>9.75</v>
      </c>
      <c r="G2371">
        <v>12.7</v>
      </c>
      <c r="H2371" t="s">
        <v>815</v>
      </c>
    </row>
    <row r="2372" spans="1:8" hidden="1" x14ac:dyDescent="0.25">
      <c r="A2372" t="s">
        <v>911</v>
      </c>
      <c r="B2372">
        <v>946</v>
      </c>
      <c r="C2372" t="s">
        <v>61</v>
      </c>
      <c r="D2372" t="s">
        <v>832</v>
      </c>
      <c r="E2372" t="s">
        <v>829</v>
      </c>
      <c r="F2372">
        <v>9.1</v>
      </c>
      <c r="G2372">
        <v>11.85</v>
      </c>
      <c r="H2372" t="s">
        <v>817</v>
      </c>
    </row>
    <row r="2373" spans="1:8" hidden="1" x14ac:dyDescent="0.25">
      <c r="A2373" t="s">
        <v>911</v>
      </c>
      <c r="B2373">
        <v>946</v>
      </c>
      <c r="C2373" t="s">
        <v>61</v>
      </c>
      <c r="D2373" t="s">
        <v>833</v>
      </c>
      <c r="E2373" t="s">
        <v>829</v>
      </c>
      <c r="F2373">
        <v>10.85</v>
      </c>
      <c r="G2373">
        <v>14.1</v>
      </c>
      <c r="H2373" t="s">
        <v>819</v>
      </c>
    </row>
    <row r="2374" spans="1:8" hidden="1" x14ac:dyDescent="0.25">
      <c r="A2374" t="s">
        <v>911</v>
      </c>
      <c r="B2374">
        <v>946</v>
      </c>
      <c r="C2374" t="s">
        <v>61</v>
      </c>
      <c r="D2374" t="s">
        <v>834</v>
      </c>
      <c r="E2374" t="s">
        <v>829</v>
      </c>
      <c r="F2374">
        <v>9.1</v>
      </c>
      <c r="G2374">
        <v>11.85</v>
      </c>
      <c r="H2374" t="s">
        <v>825</v>
      </c>
    </row>
    <row r="2375" spans="1:8" hidden="1" x14ac:dyDescent="0.25">
      <c r="A2375" t="s">
        <v>911</v>
      </c>
      <c r="B2375">
        <v>946</v>
      </c>
      <c r="C2375" t="s">
        <v>61</v>
      </c>
      <c r="D2375" t="s">
        <v>835</v>
      </c>
      <c r="E2375" t="s">
        <v>829</v>
      </c>
      <c r="F2375">
        <v>3.5</v>
      </c>
      <c r="G2375">
        <v>4.55</v>
      </c>
      <c r="H2375" t="s">
        <v>827</v>
      </c>
    </row>
    <row r="2376" spans="1:8" hidden="1" x14ac:dyDescent="0.25">
      <c r="A2376" t="s">
        <v>911</v>
      </c>
      <c r="B2376">
        <v>946</v>
      </c>
      <c r="C2376" t="s">
        <v>61</v>
      </c>
      <c r="D2376" t="s">
        <v>835</v>
      </c>
      <c r="E2376" t="s">
        <v>829</v>
      </c>
      <c r="F2376">
        <v>9.6</v>
      </c>
      <c r="G2376">
        <v>12.5</v>
      </c>
      <c r="H2376" t="s">
        <v>827</v>
      </c>
    </row>
    <row r="2377" spans="1:8" hidden="1" x14ac:dyDescent="0.25">
      <c r="A2377" t="s">
        <v>911</v>
      </c>
      <c r="B2377">
        <v>946</v>
      </c>
      <c r="C2377" t="s">
        <v>61</v>
      </c>
      <c r="D2377" t="s">
        <v>832</v>
      </c>
      <c r="E2377" t="s">
        <v>829</v>
      </c>
      <c r="F2377">
        <v>3.3</v>
      </c>
      <c r="G2377">
        <v>4.3</v>
      </c>
      <c r="H2377" t="s">
        <v>817</v>
      </c>
    </row>
    <row r="2378" spans="1:8" hidden="1" x14ac:dyDescent="0.25">
      <c r="A2378" t="s">
        <v>911</v>
      </c>
      <c r="B2378">
        <v>946</v>
      </c>
      <c r="C2378" t="s">
        <v>61</v>
      </c>
      <c r="D2378" t="s">
        <v>831</v>
      </c>
      <c r="E2378" t="s">
        <v>829</v>
      </c>
      <c r="F2378">
        <v>3.5</v>
      </c>
      <c r="G2378">
        <v>4.55</v>
      </c>
      <c r="H2378" t="s">
        <v>815</v>
      </c>
    </row>
    <row r="2379" spans="1:8" hidden="1" x14ac:dyDescent="0.25">
      <c r="A2379" t="s">
        <v>911</v>
      </c>
      <c r="B2379">
        <v>946</v>
      </c>
      <c r="C2379" t="s">
        <v>61</v>
      </c>
      <c r="D2379" t="s">
        <v>833</v>
      </c>
      <c r="E2379" t="s">
        <v>829</v>
      </c>
      <c r="F2379">
        <v>3.95</v>
      </c>
      <c r="G2379">
        <v>5.15</v>
      </c>
      <c r="H2379" t="s">
        <v>819</v>
      </c>
    </row>
    <row r="2380" spans="1:8" hidden="1" x14ac:dyDescent="0.25">
      <c r="A2380" t="s">
        <v>911</v>
      </c>
      <c r="B2380">
        <v>946</v>
      </c>
      <c r="C2380" t="s">
        <v>61</v>
      </c>
      <c r="D2380" t="s">
        <v>830</v>
      </c>
      <c r="E2380" t="s">
        <v>829</v>
      </c>
      <c r="F2380">
        <v>3.3</v>
      </c>
      <c r="G2380">
        <v>4.3</v>
      </c>
      <c r="H2380" t="s">
        <v>823</v>
      </c>
    </row>
    <row r="2381" spans="1:8" x14ac:dyDescent="0.25">
      <c r="A2381" t="s">
        <v>911</v>
      </c>
      <c r="B2381">
        <v>946</v>
      </c>
      <c r="C2381" t="s">
        <v>61</v>
      </c>
      <c r="D2381" t="s">
        <v>828</v>
      </c>
      <c r="E2381" t="s">
        <v>829</v>
      </c>
      <c r="F2381">
        <v>3.95</v>
      </c>
      <c r="G2381">
        <v>5.15</v>
      </c>
      <c r="H2381" t="s">
        <v>821</v>
      </c>
    </row>
    <row r="2382" spans="1:8" hidden="1" x14ac:dyDescent="0.25">
      <c r="A2382" t="s">
        <v>911</v>
      </c>
      <c r="B2382">
        <v>946</v>
      </c>
      <c r="C2382" t="s">
        <v>61</v>
      </c>
      <c r="D2382" t="s">
        <v>834</v>
      </c>
      <c r="E2382" t="s">
        <v>829</v>
      </c>
      <c r="F2382">
        <v>3.3</v>
      </c>
      <c r="G2382">
        <v>4.3</v>
      </c>
      <c r="H2382" t="s">
        <v>825</v>
      </c>
    </row>
    <row r="2383" spans="1:8" x14ac:dyDescent="0.25">
      <c r="A2383" t="s">
        <v>911</v>
      </c>
      <c r="B2383">
        <v>946</v>
      </c>
      <c r="C2383" t="s">
        <v>61</v>
      </c>
      <c r="D2383" t="s">
        <v>836</v>
      </c>
      <c r="E2383" t="s">
        <v>837</v>
      </c>
      <c r="F2383">
        <v>10.85</v>
      </c>
      <c r="G2383">
        <v>14.1</v>
      </c>
      <c r="H2383" t="s">
        <v>821</v>
      </c>
    </row>
    <row r="2384" spans="1:8" hidden="1" x14ac:dyDescent="0.25">
      <c r="A2384" t="s">
        <v>911</v>
      </c>
      <c r="B2384">
        <v>946</v>
      </c>
      <c r="C2384" t="s">
        <v>61</v>
      </c>
      <c r="D2384" t="s">
        <v>838</v>
      </c>
      <c r="E2384" t="s">
        <v>837</v>
      </c>
      <c r="F2384">
        <v>9.1</v>
      </c>
      <c r="G2384">
        <v>11.85</v>
      </c>
      <c r="H2384" t="s">
        <v>823</v>
      </c>
    </row>
    <row r="2385" spans="1:8" hidden="1" x14ac:dyDescent="0.25">
      <c r="A2385" t="s">
        <v>911</v>
      </c>
      <c r="B2385">
        <v>946</v>
      </c>
      <c r="C2385" t="s">
        <v>61</v>
      </c>
      <c r="D2385" t="s">
        <v>839</v>
      </c>
      <c r="E2385" t="s">
        <v>837</v>
      </c>
      <c r="F2385">
        <v>9.75</v>
      </c>
      <c r="G2385">
        <v>12.7</v>
      </c>
      <c r="H2385" t="s">
        <v>815</v>
      </c>
    </row>
    <row r="2386" spans="1:8" hidden="1" x14ac:dyDescent="0.25">
      <c r="A2386" t="s">
        <v>911</v>
      </c>
      <c r="B2386">
        <v>946</v>
      </c>
      <c r="C2386" t="s">
        <v>61</v>
      </c>
      <c r="D2386" t="s">
        <v>840</v>
      </c>
      <c r="E2386" t="s">
        <v>837</v>
      </c>
      <c r="F2386">
        <v>9.1</v>
      </c>
      <c r="G2386">
        <v>11.85</v>
      </c>
      <c r="H2386" t="s">
        <v>817</v>
      </c>
    </row>
    <row r="2387" spans="1:8" hidden="1" x14ac:dyDescent="0.25">
      <c r="A2387" t="s">
        <v>911</v>
      </c>
      <c r="B2387">
        <v>946</v>
      </c>
      <c r="C2387" t="s">
        <v>61</v>
      </c>
      <c r="D2387" t="s">
        <v>841</v>
      </c>
      <c r="E2387" t="s">
        <v>837</v>
      </c>
      <c r="F2387">
        <v>10.85</v>
      </c>
      <c r="G2387">
        <v>14.1</v>
      </c>
      <c r="H2387" t="s">
        <v>819</v>
      </c>
    </row>
    <row r="2388" spans="1:8" hidden="1" x14ac:dyDescent="0.25">
      <c r="A2388" t="s">
        <v>911</v>
      </c>
      <c r="B2388">
        <v>946</v>
      </c>
      <c r="C2388" t="s">
        <v>61</v>
      </c>
      <c r="D2388" t="s">
        <v>842</v>
      </c>
      <c r="E2388" t="s">
        <v>837</v>
      </c>
      <c r="F2388">
        <v>9.6</v>
      </c>
      <c r="G2388">
        <v>12.5</v>
      </c>
      <c r="H2388" t="s">
        <v>827</v>
      </c>
    </row>
    <row r="2389" spans="1:8" hidden="1" x14ac:dyDescent="0.25">
      <c r="A2389" t="s">
        <v>911</v>
      </c>
      <c r="B2389">
        <v>946</v>
      </c>
      <c r="C2389" t="s">
        <v>61</v>
      </c>
      <c r="D2389" t="s">
        <v>843</v>
      </c>
      <c r="E2389" t="s">
        <v>837</v>
      </c>
      <c r="F2389">
        <v>9.1</v>
      </c>
      <c r="G2389">
        <v>11.85</v>
      </c>
      <c r="H2389" t="s">
        <v>825</v>
      </c>
    </row>
    <row r="2390" spans="1:8" x14ac:dyDescent="0.25">
      <c r="A2390" t="s">
        <v>911</v>
      </c>
      <c r="B2390">
        <v>946</v>
      </c>
      <c r="C2390" t="s">
        <v>61</v>
      </c>
      <c r="D2390" t="s">
        <v>844</v>
      </c>
      <c r="E2390" t="s">
        <v>845</v>
      </c>
      <c r="F2390">
        <v>10.85</v>
      </c>
      <c r="G2390">
        <v>14.1</v>
      </c>
      <c r="H2390" t="s">
        <v>821</v>
      </c>
    </row>
    <row r="2391" spans="1:8" hidden="1" x14ac:dyDescent="0.25">
      <c r="A2391" t="s">
        <v>911</v>
      </c>
      <c r="B2391">
        <v>946</v>
      </c>
      <c r="C2391" t="s">
        <v>61</v>
      </c>
      <c r="D2391" t="s">
        <v>846</v>
      </c>
      <c r="E2391" t="s">
        <v>845</v>
      </c>
      <c r="F2391">
        <v>9.1</v>
      </c>
      <c r="G2391">
        <v>11.85</v>
      </c>
      <c r="H2391" t="s">
        <v>823</v>
      </c>
    </row>
    <row r="2392" spans="1:8" hidden="1" x14ac:dyDescent="0.25">
      <c r="A2392" t="s">
        <v>911</v>
      </c>
      <c r="B2392">
        <v>946</v>
      </c>
      <c r="C2392" t="s">
        <v>61</v>
      </c>
      <c r="D2392" t="s">
        <v>847</v>
      </c>
      <c r="E2392" t="s">
        <v>845</v>
      </c>
      <c r="F2392">
        <v>9.75</v>
      </c>
      <c r="G2392">
        <v>12.7</v>
      </c>
      <c r="H2392" t="s">
        <v>815</v>
      </c>
    </row>
    <row r="2393" spans="1:8" hidden="1" x14ac:dyDescent="0.25">
      <c r="A2393" t="s">
        <v>911</v>
      </c>
      <c r="B2393">
        <v>946</v>
      </c>
      <c r="C2393" t="s">
        <v>61</v>
      </c>
      <c r="D2393" t="s">
        <v>848</v>
      </c>
      <c r="E2393" t="s">
        <v>845</v>
      </c>
      <c r="F2393">
        <v>10.85</v>
      </c>
      <c r="G2393">
        <v>14.1</v>
      </c>
      <c r="H2393" t="s">
        <v>819</v>
      </c>
    </row>
    <row r="2394" spans="1:8" hidden="1" x14ac:dyDescent="0.25">
      <c r="A2394" t="s">
        <v>911</v>
      </c>
      <c r="B2394">
        <v>946</v>
      </c>
      <c r="C2394" t="s">
        <v>61</v>
      </c>
      <c r="D2394" t="s">
        <v>849</v>
      </c>
      <c r="E2394" t="s">
        <v>845</v>
      </c>
      <c r="F2394">
        <v>9.1</v>
      </c>
      <c r="G2394">
        <v>11.85</v>
      </c>
      <c r="H2394" t="s">
        <v>817</v>
      </c>
    </row>
    <row r="2395" spans="1:8" hidden="1" x14ac:dyDescent="0.25">
      <c r="A2395" t="s">
        <v>911</v>
      </c>
      <c r="B2395">
        <v>946</v>
      </c>
      <c r="C2395" t="s">
        <v>61</v>
      </c>
      <c r="D2395" t="s">
        <v>850</v>
      </c>
      <c r="E2395" t="s">
        <v>845</v>
      </c>
      <c r="F2395">
        <v>9.1</v>
      </c>
      <c r="G2395">
        <v>11.85</v>
      </c>
      <c r="H2395" t="s">
        <v>825</v>
      </c>
    </row>
    <row r="2396" spans="1:8" hidden="1" x14ac:dyDescent="0.25">
      <c r="A2396" t="s">
        <v>911</v>
      </c>
      <c r="B2396">
        <v>946</v>
      </c>
      <c r="C2396" t="s">
        <v>61</v>
      </c>
      <c r="D2396" t="s">
        <v>851</v>
      </c>
      <c r="E2396" t="s">
        <v>845</v>
      </c>
      <c r="F2396">
        <v>9.6</v>
      </c>
      <c r="G2396">
        <v>12.5</v>
      </c>
      <c r="H2396" t="s">
        <v>827</v>
      </c>
    </row>
    <row r="2397" spans="1:8" hidden="1" x14ac:dyDescent="0.25">
      <c r="A2397" t="s">
        <v>911</v>
      </c>
      <c r="B2397">
        <v>946</v>
      </c>
      <c r="C2397" t="s">
        <v>61</v>
      </c>
      <c r="D2397" t="s">
        <v>852</v>
      </c>
      <c r="E2397" t="s">
        <v>853</v>
      </c>
      <c r="F2397">
        <v>5.6</v>
      </c>
      <c r="G2397">
        <v>7.3</v>
      </c>
      <c r="H2397" t="s">
        <v>854</v>
      </c>
    </row>
    <row r="2398" spans="1:8" hidden="1" x14ac:dyDescent="0.25">
      <c r="A2398" t="s">
        <v>911</v>
      </c>
      <c r="B2398">
        <v>946</v>
      </c>
      <c r="C2398" t="s">
        <v>61</v>
      </c>
      <c r="D2398" t="s">
        <v>855</v>
      </c>
      <c r="E2398" t="s">
        <v>853</v>
      </c>
      <c r="F2398">
        <v>5.6</v>
      </c>
      <c r="G2398">
        <v>7.3</v>
      </c>
      <c r="H2398" t="s">
        <v>823</v>
      </c>
    </row>
    <row r="2399" spans="1:8" x14ac:dyDescent="0.25">
      <c r="A2399" t="s">
        <v>911</v>
      </c>
      <c r="B2399">
        <v>946</v>
      </c>
      <c r="C2399" t="s">
        <v>61</v>
      </c>
      <c r="D2399" t="s">
        <v>856</v>
      </c>
      <c r="E2399" t="s">
        <v>853</v>
      </c>
      <c r="F2399">
        <v>5.6</v>
      </c>
      <c r="G2399">
        <v>7.3</v>
      </c>
      <c r="H2399" t="s">
        <v>821</v>
      </c>
    </row>
    <row r="2400" spans="1:8" hidden="1" x14ac:dyDescent="0.25">
      <c r="A2400" t="s">
        <v>911</v>
      </c>
      <c r="B2400">
        <v>946</v>
      </c>
      <c r="C2400" t="s">
        <v>61</v>
      </c>
      <c r="D2400" t="s">
        <v>857</v>
      </c>
      <c r="E2400" t="s">
        <v>853</v>
      </c>
      <c r="F2400">
        <v>5.6</v>
      </c>
      <c r="G2400">
        <v>7.3</v>
      </c>
      <c r="H2400" t="s">
        <v>815</v>
      </c>
    </row>
    <row r="2401" spans="1:8" hidden="1" x14ac:dyDescent="0.25">
      <c r="A2401" t="s">
        <v>911</v>
      </c>
      <c r="B2401">
        <v>946</v>
      </c>
      <c r="C2401" t="s">
        <v>61</v>
      </c>
      <c r="D2401" t="s">
        <v>858</v>
      </c>
      <c r="E2401" t="s">
        <v>853</v>
      </c>
      <c r="F2401">
        <v>5.6</v>
      </c>
      <c r="G2401">
        <v>7.3</v>
      </c>
      <c r="H2401" t="s">
        <v>819</v>
      </c>
    </row>
    <row r="2402" spans="1:8" hidden="1" x14ac:dyDescent="0.25">
      <c r="A2402" t="s">
        <v>911</v>
      </c>
      <c r="B2402">
        <v>946</v>
      </c>
      <c r="C2402" t="s">
        <v>61</v>
      </c>
      <c r="D2402" t="s">
        <v>859</v>
      </c>
      <c r="E2402" t="s">
        <v>853</v>
      </c>
      <c r="F2402">
        <v>5.6</v>
      </c>
      <c r="G2402">
        <v>7.3</v>
      </c>
      <c r="H2402" t="s">
        <v>825</v>
      </c>
    </row>
    <row r="2403" spans="1:8" hidden="1" x14ac:dyDescent="0.25">
      <c r="A2403" t="s">
        <v>911</v>
      </c>
      <c r="B2403">
        <v>946</v>
      </c>
      <c r="C2403" t="s">
        <v>61</v>
      </c>
      <c r="D2403" t="s">
        <v>860</v>
      </c>
      <c r="E2403" t="s">
        <v>853</v>
      </c>
      <c r="F2403">
        <v>5.6</v>
      </c>
      <c r="G2403">
        <v>7.3</v>
      </c>
      <c r="H2403" t="s">
        <v>827</v>
      </c>
    </row>
    <row r="2404" spans="1:8" hidden="1" x14ac:dyDescent="0.25">
      <c r="A2404" t="s">
        <v>911</v>
      </c>
      <c r="B2404">
        <v>946</v>
      </c>
      <c r="C2404" t="s">
        <v>61</v>
      </c>
      <c r="D2404" t="s">
        <v>861</v>
      </c>
      <c r="E2404" t="s">
        <v>853</v>
      </c>
      <c r="F2404">
        <v>5.6</v>
      </c>
      <c r="G2404">
        <v>7.3</v>
      </c>
      <c r="H2404" t="s">
        <v>862</v>
      </c>
    </row>
    <row r="2405" spans="1:8" hidden="1" x14ac:dyDescent="0.25">
      <c r="A2405" t="s">
        <v>911</v>
      </c>
      <c r="B2405">
        <v>946</v>
      </c>
      <c r="C2405" t="s">
        <v>61</v>
      </c>
      <c r="D2405" t="s">
        <v>863</v>
      </c>
      <c r="E2405" t="s">
        <v>853</v>
      </c>
      <c r="F2405">
        <v>5.6</v>
      </c>
      <c r="G2405">
        <v>7.3</v>
      </c>
      <c r="H2405" t="s">
        <v>864</v>
      </c>
    </row>
    <row r="2406" spans="1:8" hidden="1" x14ac:dyDescent="0.25">
      <c r="A2406" t="s">
        <v>911</v>
      </c>
      <c r="B2406">
        <v>946</v>
      </c>
      <c r="C2406" t="s">
        <v>61</v>
      </c>
      <c r="D2406" t="s">
        <v>865</v>
      </c>
      <c r="E2406" t="s">
        <v>866</v>
      </c>
      <c r="F2406">
        <v>4.4000000000000004</v>
      </c>
      <c r="G2406">
        <v>5.7</v>
      </c>
      <c r="H2406" t="s">
        <v>867</v>
      </c>
    </row>
    <row r="2407" spans="1:8" hidden="1" x14ac:dyDescent="0.25">
      <c r="A2407" t="s">
        <v>911</v>
      </c>
      <c r="B2407">
        <v>946</v>
      </c>
      <c r="C2407" t="s">
        <v>61</v>
      </c>
      <c r="D2407" t="s">
        <v>868</v>
      </c>
      <c r="E2407" t="s">
        <v>866</v>
      </c>
      <c r="F2407">
        <v>4.95</v>
      </c>
      <c r="G2407">
        <v>6.45</v>
      </c>
      <c r="H2407" t="s">
        <v>823</v>
      </c>
    </row>
    <row r="2408" spans="1:8" x14ac:dyDescent="0.25">
      <c r="A2408" t="s">
        <v>911</v>
      </c>
      <c r="B2408">
        <v>946</v>
      </c>
      <c r="C2408" t="s">
        <v>61</v>
      </c>
      <c r="D2408" t="s">
        <v>869</v>
      </c>
      <c r="E2408" t="s">
        <v>866</v>
      </c>
      <c r="F2408">
        <v>4.95</v>
      </c>
      <c r="G2408">
        <v>6.45</v>
      </c>
      <c r="H2408" t="s">
        <v>821</v>
      </c>
    </row>
    <row r="2409" spans="1:8" hidden="1" x14ac:dyDescent="0.25">
      <c r="A2409" t="s">
        <v>911</v>
      </c>
      <c r="B2409">
        <v>946</v>
      </c>
      <c r="C2409" t="s">
        <v>61</v>
      </c>
      <c r="D2409" t="s">
        <v>870</v>
      </c>
      <c r="E2409" t="s">
        <v>866</v>
      </c>
      <c r="F2409">
        <v>4.95</v>
      </c>
      <c r="G2409">
        <v>6.45</v>
      </c>
      <c r="H2409" t="s">
        <v>815</v>
      </c>
    </row>
    <row r="2410" spans="1:8" hidden="1" x14ac:dyDescent="0.25">
      <c r="A2410" t="s">
        <v>911</v>
      </c>
      <c r="B2410">
        <v>946</v>
      </c>
      <c r="C2410" t="s">
        <v>61</v>
      </c>
      <c r="D2410" t="s">
        <v>871</v>
      </c>
      <c r="E2410" t="s">
        <v>866</v>
      </c>
      <c r="F2410">
        <v>4.95</v>
      </c>
      <c r="G2410">
        <v>6.45</v>
      </c>
      <c r="H2410" t="s">
        <v>819</v>
      </c>
    </row>
    <row r="2411" spans="1:8" hidden="1" x14ac:dyDescent="0.25">
      <c r="A2411" t="s">
        <v>911</v>
      </c>
      <c r="B2411">
        <v>946</v>
      </c>
      <c r="C2411" t="s">
        <v>61</v>
      </c>
      <c r="D2411" t="s">
        <v>872</v>
      </c>
      <c r="E2411" t="s">
        <v>866</v>
      </c>
      <c r="F2411">
        <v>4.95</v>
      </c>
      <c r="G2411">
        <v>6.45</v>
      </c>
      <c r="H2411" t="s">
        <v>825</v>
      </c>
    </row>
    <row r="2412" spans="1:8" hidden="1" x14ac:dyDescent="0.25">
      <c r="A2412" t="s">
        <v>911</v>
      </c>
      <c r="B2412">
        <v>946</v>
      </c>
      <c r="C2412" t="s">
        <v>61</v>
      </c>
      <c r="D2412" t="s">
        <v>873</v>
      </c>
      <c r="E2412" t="s">
        <v>866</v>
      </c>
      <c r="F2412">
        <v>4.95</v>
      </c>
      <c r="G2412">
        <v>6.45</v>
      </c>
      <c r="H2412" t="s">
        <v>862</v>
      </c>
    </row>
    <row r="2413" spans="1:8" hidden="1" x14ac:dyDescent="0.25">
      <c r="A2413" t="s">
        <v>911</v>
      </c>
      <c r="B2413">
        <v>946</v>
      </c>
      <c r="C2413" t="s">
        <v>61</v>
      </c>
      <c r="D2413" t="s">
        <v>874</v>
      </c>
      <c r="E2413" t="s">
        <v>866</v>
      </c>
      <c r="F2413">
        <v>4.95</v>
      </c>
      <c r="G2413">
        <v>6.45</v>
      </c>
      <c r="H2413" t="s">
        <v>827</v>
      </c>
    </row>
    <row r="2414" spans="1:8" hidden="1" x14ac:dyDescent="0.25">
      <c r="A2414" t="s">
        <v>911</v>
      </c>
      <c r="B2414">
        <v>946</v>
      </c>
      <c r="C2414" t="s">
        <v>61</v>
      </c>
      <c r="D2414" t="s">
        <v>875</v>
      </c>
      <c r="E2414" t="s">
        <v>876</v>
      </c>
      <c r="F2414">
        <v>10.3</v>
      </c>
      <c r="G2414">
        <v>13.4</v>
      </c>
      <c r="H2414" t="s">
        <v>815</v>
      </c>
    </row>
    <row r="2415" spans="1:8" hidden="1" x14ac:dyDescent="0.25">
      <c r="A2415" t="s">
        <v>911</v>
      </c>
      <c r="B2415">
        <v>946</v>
      </c>
      <c r="C2415" t="s">
        <v>61</v>
      </c>
      <c r="D2415" t="s">
        <v>877</v>
      </c>
      <c r="E2415" t="s">
        <v>876</v>
      </c>
      <c r="F2415">
        <v>11.4</v>
      </c>
      <c r="G2415">
        <v>14.8</v>
      </c>
      <c r="H2415" t="s">
        <v>819</v>
      </c>
    </row>
    <row r="2416" spans="1:8" hidden="1" x14ac:dyDescent="0.25">
      <c r="A2416" t="s">
        <v>911</v>
      </c>
      <c r="B2416">
        <v>946</v>
      </c>
      <c r="C2416" t="s">
        <v>61</v>
      </c>
      <c r="D2416" t="s">
        <v>878</v>
      </c>
      <c r="E2416" t="s">
        <v>876</v>
      </c>
      <c r="F2416">
        <v>9.65</v>
      </c>
      <c r="G2416">
        <v>12.55</v>
      </c>
      <c r="H2416" t="s">
        <v>825</v>
      </c>
    </row>
    <row r="2417" spans="1:8" hidden="1" x14ac:dyDescent="0.25">
      <c r="A2417" t="s">
        <v>911</v>
      </c>
      <c r="B2417">
        <v>946</v>
      </c>
      <c r="C2417" t="s">
        <v>61</v>
      </c>
      <c r="D2417" t="s">
        <v>879</v>
      </c>
      <c r="E2417" t="s">
        <v>876</v>
      </c>
      <c r="F2417">
        <v>10.15</v>
      </c>
      <c r="G2417">
        <v>13.2</v>
      </c>
      <c r="H2417" t="s">
        <v>827</v>
      </c>
    </row>
    <row r="2418" spans="1:8" hidden="1" x14ac:dyDescent="0.25">
      <c r="A2418" t="s">
        <v>911</v>
      </c>
      <c r="B2418">
        <v>946</v>
      </c>
      <c r="C2418" t="s">
        <v>61</v>
      </c>
      <c r="D2418" t="s">
        <v>880</v>
      </c>
      <c r="E2418" t="s">
        <v>876</v>
      </c>
      <c r="F2418">
        <v>9.65</v>
      </c>
      <c r="G2418">
        <v>12.55</v>
      </c>
      <c r="H2418" t="s">
        <v>823</v>
      </c>
    </row>
    <row r="2419" spans="1:8" hidden="1" x14ac:dyDescent="0.25">
      <c r="A2419" t="s">
        <v>911</v>
      </c>
      <c r="B2419">
        <v>946</v>
      </c>
      <c r="C2419" t="s">
        <v>61</v>
      </c>
      <c r="D2419" t="s">
        <v>881</v>
      </c>
      <c r="E2419" t="s">
        <v>876</v>
      </c>
      <c r="F2419">
        <v>9.65</v>
      </c>
      <c r="G2419">
        <v>12.55</v>
      </c>
      <c r="H2419" t="s">
        <v>867</v>
      </c>
    </row>
    <row r="2420" spans="1:8" x14ac:dyDescent="0.25">
      <c r="A2420" t="s">
        <v>911</v>
      </c>
      <c r="B2420">
        <v>946</v>
      </c>
      <c r="C2420" t="s">
        <v>61</v>
      </c>
      <c r="D2420" t="s">
        <v>882</v>
      </c>
      <c r="E2420" t="s">
        <v>876</v>
      </c>
      <c r="F2420">
        <v>11.4</v>
      </c>
      <c r="G2420">
        <v>14.8</v>
      </c>
      <c r="H2420" t="s">
        <v>821</v>
      </c>
    </row>
    <row r="2421" spans="1:8" hidden="1" x14ac:dyDescent="0.25">
      <c r="A2421" t="s">
        <v>928</v>
      </c>
      <c r="B2421">
        <v>963</v>
      </c>
      <c r="C2421" t="s">
        <v>929</v>
      </c>
      <c r="D2421" t="s">
        <v>813</v>
      </c>
      <c r="E2421" t="s">
        <v>814</v>
      </c>
      <c r="F2421">
        <v>10</v>
      </c>
      <c r="G2421">
        <v>13</v>
      </c>
      <c r="H2421" t="s">
        <v>815</v>
      </c>
    </row>
    <row r="2422" spans="1:8" hidden="1" x14ac:dyDescent="0.25">
      <c r="A2422" t="s">
        <v>928</v>
      </c>
      <c r="B2422">
        <v>963</v>
      </c>
      <c r="C2422" t="s">
        <v>929</v>
      </c>
      <c r="D2422" t="s">
        <v>816</v>
      </c>
      <c r="E2422" t="s">
        <v>814</v>
      </c>
      <c r="F2422">
        <v>9.35</v>
      </c>
      <c r="G2422">
        <v>12.15</v>
      </c>
      <c r="H2422" t="s">
        <v>817</v>
      </c>
    </row>
    <row r="2423" spans="1:8" hidden="1" x14ac:dyDescent="0.25">
      <c r="A2423" t="s">
        <v>928</v>
      </c>
      <c r="B2423">
        <v>963</v>
      </c>
      <c r="C2423" t="s">
        <v>929</v>
      </c>
      <c r="D2423" t="s">
        <v>818</v>
      </c>
      <c r="E2423" t="s">
        <v>814</v>
      </c>
      <c r="F2423">
        <v>11.1</v>
      </c>
      <c r="G2423">
        <v>14.45</v>
      </c>
      <c r="H2423" t="s">
        <v>819</v>
      </c>
    </row>
    <row r="2424" spans="1:8" x14ac:dyDescent="0.25">
      <c r="A2424" t="s">
        <v>928</v>
      </c>
      <c r="B2424">
        <v>963</v>
      </c>
      <c r="C2424" t="s">
        <v>929</v>
      </c>
      <c r="D2424" t="s">
        <v>820</v>
      </c>
      <c r="E2424" t="s">
        <v>814</v>
      </c>
      <c r="F2424">
        <v>11.1</v>
      </c>
      <c r="G2424">
        <v>14.45</v>
      </c>
      <c r="H2424" t="s">
        <v>821</v>
      </c>
    </row>
    <row r="2425" spans="1:8" hidden="1" x14ac:dyDescent="0.25">
      <c r="A2425" t="s">
        <v>928</v>
      </c>
      <c r="B2425">
        <v>963</v>
      </c>
      <c r="C2425" t="s">
        <v>929</v>
      </c>
      <c r="D2425" t="s">
        <v>822</v>
      </c>
      <c r="E2425" t="s">
        <v>814</v>
      </c>
      <c r="F2425">
        <v>9.35</v>
      </c>
      <c r="G2425">
        <v>12.15</v>
      </c>
      <c r="H2425" t="s">
        <v>823</v>
      </c>
    </row>
    <row r="2426" spans="1:8" hidden="1" x14ac:dyDescent="0.25">
      <c r="A2426" t="s">
        <v>928</v>
      </c>
      <c r="B2426">
        <v>963</v>
      </c>
      <c r="C2426" t="s">
        <v>929</v>
      </c>
      <c r="D2426" t="s">
        <v>824</v>
      </c>
      <c r="E2426" t="s">
        <v>814</v>
      </c>
      <c r="F2426">
        <v>9.35</v>
      </c>
      <c r="G2426">
        <v>12.15</v>
      </c>
      <c r="H2426" t="s">
        <v>825</v>
      </c>
    </row>
    <row r="2427" spans="1:8" hidden="1" x14ac:dyDescent="0.25">
      <c r="A2427" t="s">
        <v>928</v>
      </c>
      <c r="B2427">
        <v>963</v>
      </c>
      <c r="C2427" t="s">
        <v>929</v>
      </c>
      <c r="D2427" t="s">
        <v>826</v>
      </c>
      <c r="E2427" t="s">
        <v>814</v>
      </c>
      <c r="F2427">
        <v>9.85</v>
      </c>
      <c r="G2427">
        <v>12.8</v>
      </c>
      <c r="H2427" t="s">
        <v>827</v>
      </c>
    </row>
    <row r="2428" spans="1:8" x14ac:dyDescent="0.25">
      <c r="A2428" t="s">
        <v>928</v>
      </c>
      <c r="B2428">
        <v>963</v>
      </c>
      <c r="C2428" t="s">
        <v>929</v>
      </c>
      <c r="D2428" t="s">
        <v>828</v>
      </c>
      <c r="E2428" t="s">
        <v>829</v>
      </c>
      <c r="F2428">
        <v>11.1</v>
      </c>
      <c r="G2428">
        <v>14.45</v>
      </c>
      <c r="H2428" t="s">
        <v>821</v>
      </c>
    </row>
    <row r="2429" spans="1:8" hidden="1" x14ac:dyDescent="0.25">
      <c r="A2429" t="s">
        <v>928</v>
      </c>
      <c r="B2429">
        <v>963</v>
      </c>
      <c r="C2429" t="s">
        <v>929</v>
      </c>
      <c r="D2429" t="s">
        <v>830</v>
      </c>
      <c r="E2429" t="s">
        <v>829</v>
      </c>
      <c r="F2429">
        <v>9.35</v>
      </c>
      <c r="G2429">
        <v>12.15</v>
      </c>
      <c r="H2429" t="s">
        <v>823</v>
      </c>
    </row>
    <row r="2430" spans="1:8" hidden="1" x14ac:dyDescent="0.25">
      <c r="A2430" t="s">
        <v>928</v>
      </c>
      <c r="B2430">
        <v>963</v>
      </c>
      <c r="C2430" t="s">
        <v>929</v>
      </c>
      <c r="D2430" t="s">
        <v>831</v>
      </c>
      <c r="E2430" t="s">
        <v>829</v>
      </c>
      <c r="F2430">
        <v>10</v>
      </c>
      <c r="G2430">
        <v>13</v>
      </c>
      <c r="H2430" t="s">
        <v>815</v>
      </c>
    </row>
    <row r="2431" spans="1:8" hidden="1" x14ac:dyDescent="0.25">
      <c r="A2431" t="s">
        <v>928</v>
      </c>
      <c r="B2431">
        <v>963</v>
      </c>
      <c r="C2431" t="s">
        <v>929</v>
      </c>
      <c r="D2431" t="s">
        <v>832</v>
      </c>
      <c r="E2431" t="s">
        <v>829</v>
      </c>
      <c r="F2431">
        <v>9.35</v>
      </c>
      <c r="G2431">
        <v>12.15</v>
      </c>
      <c r="H2431" t="s">
        <v>817</v>
      </c>
    </row>
    <row r="2432" spans="1:8" hidden="1" x14ac:dyDescent="0.25">
      <c r="A2432" t="s">
        <v>928</v>
      </c>
      <c r="B2432">
        <v>963</v>
      </c>
      <c r="C2432" t="s">
        <v>929</v>
      </c>
      <c r="D2432" t="s">
        <v>833</v>
      </c>
      <c r="E2432" t="s">
        <v>829</v>
      </c>
      <c r="F2432">
        <v>11.1</v>
      </c>
      <c r="G2432">
        <v>14.45</v>
      </c>
      <c r="H2432" t="s">
        <v>819</v>
      </c>
    </row>
    <row r="2433" spans="1:8" hidden="1" x14ac:dyDescent="0.25">
      <c r="A2433" t="s">
        <v>928</v>
      </c>
      <c r="B2433">
        <v>963</v>
      </c>
      <c r="C2433" t="s">
        <v>929</v>
      </c>
      <c r="D2433" t="s">
        <v>834</v>
      </c>
      <c r="E2433" t="s">
        <v>829</v>
      </c>
      <c r="F2433">
        <v>9.35</v>
      </c>
      <c r="G2433">
        <v>12.15</v>
      </c>
      <c r="H2433" t="s">
        <v>825</v>
      </c>
    </row>
    <row r="2434" spans="1:8" hidden="1" x14ac:dyDescent="0.25">
      <c r="A2434" t="s">
        <v>928</v>
      </c>
      <c r="B2434">
        <v>963</v>
      </c>
      <c r="C2434" t="s">
        <v>929</v>
      </c>
      <c r="D2434" t="s">
        <v>835</v>
      </c>
      <c r="E2434" t="s">
        <v>829</v>
      </c>
      <c r="F2434">
        <v>3.6</v>
      </c>
      <c r="G2434">
        <v>4.7</v>
      </c>
      <c r="H2434" t="s">
        <v>827</v>
      </c>
    </row>
    <row r="2435" spans="1:8" hidden="1" x14ac:dyDescent="0.25">
      <c r="A2435" t="s">
        <v>928</v>
      </c>
      <c r="B2435">
        <v>963</v>
      </c>
      <c r="C2435" t="s">
        <v>929</v>
      </c>
      <c r="D2435" t="s">
        <v>835</v>
      </c>
      <c r="E2435" t="s">
        <v>829</v>
      </c>
      <c r="F2435">
        <v>9.85</v>
      </c>
      <c r="G2435">
        <v>12.8</v>
      </c>
      <c r="H2435" t="s">
        <v>827</v>
      </c>
    </row>
    <row r="2436" spans="1:8" hidden="1" x14ac:dyDescent="0.25">
      <c r="A2436" t="s">
        <v>928</v>
      </c>
      <c r="B2436">
        <v>963</v>
      </c>
      <c r="C2436" t="s">
        <v>929</v>
      </c>
      <c r="D2436" t="s">
        <v>832</v>
      </c>
      <c r="E2436" t="s">
        <v>829</v>
      </c>
      <c r="F2436">
        <v>3.4</v>
      </c>
      <c r="G2436">
        <v>4.4000000000000004</v>
      </c>
      <c r="H2436" t="s">
        <v>817</v>
      </c>
    </row>
    <row r="2437" spans="1:8" hidden="1" x14ac:dyDescent="0.25">
      <c r="A2437" t="s">
        <v>928</v>
      </c>
      <c r="B2437">
        <v>963</v>
      </c>
      <c r="C2437" t="s">
        <v>929</v>
      </c>
      <c r="D2437" t="s">
        <v>831</v>
      </c>
      <c r="E2437" t="s">
        <v>829</v>
      </c>
      <c r="F2437">
        <v>3.6</v>
      </c>
      <c r="G2437">
        <v>4.7</v>
      </c>
      <c r="H2437" t="s">
        <v>815</v>
      </c>
    </row>
    <row r="2438" spans="1:8" hidden="1" x14ac:dyDescent="0.25">
      <c r="A2438" t="s">
        <v>928</v>
      </c>
      <c r="B2438">
        <v>963</v>
      </c>
      <c r="C2438" t="s">
        <v>929</v>
      </c>
      <c r="D2438" t="s">
        <v>833</v>
      </c>
      <c r="E2438" t="s">
        <v>829</v>
      </c>
      <c r="F2438">
        <v>4.05</v>
      </c>
      <c r="G2438">
        <v>5.25</v>
      </c>
      <c r="H2438" t="s">
        <v>819</v>
      </c>
    </row>
    <row r="2439" spans="1:8" hidden="1" x14ac:dyDescent="0.25">
      <c r="A2439" t="s">
        <v>928</v>
      </c>
      <c r="B2439">
        <v>963</v>
      </c>
      <c r="C2439" t="s">
        <v>929</v>
      </c>
      <c r="D2439" t="s">
        <v>830</v>
      </c>
      <c r="E2439" t="s">
        <v>829</v>
      </c>
      <c r="F2439">
        <v>3.4</v>
      </c>
      <c r="G2439">
        <v>4.4000000000000004</v>
      </c>
      <c r="H2439" t="s">
        <v>823</v>
      </c>
    </row>
    <row r="2440" spans="1:8" x14ac:dyDescent="0.25">
      <c r="A2440" t="s">
        <v>928</v>
      </c>
      <c r="B2440">
        <v>963</v>
      </c>
      <c r="C2440" t="s">
        <v>929</v>
      </c>
      <c r="D2440" t="s">
        <v>828</v>
      </c>
      <c r="E2440" t="s">
        <v>829</v>
      </c>
      <c r="F2440">
        <v>4.05</v>
      </c>
      <c r="G2440">
        <v>5.25</v>
      </c>
      <c r="H2440" t="s">
        <v>821</v>
      </c>
    </row>
    <row r="2441" spans="1:8" hidden="1" x14ac:dyDescent="0.25">
      <c r="A2441" t="s">
        <v>928</v>
      </c>
      <c r="B2441">
        <v>963</v>
      </c>
      <c r="C2441" t="s">
        <v>929</v>
      </c>
      <c r="D2441" t="s">
        <v>834</v>
      </c>
      <c r="E2441" t="s">
        <v>829</v>
      </c>
      <c r="F2441">
        <v>3.4</v>
      </c>
      <c r="G2441">
        <v>4.4000000000000004</v>
      </c>
      <c r="H2441" t="s">
        <v>825</v>
      </c>
    </row>
    <row r="2442" spans="1:8" x14ac:dyDescent="0.25">
      <c r="A2442" t="s">
        <v>928</v>
      </c>
      <c r="B2442">
        <v>963</v>
      </c>
      <c r="C2442" t="s">
        <v>929</v>
      </c>
      <c r="D2442" t="s">
        <v>836</v>
      </c>
      <c r="E2442" t="s">
        <v>837</v>
      </c>
      <c r="F2442">
        <v>11.1</v>
      </c>
      <c r="G2442">
        <v>14.45</v>
      </c>
      <c r="H2442" t="s">
        <v>821</v>
      </c>
    </row>
    <row r="2443" spans="1:8" hidden="1" x14ac:dyDescent="0.25">
      <c r="A2443" t="s">
        <v>928</v>
      </c>
      <c r="B2443">
        <v>963</v>
      </c>
      <c r="C2443" t="s">
        <v>929</v>
      </c>
      <c r="D2443" t="s">
        <v>838</v>
      </c>
      <c r="E2443" t="s">
        <v>837</v>
      </c>
      <c r="F2443">
        <v>9.35</v>
      </c>
      <c r="G2443">
        <v>12.15</v>
      </c>
      <c r="H2443" t="s">
        <v>823</v>
      </c>
    </row>
    <row r="2444" spans="1:8" hidden="1" x14ac:dyDescent="0.25">
      <c r="A2444" t="s">
        <v>928</v>
      </c>
      <c r="B2444">
        <v>963</v>
      </c>
      <c r="C2444" t="s">
        <v>929</v>
      </c>
      <c r="D2444" t="s">
        <v>839</v>
      </c>
      <c r="E2444" t="s">
        <v>837</v>
      </c>
      <c r="F2444">
        <v>10</v>
      </c>
      <c r="G2444">
        <v>13</v>
      </c>
      <c r="H2444" t="s">
        <v>815</v>
      </c>
    </row>
    <row r="2445" spans="1:8" hidden="1" x14ac:dyDescent="0.25">
      <c r="A2445" t="s">
        <v>928</v>
      </c>
      <c r="B2445">
        <v>963</v>
      </c>
      <c r="C2445" t="s">
        <v>929</v>
      </c>
      <c r="D2445" t="s">
        <v>840</v>
      </c>
      <c r="E2445" t="s">
        <v>837</v>
      </c>
      <c r="F2445">
        <v>9.35</v>
      </c>
      <c r="G2445">
        <v>12.15</v>
      </c>
      <c r="H2445" t="s">
        <v>817</v>
      </c>
    </row>
    <row r="2446" spans="1:8" hidden="1" x14ac:dyDescent="0.25">
      <c r="A2446" t="s">
        <v>928</v>
      </c>
      <c r="B2446">
        <v>963</v>
      </c>
      <c r="C2446" t="s">
        <v>929</v>
      </c>
      <c r="D2446" t="s">
        <v>841</v>
      </c>
      <c r="E2446" t="s">
        <v>837</v>
      </c>
      <c r="F2446">
        <v>11.1</v>
      </c>
      <c r="G2446">
        <v>14.45</v>
      </c>
      <c r="H2446" t="s">
        <v>819</v>
      </c>
    </row>
    <row r="2447" spans="1:8" hidden="1" x14ac:dyDescent="0.25">
      <c r="A2447" t="s">
        <v>928</v>
      </c>
      <c r="B2447">
        <v>963</v>
      </c>
      <c r="C2447" t="s">
        <v>929</v>
      </c>
      <c r="D2447" t="s">
        <v>842</v>
      </c>
      <c r="E2447" t="s">
        <v>837</v>
      </c>
      <c r="F2447">
        <v>9.85</v>
      </c>
      <c r="G2447">
        <v>12.8</v>
      </c>
      <c r="H2447" t="s">
        <v>827</v>
      </c>
    </row>
    <row r="2448" spans="1:8" hidden="1" x14ac:dyDescent="0.25">
      <c r="A2448" t="s">
        <v>928</v>
      </c>
      <c r="B2448">
        <v>963</v>
      </c>
      <c r="C2448" t="s">
        <v>929</v>
      </c>
      <c r="D2448" t="s">
        <v>843</v>
      </c>
      <c r="E2448" t="s">
        <v>837</v>
      </c>
      <c r="F2448">
        <v>9.35</v>
      </c>
      <c r="G2448">
        <v>12.15</v>
      </c>
      <c r="H2448" t="s">
        <v>825</v>
      </c>
    </row>
    <row r="2449" spans="1:8" x14ac:dyDescent="0.25">
      <c r="A2449" t="s">
        <v>928</v>
      </c>
      <c r="B2449">
        <v>963</v>
      </c>
      <c r="C2449" t="s">
        <v>929</v>
      </c>
      <c r="D2449" t="s">
        <v>844</v>
      </c>
      <c r="E2449" t="s">
        <v>845</v>
      </c>
      <c r="F2449">
        <v>11.1</v>
      </c>
      <c r="G2449">
        <v>14.45</v>
      </c>
      <c r="H2449" t="s">
        <v>821</v>
      </c>
    </row>
    <row r="2450" spans="1:8" hidden="1" x14ac:dyDescent="0.25">
      <c r="A2450" t="s">
        <v>928</v>
      </c>
      <c r="B2450">
        <v>963</v>
      </c>
      <c r="C2450" t="s">
        <v>929</v>
      </c>
      <c r="D2450" t="s">
        <v>846</v>
      </c>
      <c r="E2450" t="s">
        <v>845</v>
      </c>
      <c r="F2450">
        <v>9.35</v>
      </c>
      <c r="G2450">
        <v>12.15</v>
      </c>
      <c r="H2450" t="s">
        <v>823</v>
      </c>
    </row>
    <row r="2451" spans="1:8" hidden="1" x14ac:dyDescent="0.25">
      <c r="A2451" t="s">
        <v>928</v>
      </c>
      <c r="B2451">
        <v>963</v>
      </c>
      <c r="C2451" t="s">
        <v>929</v>
      </c>
      <c r="D2451" t="s">
        <v>847</v>
      </c>
      <c r="E2451" t="s">
        <v>845</v>
      </c>
      <c r="F2451">
        <v>10</v>
      </c>
      <c r="G2451">
        <v>13</v>
      </c>
      <c r="H2451" t="s">
        <v>815</v>
      </c>
    </row>
    <row r="2452" spans="1:8" hidden="1" x14ac:dyDescent="0.25">
      <c r="A2452" t="s">
        <v>928</v>
      </c>
      <c r="B2452">
        <v>963</v>
      </c>
      <c r="C2452" t="s">
        <v>929</v>
      </c>
      <c r="D2452" t="s">
        <v>848</v>
      </c>
      <c r="E2452" t="s">
        <v>845</v>
      </c>
      <c r="F2452">
        <v>11.1</v>
      </c>
      <c r="G2452">
        <v>14.45</v>
      </c>
      <c r="H2452" t="s">
        <v>819</v>
      </c>
    </row>
    <row r="2453" spans="1:8" hidden="1" x14ac:dyDescent="0.25">
      <c r="A2453" t="s">
        <v>928</v>
      </c>
      <c r="B2453">
        <v>963</v>
      </c>
      <c r="C2453" t="s">
        <v>929</v>
      </c>
      <c r="D2453" t="s">
        <v>849</v>
      </c>
      <c r="E2453" t="s">
        <v>845</v>
      </c>
      <c r="F2453">
        <v>9.35</v>
      </c>
      <c r="G2453">
        <v>12.15</v>
      </c>
      <c r="H2453" t="s">
        <v>817</v>
      </c>
    </row>
    <row r="2454" spans="1:8" hidden="1" x14ac:dyDescent="0.25">
      <c r="A2454" t="s">
        <v>928</v>
      </c>
      <c r="B2454">
        <v>963</v>
      </c>
      <c r="C2454" t="s">
        <v>929</v>
      </c>
      <c r="D2454" t="s">
        <v>850</v>
      </c>
      <c r="E2454" t="s">
        <v>845</v>
      </c>
      <c r="F2454">
        <v>9.35</v>
      </c>
      <c r="G2454">
        <v>12.15</v>
      </c>
      <c r="H2454" t="s">
        <v>825</v>
      </c>
    </row>
    <row r="2455" spans="1:8" hidden="1" x14ac:dyDescent="0.25">
      <c r="A2455" t="s">
        <v>928</v>
      </c>
      <c r="B2455">
        <v>963</v>
      </c>
      <c r="C2455" t="s">
        <v>929</v>
      </c>
      <c r="D2455" t="s">
        <v>851</v>
      </c>
      <c r="E2455" t="s">
        <v>845</v>
      </c>
      <c r="F2455">
        <v>9.85</v>
      </c>
      <c r="G2455">
        <v>12.8</v>
      </c>
      <c r="H2455" t="s">
        <v>827</v>
      </c>
    </row>
    <row r="2456" spans="1:8" hidden="1" x14ac:dyDescent="0.25">
      <c r="A2456" t="s">
        <v>928</v>
      </c>
      <c r="B2456">
        <v>963</v>
      </c>
      <c r="C2456" t="s">
        <v>929</v>
      </c>
      <c r="D2456" t="s">
        <v>852</v>
      </c>
      <c r="E2456" t="s">
        <v>853</v>
      </c>
      <c r="F2456">
        <v>5.7</v>
      </c>
      <c r="G2456">
        <v>7.4</v>
      </c>
      <c r="H2456" t="s">
        <v>854</v>
      </c>
    </row>
    <row r="2457" spans="1:8" hidden="1" x14ac:dyDescent="0.25">
      <c r="A2457" t="s">
        <v>928</v>
      </c>
      <c r="B2457">
        <v>963</v>
      </c>
      <c r="C2457" t="s">
        <v>929</v>
      </c>
      <c r="D2457" t="s">
        <v>855</v>
      </c>
      <c r="E2457" t="s">
        <v>853</v>
      </c>
      <c r="F2457">
        <v>5.7</v>
      </c>
      <c r="G2457">
        <v>7.4</v>
      </c>
      <c r="H2457" t="s">
        <v>823</v>
      </c>
    </row>
    <row r="2458" spans="1:8" x14ac:dyDescent="0.25">
      <c r="A2458" t="s">
        <v>928</v>
      </c>
      <c r="B2458">
        <v>963</v>
      </c>
      <c r="C2458" t="s">
        <v>929</v>
      </c>
      <c r="D2458" t="s">
        <v>856</v>
      </c>
      <c r="E2458" t="s">
        <v>853</v>
      </c>
      <c r="F2458">
        <v>5.7</v>
      </c>
      <c r="G2458">
        <v>7.4</v>
      </c>
      <c r="H2458" t="s">
        <v>821</v>
      </c>
    </row>
    <row r="2459" spans="1:8" hidden="1" x14ac:dyDescent="0.25">
      <c r="A2459" t="s">
        <v>928</v>
      </c>
      <c r="B2459">
        <v>963</v>
      </c>
      <c r="C2459" t="s">
        <v>929</v>
      </c>
      <c r="D2459" t="s">
        <v>857</v>
      </c>
      <c r="E2459" t="s">
        <v>853</v>
      </c>
      <c r="F2459">
        <v>5.7</v>
      </c>
      <c r="G2459">
        <v>7.4</v>
      </c>
      <c r="H2459" t="s">
        <v>815</v>
      </c>
    </row>
    <row r="2460" spans="1:8" hidden="1" x14ac:dyDescent="0.25">
      <c r="A2460" t="s">
        <v>928</v>
      </c>
      <c r="B2460">
        <v>963</v>
      </c>
      <c r="C2460" t="s">
        <v>929</v>
      </c>
      <c r="D2460" t="s">
        <v>858</v>
      </c>
      <c r="E2460" t="s">
        <v>853</v>
      </c>
      <c r="F2460">
        <v>5.7</v>
      </c>
      <c r="G2460">
        <v>7.4</v>
      </c>
      <c r="H2460" t="s">
        <v>819</v>
      </c>
    </row>
    <row r="2461" spans="1:8" hidden="1" x14ac:dyDescent="0.25">
      <c r="A2461" t="s">
        <v>928</v>
      </c>
      <c r="B2461">
        <v>963</v>
      </c>
      <c r="C2461" t="s">
        <v>929</v>
      </c>
      <c r="D2461" t="s">
        <v>859</v>
      </c>
      <c r="E2461" t="s">
        <v>853</v>
      </c>
      <c r="F2461">
        <v>5.7</v>
      </c>
      <c r="G2461">
        <v>7.4</v>
      </c>
      <c r="H2461" t="s">
        <v>825</v>
      </c>
    </row>
    <row r="2462" spans="1:8" hidden="1" x14ac:dyDescent="0.25">
      <c r="A2462" t="s">
        <v>928</v>
      </c>
      <c r="B2462">
        <v>963</v>
      </c>
      <c r="C2462" t="s">
        <v>929</v>
      </c>
      <c r="D2462" t="s">
        <v>860</v>
      </c>
      <c r="E2462" t="s">
        <v>853</v>
      </c>
      <c r="F2462">
        <v>5.7</v>
      </c>
      <c r="G2462">
        <v>7.4</v>
      </c>
      <c r="H2462" t="s">
        <v>827</v>
      </c>
    </row>
    <row r="2463" spans="1:8" hidden="1" x14ac:dyDescent="0.25">
      <c r="A2463" t="s">
        <v>928</v>
      </c>
      <c r="B2463">
        <v>963</v>
      </c>
      <c r="C2463" t="s">
        <v>929</v>
      </c>
      <c r="D2463" t="s">
        <v>861</v>
      </c>
      <c r="E2463" t="s">
        <v>853</v>
      </c>
      <c r="F2463">
        <v>5.7</v>
      </c>
      <c r="G2463">
        <v>7.4</v>
      </c>
      <c r="H2463" t="s">
        <v>862</v>
      </c>
    </row>
    <row r="2464" spans="1:8" hidden="1" x14ac:dyDescent="0.25">
      <c r="A2464" t="s">
        <v>928</v>
      </c>
      <c r="B2464">
        <v>963</v>
      </c>
      <c r="C2464" t="s">
        <v>929</v>
      </c>
      <c r="D2464" t="s">
        <v>863</v>
      </c>
      <c r="E2464" t="s">
        <v>853</v>
      </c>
      <c r="F2464">
        <v>5.7</v>
      </c>
      <c r="G2464">
        <v>7.4</v>
      </c>
      <c r="H2464" t="s">
        <v>864</v>
      </c>
    </row>
    <row r="2465" spans="1:8" hidden="1" x14ac:dyDescent="0.25">
      <c r="A2465" t="s">
        <v>928</v>
      </c>
      <c r="B2465">
        <v>963</v>
      </c>
      <c r="C2465" t="s">
        <v>929</v>
      </c>
      <c r="D2465" t="s">
        <v>865</v>
      </c>
      <c r="E2465" t="s">
        <v>866</v>
      </c>
      <c r="F2465">
        <v>4.5999999999999996</v>
      </c>
      <c r="G2465">
        <v>6</v>
      </c>
      <c r="H2465" t="s">
        <v>867</v>
      </c>
    </row>
    <row r="2466" spans="1:8" hidden="1" x14ac:dyDescent="0.25">
      <c r="A2466" t="s">
        <v>928</v>
      </c>
      <c r="B2466">
        <v>963</v>
      </c>
      <c r="C2466" t="s">
        <v>929</v>
      </c>
      <c r="D2466" t="s">
        <v>868</v>
      </c>
      <c r="E2466" t="s">
        <v>866</v>
      </c>
      <c r="F2466">
        <v>5</v>
      </c>
      <c r="G2466">
        <v>6.5</v>
      </c>
      <c r="H2466" t="s">
        <v>823</v>
      </c>
    </row>
    <row r="2467" spans="1:8" x14ac:dyDescent="0.25">
      <c r="A2467" t="s">
        <v>928</v>
      </c>
      <c r="B2467">
        <v>963</v>
      </c>
      <c r="C2467" t="s">
        <v>929</v>
      </c>
      <c r="D2467" t="s">
        <v>869</v>
      </c>
      <c r="E2467" t="s">
        <v>866</v>
      </c>
      <c r="F2467">
        <v>5</v>
      </c>
      <c r="G2467">
        <v>6.5</v>
      </c>
      <c r="H2467" t="s">
        <v>821</v>
      </c>
    </row>
    <row r="2468" spans="1:8" hidden="1" x14ac:dyDescent="0.25">
      <c r="A2468" t="s">
        <v>928</v>
      </c>
      <c r="B2468">
        <v>963</v>
      </c>
      <c r="C2468" t="s">
        <v>929</v>
      </c>
      <c r="D2468" t="s">
        <v>870</v>
      </c>
      <c r="E2468" t="s">
        <v>866</v>
      </c>
      <c r="F2468">
        <v>5</v>
      </c>
      <c r="G2468">
        <v>6.5</v>
      </c>
      <c r="H2468" t="s">
        <v>815</v>
      </c>
    </row>
    <row r="2469" spans="1:8" hidden="1" x14ac:dyDescent="0.25">
      <c r="A2469" t="s">
        <v>928</v>
      </c>
      <c r="B2469">
        <v>963</v>
      </c>
      <c r="C2469" t="s">
        <v>929</v>
      </c>
      <c r="D2469" t="s">
        <v>871</v>
      </c>
      <c r="E2469" t="s">
        <v>866</v>
      </c>
      <c r="F2469">
        <v>5</v>
      </c>
      <c r="G2469">
        <v>6.5</v>
      </c>
      <c r="H2469" t="s">
        <v>819</v>
      </c>
    </row>
    <row r="2470" spans="1:8" hidden="1" x14ac:dyDescent="0.25">
      <c r="A2470" t="s">
        <v>928</v>
      </c>
      <c r="B2470">
        <v>963</v>
      </c>
      <c r="C2470" t="s">
        <v>929</v>
      </c>
      <c r="D2470" t="s">
        <v>872</v>
      </c>
      <c r="E2470" t="s">
        <v>866</v>
      </c>
      <c r="F2470">
        <v>5</v>
      </c>
      <c r="G2470">
        <v>6.5</v>
      </c>
      <c r="H2470" t="s">
        <v>825</v>
      </c>
    </row>
    <row r="2471" spans="1:8" hidden="1" x14ac:dyDescent="0.25">
      <c r="A2471" t="s">
        <v>928</v>
      </c>
      <c r="B2471">
        <v>963</v>
      </c>
      <c r="C2471" t="s">
        <v>929</v>
      </c>
      <c r="D2471" t="s">
        <v>873</v>
      </c>
      <c r="E2471" t="s">
        <v>866</v>
      </c>
      <c r="F2471">
        <v>5</v>
      </c>
      <c r="G2471">
        <v>6.5</v>
      </c>
      <c r="H2471" t="s">
        <v>862</v>
      </c>
    </row>
    <row r="2472" spans="1:8" hidden="1" x14ac:dyDescent="0.25">
      <c r="A2472" t="s">
        <v>928</v>
      </c>
      <c r="B2472">
        <v>963</v>
      </c>
      <c r="C2472" t="s">
        <v>929</v>
      </c>
      <c r="D2472" t="s">
        <v>874</v>
      </c>
      <c r="E2472" t="s">
        <v>866</v>
      </c>
      <c r="F2472">
        <v>5</v>
      </c>
      <c r="G2472">
        <v>6.5</v>
      </c>
      <c r="H2472" t="s">
        <v>827</v>
      </c>
    </row>
    <row r="2473" spans="1:8" hidden="1" x14ac:dyDescent="0.25">
      <c r="A2473" t="s">
        <v>928</v>
      </c>
      <c r="B2473">
        <v>963</v>
      </c>
      <c r="C2473" t="s">
        <v>929</v>
      </c>
      <c r="D2473" t="s">
        <v>875</v>
      </c>
      <c r="E2473" t="s">
        <v>876</v>
      </c>
      <c r="F2473">
        <v>10.55</v>
      </c>
      <c r="G2473">
        <v>13.7</v>
      </c>
      <c r="H2473" t="s">
        <v>815</v>
      </c>
    </row>
    <row r="2474" spans="1:8" hidden="1" x14ac:dyDescent="0.25">
      <c r="A2474" t="s">
        <v>928</v>
      </c>
      <c r="B2474">
        <v>963</v>
      </c>
      <c r="C2474" t="s">
        <v>929</v>
      </c>
      <c r="D2474" t="s">
        <v>877</v>
      </c>
      <c r="E2474" t="s">
        <v>876</v>
      </c>
      <c r="F2474">
        <v>11.65</v>
      </c>
      <c r="G2474">
        <v>15.15</v>
      </c>
      <c r="H2474" t="s">
        <v>819</v>
      </c>
    </row>
    <row r="2475" spans="1:8" hidden="1" x14ac:dyDescent="0.25">
      <c r="A2475" t="s">
        <v>928</v>
      </c>
      <c r="B2475">
        <v>963</v>
      </c>
      <c r="C2475" t="s">
        <v>929</v>
      </c>
      <c r="D2475" t="s">
        <v>878</v>
      </c>
      <c r="E2475" t="s">
        <v>876</v>
      </c>
      <c r="F2475">
        <v>9.9</v>
      </c>
      <c r="G2475">
        <v>12.85</v>
      </c>
      <c r="H2475" t="s">
        <v>825</v>
      </c>
    </row>
    <row r="2476" spans="1:8" hidden="1" x14ac:dyDescent="0.25">
      <c r="A2476" t="s">
        <v>928</v>
      </c>
      <c r="B2476">
        <v>963</v>
      </c>
      <c r="C2476" t="s">
        <v>929</v>
      </c>
      <c r="D2476" t="s">
        <v>879</v>
      </c>
      <c r="E2476" t="s">
        <v>876</v>
      </c>
      <c r="F2476">
        <v>10.4</v>
      </c>
      <c r="G2476">
        <v>13.5</v>
      </c>
      <c r="H2476" t="s">
        <v>827</v>
      </c>
    </row>
    <row r="2477" spans="1:8" hidden="1" x14ac:dyDescent="0.25">
      <c r="A2477" t="s">
        <v>928</v>
      </c>
      <c r="B2477">
        <v>963</v>
      </c>
      <c r="C2477" t="s">
        <v>929</v>
      </c>
      <c r="D2477" t="s">
        <v>880</v>
      </c>
      <c r="E2477" t="s">
        <v>876</v>
      </c>
      <c r="F2477">
        <v>9.9</v>
      </c>
      <c r="G2477">
        <v>12.85</v>
      </c>
      <c r="H2477" t="s">
        <v>823</v>
      </c>
    </row>
    <row r="2478" spans="1:8" hidden="1" x14ac:dyDescent="0.25">
      <c r="A2478" t="s">
        <v>928</v>
      </c>
      <c r="B2478">
        <v>963</v>
      </c>
      <c r="C2478" t="s">
        <v>929</v>
      </c>
      <c r="D2478" t="s">
        <v>881</v>
      </c>
      <c r="E2478" t="s">
        <v>876</v>
      </c>
      <c r="F2478">
        <v>9.9</v>
      </c>
      <c r="G2478">
        <v>12.85</v>
      </c>
      <c r="H2478" t="s">
        <v>867</v>
      </c>
    </row>
    <row r="2479" spans="1:8" x14ac:dyDescent="0.25">
      <c r="A2479" t="s">
        <v>928</v>
      </c>
      <c r="B2479">
        <v>963</v>
      </c>
      <c r="C2479" t="s">
        <v>929</v>
      </c>
      <c r="D2479" t="s">
        <v>882</v>
      </c>
      <c r="E2479" t="s">
        <v>876</v>
      </c>
      <c r="F2479">
        <v>11.65</v>
      </c>
      <c r="G2479">
        <v>15.15</v>
      </c>
      <c r="H2479" t="s">
        <v>821</v>
      </c>
    </row>
    <row r="2480" spans="1:8" hidden="1" x14ac:dyDescent="0.25">
      <c r="A2480" t="s">
        <v>973</v>
      </c>
      <c r="B2480">
        <v>1542</v>
      </c>
      <c r="C2480" t="s">
        <v>101</v>
      </c>
      <c r="D2480" t="s">
        <v>813</v>
      </c>
      <c r="E2480" t="s">
        <v>814</v>
      </c>
      <c r="F2480">
        <v>9.4</v>
      </c>
      <c r="G2480">
        <v>12.2</v>
      </c>
      <c r="H2480" t="s">
        <v>815</v>
      </c>
    </row>
    <row r="2481" spans="1:8" hidden="1" x14ac:dyDescent="0.25">
      <c r="A2481" t="s">
        <v>973</v>
      </c>
      <c r="B2481">
        <v>1542</v>
      </c>
      <c r="C2481" t="s">
        <v>101</v>
      </c>
      <c r="D2481" t="s">
        <v>816</v>
      </c>
      <c r="E2481" t="s">
        <v>814</v>
      </c>
      <c r="F2481">
        <v>8.75</v>
      </c>
      <c r="G2481">
        <v>11.4</v>
      </c>
      <c r="H2481" t="s">
        <v>817</v>
      </c>
    </row>
    <row r="2482" spans="1:8" hidden="1" x14ac:dyDescent="0.25">
      <c r="A2482" t="s">
        <v>973</v>
      </c>
      <c r="B2482">
        <v>1542</v>
      </c>
      <c r="C2482" t="s">
        <v>101</v>
      </c>
      <c r="D2482" t="s">
        <v>818</v>
      </c>
      <c r="E2482" t="s">
        <v>814</v>
      </c>
      <c r="F2482">
        <v>10.5</v>
      </c>
      <c r="G2482">
        <v>13.65</v>
      </c>
      <c r="H2482" t="s">
        <v>819</v>
      </c>
    </row>
    <row r="2483" spans="1:8" x14ac:dyDescent="0.25">
      <c r="A2483" t="s">
        <v>973</v>
      </c>
      <c r="B2483">
        <v>1542</v>
      </c>
      <c r="C2483" t="s">
        <v>101</v>
      </c>
      <c r="D2483" t="s">
        <v>820</v>
      </c>
      <c r="E2483" t="s">
        <v>814</v>
      </c>
      <c r="F2483">
        <v>10.5</v>
      </c>
      <c r="G2483">
        <v>13.65</v>
      </c>
      <c r="H2483" t="s">
        <v>821</v>
      </c>
    </row>
    <row r="2484" spans="1:8" hidden="1" x14ac:dyDescent="0.25">
      <c r="A2484" t="s">
        <v>973</v>
      </c>
      <c r="B2484">
        <v>1542</v>
      </c>
      <c r="C2484" t="s">
        <v>101</v>
      </c>
      <c r="D2484" t="s">
        <v>822</v>
      </c>
      <c r="E2484" t="s">
        <v>814</v>
      </c>
      <c r="F2484">
        <v>8.75</v>
      </c>
      <c r="G2484">
        <v>11.4</v>
      </c>
      <c r="H2484" t="s">
        <v>823</v>
      </c>
    </row>
    <row r="2485" spans="1:8" hidden="1" x14ac:dyDescent="0.25">
      <c r="A2485" t="s">
        <v>973</v>
      </c>
      <c r="B2485">
        <v>1542</v>
      </c>
      <c r="C2485" t="s">
        <v>101</v>
      </c>
      <c r="D2485" t="s">
        <v>824</v>
      </c>
      <c r="E2485" t="s">
        <v>814</v>
      </c>
      <c r="F2485">
        <v>8.75</v>
      </c>
      <c r="G2485">
        <v>11.4</v>
      </c>
      <c r="H2485" t="s">
        <v>825</v>
      </c>
    </row>
    <row r="2486" spans="1:8" hidden="1" x14ac:dyDescent="0.25">
      <c r="A2486" t="s">
        <v>973</v>
      </c>
      <c r="B2486">
        <v>1542</v>
      </c>
      <c r="C2486" t="s">
        <v>101</v>
      </c>
      <c r="D2486" t="s">
        <v>826</v>
      </c>
      <c r="E2486" t="s">
        <v>814</v>
      </c>
      <c r="F2486">
        <v>9.25</v>
      </c>
      <c r="G2486">
        <v>12.05</v>
      </c>
      <c r="H2486" t="s">
        <v>827</v>
      </c>
    </row>
    <row r="2487" spans="1:8" x14ac:dyDescent="0.25">
      <c r="A2487" t="s">
        <v>973</v>
      </c>
      <c r="B2487">
        <v>1542</v>
      </c>
      <c r="C2487" t="s">
        <v>101</v>
      </c>
      <c r="D2487" t="s">
        <v>828</v>
      </c>
      <c r="E2487" t="s">
        <v>829</v>
      </c>
      <c r="F2487">
        <v>10.5</v>
      </c>
      <c r="G2487">
        <v>13.65</v>
      </c>
      <c r="H2487" t="s">
        <v>821</v>
      </c>
    </row>
    <row r="2488" spans="1:8" hidden="1" x14ac:dyDescent="0.25">
      <c r="A2488" t="s">
        <v>973</v>
      </c>
      <c r="B2488">
        <v>1542</v>
      </c>
      <c r="C2488" t="s">
        <v>101</v>
      </c>
      <c r="D2488" t="s">
        <v>830</v>
      </c>
      <c r="E2488" t="s">
        <v>829</v>
      </c>
      <c r="F2488">
        <v>8.75</v>
      </c>
      <c r="G2488">
        <v>11.4</v>
      </c>
      <c r="H2488" t="s">
        <v>823</v>
      </c>
    </row>
    <row r="2489" spans="1:8" hidden="1" x14ac:dyDescent="0.25">
      <c r="A2489" t="s">
        <v>973</v>
      </c>
      <c r="B2489">
        <v>1542</v>
      </c>
      <c r="C2489" t="s">
        <v>101</v>
      </c>
      <c r="D2489" t="s">
        <v>831</v>
      </c>
      <c r="E2489" t="s">
        <v>829</v>
      </c>
      <c r="F2489">
        <v>9.4</v>
      </c>
      <c r="G2489">
        <v>12.2</v>
      </c>
      <c r="H2489" t="s">
        <v>815</v>
      </c>
    </row>
    <row r="2490" spans="1:8" hidden="1" x14ac:dyDescent="0.25">
      <c r="A2490" t="s">
        <v>973</v>
      </c>
      <c r="B2490">
        <v>1542</v>
      </c>
      <c r="C2490" t="s">
        <v>101</v>
      </c>
      <c r="D2490" t="s">
        <v>832</v>
      </c>
      <c r="E2490" t="s">
        <v>829</v>
      </c>
      <c r="F2490">
        <v>8.75</v>
      </c>
      <c r="G2490">
        <v>11.4</v>
      </c>
      <c r="H2490" t="s">
        <v>817</v>
      </c>
    </row>
    <row r="2491" spans="1:8" hidden="1" x14ac:dyDescent="0.25">
      <c r="A2491" t="s">
        <v>973</v>
      </c>
      <c r="B2491">
        <v>1542</v>
      </c>
      <c r="C2491" t="s">
        <v>101</v>
      </c>
      <c r="D2491" t="s">
        <v>833</v>
      </c>
      <c r="E2491" t="s">
        <v>829</v>
      </c>
      <c r="F2491">
        <v>10.5</v>
      </c>
      <c r="G2491">
        <v>13.65</v>
      </c>
      <c r="H2491" t="s">
        <v>819</v>
      </c>
    </row>
    <row r="2492" spans="1:8" hidden="1" x14ac:dyDescent="0.25">
      <c r="A2492" t="s">
        <v>973</v>
      </c>
      <c r="B2492">
        <v>1542</v>
      </c>
      <c r="C2492" t="s">
        <v>101</v>
      </c>
      <c r="D2492" t="s">
        <v>834</v>
      </c>
      <c r="E2492" t="s">
        <v>829</v>
      </c>
      <c r="F2492">
        <v>8.75</v>
      </c>
      <c r="G2492">
        <v>11.4</v>
      </c>
      <c r="H2492" t="s">
        <v>825</v>
      </c>
    </row>
    <row r="2493" spans="1:8" hidden="1" x14ac:dyDescent="0.25">
      <c r="A2493" t="s">
        <v>973</v>
      </c>
      <c r="B2493">
        <v>1542</v>
      </c>
      <c r="C2493" t="s">
        <v>101</v>
      </c>
      <c r="D2493" t="s">
        <v>835</v>
      </c>
      <c r="E2493" t="s">
        <v>829</v>
      </c>
      <c r="F2493">
        <v>3.5</v>
      </c>
      <c r="G2493">
        <v>4.55</v>
      </c>
      <c r="H2493" t="s">
        <v>827</v>
      </c>
    </row>
    <row r="2494" spans="1:8" hidden="1" x14ac:dyDescent="0.25">
      <c r="A2494" t="s">
        <v>973</v>
      </c>
      <c r="B2494">
        <v>1542</v>
      </c>
      <c r="C2494" t="s">
        <v>101</v>
      </c>
      <c r="D2494" t="s">
        <v>835</v>
      </c>
      <c r="E2494" t="s">
        <v>829</v>
      </c>
      <c r="F2494">
        <v>9.25</v>
      </c>
      <c r="G2494">
        <v>12.05</v>
      </c>
      <c r="H2494" t="s">
        <v>827</v>
      </c>
    </row>
    <row r="2495" spans="1:8" hidden="1" x14ac:dyDescent="0.25">
      <c r="A2495" t="s">
        <v>973</v>
      </c>
      <c r="B2495">
        <v>1542</v>
      </c>
      <c r="C2495" t="s">
        <v>101</v>
      </c>
      <c r="D2495" t="s">
        <v>832</v>
      </c>
      <c r="E2495" t="s">
        <v>829</v>
      </c>
      <c r="F2495">
        <v>3.3</v>
      </c>
      <c r="G2495">
        <v>4.3</v>
      </c>
      <c r="H2495" t="s">
        <v>817</v>
      </c>
    </row>
    <row r="2496" spans="1:8" hidden="1" x14ac:dyDescent="0.25">
      <c r="A2496" t="s">
        <v>973</v>
      </c>
      <c r="B2496">
        <v>1542</v>
      </c>
      <c r="C2496" t="s">
        <v>101</v>
      </c>
      <c r="D2496" t="s">
        <v>831</v>
      </c>
      <c r="E2496" t="s">
        <v>829</v>
      </c>
      <c r="F2496">
        <v>3.5</v>
      </c>
      <c r="G2496">
        <v>4.55</v>
      </c>
      <c r="H2496" t="s">
        <v>815</v>
      </c>
    </row>
    <row r="2497" spans="1:8" hidden="1" x14ac:dyDescent="0.25">
      <c r="A2497" t="s">
        <v>973</v>
      </c>
      <c r="B2497">
        <v>1542</v>
      </c>
      <c r="C2497" t="s">
        <v>101</v>
      </c>
      <c r="D2497" t="s">
        <v>833</v>
      </c>
      <c r="E2497" t="s">
        <v>829</v>
      </c>
      <c r="F2497">
        <v>3.95</v>
      </c>
      <c r="G2497">
        <v>5.15</v>
      </c>
      <c r="H2497" t="s">
        <v>819</v>
      </c>
    </row>
    <row r="2498" spans="1:8" hidden="1" x14ac:dyDescent="0.25">
      <c r="A2498" t="s">
        <v>973</v>
      </c>
      <c r="B2498">
        <v>1542</v>
      </c>
      <c r="C2498" t="s">
        <v>101</v>
      </c>
      <c r="D2498" t="s">
        <v>830</v>
      </c>
      <c r="E2498" t="s">
        <v>829</v>
      </c>
      <c r="F2498">
        <v>3.3</v>
      </c>
      <c r="G2498">
        <v>4.3</v>
      </c>
      <c r="H2498" t="s">
        <v>823</v>
      </c>
    </row>
    <row r="2499" spans="1:8" x14ac:dyDescent="0.25">
      <c r="A2499" t="s">
        <v>973</v>
      </c>
      <c r="B2499">
        <v>1542</v>
      </c>
      <c r="C2499" t="s">
        <v>101</v>
      </c>
      <c r="D2499" t="s">
        <v>828</v>
      </c>
      <c r="E2499" t="s">
        <v>829</v>
      </c>
      <c r="F2499">
        <v>3.95</v>
      </c>
      <c r="G2499">
        <v>5.15</v>
      </c>
      <c r="H2499" t="s">
        <v>821</v>
      </c>
    </row>
    <row r="2500" spans="1:8" hidden="1" x14ac:dyDescent="0.25">
      <c r="A2500" t="s">
        <v>973</v>
      </c>
      <c r="B2500">
        <v>1542</v>
      </c>
      <c r="C2500" t="s">
        <v>101</v>
      </c>
      <c r="D2500" t="s">
        <v>834</v>
      </c>
      <c r="E2500" t="s">
        <v>829</v>
      </c>
      <c r="F2500">
        <v>3.3</v>
      </c>
      <c r="G2500">
        <v>4.3</v>
      </c>
      <c r="H2500" t="s">
        <v>825</v>
      </c>
    </row>
    <row r="2501" spans="1:8" x14ac:dyDescent="0.25">
      <c r="A2501" t="s">
        <v>973</v>
      </c>
      <c r="B2501">
        <v>1542</v>
      </c>
      <c r="C2501" t="s">
        <v>101</v>
      </c>
      <c r="D2501" t="s">
        <v>836</v>
      </c>
      <c r="E2501" t="s">
        <v>837</v>
      </c>
      <c r="F2501">
        <v>10.5</v>
      </c>
      <c r="G2501">
        <v>13.65</v>
      </c>
      <c r="H2501" t="s">
        <v>821</v>
      </c>
    </row>
    <row r="2502" spans="1:8" hidden="1" x14ac:dyDescent="0.25">
      <c r="A2502" t="s">
        <v>973</v>
      </c>
      <c r="B2502">
        <v>1542</v>
      </c>
      <c r="C2502" t="s">
        <v>101</v>
      </c>
      <c r="D2502" t="s">
        <v>838</v>
      </c>
      <c r="E2502" t="s">
        <v>837</v>
      </c>
      <c r="F2502">
        <v>8.75</v>
      </c>
      <c r="G2502">
        <v>11.4</v>
      </c>
      <c r="H2502" t="s">
        <v>823</v>
      </c>
    </row>
    <row r="2503" spans="1:8" hidden="1" x14ac:dyDescent="0.25">
      <c r="A2503" t="s">
        <v>973</v>
      </c>
      <c r="B2503">
        <v>1542</v>
      </c>
      <c r="C2503" t="s">
        <v>101</v>
      </c>
      <c r="D2503" t="s">
        <v>839</v>
      </c>
      <c r="E2503" t="s">
        <v>837</v>
      </c>
      <c r="F2503">
        <v>9.4</v>
      </c>
      <c r="G2503">
        <v>12.2</v>
      </c>
      <c r="H2503" t="s">
        <v>815</v>
      </c>
    </row>
    <row r="2504" spans="1:8" hidden="1" x14ac:dyDescent="0.25">
      <c r="A2504" t="s">
        <v>973</v>
      </c>
      <c r="B2504">
        <v>1542</v>
      </c>
      <c r="C2504" t="s">
        <v>101</v>
      </c>
      <c r="D2504" t="s">
        <v>840</v>
      </c>
      <c r="E2504" t="s">
        <v>837</v>
      </c>
      <c r="F2504">
        <v>8.75</v>
      </c>
      <c r="G2504">
        <v>11.4</v>
      </c>
      <c r="H2504" t="s">
        <v>817</v>
      </c>
    </row>
    <row r="2505" spans="1:8" hidden="1" x14ac:dyDescent="0.25">
      <c r="A2505" t="s">
        <v>973</v>
      </c>
      <c r="B2505">
        <v>1542</v>
      </c>
      <c r="C2505" t="s">
        <v>101</v>
      </c>
      <c r="D2505" t="s">
        <v>841</v>
      </c>
      <c r="E2505" t="s">
        <v>837</v>
      </c>
      <c r="F2505">
        <v>10.5</v>
      </c>
      <c r="G2505">
        <v>13.65</v>
      </c>
      <c r="H2505" t="s">
        <v>819</v>
      </c>
    </row>
    <row r="2506" spans="1:8" hidden="1" x14ac:dyDescent="0.25">
      <c r="A2506" t="s">
        <v>973</v>
      </c>
      <c r="B2506">
        <v>1542</v>
      </c>
      <c r="C2506" t="s">
        <v>101</v>
      </c>
      <c r="D2506" t="s">
        <v>842</v>
      </c>
      <c r="E2506" t="s">
        <v>837</v>
      </c>
      <c r="F2506">
        <v>9.25</v>
      </c>
      <c r="G2506">
        <v>12.05</v>
      </c>
      <c r="H2506" t="s">
        <v>827</v>
      </c>
    </row>
    <row r="2507" spans="1:8" hidden="1" x14ac:dyDescent="0.25">
      <c r="A2507" t="s">
        <v>973</v>
      </c>
      <c r="B2507">
        <v>1542</v>
      </c>
      <c r="C2507" t="s">
        <v>101</v>
      </c>
      <c r="D2507" t="s">
        <v>843</v>
      </c>
      <c r="E2507" t="s">
        <v>837</v>
      </c>
      <c r="F2507">
        <v>8.75</v>
      </c>
      <c r="G2507">
        <v>11.4</v>
      </c>
      <c r="H2507" t="s">
        <v>825</v>
      </c>
    </row>
    <row r="2508" spans="1:8" x14ac:dyDescent="0.25">
      <c r="A2508" t="s">
        <v>973</v>
      </c>
      <c r="B2508">
        <v>1542</v>
      </c>
      <c r="C2508" t="s">
        <v>101</v>
      </c>
      <c r="D2508" t="s">
        <v>844</v>
      </c>
      <c r="E2508" t="s">
        <v>845</v>
      </c>
      <c r="F2508">
        <v>10.5</v>
      </c>
      <c r="G2508">
        <v>13.65</v>
      </c>
      <c r="H2508" t="s">
        <v>821</v>
      </c>
    </row>
    <row r="2509" spans="1:8" hidden="1" x14ac:dyDescent="0.25">
      <c r="A2509" t="s">
        <v>973</v>
      </c>
      <c r="B2509">
        <v>1542</v>
      </c>
      <c r="C2509" t="s">
        <v>101</v>
      </c>
      <c r="D2509" t="s">
        <v>846</v>
      </c>
      <c r="E2509" t="s">
        <v>845</v>
      </c>
      <c r="F2509">
        <v>8.75</v>
      </c>
      <c r="G2509">
        <v>11.4</v>
      </c>
      <c r="H2509" t="s">
        <v>823</v>
      </c>
    </row>
    <row r="2510" spans="1:8" hidden="1" x14ac:dyDescent="0.25">
      <c r="A2510" t="s">
        <v>973</v>
      </c>
      <c r="B2510">
        <v>1542</v>
      </c>
      <c r="C2510" t="s">
        <v>101</v>
      </c>
      <c r="D2510" t="s">
        <v>847</v>
      </c>
      <c r="E2510" t="s">
        <v>845</v>
      </c>
      <c r="F2510">
        <v>9.4</v>
      </c>
      <c r="G2510">
        <v>12.2</v>
      </c>
      <c r="H2510" t="s">
        <v>815</v>
      </c>
    </row>
    <row r="2511" spans="1:8" hidden="1" x14ac:dyDescent="0.25">
      <c r="A2511" t="s">
        <v>973</v>
      </c>
      <c r="B2511">
        <v>1542</v>
      </c>
      <c r="C2511" t="s">
        <v>101</v>
      </c>
      <c r="D2511" t="s">
        <v>848</v>
      </c>
      <c r="E2511" t="s">
        <v>845</v>
      </c>
      <c r="F2511">
        <v>10.5</v>
      </c>
      <c r="G2511">
        <v>13.65</v>
      </c>
      <c r="H2511" t="s">
        <v>819</v>
      </c>
    </row>
    <row r="2512" spans="1:8" hidden="1" x14ac:dyDescent="0.25">
      <c r="A2512" t="s">
        <v>973</v>
      </c>
      <c r="B2512">
        <v>1542</v>
      </c>
      <c r="C2512" t="s">
        <v>101</v>
      </c>
      <c r="D2512" t="s">
        <v>849</v>
      </c>
      <c r="E2512" t="s">
        <v>845</v>
      </c>
      <c r="F2512">
        <v>8.75</v>
      </c>
      <c r="G2512">
        <v>11.4</v>
      </c>
      <c r="H2512" t="s">
        <v>817</v>
      </c>
    </row>
    <row r="2513" spans="1:8" hidden="1" x14ac:dyDescent="0.25">
      <c r="A2513" t="s">
        <v>973</v>
      </c>
      <c r="B2513">
        <v>1542</v>
      </c>
      <c r="C2513" t="s">
        <v>101</v>
      </c>
      <c r="D2513" t="s">
        <v>850</v>
      </c>
      <c r="E2513" t="s">
        <v>845</v>
      </c>
      <c r="F2513">
        <v>8.75</v>
      </c>
      <c r="G2513">
        <v>11.4</v>
      </c>
      <c r="H2513" t="s">
        <v>825</v>
      </c>
    </row>
    <row r="2514" spans="1:8" hidden="1" x14ac:dyDescent="0.25">
      <c r="A2514" t="s">
        <v>973</v>
      </c>
      <c r="B2514">
        <v>1542</v>
      </c>
      <c r="C2514" t="s">
        <v>101</v>
      </c>
      <c r="D2514" t="s">
        <v>851</v>
      </c>
      <c r="E2514" t="s">
        <v>845</v>
      </c>
      <c r="F2514">
        <v>9.25</v>
      </c>
      <c r="G2514">
        <v>12.05</v>
      </c>
      <c r="H2514" t="s">
        <v>827</v>
      </c>
    </row>
    <row r="2515" spans="1:8" hidden="1" x14ac:dyDescent="0.25">
      <c r="A2515" t="s">
        <v>973</v>
      </c>
      <c r="B2515">
        <v>1542</v>
      </c>
      <c r="C2515" t="s">
        <v>101</v>
      </c>
      <c r="D2515" t="s">
        <v>852</v>
      </c>
      <c r="E2515" t="s">
        <v>853</v>
      </c>
      <c r="F2515">
        <v>5.5</v>
      </c>
      <c r="G2515">
        <v>7.15</v>
      </c>
      <c r="H2515" t="s">
        <v>854</v>
      </c>
    </row>
    <row r="2516" spans="1:8" hidden="1" x14ac:dyDescent="0.25">
      <c r="A2516" t="s">
        <v>973</v>
      </c>
      <c r="B2516">
        <v>1542</v>
      </c>
      <c r="C2516" t="s">
        <v>101</v>
      </c>
      <c r="D2516" t="s">
        <v>855</v>
      </c>
      <c r="E2516" t="s">
        <v>853</v>
      </c>
      <c r="F2516">
        <v>5.5</v>
      </c>
      <c r="G2516">
        <v>7.15</v>
      </c>
      <c r="H2516" t="s">
        <v>823</v>
      </c>
    </row>
    <row r="2517" spans="1:8" x14ac:dyDescent="0.25">
      <c r="A2517" t="s">
        <v>973</v>
      </c>
      <c r="B2517">
        <v>1542</v>
      </c>
      <c r="C2517" t="s">
        <v>101</v>
      </c>
      <c r="D2517" t="s">
        <v>856</v>
      </c>
      <c r="E2517" t="s">
        <v>853</v>
      </c>
      <c r="F2517">
        <v>5.5</v>
      </c>
      <c r="G2517">
        <v>7.15</v>
      </c>
      <c r="H2517" t="s">
        <v>821</v>
      </c>
    </row>
    <row r="2518" spans="1:8" hidden="1" x14ac:dyDescent="0.25">
      <c r="A2518" t="s">
        <v>973</v>
      </c>
      <c r="B2518">
        <v>1542</v>
      </c>
      <c r="C2518" t="s">
        <v>101</v>
      </c>
      <c r="D2518" t="s">
        <v>857</v>
      </c>
      <c r="E2518" t="s">
        <v>853</v>
      </c>
      <c r="F2518">
        <v>5.5</v>
      </c>
      <c r="G2518">
        <v>7.15</v>
      </c>
      <c r="H2518" t="s">
        <v>815</v>
      </c>
    </row>
    <row r="2519" spans="1:8" hidden="1" x14ac:dyDescent="0.25">
      <c r="A2519" t="s">
        <v>973</v>
      </c>
      <c r="B2519">
        <v>1542</v>
      </c>
      <c r="C2519" t="s">
        <v>101</v>
      </c>
      <c r="D2519" t="s">
        <v>858</v>
      </c>
      <c r="E2519" t="s">
        <v>853</v>
      </c>
      <c r="F2519">
        <v>5.5</v>
      </c>
      <c r="G2519">
        <v>7.15</v>
      </c>
      <c r="H2519" t="s">
        <v>819</v>
      </c>
    </row>
    <row r="2520" spans="1:8" hidden="1" x14ac:dyDescent="0.25">
      <c r="A2520" t="s">
        <v>973</v>
      </c>
      <c r="B2520">
        <v>1542</v>
      </c>
      <c r="C2520" t="s">
        <v>101</v>
      </c>
      <c r="D2520" t="s">
        <v>859</v>
      </c>
      <c r="E2520" t="s">
        <v>853</v>
      </c>
      <c r="F2520">
        <v>5.5</v>
      </c>
      <c r="G2520">
        <v>7.15</v>
      </c>
      <c r="H2520" t="s">
        <v>825</v>
      </c>
    </row>
    <row r="2521" spans="1:8" hidden="1" x14ac:dyDescent="0.25">
      <c r="A2521" t="s">
        <v>973</v>
      </c>
      <c r="B2521">
        <v>1542</v>
      </c>
      <c r="C2521" t="s">
        <v>101</v>
      </c>
      <c r="D2521" t="s">
        <v>860</v>
      </c>
      <c r="E2521" t="s">
        <v>853</v>
      </c>
      <c r="F2521">
        <v>5.5</v>
      </c>
      <c r="G2521">
        <v>7.15</v>
      </c>
      <c r="H2521" t="s">
        <v>827</v>
      </c>
    </row>
    <row r="2522" spans="1:8" hidden="1" x14ac:dyDescent="0.25">
      <c r="A2522" t="s">
        <v>973</v>
      </c>
      <c r="B2522">
        <v>1542</v>
      </c>
      <c r="C2522" t="s">
        <v>101</v>
      </c>
      <c r="D2522" t="s">
        <v>861</v>
      </c>
      <c r="E2522" t="s">
        <v>853</v>
      </c>
      <c r="F2522">
        <v>5.5</v>
      </c>
      <c r="G2522">
        <v>7.15</v>
      </c>
      <c r="H2522" t="s">
        <v>862</v>
      </c>
    </row>
    <row r="2523" spans="1:8" hidden="1" x14ac:dyDescent="0.25">
      <c r="A2523" t="s">
        <v>973</v>
      </c>
      <c r="B2523">
        <v>1542</v>
      </c>
      <c r="C2523" t="s">
        <v>101</v>
      </c>
      <c r="D2523" t="s">
        <v>863</v>
      </c>
      <c r="E2523" t="s">
        <v>853</v>
      </c>
      <c r="F2523">
        <v>5.5</v>
      </c>
      <c r="G2523">
        <v>7.15</v>
      </c>
      <c r="H2523" t="s">
        <v>864</v>
      </c>
    </row>
    <row r="2524" spans="1:8" hidden="1" x14ac:dyDescent="0.25">
      <c r="A2524" t="s">
        <v>973</v>
      </c>
      <c r="B2524">
        <v>1542</v>
      </c>
      <c r="C2524" t="s">
        <v>101</v>
      </c>
      <c r="D2524" t="s">
        <v>865</v>
      </c>
      <c r="E2524" t="s">
        <v>866</v>
      </c>
      <c r="F2524">
        <v>4.3</v>
      </c>
      <c r="G2524">
        <v>5.6</v>
      </c>
      <c r="H2524" t="s">
        <v>867</v>
      </c>
    </row>
    <row r="2525" spans="1:8" hidden="1" x14ac:dyDescent="0.25">
      <c r="A2525" t="s">
        <v>973</v>
      </c>
      <c r="B2525">
        <v>1542</v>
      </c>
      <c r="C2525" t="s">
        <v>101</v>
      </c>
      <c r="D2525" t="s">
        <v>868</v>
      </c>
      <c r="E2525" t="s">
        <v>866</v>
      </c>
      <c r="F2525">
        <v>4.9000000000000004</v>
      </c>
      <c r="G2525">
        <v>6.35</v>
      </c>
      <c r="H2525" t="s">
        <v>823</v>
      </c>
    </row>
    <row r="2526" spans="1:8" x14ac:dyDescent="0.25">
      <c r="A2526" t="s">
        <v>973</v>
      </c>
      <c r="B2526">
        <v>1542</v>
      </c>
      <c r="C2526" t="s">
        <v>101</v>
      </c>
      <c r="D2526" t="s">
        <v>869</v>
      </c>
      <c r="E2526" t="s">
        <v>866</v>
      </c>
      <c r="F2526">
        <v>4.9000000000000004</v>
      </c>
      <c r="G2526">
        <v>6.35</v>
      </c>
      <c r="H2526" t="s">
        <v>821</v>
      </c>
    </row>
    <row r="2527" spans="1:8" hidden="1" x14ac:dyDescent="0.25">
      <c r="A2527" t="s">
        <v>973</v>
      </c>
      <c r="B2527">
        <v>1542</v>
      </c>
      <c r="C2527" t="s">
        <v>101</v>
      </c>
      <c r="D2527" t="s">
        <v>870</v>
      </c>
      <c r="E2527" t="s">
        <v>866</v>
      </c>
      <c r="F2527">
        <v>4.9000000000000004</v>
      </c>
      <c r="G2527">
        <v>6.35</v>
      </c>
      <c r="H2527" t="s">
        <v>815</v>
      </c>
    </row>
    <row r="2528" spans="1:8" hidden="1" x14ac:dyDescent="0.25">
      <c r="A2528" t="s">
        <v>973</v>
      </c>
      <c r="B2528">
        <v>1542</v>
      </c>
      <c r="C2528" t="s">
        <v>101</v>
      </c>
      <c r="D2528" t="s">
        <v>871</v>
      </c>
      <c r="E2528" t="s">
        <v>866</v>
      </c>
      <c r="F2528">
        <v>4.9000000000000004</v>
      </c>
      <c r="G2528">
        <v>6.35</v>
      </c>
      <c r="H2528" t="s">
        <v>819</v>
      </c>
    </row>
    <row r="2529" spans="1:8" hidden="1" x14ac:dyDescent="0.25">
      <c r="A2529" t="s">
        <v>973</v>
      </c>
      <c r="B2529">
        <v>1542</v>
      </c>
      <c r="C2529" t="s">
        <v>101</v>
      </c>
      <c r="D2529" t="s">
        <v>872</v>
      </c>
      <c r="E2529" t="s">
        <v>866</v>
      </c>
      <c r="F2529">
        <v>4.9000000000000004</v>
      </c>
      <c r="G2529">
        <v>6.35</v>
      </c>
      <c r="H2529" t="s">
        <v>825</v>
      </c>
    </row>
    <row r="2530" spans="1:8" hidden="1" x14ac:dyDescent="0.25">
      <c r="A2530" t="s">
        <v>973</v>
      </c>
      <c r="B2530">
        <v>1542</v>
      </c>
      <c r="C2530" t="s">
        <v>101</v>
      </c>
      <c r="D2530" t="s">
        <v>873</v>
      </c>
      <c r="E2530" t="s">
        <v>866</v>
      </c>
      <c r="F2530">
        <v>4.9000000000000004</v>
      </c>
      <c r="G2530">
        <v>6.35</v>
      </c>
      <c r="H2530" t="s">
        <v>862</v>
      </c>
    </row>
    <row r="2531" spans="1:8" hidden="1" x14ac:dyDescent="0.25">
      <c r="A2531" t="s">
        <v>973</v>
      </c>
      <c r="B2531">
        <v>1542</v>
      </c>
      <c r="C2531" t="s">
        <v>101</v>
      </c>
      <c r="D2531" t="s">
        <v>874</v>
      </c>
      <c r="E2531" t="s">
        <v>866</v>
      </c>
      <c r="F2531">
        <v>4.9000000000000004</v>
      </c>
      <c r="G2531">
        <v>6.35</v>
      </c>
      <c r="H2531" t="s">
        <v>827</v>
      </c>
    </row>
    <row r="2532" spans="1:8" hidden="1" x14ac:dyDescent="0.25">
      <c r="A2532" t="s">
        <v>973</v>
      </c>
      <c r="B2532">
        <v>1542</v>
      </c>
      <c r="C2532" t="s">
        <v>101</v>
      </c>
      <c r="D2532" t="s">
        <v>875</v>
      </c>
      <c r="E2532" t="s">
        <v>876</v>
      </c>
      <c r="F2532">
        <v>9.9499999999999993</v>
      </c>
      <c r="G2532">
        <v>12.95</v>
      </c>
      <c r="H2532" t="s">
        <v>815</v>
      </c>
    </row>
    <row r="2533" spans="1:8" hidden="1" x14ac:dyDescent="0.25">
      <c r="A2533" t="s">
        <v>973</v>
      </c>
      <c r="B2533">
        <v>1542</v>
      </c>
      <c r="C2533" t="s">
        <v>101</v>
      </c>
      <c r="D2533" t="s">
        <v>877</v>
      </c>
      <c r="E2533" t="s">
        <v>876</v>
      </c>
      <c r="F2533">
        <v>11.05</v>
      </c>
      <c r="G2533">
        <v>14.35</v>
      </c>
      <c r="H2533" t="s">
        <v>819</v>
      </c>
    </row>
    <row r="2534" spans="1:8" hidden="1" x14ac:dyDescent="0.25">
      <c r="A2534" t="s">
        <v>973</v>
      </c>
      <c r="B2534">
        <v>1542</v>
      </c>
      <c r="C2534" t="s">
        <v>101</v>
      </c>
      <c r="D2534" t="s">
        <v>878</v>
      </c>
      <c r="E2534" t="s">
        <v>876</v>
      </c>
      <c r="F2534">
        <v>9.3000000000000007</v>
      </c>
      <c r="G2534">
        <v>12.1</v>
      </c>
      <c r="H2534" t="s">
        <v>825</v>
      </c>
    </row>
    <row r="2535" spans="1:8" hidden="1" x14ac:dyDescent="0.25">
      <c r="A2535" t="s">
        <v>973</v>
      </c>
      <c r="B2535">
        <v>1542</v>
      </c>
      <c r="C2535" t="s">
        <v>101</v>
      </c>
      <c r="D2535" t="s">
        <v>879</v>
      </c>
      <c r="E2535" t="s">
        <v>876</v>
      </c>
      <c r="F2535">
        <v>9.8000000000000007</v>
      </c>
      <c r="G2535">
        <v>12.75</v>
      </c>
      <c r="H2535" t="s">
        <v>827</v>
      </c>
    </row>
    <row r="2536" spans="1:8" hidden="1" x14ac:dyDescent="0.25">
      <c r="A2536" t="s">
        <v>973</v>
      </c>
      <c r="B2536">
        <v>1542</v>
      </c>
      <c r="C2536" t="s">
        <v>101</v>
      </c>
      <c r="D2536" t="s">
        <v>880</v>
      </c>
      <c r="E2536" t="s">
        <v>876</v>
      </c>
      <c r="F2536">
        <v>9.3000000000000007</v>
      </c>
      <c r="G2536">
        <v>12.1</v>
      </c>
      <c r="H2536" t="s">
        <v>823</v>
      </c>
    </row>
    <row r="2537" spans="1:8" hidden="1" x14ac:dyDescent="0.25">
      <c r="A2537" t="s">
        <v>973</v>
      </c>
      <c r="B2537">
        <v>1542</v>
      </c>
      <c r="C2537" t="s">
        <v>101</v>
      </c>
      <c r="D2537" t="s">
        <v>881</v>
      </c>
      <c r="E2537" t="s">
        <v>876</v>
      </c>
      <c r="F2537">
        <v>9.3000000000000007</v>
      </c>
      <c r="G2537">
        <v>12.1</v>
      </c>
      <c r="H2537" t="s">
        <v>867</v>
      </c>
    </row>
    <row r="2538" spans="1:8" x14ac:dyDescent="0.25">
      <c r="A2538" t="s">
        <v>973</v>
      </c>
      <c r="B2538">
        <v>1542</v>
      </c>
      <c r="C2538" t="s">
        <v>101</v>
      </c>
      <c r="D2538" t="s">
        <v>882</v>
      </c>
      <c r="E2538" t="s">
        <v>876</v>
      </c>
      <c r="F2538">
        <v>11.05</v>
      </c>
      <c r="G2538">
        <v>14.35</v>
      </c>
      <c r="H2538" t="s">
        <v>821</v>
      </c>
    </row>
    <row r="2539" spans="1:8" hidden="1" x14ac:dyDescent="0.25">
      <c r="A2539" t="s">
        <v>926</v>
      </c>
      <c r="B2539">
        <v>2393</v>
      </c>
      <c r="C2539" t="s">
        <v>927</v>
      </c>
      <c r="D2539" t="s">
        <v>813</v>
      </c>
      <c r="E2539" t="s">
        <v>814</v>
      </c>
      <c r="F2539">
        <v>9.6</v>
      </c>
      <c r="G2539">
        <v>12.5</v>
      </c>
      <c r="H2539" t="s">
        <v>815</v>
      </c>
    </row>
    <row r="2540" spans="1:8" hidden="1" x14ac:dyDescent="0.25">
      <c r="A2540" t="s">
        <v>926</v>
      </c>
      <c r="B2540">
        <v>2393</v>
      </c>
      <c r="C2540" t="s">
        <v>927</v>
      </c>
      <c r="D2540" t="s">
        <v>816</v>
      </c>
      <c r="E2540" t="s">
        <v>814</v>
      </c>
      <c r="F2540">
        <v>8.9499999999999993</v>
      </c>
      <c r="G2540">
        <v>11.65</v>
      </c>
      <c r="H2540" t="s">
        <v>817</v>
      </c>
    </row>
    <row r="2541" spans="1:8" hidden="1" x14ac:dyDescent="0.25">
      <c r="A2541" t="s">
        <v>926</v>
      </c>
      <c r="B2541">
        <v>2393</v>
      </c>
      <c r="C2541" t="s">
        <v>927</v>
      </c>
      <c r="D2541" t="s">
        <v>818</v>
      </c>
      <c r="E2541" t="s">
        <v>814</v>
      </c>
      <c r="F2541">
        <v>10.7</v>
      </c>
      <c r="G2541">
        <v>13.9</v>
      </c>
      <c r="H2541" t="s">
        <v>819</v>
      </c>
    </row>
    <row r="2542" spans="1:8" x14ac:dyDescent="0.25">
      <c r="A2542" t="s">
        <v>926</v>
      </c>
      <c r="B2542">
        <v>2393</v>
      </c>
      <c r="C2542" t="s">
        <v>927</v>
      </c>
      <c r="D2542" t="s">
        <v>820</v>
      </c>
      <c r="E2542" t="s">
        <v>814</v>
      </c>
      <c r="F2542">
        <v>10.7</v>
      </c>
      <c r="G2542">
        <v>13.9</v>
      </c>
      <c r="H2542" t="s">
        <v>821</v>
      </c>
    </row>
    <row r="2543" spans="1:8" hidden="1" x14ac:dyDescent="0.25">
      <c r="A2543" t="s">
        <v>926</v>
      </c>
      <c r="B2543">
        <v>2393</v>
      </c>
      <c r="C2543" t="s">
        <v>927</v>
      </c>
      <c r="D2543" t="s">
        <v>822</v>
      </c>
      <c r="E2543" t="s">
        <v>814</v>
      </c>
      <c r="F2543">
        <v>8.9499999999999993</v>
      </c>
      <c r="G2543">
        <v>11.65</v>
      </c>
      <c r="H2543" t="s">
        <v>823</v>
      </c>
    </row>
    <row r="2544" spans="1:8" hidden="1" x14ac:dyDescent="0.25">
      <c r="A2544" t="s">
        <v>926</v>
      </c>
      <c r="B2544">
        <v>2393</v>
      </c>
      <c r="C2544" t="s">
        <v>927</v>
      </c>
      <c r="D2544" t="s">
        <v>824</v>
      </c>
      <c r="E2544" t="s">
        <v>814</v>
      </c>
      <c r="F2544">
        <v>8.9499999999999993</v>
      </c>
      <c r="G2544">
        <v>11.65</v>
      </c>
      <c r="H2544" t="s">
        <v>825</v>
      </c>
    </row>
    <row r="2545" spans="1:8" hidden="1" x14ac:dyDescent="0.25">
      <c r="A2545" t="s">
        <v>926</v>
      </c>
      <c r="B2545">
        <v>2393</v>
      </c>
      <c r="C2545" t="s">
        <v>927</v>
      </c>
      <c r="D2545" t="s">
        <v>826</v>
      </c>
      <c r="E2545" t="s">
        <v>814</v>
      </c>
      <c r="F2545">
        <v>9.4499999999999993</v>
      </c>
      <c r="G2545">
        <v>12.3</v>
      </c>
      <c r="H2545" t="s">
        <v>827</v>
      </c>
    </row>
    <row r="2546" spans="1:8" x14ac:dyDescent="0.25">
      <c r="A2546" t="s">
        <v>926</v>
      </c>
      <c r="B2546">
        <v>2393</v>
      </c>
      <c r="C2546" t="s">
        <v>927</v>
      </c>
      <c r="D2546" t="s">
        <v>828</v>
      </c>
      <c r="E2546" t="s">
        <v>829</v>
      </c>
      <c r="F2546">
        <v>10.7</v>
      </c>
      <c r="G2546">
        <v>13.9</v>
      </c>
      <c r="H2546" t="s">
        <v>821</v>
      </c>
    </row>
    <row r="2547" spans="1:8" hidden="1" x14ac:dyDescent="0.25">
      <c r="A2547" t="s">
        <v>926</v>
      </c>
      <c r="B2547">
        <v>2393</v>
      </c>
      <c r="C2547" t="s">
        <v>927</v>
      </c>
      <c r="D2547" t="s">
        <v>830</v>
      </c>
      <c r="E2547" t="s">
        <v>829</v>
      </c>
      <c r="F2547">
        <v>8.9499999999999993</v>
      </c>
      <c r="G2547">
        <v>11.65</v>
      </c>
      <c r="H2547" t="s">
        <v>823</v>
      </c>
    </row>
    <row r="2548" spans="1:8" hidden="1" x14ac:dyDescent="0.25">
      <c r="A2548" t="s">
        <v>926</v>
      </c>
      <c r="B2548">
        <v>2393</v>
      </c>
      <c r="C2548" t="s">
        <v>927</v>
      </c>
      <c r="D2548" t="s">
        <v>831</v>
      </c>
      <c r="E2548" t="s">
        <v>829</v>
      </c>
      <c r="F2548">
        <v>9.6</v>
      </c>
      <c r="G2548">
        <v>12.5</v>
      </c>
      <c r="H2548" t="s">
        <v>815</v>
      </c>
    </row>
    <row r="2549" spans="1:8" hidden="1" x14ac:dyDescent="0.25">
      <c r="A2549" t="s">
        <v>926</v>
      </c>
      <c r="B2549">
        <v>2393</v>
      </c>
      <c r="C2549" t="s">
        <v>927</v>
      </c>
      <c r="D2549" t="s">
        <v>832</v>
      </c>
      <c r="E2549" t="s">
        <v>829</v>
      </c>
      <c r="F2549">
        <v>8.9499999999999993</v>
      </c>
      <c r="G2549">
        <v>11.65</v>
      </c>
      <c r="H2549" t="s">
        <v>817</v>
      </c>
    </row>
    <row r="2550" spans="1:8" hidden="1" x14ac:dyDescent="0.25">
      <c r="A2550" t="s">
        <v>926</v>
      </c>
      <c r="B2550">
        <v>2393</v>
      </c>
      <c r="C2550" t="s">
        <v>927</v>
      </c>
      <c r="D2550" t="s">
        <v>833</v>
      </c>
      <c r="E2550" t="s">
        <v>829</v>
      </c>
      <c r="F2550">
        <v>10.7</v>
      </c>
      <c r="G2550">
        <v>13.9</v>
      </c>
      <c r="H2550" t="s">
        <v>819</v>
      </c>
    </row>
    <row r="2551" spans="1:8" hidden="1" x14ac:dyDescent="0.25">
      <c r="A2551" t="s">
        <v>926</v>
      </c>
      <c r="B2551">
        <v>2393</v>
      </c>
      <c r="C2551" t="s">
        <v>927</v>
      </c>
      <c r="D2551" t="s">
        <v>834</v>
      </c>
      <c r="E2551" t="s">
        <v>829</v>
      </c>
      <c r="F2551">
        <v>8.9499999999999993</v>
      </c>
      <c r="G2551">
        <v>11.65</v>
      </c>
      <c r="H2551" t="s">
        <v>825</v>
      </c>
    </row>
    <row r="2552" spans="1:8" hidden="1" x14ac:dyDescent="0.25">
      <c r="A2552" t="s">
        <v>926</v>
      </c>
      <c r="B2552">
        <v>2393</v>
      </c>
      <c r="C2552" t="s">
        <v>927</v>
      </c>
      <c r="D2552" t="s">
        <v>835</v>
      </c>
      <c r="E2552" t="s">
        <v>829</v>
      </c>
      <c r="F2552">
        <v>3.5</v>
      </c>
      <c r="G2552">
        <v>4.55</v>
      </c>
      <c r="H2552" t="s">
        <v>827</v>
      </c>
    </row>
    <row r="2553" spans="1:8" hidden="1" x14ac:dyDescent="0.25">
      <c r="A2553" t="s">
        <v>926</v>
      </c>
      <c r="B2553">
        <v>2393</v>
      </c>
      <c r="C2553" t="s">
        <v>927</v>
      </c>
      <c r="D2553" t="s">
        <v>835</v>
      </c>
      <c r="E2553" t="s">
        <v>829</v>
      </c>
      <c r="F2553">
        <v>9.4499999999999993</v>
      </c>
      <c r="G2553">
        <v>12.3</v>
      </c>
      <c r="H2553" t="s">
        <v>827</v>
      </c>
    </row>
    <row r="2554" spans="1:8" hidden="1" x14ac:dyDescent="0.25">
      <c r="A2554" t="s">
        <v>926</v>
      </c>
      <c r="B2554">
        <v>2393</v>
      </c>
      <c r="C2554" t="s">
        <v>927</v>
      </c>
      <c r="D2554" t="s">
        <v>832</v>
      </c>
      <c r="E2554" t="s">
        <v>829</v>
      </c>
      <c r="F2554">
        <v>3.3</v>
      </c>
      <c r="G2554">
        <v>4.3</v>
      </c>
      <c r="H2554" t="s">
        <v>817</v>
      </c>
    </row>
    <row r="2555" spans="1:8" hidden="1" x14ac:dyDescent="0.25">
      <c r="A2555" t="s">
        <v>926</v>
      </c>
      <c r="B2555">
        <v>2393</v>
      </c>
      <c r="C2555" t="s">
        <v>927</v>
      </c>
      <c r="D2555" t="s">
        <v>831</v>
      </c>
      <c r="E2555" t="s">
        <v>829</v>
      </c>
      <c r="F2555">
        <v>3.5</v>
      </c>
      <c r="G2555">
        <v>4.55</v>
      </c>
      <c r="H2555" t="s">
        <v>815</v>
      </c>
    </row>
    <row r="2556" spans="1:8" hidden="1" x14ac:dyDescent="0.25">
      <c r="A2556" t="s">
        <v>926</v>
      </c>
      <c r="B2556">
        <v>2393</v>
      </c>
      <c r="C2556" t="s">
        <v>927</v>
      </c>
      <c r="D2556" t="s">
        <v>833</v>
      </c>
      <c r="E2556" t="s">
        <v>829</v>
      </c>
      <c r="F2556">
        <v>3.95</v>
      </c>
      <c r="G2556">
        <v>5.15</v>
      </c>
      <c r="H2556" t="s">
        <v>819</v>
      </c>
    </row>
    <row r="2557" spans="1:8" hidden="1" x14ac:dyDescent="0.25">
      <c r="A2557" t="s">
        <v>926</v>
      </c>
      <c r="B2557">
        <v>2393</v>
      </c>
      <c r="C2557" t="s">
        <v>927</v>
      </c>
      <c r="D2557" t="s">
        <v>830</v>
      </c>
      <c r="E2557" t="s">
        <v>829</v>
      </c>
      <c r="F2557">
        <v>3.3</v>
      </c>
      <c r="G2557">
        <v>4.3</v>
      </c>
      <c r="H2557" t="s">
        <v>823</v>
      </c>
    </row>
    <row r="2558" spans="1:8" x14ac:dyDescent="0.25">
      <c r="A2558" t="s">
        <v>926</v>
      </c>
      <c r="B2558">
        <v>2393</v>
      </c>
      <c r="C2558" t="s">
        <v>927</v>
      </c>
      <c r="D2558" t="s">
        <v>828</v>
      </c>
      <c r="E2558" t="s">
        <v>829</v>
      </c>
      <c r="F2558">
        <v>3.95</v>
      </c>
      <c r="G2558">
        <v>5.15</v>
      </c>
      <c r="H2558" t="s">
        <v>821</v>
      </c>
    </row>
    <row r="2559" spans="1:8" hidden="1" x14ac:dyDescent="0.25">
      <c r="A2559" t="s">
        <v>926</v>
      </c>
      <c r="B2559">
        <v>2393</v>
      </c>
      <c r="C2559" t="s">
        <v>927</v>
      </c>
      <c r="D2559" t="s">
        <v>834</v>
      </c>
      <c r="E2559" t="s">
        <v>829</v>
      </c>
      <c r="F2559">
        <v>3.3</v>
      </c>
      <c r="G2559">
        <v>4.3</v>
      </c>
      <c r="H2559" t="s">
        <v>825</v>
      </c>
    </row>
    <row r="2560" spans="1:8" x14ac:dyDescent="0.25">
      <c r="A2560" t="s">
        <v>926</v>
      </c>
      <c r="B2560">
        <v>2393</v>
      </c>
      <c r="C2560" t="s">
        <v>927</v>
      </c>
      <c r="D2560" t="s">
        <v>836</v>
      </c>
      <c r="E2560" t="s">
        <v>837</v>
      </c>
      <c r="F2560">
        <v>10.7</v>
      </c>
      <c r="G2560">
        <v>13.9</v>
      </c>
      <c r="H2560" t="s">
        <v>821</v>
      </c>
    </row>
    <row r="2561" spans="1:8" hidden="1" x14ac:dyDescent="0.25">
      <c r="A2561" t="s">
        <v>926</v>
      </c>
      <c r="B2561">
        <v>2393</v>
      </c>
      <c r="C2561" t="s">
        <v>927</v>
      </c>
      <c r="D2561" t="s">
        <v>838</v>
      </c>
      <c r="E2561" t="s">
        <v>837</v>
      </c>
      <c r="F2561">
        <v>8.9499999999999993</v>
      </c>
      <c r="G2561">
        <v>11.65</v>
      </c>
      <c r="H2561" t="s">
        <v>823</v>
      </c>
    </row>
    <row r="2562" spans="1:8" hidden="1" x14ac:dyDescent="0.25">
      <c r="A2562" t="s">
        <v>926</v>
      </c>
      <c r="B2562">
        <v>2393</v>
      </c>
      <c r="C2562" t="s">
        <v>927</v>
      </c>
      <c r="D2562" t="s">
        <v>839</v>
      </c>
      <c r="E2562" t="s">
        <v>837</v>
      </c>
      <c r="F2562">
        <v>9.6</v>
      </c>
      <c r="G2562">
        <v>12.5</v>
      </c>
      <c r="H2562" t="s">
        <v>815</v>
      </c>
    </row>
    <row r="2563" spans="1:8" hidden="1" x14ac:dyDescent="0.25">
      <c r="A2563" t="s">
        <v>926</v>
      </c>
      <c r="B2563">
        <v>2393</v>
      </c>
      <c r="C2563" t="s">
        <v>927</v>
      </c>
      <c r="D2563" t="s">
        <v>840</v>
      </c>
      <c r="E2563" t="s">
        <v>837</v>
      </c>
      <c r="F2563">
        <v>8.9499999999999993</v>
      </c>
      <c r="G2563">
        <v>11.65</v>
      </c>
      <c r="H2563" t="s">
        <v>817</v>
      </c>
    </row>
    <row r="2564" spans="1:8" hidden="1" x14ac:dyDescent="0.25">
      <c r="A2564" t="s">
        <v>926</v>
      </c>
      <c r="B2564">
        <v>2393</v>
      </c>
      <c r="C2564" t="s">
        <v>927</v>
      </c>
      <c r="D2564" t="s">
        <v>841</v>
      </c>
      <c r="E2564" t="s">
        <v>837</v>
      </c>
      <c r="F2564">
        <v>10.7</v>
      </c>
      <c r="G2564">
        <v>13.9</v>
      </c>
      <c r="H2564" t="s">
        <v>819</v>
      </c>
    </row>
    <row r="2565" spans="1:8" hidden="1" x14ac:dyDescent="0.25">
      <c r="A2565" t="s">
        <v>926</v>
      </c>
      <c r="B2565">
        <v>2393</v>
      </c>
      <c r="C2565" t="s">
        <v>927</v>
      </c>
      <c r="D2565" t="s">
        <v>842</v>
      </c>
      <c r="E2565" t="s">
        <v>837</v>
      </c>
      <c r="F2565">
        <v>9.4499999999999993</v>
      </c>
      <c r="G2565">
        <v>12.3</v>
      </c>
      <c r="H2565" t="s">
        <v>827</v>
      </c>
    </row>
    <row r="2566" spans="1:8" hidden="1" x14ac:dyDescent="0.25">
      <c r="A2566" t="s">
        <v>926</v>
      </c>
      <c r="B2566">
        <v>2393</v>
      </c>
      <c r="C2566" t="s">
        <v>927</v>
      </c>
      <c r="D2566" t="s">
        <v>843</v>
      </c>
      <c r="E2566" t="s">
        <v>837</v>
      </c>
      <c r="F2566">
        <v>8.9499999999999993</v>
      </c>
      <c r="G2566">
        <v>11.65</v>
      </c>
      <c r="H2566" t="s">
        <v>825</v>
      </c>
    </row>
    <row r="2567" spans="1:8" x14ac:dyDescent="0.25">
      <c r="A2567" t="s">
        <v>926</v>
      </c>
      <c r="B2567">
        <v>2393</v>
      </c>
      <c r="C2567" t="s">
        <v>927</v>
      </c>
      <c r="D2567" t="s">
        <v>844</v>
      </c>
      <c r="E2567" t="s">
        <v>845</v>
      </c>
      <c r="F2567">
        <v>10.7</v>
      </c>
      <c r="G2567">
        <v>13.9</v>
      </c>
      <c r="H2567" t="s">
        <v>821</v>
      </c>
    </row>
    <row r="2568" spans="1:8" hidden="1" x14ac:dyDescent="0.25">
      <c r="A2568" t="s">
        <v>926</v>
      </c>
      <c r="B2568">
        <v>2393</v>
      </c>
      <c r="C2568" t="s">
        <v>927</v>
      </c>
      <c r="D2568" t="s">
        <v>846</v>
      </c>
      <c r="E2568" t="s">
        <v>845</v>
      </c>
      <c r="F2568">
        <v>8.9499999999999993</v>
      </c>
      <c r="G2568">
        <v>11.65</v>
      </c>
      <c r="H2568" t="s">
        <v>823</v>
      </c>
    </row>
    <row r="2569" spans="1:8" hidden="1" x14ac:dyDescent="0.25">
      <c r="A2569" t="s">
        <v>926</v>
      </c>
      <c r="B2569">
        <v>2393</v>
      </c>
      <c r="C2569" t="s">
        <v>927</v>
      </c>
      <c r="D2569" t="s">
        <v>847</v>
      </c>
      <c r="E2569" t="s">
        <v>845</v>
      </c>
      <c r="F2569">
        <v>9.6</v>
      </c>
      <c r="G2569">
        <v>12.5</v>
      </c>
      <c r="H2569" t="s">
        <v>815</v>
      </c>
    </row>
    <row r="2570" spans="1:8" hidden="1" x14ac:dyDescent="0.25">
      <c r="A2570" t="s">
        <v>926</v>
      </c>
      <c r="B2570">
        <v>2393</v>
      </c>
      <c r="C2570" t="s">
        <v>927</v>
      </c>
      <c r="D2570" t="s">
        <v>848</v>
      </c>
      <c r="E2570" t="s">
        <v>845</v>
      </c>
      <c r="F2570">
        <v>10.7</v>
      </c>
      <c r="G2570">
        <v>13.9</v>
      </c>
      <c r="H2570" t="s">
        <v>819</v>
      </c>
    </row>
    <row r="2571" spans="1:8" hidden="1" x14ac:dyDescent="0.25">
      <c r="A2571" t="s">
        <v>926</v>
      </c>
      <c r="B2571">
        <v>2393</v>
      </c>
      <c r="C2571" t="s">
        <v>927</v>
      </c>
      <c r="D2571" t="s">
        <v>849</v>
      </c>
      <c r="E2571" t="s">
        <v>845</v>
      </c>
      <c r="F2571">
        <v>8.9499999999999993</v>
      </c>
      <c r="G2571">
        <v>11.65</v>
      </c>
      <c r="H2571" t="s">
        <v>817</v>
      </c>
    </row>
    <row r="2572" spans="1:8" hidden="1" x14ac:dyDescent="0.25">
      <c r="A2572" t="s">
        <v>926</v>
      </c>
      <c r="B2572">
        <v>2393</v>
      </c>
      <c r="C2572" t="s">
        <v>927</v>
      </c>
      <c r="D2572" t="s">
        <v>850</v>
      </c>
      <c r="E2572" t="s">
        <v>845</v>
      </c>
      <c r="F2572">
        <v>8.9499999999999993</v>
      </c>
      <c r="G2572">
        <v>11.65</v>
      </c>
      <c r="H2572" t="s">
        <v>825</v>
      </c>
    </row>
    <row r="2573" spans="1:8" hidden="1" x14ac:dyDescent="0.25">
      <c r="A2573" t="s">
        <v>926</v>
      </c>
      <c r="B2573">
        <v>2393</v>
      </c>
      <c r="C2573" t="s">
        <v>927</v>
      </c>
      <c r="D2573" t="s">
        <v>851</v>
      </c>
      <c r="E2573" t="s">
        <v>845</v>
      </c>
      <c r="F2573">
        <v>9.4499999999999993</v>
      </c>
      <c r="G2573">
        <v>12.3</v>
      </c>
      <c r="H2573" t="s">
        <v>827</v>
      </c>
    </row>
    <row r="2574" spans="1:8" hidden="1" x14ac:dyDescent="0.25">
      <c r="A2574" t="s">
        <v>926</v>
      </c>
      <c r="B2574">
        <v>2393</v>
      </c>
      <c r="C2574" t="s">
        <v>927</v>
      </c>
      <c r="D2574" t="s">
        <v>852</v>
      </c>
      <c r="E2574" t="s">
        <v>853</v>
      </c>
      <c r="F2574">
        <v>5.6</v>
      </c>
      <c r="G2574">
        <v>7.3</v>
      </c>
      <c r="H2574" t="s">
        <v>854</v>
      </c>
    </row>
    <row r="2575" spans="1:8" hidden="1" x14ac:dyDescent="0.25">
      <c r="A2575" t="s">
        <v>926</v>
      </c>
      <c r="B2575">
        <v>2393</v>
      </c>
      <c r="C2575" t="s">
        <v>927</v>
      </c>
      <c r="D2575" t="s">
        <v>855</v>
      </c>
      <c r="E2575" t="s">
        <v>853</v>
      </c>
      <c r="F2575">
        <v>5.6</v>
      </c>
      <c r="G2575">
        <v>7.3</v>
      </c>
      <c r="H2575" t="s">
        <v>823</v>
      </c>
    </row>
    <row r="2576" spans="1:8" x14ac:dyDescent="0.25">
      <c r="A2576" t="s">
        <v>926</v>
      </c>
      <c r="B2576">
        <v>2393</v>
      </c>
      <c r="C2576" t="s">
        <v>927</v>
      </c>
      <c r="D2576" t="s">
        <v>856</v>
      </c>
      <c r="E2576" t="s">
        <v>853</v>
      </c>
      <c r="F2576">
        <v>5.6</v>
      </c>
      <c r="G2576">
        <v>7.3</v>
      </c>
      <c r="H2576" t="s">
        <v>821</v>
      </c>
    </row>
    <row r="2577" spans="1:8" hidden="1" x14ac:dyDescent="0.25">
      <c r="A2577" t="s">
        <v>926</v>
      </c>
      <c r="B2577">
        <v>2393</v>
      </c>
      <c r="C2577" t="s">
        <v>927</v>
      </c>
      <c r="D2577" t="s">
        <v>857</v>
      </c>
      <c r="E2577" t="s">
        <v>853</v>
      </c>
      <c r="F2577">
        <v>5.6</v>
      </c>
      <c r="G2577">
        <v>7.3</v>
      </c>
      <c r="H2577" t="s">
        <v>815</v>
      </c>
    </row>
    <row r="2578" spans="1:8" hidden="1" x14ac:dyDescent="0.25">
      <c r="A2578" t="s">
        <v>926</v>
      </c>
      <c r="B2578">
        <v>2393</v>
      </c>
      <c r="C2578" t="s">
        <v>927</v>
      </c>
      <c r="D2578" t="s">
        <v>858</v>
      </c>
      <c r="E2578" t="s">
        <v>853</v>
      </c>
      <c r="F2578">
        <v>5.6</v>
      </c>
      <c r="G2578">
        <v>7.3</v>
      </c>
      <c r="H2578" t="s">
        <v>819</v>
      </c>
    </row>
    <row r="2579" spans="1:8" hidden="1" x14ac:dyDescent="0.25">
      <c r="A2579" t="s">
        <v>926</v>
      </c>
      <c r="B2579">
        <v>2393</v>
      </c>
      <c r="C2579" t="s">
        <v>927</v>
      </c>
      <c r="D2579" t="s">
        <v>859</v>
      </c>
      <c r="E2579" t="s">
        <v>853</v>
      </c>
      <c r="F2579">
        <v>5.6</v>
      </c>
      <c r="G2579">
        <v>7.3</v>
      </c>
      <c r="H2579" t="s">
        <v>825</v>
      </c>
    </row>
    <row r="2580" spans="1:8" hidden="1" x14ac:dyDescent="0.25">
      <c r="A2580" t="s">
        <v>926</v>
      </c>
      <c r="B2580">
        <v>2393</v>
      </c>
      <c r="C2580" t="s">
        <v>927</v>
      </c>
      <c r="D2580" t="s">
        <v>860</v>
      </c>
      <c r="E2580" t="s">
        <v>853</v>
      </c>
      <c r="F2580">
        <v>5.6</v>
      </c>
      <c r="G2580">
        <v>7.3</v>
      </c>
      <c r="H2580" t="s">
        <v>827</v>
      </c>
    </row>
    <row r="2581" spans="1:8" hidden="1" x14ac:dyDescent="0.25">
      <c r="A2581" t="s">
        <v>926</v>
      </c>
      <c r="B2581">
        <v>2393</v>
      </c>
      <c r="C2581" t="s">
        <v>927</v>
      </c>
      <c r="D2581" t="s">
        <v>861</v>
      </c>
      <c r="E2581" t="s">
        <v>853</v>
      </c>
      <c r="F2581">
        <v>5.6</v>
      </c>
      <c r="G2581">
        <v>7.3</v>
      </c>
      <c r="H2581" t="s">
        <v>862</v>
      </c>
    </row>
    <row r="2582" spans="1:8" hidden="1" x14ac:dyDescent="0.25">
      <c r="A2582" t="s">
        <v>926</v>
      </c>
      <c r="B2582">
        <v>2393</v>
      </c>
      <c r="C2582" t="s">
        <v>927</v>
      </c>
      <c r="D2582" t="s">
        <v>863</v>
      </c>
      <c r="E2582" t="s">
        <v>853</v>
      </c>
      <c r="F2582">
        <v>5.6</v>
      </c>
      <c r="G2582">
        <v>7.3</v>
      </c>
      <c r="H2582" t="s">
        <v>864</v>
      </c>
    </row>
    <row r="2583" spans="1:8" hidden="1" x14ac:dyDescent="0.25">
      <c r="A2583" t="s">
        <v>926</v>
      </c>
      <c r="B2583">
        <v>2393</v>
      </c>
      <c r="C2583" t="s">
        <v>927</v>
      </c>
      <c r="D2583" t="s">
        <v>865</v>
      </c>
      <c r="E2583" t="s">
        <v>866</v>
      </c>
      <c r="F2583">
        <v>4.4000000000000004</v>
      </c>
      <c r="G2583">
        <v>5.7</v>
      </c>
      <c r="H2583" t="s">
        <v>867</v>
      </c>
    </row>
    <row r="2584" spans="1:8" hidden="1" x14ac:dyDescent="0.25">
      <c r="A2584" t="s">
        <v>926</v>
      </c>
      <c r="B2584">
        <v>2393</v>
      </c>
      <c r="C2584" t="s">
        <v>927</v>
      </c>
      <c r="D2584" t="s">
        <v>868</v>
      </c>
      <c r="E2584" t="s">
        <v>866</v>
      </c>
      <c r="F2584">
        <v>4.95</v>
      </c>
      <c r="G2584">
        <v>6.45</v>
      </c>
      <c r="H2584" t="s">
        <v>823</v>
      </c>
    </row>
    <row r="2585" spans="1:8" x14ac:dyDescent="0.25">
      <c r="A2585" t="s">
        <v>926</v>
      </c>
      <c r="B2585">
        <v>2393</v>
      </c>
      <c r="C2585" t="s">
        <v>927</v>
      </c>
      <c r="D2585" t="s">
        <v>869</v>
      </c>
      <c r="E2585" t="s">
        <v>866</v>
      </c>
      <c r="F2585">
        <v>4.95</v>
      </c>
      <c r="G2585">
        <v>6.45</v>
      </c>
      <c r="H2585" t="s">
        <v>821</v>
      </c>
    </row>
    <row r="2586" spans="1:8" hidden="1" x14ac:dyDescent="0.25">
      <c r="A2586" t="s">
        <v>926</v>
      </c>
      <c r="B2586">
        <v>2393</v>
      </c>
      <c r="C2586" t="s">
        <v>927</v>
      </c>
      <c r="D2586" t="s">
        <v>870</v>
      </c>
      <c r="E2586" t="s">
        <v>866</v>
      </c>
      <c r="F2586">
        <v>4.95</v>
      </c>
      <c r="G2586">
        <v>6.45</v>
      </c>
      <c r="H2586" t="s">
        <v>815</v>
      </c>
    </row>
    <row r="2587" spans="1:8" hidden="1" x14ac:dyDescent="0.25">
      <c r="A2587" t="s">
        <v>926</v>
      </c>
      <c r="B2587">
        <v>2393</v>
      </c>
      <c r="C2587" t="s">
        <v>927</v>
      </c>
      <c r="D2587" t="s">
        <v>871</v>
      </c>
      <c r="E2587" t="s">
        <v>866</v>
      </c>
      <c r="F2587">
        <v>4.95</v>
      </c>
      <c r="G2587">
        <v>6.45</v>
      </c>
      <c r="H2587" t="s">
        <v>819</v>
      </c>
    </row>
    <row r="2588" spans="1:8" hidden="1" x14ac:dyDescent="0.25">
      <c r="A2588" t="s">
        <v>926</v>
      </c>
      <c r="B2588">
        <v>2393</v>
      </c>
      <c r="C2588" t="s">
        <v>927</v>
      </c>
      <c r="D2588" t="s">
        <v>872</v>
      </c>
      <c r="E2588" t="s">
        <v>866</v>
      </c>
      <c r="F2588">
        <v>4.95</v>
      </c>
      <c r="G2588">
        <v>6.45</v>
      </c>
      <c r="H2588" t="s">
        <v>825</v>
      </c>
    </row>
    <row r="2589" spans="1:8" hidden="1" x14ac:dyDescent="0.25">
      <c r="A2589" t="s">
        <v>926</v>
      </c>
      <c r="B2589">
        <v>2393</v>
      </c>
      <c r="C2589" t="s">
        <v>927</v>
      </c>
      <c r="D2589" t="s">
        <v>873</v>
      </c>
      <c r="E2589" t="s">
        <v>866</v>
      </c>
      <c r="F2589">
        <v>4.95</v>
      </c>
      <c r="G2589">
        <v>6.45</v>
      </c>
      <c r="H2589" t="s">
        <v>862</v>
      </c>
    </row>
    <row r="2590" spans="1:8" hidden="1" x14ac:dyDescent="0.25">
      <c r="A2590" t="s">
        <v>926</v>
      </c>
      <c r="B2590">
        <v>2393</v>
      </c>
      <c r="C2590" t="s">
        <v>927</v>
      </c>
      <c r="D2590" t="s">
        <v>874</v>
      </c>
      <c r="E2590" t="s">
        <v>866</v>
      </c>
      <c r="F2590">
        <v>4.95</v>
      </c>
      <c r="G2590">
        <v>6.45</v>
      </c>
      <c r="H2590" t="s">
        <v>827</v>
      </c>
    </row>
    <row r="2591" spans="1:8" hidden="1" x14ac:dyDescent="0.25">
      <c r="A2591" t="s">
        <v>926</v>
      </c>
      <c r="B2591">
        <v>2393</v>
      </c>
      <c r="C2591" t="s">
        <v>927</v>
      </c>
      <c r="D2591" t="s">
        <v>875</v>
      </c>
      <c r="E2591" t="s">
        <v>876</v>
      </c>
      <c r="F2591">
        <v>10.15</v>
      </c>
      <c r="G2591">
        <v>13.2</v>
      </c>
      <c r="H2591" t="s">
        <v>815</v>
      </c>
    </row>
    <row r="2592" spans="1:8" hidden="1" x14ac:dyDescent="0.25">
      <c r="A2592" t="s">
        <v>926</v>
      </c>
      <c r="B2592">
        <v>2393</v>
      </c>
      <c r="C2592" t="s">
        <v>927</v>
      </c>
      <c r="D2592" t="s">
        <v>877</v>
      </c>
      <c r="E2592" t="s">
        <v>876</v>
      </c>
      <c r="F2592">
        <v>11.25</v>
      </c>
      <c r="G2592">
        <v>14.65</v>
      </c>
      <c r="H2592" t="s">
        <v>819</v>
      </c>
    </row>
    <row r="2593" spans="1:8" hidden="1" x14ac:dyDescent="0.25">
      <c r="A2593" t="s">
        <v>926</v>
      </c>
      <c r="B2593">
        <v>2393</v>
      </c>
      <c r="C2593" t="s">
        <v>927</v>
      </c>
      <c r="D2593" t="s">
        <v>878</v>
      </c>
      <c r="E2593" t="s">
        <v>876</v>
      </c>
      <c r="F2593">
        <v>9.5</v>
      </c>
      <c r="G2593">
        <v>12.35</v>
      </c>
      <c r="H2593" t="s">
        <v>825</v>
      </c>
    </row>
    <row r="2594" spans="1:8" hidden="1" x14ac:dyDescent="0.25">
      <c r="A2594" t="s">
        <v>926</v>
      </c>
      <c r="B2594">
        <v>2393</v>
      </c>
      <c r="C2594" t="s">
        <v>927</v>
      </c>
      <c r="D2594" t="s">
        <v>879</v>
      </c>
      <c r="E2594" t="s">
        <v>876</v>
      </c>
      <c r="F2594">
        <v>10</v>
      </c>
      <c r="G2594">
        <v>13</v>
      </c>
      <c r="H2594" t="s">
        <v>827</v>
      </c>
    </row>
    <row r="2595" spans="1:8" hidden="1" x14ac:dyDescent="0.25">
      <c r="A2595" t="s">
        <v>926</v>
      </c>
      <c r="B2595">
        <v>2393</v>
      </c>
      <c r="C2595" t="s">
        <v>927</v>
      </c>
      <c r="D2595" t="s">
        <v>880</v>
      </c>
      <c r="E2595" t="s">
        <v>876</v>
      </c>
      <c r="F2595">
        <v>9.5</v>
      </c>
      <c r="G2595">
        <v>12.35</v>
      </c>
      <c r="H2595" t="s">
        <v>823</v>
      </c>
    </row>
    <row r="2596" spans="1:8" hidden="1" x14ac:dyDescent="0.25">
      <c r="A2596" t="s">
        <v>926</v>
      </c>
      <c r="B2596">
        <v>2393</v>
      </c>
      <c r="C2596" t="s">
        <v>927</v>
      </c>
      <c r="D2596" t="s">
        <v>881</v>
      </c>
      <c r="E2596" t="s">
        <v>876</v>
      </c>
      <c r="F2596">
        <v>9.5</v>
      </c>
      <c r="G2596">
        <v>12.35</v>
      </c>
      <c r="H2596" t="s">
        <v>867</v>
      </c>
    </row>
    <row r="2597" spans="1:8" x14ac:dyDescent="0.25">
      <c r="A2597" t="s">
        <v>926</v>
      </c>
      <c r="B2597">
        <v>2393</v>
      </c>
      <c r="C2597" t="s">
        <v>927</v>
      </c>
      <c r="D2597" t="s">
        <v>882</v>
      </c>
      <c r="E2597" t="s">
        <v>876</v>
      </c>
      <c r="F2597">
        <v>11.25</v>
      </c>
      <c r="G2597">
        <v>14.65</v>
      </c>
      <c r="H2597" t="s">
        <v>821</v>
      </c>
    </row>
    <row r="2598" spans="1:8" hidden="1" x14ac:dyDescent="0.25">
      <c r="A2598" t="s">
        <v>961</v>
      </c>
      <c r="B2598">
        <v>3611</v>
      </c>
      <c r="C2598" t="s">
        <v>962</v>
      </c>
      <c r="D2598" t="s">
        <v>813</v>
      </c>
      <c r="E2598" t="s">
        <v>814</v>
      </c>
      <c r="F2598">
        <v>9.4</v>
      </c>
      <c r="G2598">
        <v>12.2</v>
      </c>
      <c r="H2598" t="s">
        <v>815</v>
      </c>
    </row>
    <row r="2599" spans="1:8" hidden="1" x14ac:dyDescent="0.25">
      <c r="A2599" t="s">
        <v>961</v>
      </c>
      <c r="B2599">
        <v>3611</v>
      </c>
      <c r="C2599" t="s">
        <v>962</v>
      </c>
      <c r="D2599" t="s">
        <v>816</v>
      </c>
      <c r="E2599" t="s">
        <v>814</v>
      </c>
      <c r="F2599">
        <v>8.75</v>
      </c>
      <c r="G2599">
        <v>11.4</v>
      </c>
      <c r="H2599" t="s">
        <v>817</v>
      </c>
    </row>
    <row r="2600" spans="1:8" hidden="1" x14ac:dyDescent="0.25">
      <c r="A2600" t="s">
        <v>961</v>
      </c>
      <c r="B2600">
        <v>3611</v>
      </c>
      <c r="C2600" t="s">
        <v>962</v>
      </c>
      <c r="D2600" t="s">
        <v>818</v>
      </c>
      <c r="E2600" t="s">
        <v>814</v>
      </c>
      <c r="F2600">
        <v>10.5</v>
      </c>
      <c r="G2600">
        <v>13.65</v>
      </c>
      <c r="H2600" t="s">
        <v>819</v>
      </c>
    </row>
    <row r="2601" spans="1:8" x14ac:dyDescent="0.25">
      <c r="A2601" t="s">
        <v>961</v>
      </c>
      <c r="B2601">
        <v>3611</v>
      </c>
      <c r="C2601" t="s">
        <v>962</v>
      </c>
      <c r="D2601" t="s">
        <v>820</v>
      </c>
      <c r="E2601" t="s">
        <v>814</v>
      </c>
      <c r="F2601">
        <v>10.5</v>
      </c>
      <c r="G2601">
        <v>13.65</v>
      </c>
      <c r="H2601" t="s">
        <v>821</v>
      </c>
    </row>
    <row r="2602" spans="1:8" hidden="1" x14ac:dyDescent="0.25">
      <c r="A2602" t="s">
        <v>961</v>
      </c>
      <c r="B2602">
        <v>3611</v>
      </c>
      <c r="C2602" t="s">
        <v>962</v>
      </c>
      <c r="D2602" t="s">
        <v>822</v>
      </c>
      <c r="E2602" t="s">
        <v>814</v>
      </c>
      <c r="F2602">
        <v>8.75</v>
      </c>
      <c r="G2602">
        <v>11.4</v>
      </c>
      <c r="H2602" t="s">
        <v>823</v>
      </c>
    </row>
    <row r="2603" spans="1:8" hidden="1" x14ac:dyDescent="0.25">
      <c r="A2603" t="s">
        <v>961</v>
      </c>
      <c r="B2603">
        <v>3611</v>
      </c>
      <c r="C2603" t="s">
        <v>962</v>
      </c>
      <c r="D2603" t="s">
        <v>824</v>
      </c>
      <c r="E2603" t="s">
        <v>814</v>
      </c>
      <c r="F2603">
        <v>8.75</v>
      </c>
      <c r="G2603">
        <v>11.4</v>
      </c>
      <c r="H2603" t="s">
        <v>825</v>
      </c>
    </row>
    <row r="2604" spans="1:8" hidden="1" x14ac:dyDescent="0.25">
      <c r="A2604" t="s">
        <v>961</v>
      </c>
      <c r="B2604">
        <v>3611</v>
      </c>
      <c r="C2604" t="s">
        <v>962</v>
      </c>
      <c r="D2604" t="s">
        <v>826</v>
      </c>
      <c r="E2604" t="s">
        <v>814</v>
      </c>
      <c r="F2604">
        <v>9.25</v>
      </c>
      <c r="G2604">
        <v>12.05</v>
      </c>
      <c r="H2604" t="s">
        <v>827</v>
      </c>
    </row>
    <row r="2605" spans="1:8" x14ac:dyDescent="0.25">
      <c r="A2605" t="s">
        <v>961</v>
      </c>
      <c r="B2605">
        <v>3611</v>
      </c>
      <c r="C2605" t="s">
        <v>962</v>
      </c>
      <c r="D2605" t="s">
        <v>828</v>
      </c>
      <c r="E2605" t="s">
        <v>829</v>
      </c>
      <c r="F2605">
        <v>10.5</v>
      </c>
      <c r="G2605">
        <v>13.65</v>
      </c>
      <c r="H2605" t="s">
        <v>821</v>
      </c>
    </row>
    <row r="2606" spans="1:8" hidden="1" x14ac:dyDescent="0.25">
      <c r="A2606" t="s">
        <v>961</v>
      </c>
      <c r="B2606">
        <v>3611</v>
      </c>
      <c r="C2606" t="s">
        <v>962</v>
      </c>
      <c r="D2606" t="s">
        <v>830</v>
      </c>
      <c r="E2606" t="s">
        <v>829</v>
      </c>
      <c r="F2606">
        <v>8.75</v>
      </c>
      <c r="G2606">
        <v>11.4</v>
      </c>
      <c r="H2606" t="s">
        <v>823</v>
      </c>
    </row>
    <row r="2607" spans="1:8" hidden="1" x14ac:dyDescent="0.25">
      <c r="A2607" t="s">
        <v>961</v>
      </c>
      <c r="B2607">
        <v>3611</v>
      </c>
      <c r="C2607" t="s">
        <v>962</v>
      </c>
      <c r="D2607" t="s">
        <v>831</v>
      </c>
      <c r="E2607" t="s">
        <v>829</v>
      </c>
      <c r="F2607">
        <v>9.4</v>
      </c>
      <c r="G2607">
        <v>12.2</v>
      </c>
      <c r="H2607" t="s">
        <v>815</v>
      </c>
    </row>
    <row r="2608" spans="1:8" hidden="1" x14ac:dyDescent="0.25">
      <c r="A2608" t="s">
        <v>961</v>
      </c>
      <c r="B2608">
        <v>3611</v>
      </c>
      <c r="C2608" t="s">
        <v>962</v>
      </c>
      <c r="D2608" t="s">
        <v>832</v>
      </c>
      <c r="E2608" t="s">
        <v>829</v>
      </c>
      <c r="F2608">
        <v>8.75</v>
      </c>
      <c r="G2608">
        <v>11.4</v>
      </c>
      <c r="H2608" t="s">
        <v>817</v>
      </c>
    </row>
    <row r="2609" spans="1:8" hidden="1" x14ac:dyDescent="0.25">
      <c r="A2609" t="s">
        <v>961</v>
      </c>
      <c r="B2609">
        <v>3611</v>
      </c>
      <c r="C2609" t="s">
        <v>962</v>
      </c>
      <c r="D2609" t="s">
        <v>833</v>
      </c>
      <c r="E2609" t="s">
        <v>829</v>
      </c>
      <c r="F2609">
        <v>10.5</v>
      </c>
      <c r="G2609">
        <v>13.65</v>
      </c>
      <c r="H2609" t="s">
        <v>819</v>
      </c>
    </row>
    <row r="2610" spans="1:8" hidden="1" x14ac:dyDescent="0.25">
      <c r="A2610" t="s">
        <v>961</v>
      </c>
      <c r="B2610">
        <v>3611</v>
      </c>
      <c r="C2610" t="s">
        <v>962</v>
      </c>
      <c r="D2610" t="s">
        <v>834</v>
      </c>
      <c r="E2610" t="s">
        <v>829</v>
      </c>
      <c r="F2610">
        <v>8.75</v>
      </c>
      <c r="G2610">
        <v>11.4</v>
      </c>
      <c r="H2610" t="s">
        <v>825</v>
      </c>
    </row>
    <row r="2611" spans="1:8" hidden="1" x14ac:dyDescent="0.25">
      <c r="A2611" t="s">
        <v>961</v>
      </c>
      <c r="B2611">
        <v>3611</v>
      </c>
      <c r="C2611" t="s">
        <v>962</v>
      </c>
      <c r="D2611" t="s">
        <v>835</v>
      </c>
      <c r="E2611" t="s">
        <v>829</v>
      </c>
      <c r="F2611">
        <v>3.5</v>
      </c>
      <c r="G2611">
        <v>4.55</v>
      </c>
      <c r="H2611" t="s">
        <v>827</v>
      </c>
    </row>
    <row r="2612" spans="1:8" hidden="1" x14ac:dyDescent="0.25">
      <c r="A2612" t="s">
        <v>961</v>
      </c>
      <c r="B2612">
        <v>3611</v>
      </c>
      <c r="C2612" t="s">
        <v>962</v>
      </c>
      <c r="D2612" t="s">
        <v>835</v>
      </c>
      <c r="E2612" t="s">
        <v>829</v>
      </c>
      <c r="F2612">
        <v>9.25</v>
      </c>
      <c r="G2612">
        <v>12.05</v>
      </c>
      <c r="H2612" t="s">
        <v>827</v>
      </c>
    </row>
    <row r="2613" spans="1:8" hidden="1" x14ac:dyDescent="0.25">
      <c r="A2613" t="s">
        <v>961</v>
      </c>
      <c r="B2613">
        <v>3611</v>
      </c>
      <c r="C2613" t="s">
        <v>962</v>
      </c>
      <c r="D2613" t="s">
        <v>832</v>
      </c>
      <c r="E2613" t="s">
        <v>829</v>
      </c>
      <c r="F2613">
        <v>3.3</v>
      </c>
      <c r="G2613">
        <v>4.3</v>
      </c>
      <c r="H2613" t="s">
        <v>817</v>
      </c>
    </row>
    <row r="2614" spans="1:8" hidden="1" x14ac:dyDescent="0.25">
      <c r="A2614" t="s">
        <v>961</v>
      </c>
      <c r="B2614">
        <v>3611</v>
      </c>
      <c r="C2614" t="s">
        <v>962</v>
      </c>
      <c r="D2614" t="s">
        <v>831</v>
      </c>
      <c r="E2614" t="s">
        <v>829</v>
      </c>
      <c r="F2614">
        <v>3.5</v>
      </c>
      <c r="G2614">
        <v>4.55</v>
      </c>
      <c r="H2614" t="s">
        <v>815</v>
      </c>
    </row>
    <row r="2615" spans="1:8" hidden="1" x14ac:dyDescent="0.25">
      <c r="A2615" t="s">
        <v>961</v>
      </c>
      <c r="B2615">
        <v>3611</v>
      </c>
      <c r="C2615" t="s">
        <v>962</v>
      </c>
      <c r="D2615" t="s">
        <v>833</v>
      </c>
      <c r="E2615" t="s">
        <v>829</v>
      </c>
      <c r="F2615">
        <v>3.95</v>
      </c>
      <c r="G2615">
        <v>5.15</v>
      </c>
      <c r="H2615" t="s">
        <v>819</v>
      </c>
    </row>
    <row r="2616" spans="1:8" hidden="1" x14ac:dyDescent="0.25">
      <c r="A2616" t="s">
        <v>961</v>
      </c>
      <c r="B2616">
        <v>3611</v>
      </c>
      <c r="C2616" t="s">
        <v>962</v>
      </c>
      <c r="D2616" t="s">
        <v>830</v>
      </c>
      <c r="E2616" t="s">
        <v>829</v>
      </c>
      <c r="F2616">
        <v>3.3</v>
      </c>
      <c r="G2616">
        <v>4.3</v>
      </c>
      <c r="H2616" t="s">
        <v>823</v>
      </c>
    </row>
    <row r="2617" spans="1:8" x14ac:dyDescent="0.25">
      <c r="A2617" t="s">
        <v>961</v>
      </c>
      <c r="B2617">
        <v>3611</v>
      </c>
      <c r="C2617" t="s">
        <v>962</v>
      </c>
      <c r="D2617" t="s">
        <v>828</v>
      </c>
      <c r="E2617" t="s">
        <v>829</v>
      </c>
      <c r="F2617">
        <v>3.95</v>
      </c>
      <c r="G2617">
        <v>5.15</v>
      </c>
      <c r="H2617" t="s">
        <v>821</v>
      </c>
    </row>
    <row r="2618" spans="1:8" hidden="1" x14ac:dyDescent="0.25">
      <c r="A2618" t="s">
        <v>961</v>
      </c>
      <c r="B2618">
        <v>3611</v>
      </c>
      <c r="C2618" t="s">
        <v>962</v>
      </c>
      <c r="D2618" t="s">
        <v>834</v>
      </c>
      <c r="E2618" t="s">
        <v>829</v>
      </c>
      <c r="F2618">
        <v>3.3</v>
      </c>
      <c r="G2618">
        <v>4.3</v>
      </c>
      <c r="H2618" t="s">
        <v>825</v>
      </c>
    </row>
    <row r="2619" spans="1:8" x14ac:dyDescent="0.25">
      <c r="A2619" t="s">
        <v>961</v>
      </c>
      <c r="B2619">
        <v>3611</v>
      </c>
      <c r="C2619" t="s">
        <v>962</v>
      </c>
      <c r="D2619" t="s">
        <v>836</v>
      </c>
      <c r="E2619" t="s">
        <v>837</v>
      </c>
      <c r="F2619">
        <v>10.5</v>
      </c>
      <c r="G2619">
        <v>13.65</v>
      </c>
      <c r="H2619" t="s">
        <v>821</v>
      </c>
    </row>
    <row r="2620" spans="1:8" hidden="1" x14ac:dyDescent="0.25">
      <c r="A2620" t="s">
        <v>961</v>
      </c>
      <c r="B2620">
        <v>3611</v>
      </c>
      <c r="C2620" t="s">
        <v>962</v>
      </c>
      <c r="D2620" t="s">
        <v>838</v>
      </c>
      <c r="E2620" t="s">
        <v>837</v>
      </c>
      <c r="F2620">
        <v>8.75</v>
      </c>
      <c r="G2620">
        <v>11.4</v>
      </c>
      <c r="H2620" t="s">
        <v>823</v>
      </c>
    </row>
    <row r="2621" spans="1:8" hidden="1" x14ac:dyDescent="0.25">
      <c r="A2621" t="s">
        <v>961</v>
      </c>
      <c r="B2621">
        <v>3611</v>
      </c>
      <c r="C2621" t="s">
        <v>962</v>
      </c>
      <c r="D2621" t="s">
        <v>839</v>
      </c>
      <c r="E2621" t="s">
        <v>837</v>
      </c>
      <c r="F2621">
        <v>9.4</v>
      </c>
      <c r="G2621">
        <v>12.2</v>
      </c>
      <c r="H2621" t="s">
        <v>815</v>
      </c>
    </row>
    <row r="2622" spans="1:8" hidden="1" x14ac:dyDescent="0.25">
      <c r="A2622" t="s">
        <v>961</v>
      </c>
      <c r="B2622">
        <v>3611</v>
      </c>
      <c r="C2622" t="s">
        <v>962</v>
      </c>
      <c r="D2622" t="s">
        <v>840</v>
      </c>
      <c r="E2622" t="s">
        <v>837</v>
      </c>
      <c r="F2622">
        <v>8.75</v>
      </c>
      <c r="G2622">
        <v>11.4</v>
      </c>
      <c r="H2622" t="s">
        <v>817</v>
      </c>
    </row>
    <row r="2623" spans="1:8" hidden="1" x14ac:dyDescent="0.25">
      <c r="A2623" t="s">
        <v>961</v>
      </c>
      <c r="B2623">
        <v>3611</v>
      </c>
      <c r="C2623" t="s">
        <v>962</v>
      </c>
      <c r="D2623" t="s">
        <v>841</v>
      </c>
      <c r="E2623" t="s">
        <v>837</v>
      </c>
      <c r="F2623">
        <v>10.5</v>
      </c>
      <c r="G2623">
        <v>13.65</v>
      </c>
      <c r="H2623" t="s">
        <v>819</v>
      </c>
    </row>
    <row r="2624" spans="1:8" hidden="1" x14ac:dyDescent="0.25">
      <c r="A2624" t="s">
        <v>961</v>
      </c>
      <c r="B2624">
        <v>3611</v>
      </c>
      <c r="C2624" t="s">
        <v>962</v>
      </c>
      <c r="D2624" t="s">
        <v>842</v>
      </c>
      <c r="E2624" t="s">
        <v>837</v>
      </c>
      <c r="F2624">
        <v>9.25</v>
      </c>
      <c r="G2624">
        <v>12.05</v>
      </c>
      <c r="H2624" t="s">
        <v>827</v>
      </c>
    </row>
    <row r="2625" spans="1:8" hidden="1" x14ac:dyDescent="0.25">
      <c r="A2625" t="s">
        <v>961</v>
      </c>
      <c r="B2625">
        <v>3611</v>
      </c>
      <c r="C2625" t="s">
        <v>962</v>
      </c>
      <c r="D2625" t="s">
        <v>843</v>
      </c>
      <c r="E2625" t="s">
        <v>837</v>
      </c>
      <c r="F2625">
        <v>8.75</v>
      </c>
      <c r="G2625">
        <v>11.4</v>
      </c>
      <c r="H2625" t="s">
        <v>825</v>
      </c>
    </row>
    <row r="2626" spans="1:8" x14ac:dyDescent="0.25">
      <c r="A2626" t="s">
        <v>961</v>
      </c>
      <c r="B2626">
        <v>3611</v>
      </c>
      <c r="C2626" t="s">
        <v>962</v>
      </c>
      <c r="D2626" t="s">
        <v>844</v>
      </c>
      <c r="E2626" t="s">
        <v>845</v>
      </c>
      <c r="F2626">
        <v>10.5</v>
      </c>
      <c r="G2626">
        <v>13.65</v>
      </c>
      <c r="H2626" t="s">
        <v>821</v>
      </c>
    </row>
    <row r="2627" spans="1:8" hidden="1" x14ac:dyDescent="0.25">
      <c r="A2627" t="s">
        <v>961</v>
      </c>
      <c r="B2627">
        <v>3611</v>
      </c>
      <c r="C2627" t="s">
        <v>962</v>
      </c>
      <c r="D2627" t="s">
        <v>846</v>
      </c>
      <c r="E2627" t="s">
        <v>845</v>
      </c>
      <c r="F2627">
        <v>8.75</v>
      </c>
      <c r="G2627">
        <v>11.4</v>
      </c>
      <c r="H2627" t="s">
        <v>823</v>
      </c>
    </row>
    <row r="2628" spans="1:8" hidden="1" x14ac:dyDescent="0.25">
      <c r="A2628" t="s">
        <v>961</v>
      </c>
      <c r="B2628">
        <v>3611</v>
      </c>
      <c r="C2628" t="s">
        <v>962</v>
      </c>
      <c r="D2628" t="s">
        <v>847</v>
      </c>
      <c r="E2628" t="s">
        <v>845</v>
      </c>
      <c r="F2628">
        <v>9.4</v>
      </c>
      <c r="G2628">
        <v>12.2</v>
      </c>
      <c r="H2628" t="s">
        <v>815</v>
      </c>
    </row>
    <row r="2629" spans="1:8" hidden="1" x14ac:dyDescent="0.25">
      <c r="A2629" t="s">
        <v>961</v>
      </c>
      <c r="B2629">
        <v>3611</v>
      </c>
      <c r="C2629" t="s">
        <v>962</v>
      </c>
      <c r="D2629" t="s">
        <v>848</v>
      </c>
      <c r="E2629" t="s">
        <v>845</v>
      </c>
      <c r="F2629">
        <v>10.5</v>
      </c>
      <c r="G2629">
        <v>13.65</v>
      </c>
      <c r="H2629" t="s">
        <v>819</v>
      </c>
    </row>
    <row r="2630" spans="1:8" hidden="1" x14ac:dyDescent="0.25">
      <c r="A2630" t="s">
        <v>961</v>
      </c>
      <c r="B2630">
        <v>3611</v>
      </c>
      <c r="C2630" t="s">
        <v>962</v>
      </c>
      <c r="D2630" t="s">
        <v>849</v>
      </c>
      <c r="E2630" t="s">
        <v>845</v>
      </c>
      <c r="F2630">
        <v>8.75</v>
      </c>
      <c r="G2630">
        <v>11.4</v>
      </c>
      <c r="H2630" t="s">
        <v>817</v>
      </c>
    </row>
    <row r="2631" spans="1:8" hidden="1" x14ac:dyDescent="0.25">
      <c r="A2631" t="s">
        <v>961</v>
      </c>
      <c r="B2631">
        <v>3611</v>
      </c>
      <c r="C2631" t="s">
        <v>962</v>
      </c>
      <c r="D2631" t="s">
        <v>850</v>
      </c>
      <c r="E2631" t="s">
        <v>845</v>
      </c>
      <c r="F2631">
        <v>8.75</v>
      </c>
      <c r="G2631">
        <v>11.4</v>
      </c>
      <c r="H2631" t="s">
        <v>825</v>
      </c>
    </row>
    <row r="2632" spans="1:8" hidden="1" x14ac:dyDescent="0.25">
      <c r="A2632" t="s">
        <v>961</v>
      </c>
      <c r="B2632">
        <v>3611</v>
      </c>
      <c r="C2632" t="s">
        <v>962</v>
      </c>
      <c r="D2632" t="s">
        <v>851</v>
      </c>
      <c r="E2632" t="s">
        <v>845</v>
      </c>
      <c r="F2632">
        <v>9.25</v>
      </c>
      <c r="G2632">
        <v>12.05</v>
      </c>
      <c r="H2632" t="s">
        <v>827</v>
      </c>
    </row>
    <row r="2633" spans="1:8" hidden="1" x14ac:dyDescent="0.25">
      <c r="A2633" t="s">
        <v>961</v>
      </c>
      <c r="B2633">
        <v>3611</v>
      </c>
      <c r="C2633" t="s">
        <v>962</v>
      </c>
      <c r="D2633" t="s">
        <v>852</v>
      </c>
      <c r="E2633" t="s">
        <v>853</v>
      </c>
      <c r="F2633">
        <v>5.5</v>
      </c>
      <c r="G2633">
        <v>7.15</v>
      </c>
      <c r="H2633" t="s">
        <v>854</v>
      </c>
    </row>
    <row r="2634" spans="1:8" hidden="1" x14ac:dyDescent="0.25">
      <c r="A2634" t="s">
        <v>961</v>
      </c>
      <c r="B2634">
        <v>3611</v>
      </c>
      <c r="C2634" t="s">
        <v>962</v>
      </c>
      <c r="D2634" t="s">
        <v>855</v>
      </c>
      <c r="E2634" t="s">
        <v>853</v>
      </c>
      <c r="F2634">
        <v>5.5</v>
      </c>
      <c r="G2634">
        <v>7.15</v>
      </c>
      <c r="H2634" t="s">
        <v>823</v>
      </c>
    </row>
    <row r="2635" spans="1:8" x14ac:dyDescent="0.25">
      <c r="A2635" t="s">
        <v>961</v>
      </c>
      <c r="B2635">
        <v>3611</v>
      </c>
      <c r="C2635" t="s">
        <v>962</v>
      </c>
      <c r="D2635" t="s">
        <v>856</v>
      </c>
      <c r="E2635" t="s">
        <v>853</v>
      </c>
      <c r="F2635">
        <v>5.5</v>
      </c>
      <c r="G2635">
        <v>7.15</v>
      </c>
      <c r="H2635" t="s">
        <v>821</v>
      </c>
    </row>
    <row r="2636" spans="1:8" hidden="1" x14ac:dyDescent="0.25">
      <c r="A2636" t="s">
        <v>961</v>
      </c>
      <c r="B2636">
        <v>3611</v>
      </c>
      <c r="C2636" t="s">
        <v>962</v>
      </c>
      <c r="D2636" t="s">
        <v>857</v>
      </c>
      <c r="E2636" t="s">
        <v>853</v>
      </c>
      <c r="F2636">
        <v>5.5</v>
      </c>
      <c r="G2636">
        <v>7.15</v>
      </c>
      <c r="H2636" t="s">
        <v>815</v>
      </c>
    </row>
    <row r="2637" spans="1:8" hidden="1" x14ac:dyDescent="0.25">
      <c r="A2637" t="s">
        <v>961</v>
      </c>
      <c r="B2637">
        <v>3611</v>
      </c>
      <c r="C2637" t="s">
        <v>962</v>
      </c>
      <c r="D2637" t="s">
        <v>858</v>
      </c>
      <c r="E2637" t="s">
        <v>853</v>
      </c>
      <c r="F2637">
        <v>5.5</v>
      </c>
      <c r="G2637">
        <v>7.15</v>
      </c>
      <c r="H2637" t="s">
        <v>819</v>
      </c>
    </row>
    <row r="2638" spans="1:8" hidden="1" x14ac:dyDescent="0.25">
      <c r="A2638" t="s">
        <v>961</v>
      </c>
      <c r="B2638">
        <v>3611</v>
      </c>
      <c r="C2638" t="s">
        <v>962</v>
      </c>
      <c r="D2638" t="s">
        <v>859</v>
      </c>
      <c r="E2638" t="s">
        <v>853</v>
      </c>
      <c r="F2638">
        <v>5.5</v>
      </c>
      <c r="G2638">
        <v>7.15</v>
      </c>
      <c r="H2638" t="s">
        <v>825</v>
      </c>
    </row>
    <row r="2639" spans="1:8" hidden="1" x14ac:dyDescent="0.25">
      <c r="A2639" t="s">
        <v>961</v>
      </c>
      <c r="B2639">
        <v>3611</v>
      </c>
      <c r="C2639" t="s">
        <v>962</v>
      </c>
      <c r="D2639" t="s">
        <v>860</v>
      </c>
      <c r="E2639" t="s">
        <v>853</v>
      </c>
      <c r="F2639">
        <v>5.5</v>
      </c>
      <c r="G2639">
        <v>7.15</v>
      </c>
      <c r="H2639" t="s">
        <v>827</v>
      </c>
    </row>
    <row r="2640" spans="1:8" hidden="1" x14ac:dyDescent="0.25">
      <c r="A2640" t="s">
        <v>961</v>
      </c>
      <c r="B2640">
        <v>3611</v>
      </c>
      <c r="C2640" t="s">
        <v>962</v>
      </c>
      <c r="D2640" t="s">
        <v>861</v>
      </c>
      <c r="E2640" t="s">
        <v>853</v>
      </c>
      <c r="F2640">
        <v>5.5</v>
      </c>
      <c r="G2640">
        <v>7.15</v>
      </c>
      <c r="H2640" t="s">
        <v>862</v>
      </c>
    </row>
    <row r="2641" spans="1:8" hidden="1" x14ac:dyDescent="0.25">
      <c r="A2641" t="s">
        <v>961</v>
      </c>
      <c r="B2641">
        <v>3611</v>
      </c>
      <c r="C2641" t="s">
        <v>962</v>
      </c>
      <c r="D2641" t="s">
        <v>863</v>
      </c>
      <c r="E2641" t="s">
        <v>853</v>
      </c>
      <c r="F2641">
        <v>5.5</v>
      </c>
      <c r="G2641">
        <v>7.15</v>
      </c>
      <c r="H2641" t="s">
        <v>864</v>
      </c>
    </row>
    <row r="2642" spans="1:8" hidden="1" x14ac:dyDescent="0.25">
      <c r="A2642" t="s">
        <v>961</v>
      </c>
      <c r="B2642">
        <v>3611</v>
      </c>
      <c r="C2642" t="s">
        <v>962</v>
      </c>
      <c r="D2642" t="s">
        <v>865</v>
      </c>
      <c r="E2642" t="s">
        <v>866</v>
      </c>
      <c r="F2642">
        <v>4.3</v>
      </c>
      <c r="G2642">
        <v>5.6</v>
      </c>
      <c r="H2642" t="s">
        <v>867</v>
      </c>
    </row>
    <row r="2643" spans="1:8" hidden="1" x14ac:dyDescent="0.25">
      <c r="A2643" t="s">
        <v>961</v>
      </c>
      <c r="B2643">
        <v>3611</v>
      </c>
      <c r="C2643" t="s">
        <v>962</v>
      </c>
      <c r="D2643" t="s">
        <v>868</v>
      </c>
      <c r="E2643" t="s">
        <v>866</v>
      </c>
      <c r="F2643">
        <v>4.9000000000000004</v>
      </c>
      <c r="G2643">
        <v>6.35</v>
      </c>
      <c r="H2643" t="s">
        <v>823</v>
      </c>
    </row>
    <row r="2644" spans="1:8" x14ac:dyDescent="0.25">
      <c r="A2644" t="s">
        <v>961</v>
      </c>
      <c r="B2644">
        <v>3611</v>
      </c>
      <c r="C2644" t="s">
        <v>962</v>
      </c>
      <c r="D2644" t="s">
        <v>869</v>
      </c>
      <c r="E2644" t="s">
        <v>866</v>
      </c>
      <c r="F2644">
        <v>4.9000000000000004</v>
      </c>
      <c r="G2644">
        <v>6.35</v>
      </c>
      <c r="H2644" t="s">
        <v>821</v>
      </c>
    </row>
    <row r="2645" spans="1:8" hidden="1" x14ac:dyDescent="0.25">
      <c r="A2645" t="s">
        <v>961</v>
      </c>
      <c r="B2645">
        <v>3611</v>
      </c>
      <c r="C2645" t="s">
        <v>962</v>
      </c>
      <c r="D2645" t="s">
        <v>870</v>
      </c>
      <c r="E2645" t="s">
        <v>866</v>
      </c>
      <c r="F2645">
        <v>4.9000000000000004</v>
      </c>
      <c r="G2645">
        <v>6.35</v>
      </c>
      <c r="H2645" t="s">
        <v>815</v>
      </c>
    </row>
    <row r="2646" spans="1:8" hidden="1" x14ac:dyDescent="0.25">
      <c r="A2646" t="s">
        <v>961</v>
      </c>
      <c r="B2646">
        <v>3611</v>
      </c>
      <c r="C2646" t="s">
        <v>962</v>
      </c>
      <c r="D2646" t="s">
        <v>871</v>
      </c>
      <c r="E2646" t="s">
        <v>866</v>
      </c>
      <c r="F2646">
        <v>4.9000000000000004</v>
      </c>
      <c r="G2646">
        <v>6.35</v>
      </c>
      <c r="H2646" t="s">
        <v>819</v>
      </c>
    </row>
    <row r="2647" spans="1:8" hidden="1" x14ac:dyDescent="0.25">
      <c r="A2647" t="s">
        <v>961</v>
      </c>
      <c r="B2647">
        <v>3611</v>
      </c>
      <c r="C2647" t="s">
        <v>962</v>
      </c>
      <c r="D2647" t="s">
        <v>872</v>
      </c>
      <c r="E2647" t="s">
        <v>866</v>
      </c>
      <c r="F2647">
        <v>4.9000000000000004</v>
      </c>
      <c r="G2647">
        <v>6.35</v>
      </c>
      <c r="H2647" t="s">
        <v>825</v>
      </c>
    </row>
    <row r="2648" spans="1:8" hidden="1" x14ac:dyDescent="0.25">
      <c r="A2648" t="s">
        <v>961</v>
      </c>
      <c r="B2648">
        <v>3611</v>
      </c>
      <c r="C2648" t="s">
        <v>962</v>
      </c>
      <c r="D2648" t="s">
        <v>873</v>
      </c>
      <c r="E2648" t="s">
        <v>866</v>
      </c>
      <c r="F2648">
        <v>4.9000000000000004</v>
      </c>
      <c r="G2648">
        <v>6.35</v>
      </c>
      <c r="H2648" t="s">
        <v>862</v>
      </c>
    </row>
    <row r="2649" spans="1:8" hidden="1" x14ac:dyDescent="0.25">
      <c r="A2649" t="s">
        <v>961</v>
      </c>
      <c r="B2649">
        <v>3611</v>
      </c>
      <c r="C2649" t="s">
        <v>962</v>
      </c>
      <c r="D2649" t="s">
        <v>874</v>
      </c>
      <c r="E2649" t="s">
        <v>866</v>
      </c>
      <c r="F2649">
        <v>4.9000000000000004</v>
      </c>
      <c r="G2649">
        <v>6.35</v>
      </c>
      <c r="H2649" t="s">
        <v>827</v>
      </c>
    </row>
    <row r="2650" spans="1:8" hidden="1" x14ac:dyDescent="0.25">
      <c r="A2650" t="s">
        <v>961</v>
      </c>
      <c r="B2650">
        <v>3611</v>
      </c>
      <c r="C2650" t="s">
        <v>962</v>
      </c>
      <c r="D2650" t="s">
        <v>875</v>
      </c>
      <c r="E2650" t="s">
        <v>876</v>
      </c>
      <c r="F2650">
        <v>9.9499999999999993</v>
      </c>
      <c r="G2650">
        <v>12.95</v>
      </c>
      <c r="H2650" t="s">
        <v>815</v>
      </c>
    </row>
    <row r="2651" spans="1:8" hidden="1" x14ac:dyDescent="0.25">
      <c r="A2651" t="s">
        <v>961</v>
      </c>
      <c r="B2651">
        <v>3611</v>
      </c>
      <c r="C2651" t="s">
        <v>962</v>
      </c>
      <c r="D2651" t="s">
        <v>877</v>
      </c>
      <c r="E2651" t="s">
        <v>876</v>
      </c>
      <c r="F2651">
        <v>11.05</v>
      </c>
      <c r="G2651">
        <v>14.35</v>
      </c>
      <c r="H2651" t="s">
        <v>819</v>
      </c>
    </row>
    <row r="2652" spans="1:8" hidden="1" x14ac:dyDescent="0.25">
      <c r="A2652" t="s">
        <v>961</v>
      </c>
      <c r="B2652">
        <v>3611</v>
      </c>
      <c r="C2652" t="s">
        <v>962</v>
      </c>
      <c r="D2652" t="s">
        <v>878</v>
      </c>
      <c r="E2652" t="s">
        <v>876</v>
      </c>
      <c r="F2652">
        <v>9.3000000000000007</v>
      </c>
      <c r="G2652">
        <v>12.1</v>
      </c>
      <c r="H2652" t="s">
        <v>825</v>
      </c>
    </row>
    <row r="2653" spans="1:8" hidden="1" x14ac:dyDescent="0.25">
      <c r="A2653" t="s">
        <v>961</v>
      </c>
      <c r="B2653">
        <v>3611</v>
      </c>
      <c r="C2653" t="s">
        <v>962</v>
      </c>
      <c r="D2653" t="s">
        <v>879</v>
      </c>
      <c r="E2653" t="s">
        <v>876</v>
      </c>
      <c r="F2653">
        <v>9.8000000000000007</v>
      </c>
      <c r="G2653">
        <v>12.75</v>
      </c>
      <c r="H2653" t="s">
        <v>827</v>
      </c>
    </row>
    <row r="2654" spans="1:8" hidden="1" x14ac:dyDescent="0.25">
      <c r="A2654" t="s">
        <v>961</v>
      </c>
      <c r="B2654">
        <v>3611</v>
      </c>
      <c r="C2654" t="s">
        <v>962</v>
      </c>
      <c r="D2654" t="s">
        <v>880</v>
      </c>
      <c r="E2654" t="s">
        <v>876</v>
      </c>
      <c r="F2654">
        <v>9.3000000000000007</v>
      </c>
      <c r="G2654">
        <v>12.1</v>
      </c>
      <c r="H2654" t="s">
        <v>823</v>
      </c>
    </row>
    <row r="2655" spans="1:8" hidden="1" x14ac:dyDescent="0.25">
      <c r="A2655" t="s">
        <v>961</v>
      </c>
      <c r="B2655">
        <v>3611</v>
      </c>
      <c r="C2655" t="s">
        <v>962</v>
      </c>
      <c r="D2655" t="s">
        <v>881</v>
      </c>
      <c r="E2655" t="s">
        <v>876</v>
      </c>
      <c r="F2655">
        <v>9.3000000000000007</v>
      </c>
      <c r="G2655">
        <v>12.1</v>
      </c>
      <c r="H2655" t="s">
        <v>867</v>
      </c>
    </row>
    <row r="2656" spans="1:8" x14ac:dyDescent="0.25">
      <c r="A2656" t="s">
        <v>961</v>
      </c>
      <c r="B2656">
        <v>3611</v>
      </c>
      <c r="C2656" t="s">
        <v>962</v>
      </c>
      <c r="D2656" t="s">
        <v>882</v>
      </c>
      <c r="E2656" t="s">
        <v>876</v>
      </c>
      <c r="F2656">
        <v>11.05</v>
      </c>
      <c r="G2656">
        <v>14.35</v>
      </c>
      <c r="H2656" t="s">
        <v>821</v>
      </c>
    </row>
    <row r="2657" spans="1:8" hidden="1" x14ac:dyDescent="0.25">
      <c r="A2657" t="s">
        <v>971</v>
      </c>
      <c r="B2657">
        <v>1049</v>
      </c>
      <c r="C2657" t="s">
        <v>972</v>
      </c>
      <c r="D2657" t="s">
        <v>813</v>
      </c>
      <c r="E2657" t="s">
        <v>814</v>
      </c>
      <c r="F2657">
        <v>10.25</v>
      </c>
      <c r="G2657">
        <v>13.35</v>
      </c>
      <c r="H2657" t="s">
        <v>815</v>
      </c>
    </row>
    <row r="2658" spans="1:8" hidden="1" x14ac:dyDescent="0.25">
      <c r="A2658" t="s">
        <v>971</v>
      </c>
      <c r="B2658">
        <v>1049</v>
      </c>
      <c r="C2658" t="s">
        <v>972</v>
      </c>
      <c r="D2658" t="s">
        <v>816</v>
      </c>
      <c r="E2658" t="s">
        <v>814</v>
      </c>
      <c r="F2658">
        <v>9.6</v>
      </c>
      <c r="G2658">
        <v>12.5</v>
      </c>
      <c r="H2658" t="s">
        <v>817</v>
      </c>
    </row>
    <row r="2659" spans="1:8" hidden="1" x14ac:dyDescent="0.25">
      <c r="A2659" t="s">
        <v>971</v>
      </c>
      <c r="B2659">
        <v>1049</v>
      </c>
      <c r="C2659" t="s">
        <v>972</v>
      </c>
      <c r="D2659" t="s">
        <v>818</v>
      </c>
      <c r="E2659" t="s">
        <v>814</v>
      </c>
      <c r="F2659">
        <v>11.35</v>
      </c>
      <c r="G2659">
        <v>14.75</v>
      </c>
      <c r="H2659" t="s">
        <v>819</v>
      </c>
    </row>
    <row r="2660" spans="1:8" x14ac:dyDescent="0.25">
      <c r="A2660" t="s">
        <v>971</v>
      </c>
      <c r="B2660">
        <v>1049</v>
      </c>
      <c r="C2660" t="s">
        <v>972</v>
      </c>
      <c r="D2660" t="s">
        <v>820</v>
      </c>
      <c r="E2660" t="s">
        <v>814</v>
      </c>
      <c r="F2660">
        <v>11.35</v>
      </c>
      <c r="G2660">
        <v>14.75</v>
      </c>
      <c r="H2660" t="s">
        <v>821</v>
      </c>
    </row>
    <row r="2661" spans="1:8" hidden="1" x14ac:dyDescent="0.25">
      <c r="A2661" t="s">
        <v>971</v>
      </c>
      <c r="B2661">
        <v>1049</v>
      </c>
      <c r="C2661" t="s">
        <v>972</v>
      </c>
      <c r="D2661" t="s">
        <v>822</v>
      </c>
      <c r="E2661" t="s">
        <v>814</v>
      </c>
      <c r="F2661">
        <v>9.6</v>
      </c>
      <c r="G2661">
        <v>12.5</v>
      </c>
      <c r="H2661" t="s">
        <v>823</v>
      </c>
    </row>
    <row r="2662" spans="1:8" hidden="1" x14ac:dyDescent="0.25">
      <c r="A2662" t="s">
        <v>971</v>
      </c>
      <c r="B2662">
        <v>1049</v>
      </c>
      <c r="C2662" t="s">
        <v>972</v>
      </c>
      <c r="D2662" t="s">
        <v>824</v>
      </c>
      <c r="E2662" t="s">
        <v>814</v>
      </c>
      <c r="F2662">
        <v>9.6</v>
      </c>
      <c r="G2662">
        <v>12.5</v>
      </c>
      <c r="H2662" t="s">
        <v>825</v>
      </c>
    </row>
    <row r="2663" spans="1:8" hidden="1" x14ac:dyDescent="0.25">
      <c r="A2663" t="s">
        <v>971</v>
      </c>
      <c r="B2663">
        <v>1049</v>
      </c>
      <c r="C2663" t="s">
        <v>972</v>
      </c>
      <c r="D2663" t="s">
        <v>826</v>
      </c>
      <c r="E2663" t="s">
        <v>814</v>
      </c>
      <c r="F2663">
        <v>10.1</v>
      </c>
      <c r="G2663">
        <v>13.15</v>
      </c>
      <c r="H2663" t="s">
        <v>827</v>
      </c>
    </row>
    <row r="2664" spans="1:8" x14ac:dyDescent="0.25">
      <c r="A2664" t="s">
        <v>971</v>
      </c>
      <c r="B2664">
        <v>1049</v>
      </c>
      <c r="C2664" t="s">
        <v>972</v>
      </c>
      <c r="D2664" t="s">
        <v>828</v>
      </c>
      <c r="E2664" t="s">
        <v>829</v>
      </c>
      <c r="F2664">
        <v>11.35</v>
      </c>
      <c r="G2664">
        <v>14.75</v>
      </c>
      <c r="H2664" t="s">
        <v>821</v>
      </c>
    </row>
    <row r="2665" spans="1:8" hidden="1" x14ac:dyDescent="0.25">
      <c r="A2665" t="s">
        <v>971</v>
      </c>
      <c r="B2665">
        <v>1049</v>
      </c>
      <c r="C2665" t="s">
        <v>972</v>
      </c>
      <c r="D2665" t="s">
        <v>830</v>
      </c>
      <c r="E2665" t="s">
        <v>829</v>
      </c>
      <c r="F2665">
        <v>9.6</v>
      </c>
      <c r="G2665">
        <v>12.5</v>
      </c>
      <c r="H2665" t="s">
        <v>823</v>
      </c>
    </row>
    <row r="2666" spans="1:8" hidden="1" x14ac:dyDescent="0.25">
      <c r="A2666" t="s">
        <v>971</v>
      </c>
      <c r="B2666">
        <v>1049</v>
      </c>
      <c r="C2666" t="s">
        <v>972</v>
      </c>
      <c r="D2666" t="s">
        <v>831</v>
      </c>
      <c r="E2666" t="s">
        <v>829</v>
      </c>
      <c r="F2666">
        <v>10.25</v>
      </c>
      <c r="G2666">
        <v>13.35</v>
      </c>
      <c r="H2666" t="s">
        <v>815</v>
      </c>
    </row>
    <row r="2667" spans="1:8" hidden="1" x14ac:dyDescent="0.25">
      <c r="A2667" t="s">
        <v>971</v>
      </c>
      <c r="B2667">
        <v>1049</v>
      </c>
      <c r="C2667" t="s">
        <v>972</v>
      </c>
      <c r="D2667" t="s">
        <v>832</v>
      </c>
      <c r="E2667" t="s">
        <v>829</v>
      </c>
      <c r="F2667">
        <v>9.6</v>
      </c>
      <c r="G2667">
        <v>12.5</v>
      </c>
      <c r="H2667" t="s">
        <v>817</v>
      </c>
    </row>
    <row r="2668" spans="1:8" hidden="1" x14ac:dyDescent="0.25">
      <c r="A2668" t="s">
        <v>971</v>
      </c>
      <c r="B2668">
        <v>1049</v>
      </c>
      <c r="C2668" t="s">
        <v>972</v>
      </c>
      <c r="D2668" t="s">
        <v>833</v>
      </c>
      <c r="E2668" t="s">
        <v>829</v>
      </c>
      <c r="F2668">
        <v>11.35</v>
      </c>
      <c r="G2668">
        <v>14.75</v>
      </c>
      <c r="H2668" t="s">
        <v>819</v>
      </c>
    </row>
    <row r="2669" spans="1:8" hidden="1" x14ac:dyDescent="0.25">
      <c r="A2669" t="s">
        <v>971</v>
      </c>
      <c r="B2669">
        <v>1049</v>
      </c>
      <c r="C2669" t="s">
        <v>972</v>
      </c>
      <c r="D2669" t="s">
        <v>834</v>
      </c>
      <c r="E2669" t="s">
        <v>829</v>
      </c>
      <c r="F2669">
        <v>9.6</v>
      </c>
      <c r="G2669">
        <v>12.5</v>
      </c>
      <c r="H2669" t="s">
        <v>825</v>
      </c>
    </row>
    <row r="2670" spans="1:8" hidden="1" x14ac:dyDescent="0.25">
      <c r="A2670" t="s">
        <v>971</v>
      </c>
      <c r="B2670">
        <v>1049</v>
      </c>
      <c r="C2670" t="s">
        <v>972</v>
      </c>
      <c r="D2670" t="s">
        <v>835</v>
      </c>
      <c r="E2670" t="s">
        <v>829</v>
      </c>
      <c r="F2670">
        <v>3.6</v>
      </c>
      <c r="G2670">
        <v>4.7</v>
      </c>
      <c r="H2670" t="s">
        <v>827</v>
      </c>
    </row>
    <row r="2671" spans="1:8" hidden="1" x14ac:dyDescent="0.25">
      <c r="A2671" t="s">
        <v>971</v>
      </c>
      <c r="B2671">
        <v>1049</v>
      </c>
      <c r="C2671" t="s">
        <v>972</v>
      </c>
      <c r="D2671" t="s">
        <v>835</v>
      </c>
      <c r="E2671" t="s">
        <v>829</v>
      </c>
      <c r="F2671">
        <v>10.1</v>
      </c>
      <c r="G2671">
        <v>13.15</v>
      </c>
      <c r="H2671" t="s">
        <v>827</v>
      </c>
    </row>
    <row r="2672" spans="1:8" hidden="1" x14ac:dyDescent="0.25">
      <c r="A2672" t="s">
        <v>971</v>
      </c>
      <c r="B2672">
        <v>1049</v>
      </c>
      <c r="C2672" t="s">
        <v>972</v>
      </c>
      <c r="D2672" t="s">
        <v>832</v>
      </c>
      <c r="E2672" t="s">
        <v>829</v>
      </c>
      <c r="F2672">
        <v>3.4</v>
      </c>
      <c r="G2672">
        <v>4.4000000000000004</v>
      </c>
      <c r="H2672" t="s">
        <v>817</v>
      </c>
    </row>
    <row r="2673" spans="1:8" hidden="1" x14ac:dyDescent="0.25">
      <c r="A2673" t="s">
        <v>971</v>
      </c>
      <c r="B2673">
        <v>1049</v>
      </c>
      <c r="C2673" t="s">
        <v>972</v>
      </c>
      <c r="D2673" t="s">
        <v>831</v>
      </c>
      <c r="E2673" t="s">
        <v>829</v>
      </c>
      <c r="F2673">
        <v>3.6</v>
      </c>
      <c r="G2673">
        <v>4.7</v>
      </c>
      <c r="H2673" t="s">
        <v>815</v>
      </c>
    </row>
    <row r="2674" spans="1:8" hidden="1" x14ac:dyDescent="0.25">
      <c r="A2674" t="s">
        <v>971</v>
      </c>
      <c r="B2674">
        <v>1049</v>
      </c>
      <c r="C2674" t="s">
        <v>972</v>
      </c>
      <c r="D2674" t="s">
        <v>833</v>
      </c>
      <c r="E2674" t="s">
        <v>829</v>
      </c>
      <c r="F2674">
        <v>4.05</v>
      </c>
      <c r="G2674">
        <v>5.25</v>
      </c>
      <c r="H2674" t="s">
        <v>819</v>
      </c>
    </row>
    <row r="2675" spans="1:8" hidden="1" x14ac:dyDescent="0.25">
      <c r="A2675" t="s">
        <v>971</v>
      </c>
      <c r="B2675">
        <v>1049</v>
      </c>
      <c r="C2675" t="s">
        <v>972</v>
      </c>
      <c r="D2675" t="s">
        <v>830</v>
      </c>
      <c r="E2675" t="s">
        <v>829</v>
      </c>
      <c r="F2675">
        <v>3.4</v>
      </c>
      <c r="G2675">
        <v>4.4000000000000004</v>
      </c>
      <c r="H2675" t="s">
        <v>823</v>
      </c>
    </row>
    <row r="2676" spans="1:8" x14ac:dyDescent="0.25">
      <c r="A2676" t="s">
        <v>971</v>
      </c>
      <c r="B2676">
        <v>1049</v>
      </c>
      <c r="C2676" t="s">
        <v>972</v>
      </c>
      <c r="D2676" t="s">
        <v>828</v>
      </c>
      <c r="E2676" t="s">
        <v>829</v>
      </c>
      <c r="F2676">
        <v>4.05</v>
      </c>
      <c r="G2676">
        <v>5.25</v>
      </c>
      <c r="H2676" t="s">
        <v>821</v>
      </c>
    </row>
    <row r="2677" spans="1:8" hidden="1" x14ac:dyDescent="0.25">
      <c r="A2677" t="s">
        <v>971</v>
      </c>
      <c r="B2677">
        <v>1049</v>
      </c>
      <c r="C2677" t="s">
        <v>972</v>
      </c>
      <c r="D2677" t="s">
        <v>834</v>
      </c>
      <c r="E2677" t="s">
        <v>829</v>
      </c>
      <c r="F2677">
        <v>3.4</v>
      </c>
      <c r="G2677">
        <v>4.4000000000000004</v>
      </c>
      <c r="H2677" t="s">
        <v>825</v>
      </c>
    </row>
    <row r="2678" spans="1:8" x14ac:dyDescent="0.25">
      <c r="A2678" t="s">
        <v>971</v>
      </c>
      <c r="B2678">
        <v>1049</v>
      </c>
      <c r="C2678" t="s">
        <v>972</v>
      </c>
      <c r="D2678" t="s">
        <v>836</v>
      </c>
      <c r="E2678" t="s">
        <v>837</v>
      </c>
      <c r="F2678">
        <v>11.35</v>
      </c>
      <c r="G2678">
        <v>14.75</v>
      </c>
      <c r="H2678" t="s">
        <v>821</v>
      </c>
    </row>
    <row r="2679" spans="1:8" hidden="1" x14ac:dyDescent="0.25">
      <c r="A2679" t="s">
        <v>971</v>
      </c>
      <c r="B2679">
        <v>1049</v>
      </c>
      <c r="C2679" t="s">
        <v>972</v>
      </c>
      <c r="D2679" t="s">
        <v>838</v>
      </c>
      <c r="E2679" t="s">
        <v>837</v>
      </c>
      <c r="F2679">
        <v>9.6</v>
      </c>
      <c r="G2679">
        <v>12.5</v>
      </c>
      <c r="H2679" t="s">
        <v>823</v>
      </c>
    </row>
    <row r="2680" spans="1:8" hidden="1" x14ac:dyDescent="0.25">
      <c r="A2680" t="s">
        <v>971</v>
      </c>
      <c r="B2680">
        <v>1049</v>
      </c>
      <c r="C2680" t="s">
        <v>972</v>
      </c>
      <c r="D2680" t="s">
        <v>839</v>
      </c>
      <c r="E2680" t="s">
        <v>837</v>
      </c>
      <c r="F2680">
        <v>10.25</v>
      </c>
      <c r="G2680">
        <v>13.35</v>
      </c>
      <c r="H2680" t="s">
        <v>815</v>
      </c>
    </row>
    <row r="2681" spans="1:8" hidden="1" x14ac:dyDescent="0.25">
      <c r="A2681" t="s">
        <v>971</v>
      </c>
      <c r="B2681">
        <v>1049</v>
      </c>
      <c r="C2681" t="s">
        <v>972</v>
      </c>
      <c r="D2681" t="s">
        <v>840</v>
      </c>
      <c r="E2681" t="s">
        <v>837</v>
      </c>
      <c r="F2681">
        <v>9.6</v>
      </c>
      <c r="G2681">
        <v>12.5</v>
      </c>
      <c r="H2681" t="s">
        <v>817</v>
      </c>
    </row>
    <row r="2682" spans="1:8" hidden="1" x14ac:dyDescent="0.25">
      <c r="A2682" t="s">
        <v>971</v>
      </c>
      <c r="B2682">
        <v>1049</v>
      </c>
      <c r="C2682" t="s">
        <v>972</v>
      </c>
      <c r="D2682" t="s">
        <v>841</v>
      </c>
      <c r="E2682" t="s">
        <v>837</v>
      </c>
      <c r="F2682">
        <v>11.35</v>
      </c>
      <c r="G2682">
        <v>14.75</v>
      </c>
      <c r="H2682" t="s">
        <v>819</v>
      </c>
    </row>
    <row r="2683" spans="1:8" hidden="1" x14ac:dyDescent="0.25">
      <c r="A2683" t="s">
        <v>971</v>
      </c>
      <c r="B2683">
        <v>1049</v>
      </c>
      <c r="C2683" t="s">
        <v>972</v>
      </c>
      <c r="D2683" t="s">
        <v>842</v>
      </c>
      <c r="E2683" t="s">
        <v>837</v>
      </c>
      <c r="F2683">
        <v>10.1</v>
      </c>
      <c r="G2683">
        <v>13.15</v>
      </c>
      <c r="H2683" t="s">
        <v>827</v>
      </c>
    </row>
    <row r="2684" spans="1:8" hidden="1" x14ac:dyDescent="0.25">
      <c r="A2684" t="s">
        <v>971</v>
      </c>
      <c r="B2684">
        <v>1049</v>
      </c>
      <c r="C2684" t="s">
        <v>972</v>
      </c>
      <c r="D2684" t="s">
        <v>843</v>
      </c>
      <c r="E2684" t="s">
        <v>837</v>
      </c>
      <c r="F2684">
        <v>9.6</v>
      </c>
      <c r="G2684">
        <v>12.5</v>
      </c>
      <c r="H2684" t="s">
        <v>825</v>
      </c>
    </row>
    <row r="2685" spans="1:8" x14ac:dyDescent="0.25">
      <c r="A2685" t="s">
        <v>971</v>
      </c>
      <c r="B2685">
        <v>1049</v>
      </c>
      <c r="C2685" t="s">
        <v>972</v>
      </c>
      <c r="D2685" t="s">
        <v>844</v>
      </c>
      <c r="E2685" t="s">
        <v>845</v>
      </c>
      <c r="F2685">
        <v>11.35</v>
      </c>
      <c r="G2685">
        <v>14.75</v>
      </c>
      <c r="H2685" t="s">
        <v>821</v>
      </c>
    </row>
    <row r="2686" spans="1:8" hidden="1" x14ac:dyDescent="0.25">
      <c r="A2686" t="s">
        <v>971</v>
      </c>
      <c r="B2686">
        <v>1049</v>
      </c>
      <c r="C2686" t="s">
        <v>972</v>
      </c>
      <c r="D2686" t="s">
        <v>846</v>
      </c>
      <c r="E2686" t="s">
        <v>845</v>
      </c>
      <c r="F2686">
        <v>9.6</v>
      </c>
      <c r="G2686">
        <v>12.5</v>
      </c>
      <c r="H2686" t="s">
        <v>823</v>
      </c>
    </row>
    <row r="2687" spans="1:8" hidden="1" x14ac:dyDescent="0.25">
      <c r="A2687" t="s">
        <v>971</v>
      </c>
      <c r="B2687">
        <v>1049</v>
      </c>
      <c r="C2687" t="s">
        <v>972</v>
      </c>
      <c r="D2687" t="s">
        <v>847</v>
      </c>
      <c r="E2687" t="s">
        <v>845</v>
      </c>
      <c r="F2687">
        <v>10.25</v>
      </c>
      <c r="G2687">
        <v>13.35</v>
      </c>
      <c r="H2687" t="s">
        <v>815</v>
      </c>
    </row>
    <row r="2688" spans="1:8" hidden="1" x14ac:dyDescent="0.25">
      <c r="A2688" t="s">
        <v>971</v>
      </c>
      <c r="B2688">
        <v>1049</v>
      </c>
      <c r="C2688" t="s">
        <v>972</v>
      </c>
      <c r="D2688" t="s">
        <v>848</v>
      </c>
      <c r="E2688" t="s">
        <v>845</v>
      </c>
      <c r="F2688">
        <v>11.35</v>
      </c>
      <c r="G2688">
        <v>14.75</v>
      </c>
      <c r="H2688" t="s">
        <v>819</v>
      </c>
    </row>
    <row r="2689" spans="1:8" hidden="1" x14ac:dyDescent="0.25">
      <c r="A2689" t="s">
        <v>971</v>
      </c>
      <c r="B2689">
        <v>1049</v>
      </c>
      <c r="C2689" t="s">
        <v>972</v>
      </c>
      <c r="D2689" t="s">
        <v>849</v>
      </c>
      <c r="E2689" t="s">
        <v>845</v>
      </c>
      <c r="F2689">
        <v>9.6</v>
      </c>
      <c r="G2689">
        <v>12.5</v>
      </c>
      <c r="H2689" t="s">
        <v>817</v>
      </c>
    </row>
    <row r="2690" spans="1:8" hidden="1" x14ac:dyDescent="0.25">
      <c r="A2690" t="s">
        <v>971</v>
      </c>
      <c r="B2690">
        <v>1049</v>
      </c>
      <c r="C2690" t="s">
        <v>972</v>
      </c>
      <c r="D2690" t="s">
        <v>850</v>
      </c>
      <c r="E2690" t="s">
        <v>845</v>
      </c>
      <c r="F2690">
        <v>9.6</v>
      </c>
      <c r="G2690">
        <v>12.5</v>
      </c>
      <c r="H2690" t="s">
        <v>825</v>
      </c>
    </row>
    <row r="2691" spans="1:8" hidden="1" x14ac:dyDescent="0.25">
      <c r="A2691" t="s">
        <v>971</v>
      </c>
      <c r="B2691">
        <v>1049</v>
      </c>
      <c r="C2691" t="s">
        <v>972</v>
      </c>
      <c r="D2691" t="s">
        <v>851</v>
      </c>
      <c r="E2691" t="s">
        <v>845</v>
      </c>
      <c r="F2691">
        <v>10.1</v>
      </c>
      <c r="G2691">
        <v>13.15</v>
      </c>
      <c r="H2691" t="s">
        <v>827</v>
      </c>
    </row>
    <row r="2692" spans="1:8" hidden="1" x14ac:dyDescent="0.25">
      <c r="A2692" t="s">
        <v>971</v>
      </c>
      <c r="B2692">
        <v>1049</v>
      </c>
      <c r="C2692" t="s">
        <v>972</v>
      </c>
      <c r="D2692" t="s">
        <v>852</v>
      </c>
      <c r="E2692" t="s">
        <v>853</v>
      </c>
      <c r="F2692">
        <v>5.7</v>
      </c>
      <c r="G2692">
        <v>7.4</v>
      </c>
      <c r="H2692" t="s">
        <v>854</v>
      </c>
    </row>
    <row r="2693" spans="1:8" hidden="1" x14ac:dyDescent="0.25">
      <c r="A2693" t="s">
        <v>971</v>
      </c>
      <c r="B2693">
        <v>1049</v>
      </c>
      <c r="C2693" t="s">
        <v>972</v>
      </c>
      <c r="D2693" t="s">
        <v>855</v>
      </c>
      <c r="E2693" t="s">
        <v>853</v>
      </c>
      <c r="F2693">
        <v>5.7</v>
      </c>
      <c r="G2693">
        <v>7.4</v>
      </c>
      <c r="H2693" t="s">
        <v>823</v>
      </c>
    </row>
    <row r="2694" spans="1:8" x14ac:dyDescent="0.25">
      <c r="A2694" t="s">
        <v>971</v>
      </c>
      <c r="B2694">
        <v>1049</v>
      </c>
      <c r="C2694" t="s">
        <v>972</v>
      </c>
      <c r="D2694" t="s">
        <v>856</v>
      </c>
      <c r="E2694" t="s">
        <v>853</v>
      </c>
      <c r="F2694">
        <v>5.7</v>
      </c>
      <c r="G2694">
        <v>7.4</v>
      </c>
      <c r="H2694" t="s">
        <v>821</v>
      </c>
    </row>
    <row r="2695" spans="1:8" hidden="1" x14ac:dyDescent="0.25">
      <c r="A2695" t="s">
        <v>971</v>
      </c>
      <c r="B2695">
        <v>1049</v>
      </c>
      <c r="C2695" t="s">
        <v>972</v>
      </c>
      <c r="D2695" t="s">
        <v>857</v>
      </c>
      <c r="E2695" t="s">
        <v>853</v>
      </c>
      <c r="F2695">
        <v>5.7</v>
      </c>
      <c r="G2695">
        <v>7.4</v>
      </c>
      <c r="H2695" t="s">
        <v>815</v>
      </c>
    </row>
    <row r="2696" spans="1:8" hidden="1" x14ac:dyDescent="0.25">
      <c r="A2696" t="s">
        <v>971</v>
      </c>
      <c r="B2696">
        <v>1049</v>
      </c>
      <c r="C2696" t="s">
        <v>972</v>
      </c>
      <c r="D2696" t="s">
        <v>858</v>
      </c>
      <c r="E2696" t="s">
        <v>853</v>
      </c>
      <c r="F2696">
        <v>5.7</v>
      </c>
      <c r="G2696">
        <v>7.4</v>
      </c>
      <c r="H2696" t="s">
        <v>819</v>
      </c>
    </row>
    <row r="2697" spans="1:8" hidden="1" x14ac:dyDescent="0.25">
      <c r="A2697" t="s">
        <v>971</v>
      </c>
      <c r="B2697">
        <v>1049</v>
      </c>
      <c r="C2697" t="s">
        <v>972</v>
      </c>
      <c r="D2697" t="s">
        <v>859</v>
      </c>
      <c r="E2697" t="s">
        <v>853</v>
      </c>
      <c r="F2697">
        <v>5.7</v>
      </c>
      <c r="G2697">
        <v>7.4</v>
      </c>
      <c r="H2697" t="s">
        <v>825</v>
      </c>
    </row>
    <row r="2698" spans="1:8" hidden="1" x14ac:dyDescent="0.25">
      <c r="A2698" t="s">
        <v>971</v>
      </c>
      <c r="B2698">
        <v>1049</v>
      </c>
      <c r="C2698" t="s">
        <v>972</v>
      </c>
      <c r="D2698" t="s">
        <v>860</v>
      </c>
      <c r="E2698" t="s">
        <v>853</v>
      </c>
      <c r="F2698">
        <v>5.7</v>
      </c>
      <c r="G2698">
        <v>7.4</v>
      </c>
      <c r="H2698" t="s">
        <v>827</v>
      </c>
    </row>
    <row r="2699" spans="1:8" hidden="1" x14ac:dyDescent="0.25">
      <c r="A2699" t="s">
        <v>971</v>
      </c>
      <c r="B2699">
        <v>1049</v>
      </c>
      <c r="C2699" t="s">
        <v>972</v>
      </c>
      <c r="D2699" t="s">
        <v>861</v>
      </c>
      <c r="E2699" t="s">
        <v>853</v>
      </c>
      <c r="F2699">
        <v>5.7</v>
      </c>
      <c r="G2699">
        <v>7.4</v>
      </c>
      <c r="H2699" t="s">
        <v>862</v>
      </c>
    </row>
    <row r="2700" spans="1:8" hidden="1" x14ac:dyDescent="0.25">
      <c r="A2700" t="s">
        <v>971</v>
      </c>
      <c r="B2700">
        <v>1049</v>
      </c>
      <c r="C2700" t="s">
        <v>972</v>
      </c>
      <c r="D2700" t="s">
        <v>863</v>
      </c>
      <c r="E2700" t="s">
        <v>853</v>
      </c>
      <c r="F2700">
        <v>5.7</v>
      </c>
      <c r="G2700">
        <v>7.4</v>
      </c>
      <c r="H2700" t="s">
        <v>864</v>
      </c>
    </row>
    <row r="2701" spans="1:8" hidden="1" x14ac:dyDescent="0.25">
      <c r="A2701" t="s">
        <v>971</v>
      </c>
      <c r="B2701">
        <v>1049</v>
      </c>
      <c r="C2701" t="s">
        <v>972</v>
      </c>
      <c r="D2701" t="s">
        <v>865</v>
      </c>
      <c r="E2701" t="s">
        <v>866</v>
      </c>
      <c r="F2701">
        <v>4.5999999999999996</v>
      </c>
      <c r="G2701">
        <v>6</v>
      </c>
      <c r="H2701" t="s">
        <v>867</v>
      </c>
    </row>
    <row r="2702" spans="1:8" hidden="1" x14ac:dyDescent="0.25">
      <c r="A2702" t="s">
        <v>971</v>
      </c>
      <c r="B2702">
        <v>1049</v>
      </c>
      <c r="C2702" t="s">
        <v>972</v>
      </c>
      <c r="D2702" t="s">
        <v>868</v>
      </c>
      <c r="E2702" t="s">
        <v>866</v>
      </c>
      <c r="F2702">
        <v>5</v>
      </c>
      <c r="G2702">
        <v>6.5</v>
      </c>
      <c r="H2702" t="s">
        <v>823</v>
      </c>
    </row>
    <row r="2703" spans="1:8" x14ac:dyDescent="0.25">
      <c r="A2703" t="s">
        <v>971</v>
      </c>
      <c r="B2703">
        <v>1049</v>
      </c>
      <c r="C2703" t="s">
        <v>972</v>
      </c>
      <c r="D2703" t="s">
        <v>869</v>
      </c>
      <c r="E2703" t="s">
        <v>866</v>
      </c>
      <c r="F2703">
        <v>5</v>
      </c>
      <c r="G2703">
        <v>6.5</v>
      </c>
      <c r="H2703" t="s">
        <v>821</v>
      </c>
    </row>
    <row r="2704" spans="1:8" hidden="1" x14ac:dyDescent="0.25">
      <c r="A2704" t="s">
        <v>971</v>
      </c>
      <c r="B2704">
        <v>1049</v>
      </c>
      <c r="C2704" t="s">
        <v>972</v>
      </c>
      <c r="D2704" t="s">
        <v>870</v>
      </c>
      <c r="E2704" t="s">
        <v>866</v>
      </c>
      <c r="F2704">
        <v>5</v>
      </c>
      <c r="G2704">
        <v>6.5</v>
      </c>
      <c r="H2704" t="s">
        <v>815</v>
      </c>
    </row>
    <row r="2705" spans="1:8" hidden="1" x14ac:dyDescent="0.25">
      <c r="A2705" t="s">
        <v>971</v>
      </c>
      <c r="B2705">
        <v>1049</v>
      </c>
      <c r="C2705" t="s">
        <v>972</v>
      </c>
      <c r="D2705" t="s">
        <v>871</v>
      </c>
      <c r="E2705" t="s">
        <v>866</v>
      </c>
      <c r="F2705">
        <v>5</v>
      </c>
      <c r="G2705">
        <v>6.5</v>
      </c>
      <c r="H2705" t="s">
        <v>819</v>
      </c>
    </row>
    <row r="2706" spans="1:8" hidden="1" x14ac:dyDescent="0.25">
      <c r="A2706" t="s">
        <v>971</v>
      </c>
      <c r="B2706">
        <v>1049</v>
      </c>
      <c r="C2706" t="s">
        <v>972</v>
      </c>
      <c r="D2706" t="s">
        <v>872</v>
      </c>
      <c r="E2706" t="s">
        <v>866</v>
      </c>
      <c r="F2706">
        <v>5</v>
      </c>
      <c r="G2706">
        <v>6.5</v>
      </c>
      <c r="H2706" t="s">
        <v>825</v>
      </c>
    </row>
    <row r="2707" spans="1:8" hidden="1" x14ac:dyDescent="0.25">
      <c r="A2707" t="s">
        <v>971</v>
      </c>
      <c r="B2707">
        <v>1049</v>
      </c>
      <c r="C2707" t="s">
        <v>972</v>
      </c>
      <c r="D2707" t="s">
        <v>873</v>
      </c>
      <c r="E2707" t="s">
        <v>866</v>
      </c>
      <c r="F2707">
        <v>5</v>
      </c>
      <c r="G2707">
        <v>6.5</v>
      </c>
      <c r="H2707" t="s">
        <v>862</v>
      </c>
    </row>
    <row r="2708" spans="1:8" hidden="1" x14ac:dyDescent="0.25">
      <c r="A2708" t="s">
        <v>971</v>
      </c>
      <c r="B2708">
        <v>1049</v>
      </c>
      <c r="C2708" t="s">
        <v>972</v>
      </c>
      <c r="D2708" t="s">
        <v>874</v>
      </c>
      <c r="E2708" t="s">
        <v>866</v>
      </c>
      <c r="F2708">
        <v>5</v>
      </c>
      <c r="G2708">
        <v>6.5</v>
      </c>
      <c r="H2708" t="s">
        <v>827</v>
      </c>
    </row>
    <row r="2709" spans="1:8" hidden="1" x14ac:dyDescent="0.25">
      <c r="A2709" t="s">
        <v>971</v>
      </c>
      <c r="B2709">
        <v>1049</v>
      </c>
      <c r="C2709" t="s">
        <v>972</v>
      </c>
      <c r="D2709" t="s">
        <v>875</v>
      </c>
      <c r="E2709" t="s">
        <v>876</v>
      </c>
      <c r="F2709">
        <v>10.8</v>
      </c>
      <c r="G2709">
        <v>14.05</v>
      </c>
      <c r="H2709" t="s">
        <v>815</v>
      </c>
    </row>
    <row r="2710" spans="1:8" hidden="1" x14ac:dyDescent="0.25">
      <c r="A2710" t="s">
        <v>971</v>
      </c>
      <c r="B2710">
        <v>1049</v>
      </c>
      <c r="C2710" t="s">
        <v>972</v>
      </c>
      <c r="D2710" t="s">
        <v>877</v>
      </c>
      <c r="E2710" t="s">
        <v>876</v>
      </c>
      <c r="F2710">
        <v>11.9</v>
      </c>
      <c r="G2710">
        <v>15.45</v>
      </c>
      <c r="H2710" t="s">
        <v>819</v>
      </c>
    </row>
    <row r="2711" spans="1:8" hidden="1" x14ac:dyDescent="0.25">
      <c r="A2711" t="s">
        <v>971</v>
      </c>
      <c r="B2711">
        <v>1049</v>
      </c>
      <c r="C2711" t="s">
        <v>972</v>
      </c>
      <c r="D2711" t="s">
        <v>878</v>
      </c>
      <c r="E2711" t="s">
        <v>876</v>
      </c>
      <c r="F2711">
        <v>10.15</v>
      </c>
      <c r="G2711">
        <v>13.2</v>
      </c>
      <c r="H2711" t="s">
        <v>825</v>
      </c>
    </row>
    <row r="2712" spans="1:8" hidden="1" x14ac:dyDescent="0.25">
      <c r="A2712" t="s">
        <v>971</v>
      </c>
      <c r="B2712">
        <v>1049</v>
      </c>
      <c r="C2712" t="s">
        <v>972</v>
      </c>
      <c r="D2712" t="s">
        <v>879</v>
      </c>
      <c r="E2712" t="s">
        <v>876</v>
      </c>
      <c r="F2712">
        <v>10.65</v>
      </c>
      <c r="G2712">
        <v>13.85</v>
      </c>
      <c r="H2712" t="s">
        <v>827</v>
      </c>
    </row>
    <row r="2713" spans="1:8" hidden="1" x14ac:dyDescent="0.25">
      <c r="A2713" t="s">
        <v>971</v>
      </c>
      <c r="B2713">
        <v>1049</v>
      </c>
      <c r="C2713" t="s">
        <v>972</v>
      </c>
      <c r="D2713" t="s">
        <v>880</v>
      </c>
      <c r="E2713" t="s">
        <v>876</v>
      </c>
      <c r="F2713">
        <v>10.15</v>
      </c>
      <c r="G2713">
        <v>13.2</v>
      </c>
      <c r="H2713" t="s">
        <v>823</v>
      </c>
    </row>
    <row r="2714" spans="1:8" hidden="1" x14ac:dyDescent="0.25">
      <c r="A2714" t="s">
        <v>971</v>
      </c>
      <c r="B2714">
        <v>1049</v>
      </c>
      <c r="C2714" t="s">
        <v>972</v>
      </c>
      <c r="D2714" t="s">
        <v>881</v>
      </c>
      <c r="E2714" t="s">
        <v>876</v>
      </c>
      <c r="F2714">
        <v>10.15</v>
      </c>
      <c r="G2714">
        <v>13.2</v>
      </c>
      <c r="H2714" t="s">
        <v>867</v>
      </c>
    </row>
    <row r="2715" spans="1:8" x14ac:dyDescent="0.25">
      <c r="A2715" t="s">
        <v>971</v>
      </c>
      <c r="B2715">
        <v>1049</v>
      </c>
      <c r="C2715" t="s">
        <v>972</v>
      </c>
      <c r="D2715" t="s">
        <v>882</v>
      </c>
      <c r="E2715" t="s">
        <v>876</v>
      </c>
      <c r="F2715">
        <v>11.9</v>
      </c>
      <c r="G2715">
        <v>15.45</v>
      </c>
      <c r="H2715" t="s">
        <v>821</v>
      </c>
    </row>
    <row r="2716" spans="1:8" hidden="1" x14ac:dyDescent="0.25">
      <c r="A2716" t="s">
        <v>963</v>
      </c>
      <c r="B2716">
        <v>48</v>
      </c>
      <c r="C2716" t="s">
        <v>964</v>
      </c>
      <c r="D2716" t="s">
        <v>813</v>
      </c>
      <c r="E2716" t="s">
        <v>814</v>
      </c>
      <c r="F2716">
        <v>9.9</v>
      </c>
      <c r="G2716">
        <v>12.85</v>
      </c>
      <c r="H2716" t="s">
        <v>815</v>
      </c>
    </row>
    <row r="2717" spans="1:8" hidden="1" x14ac:dyDescent="0.25">
      <c r="A2717" t="s">
        <v>963</v>
      </c>
      <c r="B2717">
        <v>48</v>
      </c>
      <c r="C2717" t="s">
        <v>964</v>
      </c>
      <c r="D2717" t="s">
        <v>816</v>
      </c>
      <c r="E2717" t="s">
        <v>814</v>
      </c>
      <c r="F2717">
        <v>9.25</v>
      </c>
      <c r="G2717">
        <v>12.05</v>
      </c>
      <c r="H2717" t="s">
        <v>817</v>
      </c>
    </row>
    <row r="2718" spans="1:8" hidden="1" x14ac:dyDescent="0.25">
      <c r="A2718" t="s">
        <v>963</v>
      </c>
      <c r="B2718">
        <v>48</v>
      </c>
      <c r="C2718" t="s">
        <v>964</v>
      </c>
      <c r="D2718" t="s">
        <v>818</v>
      </c>
      <c r="E2718" t="s">
        <v>814</v>
      </c>
      <c r="F2718">
        <v>11</v>
      </c>
      <c r="G2718">
        <v>14.3</v>
      </c>
      <c r="H2718" t="s">
        <v>819</v>
      </c>
    </row>
    <row r="2719" spans="1:8" x14ac:dyDescent="0.25">
      <c r="A2719" t="s">
        <v>963</v>
      </c>
      <c r="B2719">
        <v>48</v>
      </c>
      <c r="C2719" t="s">
        <v>964</v>
      </c>
      <c r="D2719" t="s">
        <v>820</v>
      </c>
      <c r="E2719" t="s">
        <v>814</v>
      </c>
      <c r="F2719">
        <v>11</v>
      </c>
      <c r="G2719">
        <v>14.3</v>
      </c>
      <c r="H2719" t="s">
        <v>821</v>
      </c>
    </row>
    <row r="2720" spans="1:8" hidden="1" x14ac:dyDescent="0.25">
      <c r="A2720" t="s">
        <v>963</v>
      </c>
      <c r="B2720">
        <v>48</v>
      </c>
      <c r="C2720" t="s">
        <v>964</v>
      </c>
      <c r="D2720" t="s">
        <v>822</v>
      </c>
      <c r="E2720" t="s">
        <v>814</v>
      </c>
      <c r="F2720">
        <v>9.25</v>
      </c>
      <c r="G2720">
        <v>12.05</v>
      </c>
      <c r="H2720" t="s">
        <v>823</v>
      </c>
    </row>
    <row r="2721" spans="1:8" hidden="1" x14ac:dyDescent="0.25">
      <c r="A2721" t="s">
        <v>963</v>
      </c>
      <c r="B2721">
        <v>48</v>
      </c>
      <c r="C2721" t="s">
        <v>964</v>
      </c>
      <c r="D2721" t="s">
        <v>824</v>
      </c>
      <c r="E2721" t="s">
        <v>814</v>
      </c>
      <c r="F2721">
        <v>9.25</v>
      </c>
      <c r="G2721">
        <v>12.05</v>
      </c>
      <c r="H2721" t="s">
        <v>825</v>
      </c>
    </row>
    <row r="2722" spans="1:8" hidden="1" x14ac:dyDescent="0.25">
      <c r="A2722" t="s">
        <v>963</v>
      </c>
      <c r="B2722">
        <v>48</v>
      </c>
      <c r="C2722" t="s">
        <v>964</v>
      </c>
      <c r="D2722" t="s">
        <v>826</v>
      </c>
      <c r="E2722" t="s">
        <v>814</v>
      </c>
      <c r="F2722">
        <v>9.75</v>
      </c>
      <c r="G2722">
        <v>12.7</v>
      </c>
      <c r="H2722" t="s">
        <v>827</v>
      </c>
    </row>
    <row r="2723" spans="1:8" x14ac:dyDescent="0.25">
      <c r="A2723" t="s">
        <v>963</v>
      </c>
      <c r="B2723">
        <v>48</v>
      </c>
      <c r="C2723" t="s">
        <v>964</v>
      </c>
      <c r="D2723" t="s">
        <v>828</v>
      </c>
      <c r="E2723" t="s">
        <v>829</v>
      </c>
      <c r="F2723">
        <v>11</v>
      </c>
      <c r="G2723">
        <v>14.3</v>
      </c>
      <c r="H2723" t="s">
        <v>821</v>
      </c>
    </row>
    <row r="2724" spans="1:8" hidden="1" x14ac:dyDescent="0.25">
      <c r="A2724" t="s">
        <v>963</v>
      </c>
      <c r="B2724">
        <v>48</v>
      </c>
      <c r="C2724" t="s">
        <v>964</v>
      </c>
      <c r="D2724" t="s">
        <v>830</v>
      </c>
      <c r="E2724" t="s">
        <v>829</v>
      </c>
      <c r="F2724">
        <v>9.25</v>
      </c>
      <c r="G2724">
        <v>12.05</v>
      </c>
      <c r="H2724" t="s">
        <v>823</v>
      </c>
    </row>
    <row r="2725" spans="1:8" hidden="1" x14ac:dyDescent="0.25">
      <c r="A2725" t="s">
        <v>963</v>
      </c>
      <c r="B2725">
        <v>48</v>
      </c>
      <c r="C2725" t="s">
        <v>964</v>
      </c>
      <c r="D2725" t="s">
        <v>831</v>
      </c>
      <c r="E2725" t="s">
        <v>829</v>
      </c>
      <c r="F2725">
        <v>9.9</v>
      </c>
      <c r="G2725">
        <v>12.85</v>
      </c>
      <c r="H2725" t="s">
        <v>815</v>
      </c>
    </row>
    <row r="2726" spans="1:8" hidden="1" x14ac:dyDescent="0.25">
      <c r="A2726" t="s">
        <v>963</v>
      </c>
      <c r="B2726">
        <v>48</v>
      </c>
      <c r="C2726" t="s">
        <v>964</v>
      </c>
      <c r="D2726" t="s">
        <v>832</v>
      </c>
      <c r="E2726" t="s">
        <v>829</v>
      </c>
      <c r="F2726">
        <v>9.25</v>
      </c>
      <c r="G2726">
        <v>12.05</v>
      </c>
      <c r="H2726" t="s">
        <v>817</v>
      </c>
    </row>
    <row r="2727" spans="1:8" hidden="1" x14ac:dyDescent="0.25">
      <c r="A2727" t="s">
        <v>963</v>
      </c>
      <c r="B2727">
        <v>48</v>
      </c>
      <c r="C2727" t="s">
        <v>964</v>
      </c>
      <c r="D2727" t="s">
        <v>833</v>
      </c>
      <c r="E2727" t="s">
        <v>829</v>
      </c>
      <c r="F2727">
        <v>11</v>
      </c>
      <c r="G2727">
        <v>14.3</v>
      </c>
      <c r="H2727" t="s">
        <v>819</v>
      </c>
    </row>
    <row r="2728" spans="1:8" hidden="1" x14ac:dyDescent="0.25">
      <c r="A2728" t="s">
        <v>963</v>
      </c>
      <c r="B2728">
        <v>48</v>
      </c>
      <c r="C2728" t="s">
        <v>964</v>
      </c>
      <c r="D2728" t="s">
        <v>834</v>
      </c>
      <c r="E2728" t="s">
        <v>829</v>
      </c>
      <c r="F2728">
        <v>9.25</v>
      </c>
      <c r="G2728">
        <v>12.05</v>
      </c>
      <c r="H2728" t="s">
        <v>825</v>
      </c>
    </row>
    <row r="2729" spans="1:8" hidden="1" x14ac:dyDescent="0.25">
      <c r="A2729" t="s">
        <v>963</v>
      </c>
      <c r="B2729">
        <v>48</v>
      </c>
      <c r="C2729" t="s">
        <v>964</v>
      </c>
      <c r="D2729" t="s">
        <v>835</v>
      </c>
      <c r="E2729" t="s">
        <v>829</v>
      </c>
      <c r="F2729">
        <v>3.45</v>
      </c>
      <c r="G2729">
        <v>4.5</v>
      </c>
      <c r="H2729" t="s">
        <v>827</v>
      </c>
    </row>
    <row r="2730" spans="1:8" hidden="1" x14ac:dyDescent="0.25">
      <c r="A2730" t="s">
        <v>963</v>
      </c>
      <c r="B2730">
        <v>48</v>
      </c>
      <c r="C2730" t="s">
        <v>964</v>
      </c>
      <c r="D2730" t="s">
        <v>835</v>
      </c>
      <c r="E2730" t="s">
        <v>829</v>
      </c>
      <c r="F2730">
        <v>9.75</v>
      </c>
      <c r="G2730">
        <v>12.7</v>
      </c>
      <c r="H2730" t="s">
        <v>827</v>
      </c>
    </row>
    <row r="2731" spans="1:8" hidden="1" x14ac:dyDescent="0.25">
      <c r="A2731" t="s">
        <v>963</v>
      </c>
      <c r="B2731">
        <v>48</v>
      </c>
      <c r="C2731" t="s">
        <v>964</v>
      </c>
      <c r="D2731" t="s">
        <v>832</v>
      </c>
      <c r="E2731" t="s">
        <v>829</v>
      </c>
      <c r="F2731">
        <v>3.25</v>
      </c>
      <c r="G2731">
        <v>4.25</v>
      </c>
      <c r="H2731" t="s">
        <v>817</v>
      </c>
    </row>
    <row r="2732" spans="1:8" hidden="1" x14ac:dyDescent="0.25">
      <c r="A2732" t="s">
        <v>963</v>
      </c>
      <c r="B2732">
        <v>48</v>
      </c>
      <c r="C2732" t="s">
        <v>964</v>
      </c>
      <c r="D2732" t="s">
        <v>831</v>
      </c>
      <c r="E2732" t="s">
        <v>829</v>
      </c>
      <c r="F2732">
        <v>3.45</v>
      </c>
      <c r="G2732">
        <v>4.5</v>
      </c>
      <c r="H2732" t="s">
        <v>815</v>
      </c>
    </row>
    <row r="2733" spans="1:8" hidden="1" x14ac:dyDescent="0.25">
      <c r="A2733" t="s">
        <v>963</v>
      </c>
      <c r="B2733">
        <v>48</v>
      </c>
      <c r="C2733" t="s">
        <v>964</v>
      </c>
      <c r="D2733" t="s">
        <v>833</v>
      </c>
      <c r="E2733" t="s">
        <v>829</v>
      </c>
      <c r="F2733">
        <v>3.9</v>
      </c>
      <c r="G2733">
        <v>5.05</v>
      </c>
      <c r="H2733" t="s">
        <v>819</v>
      </c>
    </row>
    <row r="2734" spans="1:8" hidden="1" x14ac:dyDescent="0.25">
      <c r="A2734" t="s">
        <v>963</v>
      </c>
      <c r="B2734">
        <v>48</v>
      </c>
      <c r="C2734" t="s">
        <v>964</v>
      </c>
      <c r="D2734" t="s">
        <v>830</v>
      </c>
      <c r="E2734" t="s">
        <v>829</v>
      </c>
      <c r="F2734">
        <v>3.25</v>
      </c>
      <c r="G2734">
        <v>4.25</v>
      </c>
      <c r="H2734" t="s">
        <v>823</v>
      </c>
    </row>
    <row r="2735" spans="1:8" x14ac:dyDescent="0.25">
      <c r="A2735" t="s">
        <v>963</v>
      </c>
      <c r="B2735">
        <v>48</v>
      </c>
      <c r="C2735" t="s">
        <v>964</v>
      </c>
      <c r="D2735" t="s">
        <v>828</v>
      </c>
      <c r="E2735" t="s">
        <v>829</v>
      </c>
      <c r="F2735">
        <v>3.9</v>
      </c>
      <c r="G2735">
        <v>5.05</v>
      </c>
      <c r="H2735" t="s">
        <v>821</v>
      </c>
    </row>
    <row r="2736" spans="1:8" hidden="1" x14ac:dyDescent="0.25">
      <c r="A2736" t="s">
        <v>963</v>
      </c>
      <c r="B2736">
        <v>48</v>
      </c>
      <c r="C2736" t="s">
        <v>964</v>
      </c>
      <c r="D2736" t="s">
        <v>834</v>
      </c>
      <c r="E2736" t="s">
        <v>829</v>
      </c>
      <c r="F2736">
        <v>3.25</v>
      </c>
      <c r="G2736">
        <v>4.25</v>
      </c>
      <c r="H2736" t="s">
        <v>825</v>
      </c>
    </row>
    <row r="2737" spans="1:8" x14ac:dyDescent="0.25">
      <c r="A2737" t="s">
        <v>963</v>
      </c>
      <c r="B2737">
        <v>48</v>
      </c>
      <c r="C2737" t="s">
        <v>964</v>
      </c>
      <c r="D2737" t="s">
        <v>836</v>
      </c>
      <c r="E2737" t="s">
        <v>837</v>
      </c>
      <c r="F2737">
        <v>11</v>
      </c>
      <c r="G2737">
        <v>14.3</v>
      </c>
      <c r="H2737" t="s">
        <v>821</v>
      </c>
    </row>
    <row r="2738" spans="1:8" hidden="1" x14ac:dyDescent="0.25">
      <c r="A2738" t="s">
        <v>963</v>
      </c>
      <c r="B2738">
        <v>48</v>
      </c>
      <c r="C2738" t="s">
        <v>964</v>
      </c>
      <c r="D2738" t="s">
        <v>838</v>
      </c>
      <c r="E2738" t="s">
        <v>837</v>
      </c>
      <c r="F2738">
        <v>9.25</v>
      </c>
      <c r="G2738">
        <v>12.05</v>
      </c>
      <c r="H2738" t="s">
        <v>823</v>
      </c>
    </row>
    <row r="2739" spans="1:8" hidden="1" x14ac:dyDescent="0.25">
      <c r="A2739" t="s">
        <v>963</v>
      </c>
      <c r="B2739">
        <v>48</v>
      </c>
      <c r="C2739" t="s">
        <v>964</v>
      </c>
      <c r="D2739" t="s">
        <v>839</v>
      </c>
      <c r="E2739" t="s">
        <v>837</v>
      </c>
      <c r="F2739">
        <v>9.9</v>
      </c>
      <c r="G2739">
        <v>12.85</v>
      </c>
      <c r="H2739" t="s">
        <v>815</v>
      </c>
    </row>
    <row r="2740" spans="1:8" hidden="1" x14ac:dyDescent="0.25">
      <c r="A2740" t="s">
        <v>963</v>
      </c>
      <c r="B2740">
        <v>48</v>
      </c>
      <c r="C2740" t="s">
        <v>964</v>
      </c>
      <c r="D2740" t="s">
        <v>840</v>
      </c>
      <c r="E2740" t="s">
        <v>837</v>
      </c>
      <c r="F2740">
        <v>9.25</v>
      </c>
      <c r="G2740">
        <v>12.05</v>
      </c>
      <c r="H2740" t="s">
        <v>817</v>
      </c>
    </row>
    <row r="2741" spans="1:8" hidden="1" x14ac:dyDescent="0.25">
      <c r="A2741" t="s">
        <v>963</v>
      </c>
      <c r="B2741">
        <v>48</v>
      </c>
      <c r="C2741" t="s">
        <v>964</v>
      </c>
      <c r="D2741" t="s">
        <v>841</v>
      </c>
      <c r="E2741" t="s">
        <v>837</v>
      </c>
      <c r="F2741">
        <v>11</v>
      </c>
      <c r="G2741">
        <v>14.3</v>
      </c>
      <c r="H2741" t="s">
        <v>819</v>
      </c>
    </row>
    <row r="2742" spans="1:8" hidden="1" x14ac:dyDescent="0.25">
      <c r="A2742" t="s">
        <v>963</v>
      </c>
      <c r="B2742">
        <v>48</v>
      </c>
      <c r="C2742" t="s">
        <v>964</v>
      </c>
      <c r="D2742" t="s">
        <v>842</v>
      </c>
      <c r="E2742" t="s">
        <v>837</v>
      </c>
      <c r="F2742">
        <v>9.75</v>
      </c>
      <c r="G2742">
        <v>12.7</v>
      </c>
      <c r="H2742" t="s">
        <v>827</v>
      </c>
    </row>
    <row r="2743" spans="1:8" hidden="1" x14ac:dyDescent="0.25">
      <c r="A2743" t="s">
        <v>963</v>
      </c>
      <c r="B2743">
        <v>48</v>
      </c>
      <c r="C2743" t="s">
        <v>964</v>
      </c>
      <c r="D2743" t="s">
        <v>843</v>
      </c>
      <c r="E2743" t="s">
        <v>837</v>
      </c>
      <c r="F2743">
        <v>9.25</v>
      </c>
      <c r="G2743">
        <v>12.05</v>
      </c>
      <c r="H2743" t="s">
        <v>825</v>
      </c>
    </row>
    <row r="2744" spans="1:8" x14ac:dyDescent="0.25">
      <c r="A2744" t="s">
        <v>963</v>
      </c>
      <c r="B2744">
        <v>48</v>
      </c>
      <c r="C2744" t="s">
        <v>964</v>
      </c>
      <c r="D2744" t="s">
        <v>844</v>
      </c>
      <c r="E2744" t="s">
        <v>845</v>
      </c>
      <c r="F2744">
        <v>11</v>
      </c>
      <c r="G2744">
        <v>14.3</v>
      </c>
      <c r="H2744" t="s">
        <v>821</v>
      </c>
    </row>
    <row r="2745" spans="1:8" hidden="1" x14ac:dyDescent="0.25">
      <c r="A2745" t="s">
        <v>963</v>
      </c>
      <c r="B2745">
        <v>48</v>
      </c>
      <c r="C2745" t="s">
        <v>964</v>
      </c>
      <c r="D2745" t="s">
        <v>846</v>
      </c>
      <c r="E2745" t="s">
        <v>845</v>
      </c>
      <c r="F2745">
        <v>9.25</v>
      </c>
      <c r="G2745">
        <v>12.05</v>
      </c>
      <c r="H2745" t="s">
        <v>823</v>
      </c>
    </row>
    <row r="2746" spans="1:8" hidden="1" x14ac:dyDescent="0.25">
      <c r="A2746" t="s">
        <v>963</v>
      </c>
      <c r="B2746">
        <v>48</v>
      </c>
      <c r="C2746" t="s">
        <v>964</v>
      </c>
      <c r="D2746" t="s">
        <v>847</v>
      </c>
      <c r="E2746" t="s">
        <v>845</v>
      </c>
      <c r="F2746">
        <v>9.9</v>
      </c>
      <c r="G2746">
        <v>12.85</v>
      </c>
      <c r="H2746" t="s">
        <v>815</v>
      </c>
    </row>
    <row r="2747" spans="1:8" hidden="1" x14ac:dyDescent="0.25">
      <c r="A2747" t="s">
        <v>963</v>
      </c>
      <c r="B2747">
        <v>48</v>
      </c>
      <c r="C2747" t="s">
        <v>964</v>
      </c>
      <c r="D2747" t="s">
        <v>848</v>
      </c>
      <c r="E2747" t="s">
        <v>845</v>
      </c>
      <c r="F2747">
        <v>11</v>
      </c>
      <c r="G2747">
        <v>14.3</v>
      </c>
      <c r="H2747" t="s">
        <v>819</v>
      </c>
    </row>
    <row r="2748" spans="1:8" hidden="1" x14ac:dyDescent="0.25">
      <c r="A2748" t="s">
        <v>963</v>
      </c>
      <c r="B2748">
        <v>48</v>
      </c>
      <c r="C2748" t="s">
        <v>964</v>
      </c>
      <c r="D2748" t="s">
        <v>849</v>
      </c>
      <c r="E2748" t="s">
        <v>845</v>
      </c>
      <c r="F2748">
        <v>9.25</v>
      </c>
      <c r="G2748">
        <v>12.05</v>
      </c>
      <c r="H2748" t="s">
        <v>817</v>
      </c>
    </row>
    <row r="2749" spans="1:8" hidden="1" x14ac:dyDescent="0.25">
      <c r="A2749" t="s">
        <v>963</v>
      </c>
      <c r="B2749">
        <v>48</v>
      </c>
      <c r="C2749" t="s">
        <v>964</v>
      </c>
      <c r="D2749" t="s">
        <v>850</v>
      </c>
      <c r="E2749" t="s">
        <v>845</v>
      </c>
      <c r="F2749">
        <v>9.25</v>
      </c>
      <c r="G2749">
        <v>12.05</v>
      </c>
      <c r="H2749" t="s">
        <v>825</v>
      </c>
    </row>
    <row r="2750" spans="1:8" hidden="1" x14ac:dyDescent="0.25">
      <c r="A2750" t="s">
        <v>963</v>
      </c>
      <c r="B2750">
        <v>48</v>
      </c>
      <c r="C2750" t="s">
        <v>964</v>
      </c>
      <c r="D2750" t="s">
        <v>851</v>
      </c>
      <c r="E2750" t="s">
        <v>845</v>
      </c>
      <c r="F2750">
        <v>9.75</v>
      </c>
      <c r="G2750">
        <v>12.7</v>
      </c>
      <c r="H2750" t="s">
        <v>827</v>
      </c>
    </row>
    <row r="2751" spans="1:8" hidden="1" x14ac:dyDescent="0.25">
      <c r="A2751" t="s">
        <v>963</v>
      </c>
      <c r="B2751">
        <v>48</v>
      </c>
      <c r="C2751" t="s">
        <v>964</v>
      </c>
      <c r="D2751" t="s">
        <v>852</v>
      </c>
      <c r="E2751" t="s">
        <v>853</v>
      </c>
      <c r="F2751">
        <v>5.6</v>
      </c>
      <c r="G2751">
        <v>7.3</v>
      </c>
      <c r="H2751" t="s">
        <v>854</v>
      </c>
    </row>
    <row r="2752" spans="1:8" hidden="1" x14ac:dyDescent="0.25">
      <c r="A2752" t="s">
        <v>963</v>
      </c>
      <c r="B2752">
        <v>48</v>
      </c>
      <c r="C2752" t="s">
        <v>964</v>
      </c>
      <c r="D2752" t="s">
        <v>855</v>
      </c>
      <c r="E2752" t="s">
        <v>853</v>
      </c>
      <c r="F2752">
        <v>5.6</v>
      </c>
      <c r="G2752">
        <v>7.3</v>
      </c>
      <c r="H2752" t="s">
        <v>823</v>
      </c>
    </row>
    <row r="2753" spans="1:8" x14ac:dyDescent="0.25">
      <c r="A2753" t="s">
        <v>963</v>
      </c>
      <c r="B2753">
        <v>48</v>
      </c>
      <c r="C2753" t="s">
        <v>964</v>
      </c>
      <c r="D2753" t="s">
        <v>856</v>
      </c>
      <c r="E2753" t="s">
        <v>853</v>
      </c>
      <c r="F2753">
        <v>5.6</v>
      </c>
      <c r="G2753">
        <v>7.3</v>
      </c>
      <c r="H2753" t="s">
        <v>821</v>
      </c>
    </row>
    <row r="2754" spans="1:8" hidden="1" x14ac:dyDescent="0.25">
      <c r="A2754" t="s">
        <v>963</v>
      </c>
      <c r="B2754">
        <v>48</v>
      </c>
      <c r="C2754" t="s">
        <v>964</v>
      </c>
      <c r="D2754" t="s">
        <v>857</v>
      </c>
      <c r="E2754" t="s">
        <v>853</v>
      </c>
      <c r="F2754">
        <v>5.6</v>
      </c>
      <c r="G2754">
        <v>7.3</v>
      </c>
      <c r="H2754" t="s">
        <v>815</v>
      </c>
    </row>
    <row r="2755" spans="1:8" hidden="1" x14ac:dyDescent="0.25">
      <c r="A2755" t="s">
        <v>963</v>
      </c>
      <c r="B2755">
        <v>48</v>
      </c>
      <c r="C2755" t="s">
        <v>964</v>
      </c>
      <c r="D2755" t="s">
        <v>858</v>
      </c>
      <c r="E2755" t="s">
        <v>853</v>
      </c>
      <c r="F2755">
        <v>5.6</v>
      </c>
      <c r="G2755">
        <v>7.3</v>
      </c>
      <c r="H2755" t="s">
        <v>819</v>
      </c>
    </row>
    <row r="2756" spans="1:8" hidden="1" x14ac:dyDescent="0.25">
      <c r="A2756" t="s">
        <v>963</v>
      </c>
      <c r="B2756">
        <v>48</v>
      </c>
      <c r="C2756" t="s">
        <v>964</v>
      </c>
      <c r="D2756" t="s">
        <v>859</v>
      </c>
      <c r="E2756" t="s">
        <v>853</v>
      </c>
      <c r="F2756">
        <v>5.6</v>
      </c>
      <c r="G2756">
        <v>7.3</v>
      </c>
      <c r="H2756" t="s">
        <v>825</v>
      </c>
    </row>
    <row r="2757" spans="1:8" hidden="1" x14ac:dyDescent="0.25">
      <c r="A2757" t="s">
        <v>963</v>
      </c>
      <c r="B2757">
        <v>48</v>
      </c>
      <c r="C2757" t="s">
        <v>964</v>
      </c>
      <c r="D2757" t="s">
        <v>860</v>
      </c>
      <c r="E2757" t="s">
        <v>853</v>
      </c>
      <c r="F2757">
        <v>5.6</v>
      </c>
      <c r="G2757">
        <v>7.3</v>
      </c>
      <c r="H2757" t="s">
        <v>827</v>
      </c>
    </row>
    <row r="2758" spans="1:8" hidden="1" x14ac:dyDescent="0.25">
      <c r="A2758" t="s">
        <v>963</v>
      </c>
      <c r="B2758">
        <v>48</v>
      </c>
      <c r="C2758" t="s">
        <v>964</v>
      </c>
      <c r="D2758" t="s">
        <v>861</v>
      </c>
      <c r="E2758" t="s">
        <v>853</v>
      </c>
      <c r="F2758">
        <v>5.6</v>
      </c>
      <c r="G2758">
        <v>7.3</v>
      </c>
      <c r="H2758" t="s">
        <v>862</v>
      </c>
    </row>
    <row r="2759" spans="1:8" hidden="1" x14ac:dyDescent="0.25">
      <c r="A2759" t="s">
        <v>963</v>
      </c>
      <c r="B2759">
        <v>48</v>
      </c>
      <c r="C2759" t="s">
        <v>964</v>
      </c>
      <c r="D2759" t="s">
        <v>863</v>
      </c>
      <c r="E2759" t="s">
        <v>853</v>
      </c>
      <c r="F2759">
        <v>5.6</v>
      </c>
      <c r="G2759">
        <v>7.3</v>
      </c>
      <c r="H2759" t="s">
        <v>864</v>
      </c>
    </row>
    <row r="2760" spans="1:8" hidden="1" x14ac:dyDescent="0.25">
      <c r="A2760" t="s">
        <v>963</v>
      </c>
      <c r="B2760">
        <v>48</v>
      </c>
      <c r="C2760" t="s">
        <v>964</v>
      </c>
      <c r="D2760" t="s">
        <v>865</v>
      </c>
      <c r="E2760" t="s">
        <v>866</v>
      </c>
      <c r="F2760">
        <v>4.4000000000000004</v>
      </c>
      <c r="G2760">
        <v>5.7</v>
      </c>
      <c r="H2760" t="s">
        <v>867</v>
      </c>
    </row>
    <row r="2761" spans="1:8" hidden="1" x14ac:dyDescent="0.25">
      <c r="A2761" t="s">
        <v>963</v>
      </c>
      <c r="B2761">
        <v>48</v>
      </c>
      <c r="C2761" t="s">
        <v>964</v>
      </c>
      <c r="D2761" t="s">
        <v>868</v>
      </c>
      <c r="E2761" t="s">
        <v>866</v>
      </c>
      <c r="F2761">
        <v>4.95</v>
      </c>
      <c r="G2761">
        <v>6.45</v>
      </c>
      <c r="H2761" t="s">
        <v>823</v>
      </c>
    </row>
    <row r="2762" spans="1:8" x14ac:dyDescent="0.25">
      <c r="A2762" t="s">
        <v>963</v>
      </c>
      <c r="B2762">
        <v>48</v>
      </c>
      <c r="C2762" t="s">
        <v>964</v>
      </c>
      <c r="D2762" t="s">
        <v>869</v>
      </c>
      <c r="E2762" t="s">
        <v>866</v>
      </c>
      <c r="F2762">
        <v>4.95</v>
      </c>
      <c r="G2762">
        <v>6.45</v>
      </c>
      <c r="H2762" t="s">
        <v>821</v>
      </c>
    </row>
    <row r="2763" spans="1:8" hidden="1" x14ac:dyDescent="0.25">
      <c r="A2763" t="s">
        <v>963</v>
      </c>
      <c r="B2763">
        <v>48</v>
      </c>
      <c r="C2763" t="s">
        <v>964</v>
      </c>
      <c r="D2763" t="s">
        <v>870</v>
      </c>
      <c r="E2763" t="s">
        <v>866</v>
      </c>
      <c r="F2763">
        <v>4.95</v>
      </c>
      <c r="G2763">
        <v>6.45</v>
      </c>
      <c r="H2763" t="s">
        <v>815</v>
      </c>
    </row>
    <row r="2764" spans="1:8" hidden="1" x14ac:dyDescent="0.25">
      <c r="A2764" t="s">
        <v>963</v>
      </c>
      <c r="B2764">
        <v>48</v>
      </c>
      <c r="C2764" t="s">
        <v>964</v>
      </c>
      <c r="D2764" t="s">
        <v>871</v>
      </c>
      <c r="E2764" t="s">
        <v>866</v>
      </c>
      <c r="F2764">
        <v>4.95</v>
      </c>
      <c r="G2764">
        <v>6.45</v>
      </c>
      <c r="H2764" t="s">
        <v>819</v>
      </c>
    </row>
    <row r="2765" spans="1:8" hidden="1" x14ac:dyDescent="0.25">
      <c r="A2765" t="s">
        <v>963</v>
      </c>
      <c r="B2765">
        <v>48</v>
      </c>
      <c r="C2765" t="s">
        <v>964</v>
      </c>
      <c r="D2765" t="s">
        <v>872</v>
      </c>
      <c r="E2765" t="s">
        <v>866</v>
      </c>
      <c r="F2765">
        <v>4.95</v>
      </c>
      <c r="G2765">
        <v>6.45</v>
      </c>
      <c r="H2765" t="s">
        <v>825</v>
      </c>
    </row>
    <row r="2766" spans="1:8" hidden="1" x14ac:dyDescent="0.25">
      <c r="A2766" t="s">
        <v>963</v>
      </c>
      <c r="B2766">
        <v>48</v>
      </c>
      <c r="C2766" t="s">
        <v>964</v>
      </c>
      <c r="D2766" t="s">
        <v>873</v>
      </c>
      <c r="E2766" t="s">
        <v>866</v>
      </c>
      <c r="F2766">
        <v>4.95</v>
      </c>
      <c r="G2766">
        <v>6.45</v>
      </c>
      <c r="H2766" t="s">
        <v>862</v>
      </c>
    </row>
    <row r="2767" spans="1:8" hidden="1" x14ac:dyDescent="0.25">
      <c r="A2767" t="s">
        <v>963</v>
      </c>
      <c r="B2767">
        <v>48</v>
      </c>
      <c r="C2767" t="s">
        <v>964</v>
      </c>
      <c r="D2767" t="s">
        <v>874</v>
      </c>
      <c r="E2767" t="s">
        <v>866</v>
      </c>
      <c r="F2767">
        <v>4.95</v>
      </c>
      <c r="G2767">
        <v>6.45</v>
      </c>
      <c r="H2767" t="s">
        <v>827</v>
      </c>
    </row>
    <row r="2768" spans="1:8" hidden="1" x14ac:dyDescent="0.25">
      <c r="A2768" t="s">
        <v>963</v>
      </c>
      <c r="B2768">
        <v>48</v>
      </c>
      <c r="C2768" t="s">
        <v>964</v>
      </c>
      <c r="D2768" t="s">
        <v>875</v>
      </c>
      <c r="E2768" t="s">
        <v>876</v>
      </c>
      <c r="F2768">
        <v>10.45</v>
      </c>
      <c r="G2768">
        <v>13.6</v>
      </c>
      <c r="H2768" t="s">
        <v>815</v>
      </c>
    </row>
    <row r="2769" spans="1:8" hidden="1" x14ac:dyDescent="0.25">
      <c r="A2769" t="s">
        <v>963</v>
      </c>
      <c r="B2769">
        <v>48</v>
      </c>
      <c r="C2769" t="s">
        <v>964</v>
      </c>
      <c r="D2769" t="s">
        <v>877</v>
      </c>
      <c r="E2769" t="s">
        <v>876</v>
      </c>
      <c r="F2769">
        <v>11.55</v>
      </c>
      <c r="G2769">
        <v>15</v>
      </c>
      <c r="H2769" t="s">
        <v>819</v>
      </c>
    </row>
    <row r="2770" spans="1:8" hidden="1" x14ac:dyDescent="0.25">
      <c r="A2770" t="s">
        <v>963</v>
      </c>
      <c r="B2770">
        <v>48</v>
      </c>
      <c r="C2770" t="s">
        <v>964</v>
      </c>
      <c r="D2770" t="s">
        <v>878</v>
      </c>
      <c r="E2770" t="s">
        <v>876</v>
      </c>
      <c r="F2770">
        <v>9.8000000000000007</v>
      </c>
      <c r="G2770">
        <v>12.75</v>
      </c>
      <c r="H2770" t="s">
        <v>825</v>
      </c>
    </row>
    <row r="2771" spans="1:8" hidden="1" x14ac:dyDescent="0.25">
      <c r="A2771" t="s">
        <v>963</v>
      </c>
      <c r="B2771">
        <v>48</v>
      </c>
      <c r="C2771" t="s">
        <v>964</v>
      </c>
      <c r="D2771" t="s">
        <v>879</v>
      </c>
      <c r="E2771" t="s">
        <v>876</v>
      </c>
      <c r="F2771">
        <v>10.3</v>
      </c>
      <c r="G2771">
        <v>13.4</v>
      </c>
      <c r="H2771" t="s">
        <v>827</v>
      </c>
    </row>
    <row r="2772" spans="1:8" hidden="1" x14ac:dyDescent="0.25">
      <c r="A2772" t="s">
        <v>963</v>
      </c>
      <c r="B2772">
        <v>48</v>
      </c>
      <c r="C2772" t="s">
        <v>964</v>
      </c>
      <c r="D2772" t="s">
        <v>880</v>
      </c>
      <c r="E2772" t="s">
        <v>876</v>
      </c>
      <c r="F2772">
        <v>9.8000000000000007</v>
      </c>
      <c r="G2772">
        <v>12.75</v>
      </c>
      <c r="H2772" t="s">
        <v>823</v>
      </c>
    </row>
    <row r="2773" spans="1:8" hidden="1" x14ac:dyDescent="0.25">
      <c r="A2773" t="s">
        <v>963</v>
      </c>
      <c r="B2773">
        <v>48</v>
      </c>
      <c r="C2773" t="s">
        <v>964</v>
      </c>
      <c r="D2773" t="s">
        <v>881</v>
      </c>
      <c r="E2773" t="s">
        <v>876</v>
      </c>
      <c r="F2773">
        <v>9.8000000000000007</v>
      </c>
      <c r="G2773">
        <v>12.75</v>
      </c>
      <c r="H2773" t="s">
        <v>867</v>
      </c>
    </row>
    <row r="2774" spans="1:8" x14ac:dyDescent="0.25">
      <c r="A2774" t="s">
        <v>963</v>
      </c>
      <c r="B2774">
        <v>48</v>
      </c>
      <c r="C2774" t="s">
        <v>964</v>
      </c>
      <c r="D2774" t="s">
        <v>882</v>
      </c>
      <c r="E2774" t="s">
        <v>876</v>
      </c>
      <c r="F2774">
        <v>11.55</v>
      </c>
      <c r="G2774">
        <v>15</v>
      </c>
      <c r="H2774" t="s">
        <v>821</v>
      </c>
    </row>
    <row r="2775" spans="1:8" hidden="1" x14ac:dyDescent="0.25">
      <c r="A2775" t="s">
        <v>1008</v>
      </c>
      <c r="B2775">
        <v>658</v>
      </c>
      <c r="C2775" t="s">
        <v>1009</v>
      </c>
      <c r="D2775" t="s">
        <v>813</v>
      </c>
      <c r="E2775" t="s">
        <v>814</v>
      </c>
      <c r="F2775">
        <v>10.1</v>
      </c>
      <c r="G2775">
        <v>13.15</v>
      </c>
      <c r="H2775" t="s">
        <v>815</v>
      </c>
    </row>
    <row r="2776" spans="1:8" hidden="1" x14ac:dyDescent="0.25">
      <c r="A2776" t="s">
        <v>1008</v>
      </c>
      <c r="B2776">
        <v>658</v>
      </c>
      <c r="C2776" t="s">
        <v>1009</v>
      </c>
      <c r="D2776" t="s">
        <v>816</v>
      </c>
      <c r="E2776" t="s">
        <v>814</v>
      </c>
      <c r="F2776">
        <v>9.4499999999999993</v>
      </c>
      <c r="G2776">
        <v>12.3</v>
      </c>
      <c r="H2776" t="s">
        <v>817</v>
      </c>
    </row>
    <row r="2777" spans="1:8" hidden="1" x14ac:dyDescent="0.25">
      <c r="A2777" t="s">
        <v>1008</v>
      </c>
      <c r="B2777">
        <v>658</v>
      </c>
      <c r="C2777" t="s">
        <v>1009</v>
      </c>
      <c r="D2777" t="s">
        <v>818</v>
      </c>
      <c r="E2777" t="s">
        <v>814</v>
      </c>
      <c r="F2777">
        <v>11.2</v>
      </c>
      <c r="G2777">
        <v>14.55</v>
      </c>
      <c r="H2777" t="s">
        <v>819</v>
      </c>
    </row>
    <row r="2778" spans="1:8" x14ac:dyDescent="0.25">
      <c r="A2778" t="s">
        <v>1008</v>
      </c>
      <c r="B2778">
        <v>658</v>
      </c>
      <c r="C2778" t="s">
        <v>1009</v>
      </c>
      <c r="D2778" t="s">
        <v>820</v>
      </c>
      <c r="E2778" t="s">
        <v>814</v>
      </c>
      <c r="F2778">
        <v>11.2</v>
      </c>
      <c r="G2778">
        <v>14.55</v>
      </c>
      <c r="H2778" t="s">
        <v>821</v>
      </c>
    </row>
    <row r="2779" spans="1:8" hidden="1" x14ac:dyDescent="0.25">
      <c r="A2779" t="s">
        <v>1008</v>
      </c>
      <c r="B2779">
        <v>658</v>
      </c>
      <c r="C2779" t="s">
        <v>1009</v>
      </c>
      <c r="D2779" t="s">
        <v>822</v>
      </c>
      <c r="E2779" t="s">
        <v>814</v>
      </c>
      <c r="F2779">
        <v>9.4499999999999993</v>
      </c>
      <c r="G2779">
        <v>12.3</v>
      </c>
      <c r="H2779" t="s">
        <v>823</v>
      </c>
    </row>
    <row r="2780" spans="1:8" hidden="1" x14ac:dyDescent="0.25">
      <c r="A2780" t="s">
        <v>1008</v>
      </c>
      <c r="B2780">
        <v>658</v>
      </c>
      <c r="C2780" t="s">
        <v>1009</v>
      </c>
      <c r="D2780" t="s">
        <v>824</v>
      </c>
      <c r="E2780" t="s">
        <v>814</v>
      </c>
      <c r="F2780">
        <v>9.4499999999999993</v>
      </c>
      <c r="G2780">
        <v>12.3</v>
      </c>
      <c r="H2780" t="s">
        <v>825</v>
      </c>
    </row>
    <row r="2781" spans="1:8" hidden="1" x14ac:dyDescent="0.25">
      <c r="A2781" t="s">
        <v>1008</v>
      </c>
      <c r="B2781">
        <v>658</v>
      </c>
      <c r="C2781" t="s">
        <v>1009</v>
      </c>
      <c r="D2781" t="s">
        <v>826</v>
      </c>
      <c r="E2781" t="s">
        <v>814</v>
      </c>
      <c r="F2781">
        <v>9.9499999999999993</v>
      </c>
      <c r="G2781">
        <v>12.95</v>
      </c>
      <c r="H2781" t="s">
        <v>827</v>
      </c>
    </row>
    <row r="2782" spans="1:8" x14ac:dyDescent="0.25">
      <c r="A2782" t="s">
        <v>1008</v>
      </c>
      <c r="B2782">
        <v>658</v>
      </c>
      <c r="C2782" t="s">
        <v>1009</v>
      </c>
      <c r="D2782" t="s">
        <v>828</v>
      </c>
      <c r="E2782" t="s">
        <v>829</v>
      </c>
      <c r="F2782">
        <v>11.2</v>
      </c>
      <c r="G2782">
        <v>14.55</v>
      </c>
      <c r="H2782" t="s">
        <v>821</v>
      </c>
    </row>
    <row r="2783" spans="1:8" hidden="1" x14ac:dyDescent="0.25">
      <c r="A2783" t="s">
        <v>1008</v>
      </c>
      <c r="B2783">
        <v>658</v>
      </c>
      <c r="C2783" t="s">
        <v>1009</v>
      </c>
      <c r="D2783" t="s">
        <v>830</v>
      </c>
      <c r="E2783" t="s">
        <v>829</v>
      </c>
      <c r="F2783">
        <v>9.4499999999999993</v>
      </c>
      <c r="G2783">
        <v>12.3</v>
      </c>
      <c r="H2783" t="s">
        <v>823</v>
      </c>
    </row>
    <row r="2784" spans="1:8" hidden="1" x14ac:dyDescent="0.25">
      <c r="A2784" t="s">
        <v>1008</v>
      </c>
      <c r="B2784">
        <v>658</v>
      </c>
      <c r="C2784" t="s">
        <v>1009</v>
      </c>
      <c r="D2784" t="s">
        <v>831</v>
      </c>
      <c r="E2784" t="s">
        <v>829</v>
      </c>
      <c r="F2784">
        <v>10.1</v>
      </c>
      <c r="G2784">
        <v>13.15</v>
      </c>
      <c r="H2784" t="s">
        <v>815</v>
      </c>
    </row>
    <row r="2785" spans="1:8" hidden="1" x14ac:dyDescent="0.25">
      <c r="A2785" t="s">
        <v>1008</v>
      </c>
      <c r="B2785">
        <v>658</v>
      </c>
      <c r="C2785" t="s">
        <v>1009</v>
      </c>
      <c r="D2785" t="s">
        <v>832</v>
      </c>
      <c r="E2785" t="s">
        <v>829</v>
      </c>
      <c r="F2785">
        <v>9.4499999999999993</v>
      </c>
      <c r="G2785">
        <v>12.3</v>
      </c>
      <c r="H2785" t="s">
        <v>817</v>
      </c>
    </row>
    <row r="2786" spans="1:8" hidden="1" x14ac:dyDescent="0.25">
      <c r="A2786" t="s">
        <v>1008</v>
      </c>
      <c r="B2786">
        <v>658</v>
      </c>
      <c r="C2786" t="s">
        <v>1009</v>
      </c>
      <c r="D2786" t="s">
        <v>833</v>
      </c>
      <c r="E2786" t="s">
        <v>829</v>
      </c>
      <c r="F2786">
        <v>11.2</v>
      </c>
      <c r="G2786">
        <v>14.55</v>
      </c>
      <c r="H2786" t="s">
        <v>819</v>
      </c>
    </row>
    <row r="2787" spans="1:8" hidden="1" x14ac:dyDescent="0.25">
      <c r="A2787" t="s">
        <v>1008</v>
      </c>
      <c r="B2787">
        <v>658</v>
      </c>
      <c r="C2787" t="s">
        <v>1009</v>
      </c>
      <c r="D2787" t="s">
        <v>834</v>
      </c>
      <c r="E2787" t="s">
        <v>829</v>
      </c>
      <c r="F2787">
        <v>9.4499999999999993</v>
      </c>
      <c r="G2787">
        <v>12.3</v>
      </c>
      <c r="H2787" t="s">
        <v>825</v>
      </c>
    </row>
    <row r="2788" spans="1:8" hidden="1" x14ac:dyDescent="0.25">
      <c r="A2788" t="s">
        <v>1008</v>
      </c>
      <c r="B2788">
        <v>658</v>
      </c>
      <c r="C2788" t="s">
        <v>1009</v>
      </c>
      <c r="D2788" t="s">
        <v>835</v>
      </c>
      <c r="E2788" t="s">
        <v>829</v>
      </c>
      <c r="F2788">
        <v>3.6</v>
      </c>
      <c r="G2788">
        <v>4.7</v>
      </c>
      <c r="H2788" t="s">
        <v>827</v>
      </c>
    </row>
    <row r="2789" spans="1:8" hidden="1" x14ac:dyDescent="0.25">
      <c r="A2789" t="s">
        <v>1008</v>
      </c>
      <c r="B2789">
        <v>658</v>
      </c>
      <c r="C2789" t="s">
        <v>1009</v>
      </c>
      <c r="D2789" t="s">
        <v>835</v>
      </c>
      <c r="E2789" t="s">
        <v>829</v>
      </c>
      <c r="F2789">
        <v>9.9499999999999993</v>
      </c>
      <c r="G2789">
        <v>12.95</v>
      </c>
      <c r="H2789" t="s">
        <v>827</v>
      </c>
    </row>
    <row r="2790" spans="1:8" hidden="1" x14ac:dyDescent="0.25">
      <c r="A2790" t="s">
        <v>1008</v>
      </c>
      <c r="B2790">
        <v>658</v>
      </c>
      <c r="C2790" t="s">
        <v>1009</v>
      </c>
      <c r="D2790" t="s">
        <v>832</v>
      </c>
      <c r="E2790" t="s">
        <v>829</v>
      </c>
      <c r="F2790">
        <v>3.4</v>
      </c>
      <c r="G2790">
        <v>4.4000000000000004</v>
      </c>
      <c r="H2790" t="s">
        <v>817</v>
      </c>
    </row>
    <row r="2791" spans="1:8" hidden="1" x14ac:dyDescent="0.25">
      <c r="A2791" t="s">
        <v>1008</v>
      </c>
      <c r="B2791">
        <v>658</v>
      </c>
      <c r="C2791" t="s">
        <v>1009</v>
      </c>
      <c r="D2791" t="s">
        <v>831</v>
      </c>
      <c r="E2791" t="s">
        <v>829</v>
      </c>
      <c r="F2791">
        <v>3.6</v>
      </c>
      <c r="G2791">
        <v>4.7</v>
      </c>
      <c r="H2791" t="s">
        <v>815</v>
      </c>
    </row>
    <row r="2792" spans="1:8" hidden="1" x14ac:dyDescent="0.25">
      <c r="A2792" t="s">
        <v>1008</v>
      </c>
      <c r="B2792">
        <v>658</v>
      </c>
      <c r="C2792" t="s">
        <v>1009</v>
      </c>
      <c r="D2792" t="s">
        <v>833</v>
      </c>
      <c r="E2792" t="s">
        <v>829</v>
      </c>
      <c r="F2792">
        <v>4.05</v>
      </c>
      <c r="G2792">
        <v>5.25</v>
      </c>
      <c r="H2792" t="s">
        <v>819</v>
      </c>
    </row>
    <row r="2793" spans="1:8" hidden="1" x14ac:dyDescent="0.25">
      <c r="A2793" t="s">
        <v>1008</v>
      </c>
      <c r="B2793">
        <v>658</v>
      </c>
      <c r="C2793" t="s">
        <v>1009</v>
      </c>
      <c r="D2793" t="s">
        <v>830</v>
      </c>
      <c r="E2793" t="s">
        <v>829</v>
      </c>
      <c r="F2793">
        <v>3.4</v>
      </c>
      <c r="G2793">
        <v>4.4000000000000004</v>
      </c>
      <c r="H2793" t="s">
        <v>823</v>
      </c>
    </row>
    <row r="2794" spans="1:8" x14ac:dyDescent="0.25">
      <c r="A2794" t="s">
        <v>1008</v>
      </c>
      <c r="B2794">
        <v>658</v>
      </c>
      <c r="C2794" t="s">
        <v>1009</v>
      </c>
      <c r="D2794" t="s">
        <v>828</v>
      </c>
      <c r="E2794" t="s">
        <v>829</v>
      </c>
      <c r="F2794">
        <v>4.05</v>
      </c>
      <c r="G2794">
        <v>5.25</v>
      </c>
      <c r="H2794" t="s">
        <v>821</v>
      </c>
    </row>
    <row r="2795" spans="1:8" hidden="1" x14ac:dyDescent="0.25">
      <c r="A2795" t="s">
        <v>1008</v>
      </c>
      <c r="B2795">
        <v>658</v>
      </c>
      <c r="C2795" t="s">
        <v>1009</v>
      </c>
      <c r="D2795" t="s">
        <v>834</v>
      </c>
      <c r="E2795" t="s">
        <v>829</v>
      </c>
      <c r="F2795">
        <v>3.4</v>
      </c>
      <c r="G2795">
        <v>4.4000000000000004</v>
      </c>
      <c r="H2795" t="s">
        <v>825</v>
      </c>
    </row>
    <row r="2796" spans="1:8" x14ac:dyDescent="0.25">
      <c r="A2796" t="s">
        <v>1008</v>
      </c>
      <c r="B2796">
        <v>658</v>
      </c>
      <c r="C2796" t="s">
        <v>1009</v>
      </c>
      <c r="D2796" t="s">
        <v>836</v>
      </c>
      <c r="E2796" t="s">
        <v>837</v>
      </c>
      <c r="F2796">
        <v>11.2</v>
      </c>
      <c r="G2796">
        <v>14.55</v>
      </c>
      <c r="H2796" t="s">
        <v>821</v>
      </c>
    </row>
    <row r="2797" spans="1:8" hidden="1" x14ac:dyDescent="0.25">
      <c r="A2797" t="s">
        <v>1008</v>
      </c>
      <c r="B2797">
        <v>658</v>
      </c>
      <c r="C2797" t="s">
        <v>1009</v>
      </c>
      <c r="D2797" t="s">
        <v>838</v>
      </c>
      <c r="E2797" t="s">
        <v>837</v>
      </c>
      <c r="F2797">
        <v>9.4499999999999993</v>
      </c>
      <c r="G2797">
        <v>12.3</v>
      </c>
      <c r="H2797" t="s">
        <v>823</v>
      </c>
    </row>
    <row r="2798" spans="1:8" hidden="1" x14ac:dyDescent="0.25">
      <c r="A2798" t="s">
        <v>1008</v>
      </c>
      <c r="B2798">
        <v>658</v>
      </c>
      <c r="C2798" t="s">
        <v>1009</v>
      </c>
      <c r="D2798" t="s">
        <v>839</v>
      </c>
      <c r="E2798" t="s">
        <v>837</v>
      </c>
      <c r="F2798">
        <v>10.1</v>
      </c>
      <c r="G2798">
        <v>13.15</v>
      </c>
      <c r="H2798" t="s">
        <v>815</v>
      </c>
    </row>
    <row r="2799" spans="1:8" hidden="1" x14ac:dyDescent="0.25">
      <c r="A2799" t="s">
        <v>1008</v>
      </c>
      <c r="B2799">
        <v>658</v>
      </c>
      <c r="C2799" t="s">
        <v>1009</v>
      </c>
      <c r="D2799" t="s">
        <v>840</v>
      </c>
      <c r="E2799" t="s">
        <v>837</v>
      </c>
      <c r="F2799">
        <v>9.4499999999999993</v>
      </c>
      <c r="G2799">
        <v>12.3</v>
      </c>
      <c r="H2799" t="s">
        <v>817</v>
      </c>
    </row>
    <row r="2800" spans="1:8" hidden="1" x14ac:dyDescent="0.25">
      <c r="A2800" t="s">
        <v>1008</v>
      </c>
      <c r="B2800">
        <v>658</v>
      </c>
      <c r="C2800" t="s">
        <v>1009</v>
      </c>
      <c r="D2800" t="s">
        <v>841</v>
      </c>
      <c r="E2800" t="s">
        <v>837</v>
      </c>
      <c r="F2800">
        <v>11.2</v>
      </c>
      <c r="G2800">
        <v>14.55</v>
      </c>
      <c r="H2800" t="s">
        <v>819</v>
      </c>
    </row>
    <row r="2801" spans="1:8" hidden="1" x14ac:dyDescent="0.25">
      <c r="A2801" t="s">
        <v>1008</v>
      </c>
      <c r="B2801">
        <v>658</v>
      </c>
      <c r="C2801" t="s">
        <v>1009</v>
      </c>
      <c r="D2801" t="s">
        <v>842</v>
      </c>
      <c r="E2801" t="s">
        <v>837</v>
      </c>
      <c r="F2801">
        <v>9.9499999999999993</v>
      </c>
      <c r="G2801">
        <v>12.95</v>
      </c>
      <c r="H2801" t="s">
        <v>827</v>
      </c>
    </row>
    <row r="2802" spans="1:8" hidden="1" x14ac:dyDescent="0.25">
      <c r="A2802" t="s">
        <v>1008</v>
      </c>
      <c r="B2802">
        <v>658</v>
      </c>
      <c r="C2802" t="s">
        <v>1009</v>
      </c>
      <c r="D2802" t="s">
        <v>843</v>
      </c>
      <c r="E2802" t="s">
        <v>837</v>
      </c>
      <c r="F2802">
        <v>9.4499999999999993</v>
      </c>
      <c r="G2802">
        <v>12.3</v>
      </c>
      <c r="H2802" t="s">
        <v>825</v>
      </c>
    </row>
    <row r="2803" spans="1:8" x14ac:dyDescent="0.25">
      <c r="A2803" t="s">
        <v>1008</v>
      </c>
      <c r="B2803">
        <v>658</v>
      </c>
      <c r="C2803" t="s">
        <v>1009</v>
      </c>
      <c r="D2803" t="s">
        <v>844</v>
      </c>
      <c r="E2803" t="s">
        <v>845</v>
      </c>
      <c r="F2803">
        <v>11.2</v>
      </c>
      <c r="G2803">
        <v>14.55</v>
      </c>
      <c r="H2803" t="s">
        <v>821</v>
      </c>
    </row>
    <row r="2804" spans="1:8" hidden="1" x14ac:dyDescent="0.25">
      <c r="A2804" t="s">
        <v>1008</v>
      </c>
      <c r="B2804">
        <v>658</v>
      </c>
      <c r="C2804" t="s">
        <v>1009</v>
      </c>
      <c r="D2804" t="s">
        <v>846</v>
      </c>
      <c r="E2804" t="s">
        <v>845</v>
      </c>
      <c r="F2804">
        <v>9.4499999999999993</v>
      </c>
      <c r="G2804">
        <v>12.3</v>
      </c>
      <c r="H2804" t="s">
        <v>823</v>
      </c>
    </row>
    <row r="2805" spans="1:8" hidden="1" x14ac:dyDescent="0.25">
      <c r="A2805" t="s">
        <v>1008</v>
      </c>
      <c r="B2805">
        <v>658</v>
      </c>
      <c r="C2805" t="s">
        <v>1009</v>
      </c>
      <c r="D2805" t="s">
        <v>847</v>
      </c>
      <c r="E2805" t="s">
        <v>845</v>
      </c>
      <c r="F2805">
        <v>10.1</v>
      </c>
      <c r="G2805">
        <v>13.15</v>
      </c>
      <c r="H2805" t="s">
        <v>815</v>
      </c>
    </row>
    <row r="2806" spans="1:8" hidden="1" x14ac:dyDescent="0.25">
      <c r="A2806" t="s">
        <v>1008</v>
      </c>
      <c r="B2806">
        <v>658</v>
      </c>
      <c r="C2806" t="s">
        <v>1009</v>
      </c>
      <c r="D2806" t="s">
        <v>848</v>
      </c>
      <c r="E2806" t="s">
        <v>845</v>
      </c>
      <c r="F2806">
        <v>11.2</v>
      </c>
      <c r="G2806">
        <v>14.55</v>
      </c>
      <c r="H2806" t="s">
        <v>819</v>
      </c>
    </row>
    <row r="2807" spans="1:8" hidden="1" x14ac:dyDescent="0.25">
      <c r="A2807" t="s">
        <v>1008</v>
      </c>
      <c r="B2807">
        <v>658</v>
      </c>
      <c r="C2807" t="s">
        <v>1009</v>
      </c>
      <c r="D2807" t="s">
        <v>849</v>
      </c>
      <c r="E2807" t="s">
        <v>845</v>
      </c>
      <c r="F2807">
        <v>9.4499999999999993</v>
      </c>
      <c r="G2807">
        <v>12.3</v>
      </c>
      <c r="H2807" t="s">
        <v>817</v>
      </c>
    </row>
    <row r="2808" spans="1:8" hidden="1" x14ac:dyDescent="0.25">
      <c r="A2808" t="s">
        <v>1008</v>
      </c>
      <c r="B2808">
        <v>658</v>
      </c>
      <c r="C2808" t="s">
        <v>1009</v>
      </c>
      <c r="D2808" t="s">
        <v>850</v>
      </c>
      <c r="E2808" t="s">
        <v>845</v>
      </c>
      <c r="F2808">
        <v>9.4499999999999993</v>
      </c>
      <c r="G2808">
        <v>12.3</v>
      </c>
      <c r="H2808" t="s">
        <v>825</v>
      </c>
    </row>
    <row r="2809" spans="1:8" hidden="1" x14ac:dyDescent="0.25">
      <c r="A2809" t="s">
        <v>1008</v>
      </c>
      <c r="B2809">
        <v>658</v>
      </c>
      <c r="C2809" t="s">
        <v>1009</v>
      </c>
      <c r="D2809" t="s">
        <v>851</v>
      </c>
      <c r="E2809" t="s">
        <v>845</v>
      </c>
      <c r="F2809">
        <v>9.9499999999999993</v>
      </c>
      <c r="G2809">
        <v>12.95</v>
      </c>
      <c r="H2809" t="s">
        <v>827</v>
      </c>
    </row>
    <row r="2810" spans="1:8" hidden="1" x14ac:dyDescent="0.25">
      <c r="A2810" t="s">
        <v>1008</v>
      </c>
      <c r="B2810">
        <v>658</v>
      </c>
      <c r="C2810" t="s">
        <v>1009</v>
      </c>
      <c r="D2810" t="s">
        <v>852</v>
      </c>
      <c r="E2810" t="s">
        <v>853</v>
      </c>
      <c r="F2810">
        <v>5.7</v>
      </c>
      <c r="G2810">
        <v>7.4</v>
      </c>
      <c r="H2810" t="s">
        <v>854</v>
      </c>
    </row>
    <row r="2811" spans="1:8" hidden="1" x14ac:dyDescent="0.25">
      <c r="A2811" t="s">
        <v>1008</v>
      </c>
      <c r="B2811">
        <v>658</v>
      </c>
      <c r="C2811" t="s">
        <v>1009</v>
      </c>
      <c r="D2811" t="s">
        <v>855</v>
      </c>
      <c r="E2811" t="s">
        <v>853</v>
      </c>
      <c r="F2811">
        <v>5.7</v>
      </c>
      <c r="G2811">
        <v>7.4</v>
      </c>
      <c r="H2811" t="s">
        <v>823</v>
      </c>
    </row>
    <row r="2812" spans="1:8" x14ac:dyDescent="0.25">
      <c r="A2812" t="s">
        <v>1008</v>
      </c>
      <c r="B2812">
        <v>658</v>
      </c>
      <c r="C2812" t="s">
        <v>1009</v>
      </c>
      <c r="D2812" t="s">
        <v>856</v>
      </c>
      <c r="E2812" t="s">
        <v>853</v>
      </c>
      <c r="F2812">
        <v>5.7</v>
      </c>
      <c r="G2812">
        <v>7.4</v>
      </c>
      <c r="H2812" t="s">
        <v>821</v>
      </c>
    </row>
    <row r="2813" spans="1:8" hidden="1" x14ac:dyDescent="0.25">
      <c r="A2813" t="s">
        <v>1008</v>
      </c>
      <c r="B2813">
        <v>658</v>
      </c>
      <c r="C2813" t="s">
        <v>1009</v>
      </c>
      <c r="D2813" t="s">
        <v>857</v>
      </c>
      <c r="E2813" t="s">
        <v>853</v>
      </c>
      <c r="F2813">
        <v>5.7</v>
      </c>
      <c r="G2813">
        <v>7.4</v>
      </c>
      <c r="H2813" t="s">
        <v>815</v>
      </c>
    </row>
    <row r="2814" spans="1:8" hidden="1" x14ac:dyDescent="0.25">
      <c r="A2814" t="s">
        <v>1008</v>
      </c>
      <c r="B2814">
        <v>658</v>
      </c>
      <c r="C2814" t="s">
        <v>1009</v>
      </c>
      <c r="D2814" t="s">
        <v>858</v>
      </c>
      <c r="E2814" t="s">
        <v>853</v>
      </c>
      <c r="F2814">
        <v>5.7</v>
      </c>
      <c r="G2814">
        <v>7.4</v>
      </c>
      <c r="H2814" t="s">
        <v>819</v>
      </c>
    </row>
    <row r="2815" spans="1:8" hidden="1" x14ac:dyDescent="0.25">
      <c r="A2815" t="s">
        <v>1008</v>
      </c>
      <c r="B2815">
        <v>658</v>
      </c>
      <c r="C2815" t="s">
        <v>1009</v>
      </c>
      <c r="D2815" t="s">
        <v>859</v>
      </c>
      <c r="E2815" t="s">
        <v>853</v>
      </c>
      <c r="F2815">
        <v>5.7</v>
      </c>
      <c r="G2815">
        <v>7.4</v>
      </c>
      <c r="H2815" t="s">
        <v>825</v>
      </c>
    </row>
    <row r="2816" spans="1:8" hidden="1" x14ac:dyDescent="0.25">
      <c r="A2816" t="s">
        <v>1008</v>
      </c>
      <c r="B2816">
        <v>658</v>
      </c>
      <c r="C2816" t="s">
        <v>1009</v>
      </c>
      <c r="D2816" t="s">
        <v>860</v>
      </c>
      <c r="E2816" t="s">
        <v>853</v>
      </c>
      <c r="F2816">
        <v>5.7</v>
      </c>
      <c r="G2816">
        <v>7.4</v>
      </c>
      <c r="H2816" t="s">
        <v>827</v>
      </c>
    </row>
    <row r="2817" spans="1:8" hidden="1" x14ac:dyDescent="0.25">
      <c r="A2817" t="s">
        <v>1008</v>
      </c>
      <c r="B2817">
        <v>658</v>
      </c>
      <c r="C2817" t="s">
        <v>1009</v>
      </c>
      <c r="D2817" t="s">
        <v>861</v>
      </c>
      <c r="E2817" t="s">
        <v>853</v>
      </c>
      <c r="F2817">
        <v>5.7</v>
      </c>
      <c r="G2817">
        <v>7.4</v>
      </c>
      <c r="H2817" t="s">
        <v>862</v>
      </c>
    </row>
    <row r="2818" spans="1:8" hidden="1" x14ac:dyDescent="0.25">
      <c r="A2818" t="s">
        <v>1008</v>
      </c>
      <c r="B2818">
        <v>658</v>
      </c>
      <c r="C2818" t="s">
        <v>1009</v>
      </c>
      <c r="D2818" t="s">
        <v>863</v>
      </c>
      <c r="E2818" t="s">
        <v>853</v>
      </c>
      <c r="F2818">
        <v>5.7</v>
      </c>
      <c r="G2818">
        <v>7.4</v>
      </c>
      <c r="H2818" t="s">
        <v>864</v>
      </c>
    </row>
    <row r="2819" spans="1:8" hidden="1" x14ac:dyDescent="0.25">
      <c r="A2819" t="s">
        <v>1008</v>
      </c>
      <c r="B2819">
        <v>658</v>
      </c>
      <c r="C2819" t="s">
        <v>1009</v>
      </c>
      <c r="D2819" t="s">
        <v>865</v>
      </c>
      <c r="E2819" t="s">
        <v>866</v>
      </c>
      <c r="F2819">
        <v>4.5999999999999996</v>
      </c>
      <c r="G2819">
        <v>6</v>
      </c>
      <c r="H2819" t="s">
        <v>867</v>
      </c>
    </row>
    <row r="2820" spans="1:8" hidden="1" x14ac:dyDescent="0.25">
      <c r="A2820" t="s">
        <v>1008</v>
      </c>
      <c r="B2820">
        <v>658</v>
      </c>
      <c r="C2820" t="s">
        <v>1009</v>
      </c>
      <c r="D2820" t="s">
        <v>868</v>
      </c>
      <c r="E2820" t="s">
        <v>866</v>
      </c>
      <c r="F2820">
        <v>5</v>
      </c>
      <c r="G2820">
        <v>6.5</v>
      </c>
      <c r="H2820" t="s">
        <v>823</v>
      </c>
    </row>
    <row r="2821" spans="1:8" x14ac:dyDescent="0.25">
      <c r="A2821" t="s">
        <v>1008</v>
      </c>
      <c r="B2821">
        <v>658</v>
      </c>
      <c r="C2821" t="s">
        <v>1009</v>
      </c>
      <c r="D2821" t="s">
        <v>869</v>
      </c>
      <c r="E2821" t="s">
        <v>866</v>
      </c>
      <c r="F2821">
        <v>5</v>
      </c>
      <c r="G2821">
        <v>6.5</v>
      </c>
      <c r="H2821" t="s">
        <v>821</v>
      </c>
    </row>
    <row r="2822" spans="1:8" hidden="1" x14ac:dyDescent="0.25">
      <c r="A2822" t="s">
        <v>1008</v>
      </c>
      <c r="B2822">
        <v>658</v>
      </c>
      <c r="C2822" t="s">
        <v>1009</v>
      </c>
      <c r="D2822" t="s">
        <v>870</v>
      </c>
      <c r="E2822" t="s">
        <v>866</v>
      </c>
      <c r="F2822">
        <v>5</v>
      </c>
      <c r="G2822">
        <v>6.5</v>
      </c>
      <c r="H2822" t="s">
        <v>815</v>
      </c>
    </row>
    <row r="2823" spans="1:8" hidden="1" x14ac:dyDescent="0.25">
      <c r="A2823" t="s">
        <v>1008</v>
      </c>
      <c r="B2823">
        <v>658</v>
      </c>
      <c r="C2823" t="s">
        <v>1009</v>
      </c>
      <c r="D2823" t="s">
        <v>871</v>
      </c>
      <c r="E2823" t="s">
        <v>866</v>
      </c>
      <c r="F2823">
        <v>5</v>
      </c>
      <c r="G2823">
        <v>6.5</v>
      </c>
      <c r="H2823" t="s">
        <v>819</v>
      </c>
    </row>
    <row r="2824" spans="1:8" hidden="1" x14ac:dyDescent="0.25">
      <c r="A2824" t="s">
        <v>1008</v>
      </c>
      <c r="B2824">
        <v>658</v>
      </c>
      <c r="C2824" t="s">
        <v>1009</v>
      </c>
      <c r="D2824" t="s">
        <v>872</v>
      </c>
      <c r="E2824" t="s">
        <v>866</v>
      </c>
      <c r="F2824">
        <v>5</v>
      </c>
      <c r="G2824">
        <v>6.5</v>
      </c>
      <c r="H2824" t="s">
        <v>825</v>
      </c>
    </row>
    <row r="2825" spans="1:8" hidden="1" x14ac:dyDescent="0.25">
      <c r="A2825" t="s">
        <v>1008</v>
      </c>
      <c r="B2825">
        <v>658</v>
      </c>
      <c r="C2825" t="s">
        <v>1009</v>
      </c>
      <c r="D2825" t="s">
        <v>873</v>
      </c>
      <c r="E2825" t="s">
        <v>866</v>
      </c>
      <c r="F2825">
        <v>5</v>
      </c>
      <c r="G2825">
        <v>6.5</v>
      </c>
      <c r="H2825" t="s">
        <v>862</v>
      </c>
    </row>
    <row r="2826" spans="1:8" hidden="1" x14ac:dyDescent="0.25">
      <c r="A2826" t="s">
        <v>1008</v>
      </c>
      <c r="B2826">
        <v>658</v>
      </c>
      <c r="C2826" t="s">
        <v>1009</v>
      </c>
      <c r="D2826" t="s">
        <v>874</v>
      </c>
      <c r="E2826" t="s">
        <v>866</v>
      </c>
      <c r="F2826">
        <v>5</v>
      </c>
      <c r="G2826">
        <v>6.5</v>
      </c>
      <c r="H2826" t="s">
        <v>827</v>
      </c>
    </row>
    <row r="2827" spans="1:8" hidden="1" x14ac:dyDescent="0.25">
      <c r="A2827" t="s">
        <v>1008</v>
      </c>
      <c r="B2827">
        <v>658</v>
      </c>
      <c r="C2827" t="s">
        <v>1009</v>
      </c>
      <c r="D2827" t="s">
        <v>875</v>
      </c>
      <c r="E2827" t="s">
        <v>876</v>
      </c>
      <c r="F2827">
        <v>10.65</v>
      </c>
      <c r="G2827">
        <v>13.85</v>
      </c>
      <c r="H2827" t="s">
        <v>815</v>
      </c>
    </row>
    <row r="2828" spans="1:8" hidden="1" x14ac:dyDescent="0.25">
      <c r="A2828" t="s">
        <v>1008</v>
      </c>
      <c r="B2828">
        <v>658</v>
      </c>
      <c r="C2828" t="s">
        <v>1009</v>
      </c>
      <c r="D2828" t="s">
        <v>877</v>
      </c>
      <c r="E2828" t="s">
        <v>876</v>
      </c>
      <c r="F2828">
        <v>11.75</v>
      </c>
      <c r="G2828">
        <v>15.3</v>
      </c>
      <c r="H2828" t="s">
        <v>819</v>
      </c>
    </row>
    <row r="2829" spans="1:8" hidden="1" x14ac:dyDescent="0.25">
      <c r="A2829" t="s">
        <v>1008</v>
      </c>
      <c r="B2829">
        <v>658</v>
      </c>
      <c r="C2829" t="s">
        <v>1009</v>
      </c>
      <c r="D2829" t="s">
        <v>878</v>
      </c>
      <c r="E2829" t="s">
        <v>876</v>
      </c>
      <c r="F2829">
        <v>10</v>
      </c>
      <c r="G2829">
        <v>13</v>
      </c>
      <c r="H2829" t="s">
        <v>825</v>
      </c>
    </row>
    <row r="2830" spans="1:8" hidden="1" x14ac:dyDescent="0.25">
      <c r="A2830" t="s">
        <v>1008</v>
      </c>
      <c r="B2830">
        <v>658</v>
      </c>
      <c r="C2830" t="s">
        <v>1009</v>
      </c>
      <c r="D2830" t="s">
        <v>879</v>
      </c>
      <c r="E2830" t="s">
        <v>876</v>
      </c>
      <c r="F2830">
        <v>10.5</v>
      </c>
      <c r="G2830">
        <v>13.65</v>
      </c>
      <c r="H2830" t="s">
        <v>827</v>
      </c>
    </row>
    <row r="2831" spans="1:8" hidden="1" x14ac:dyDescent="0.25">
      <c r="A2831" t="s">
        <v>1008</v>
      </c>
      <c r="B2831">
        <v>658</v>
      </c>
      <c r="C2831" t="s">
        <v>1009</v>
      </c>
      <c r="D2831" t="s">
        <v>880</v>
      </c>
      <c r="E2831" t="s">
        <v>876</v>
      </c>
      <c r="F2831">
        <v>10</v>
      </c>
      <c r="G2831">
        <v>13</v>
      </c>
      <c r="H2831" t="s">
        <v>823</v>
      </c>
    </row>
    <row r="2832" spans="1:8" hidden="1" x14ac:dyDescent="0.25">
      <c r="A2832" t="s">
        <v>1008</v>
      </c>
      <c r="B2832">
        <v>658</v>
      </c>
      <c r="C2832" t="s">
        <v>1009</v>
      </c>
      <c r="D2832" t="s">
        <v>881</v>
      </c>
      <c r="E2832" t="s">
        <v>876</v>
      </c>
      <c r="F2832">
        <v>10</v>
      </c>
      <c r="G2832">
        <v>13</v>
      </c>
      <c r="H2832" t="s">
        <v>867</v>
      </c>
    </row>
    <row r="2833" spans="1:8" x14ac:dyDescent="0.25">
      <c r="A2833" t="s">
        <v>1008</v>
      </c>
      <c r="B2833">
        <v>658</v>
      </c>
      <c r="C2833" t="s">
        <v>1009</v>
      </c>
      <c r="D2833" t="s">
        <v>882</v>
      </c>
      <c r="E2833" t="s">
        <v>876</v>
      </c>
      <c r="F2833">
        <v>11.75</v>
      </c>
      <c r="G2833">
        <v>15.3</v>
      </c>
      <c r="H2833" t="s">
        <v>821</v>
      </c>
    </row>
    <row r="2834" spans="1:8" hidden="1" x14ac:dyDescent="0.25">
      <c r="A2834" t="s">
        <v>935</v>
      </c>
      <c r="B2834">
        <v>718</v>
      </c>
      <c r="C2834" t="s">
        <v>936</v>
      </c>
      <c r="D2834" t="s">
        <v>813</v>
      </c>
      <c r="E2834" t="s">
        <v>814</v>
      </c>
      <c r="F2834">
        <v>9.25</v>
      </c>
      <c r="G2834">
        <v>12.05</v>
      </c>
      <c r="H2834" t="s">
        <v>815</v>
      </c>
    </row>
    <row r="2835" spans="1:8" hidden="1" x14ac:dyDescent="0.25">
      <c r="A2835" t="s">
        <v>935</v>
      </c>
      <c r="B2835">
        <v>718</v>
      </c>
      <c r="C2835" t="s">
        <v>936</v>
      </c>
      <c r="D2835" t="s">
        <v>816</v>
      </c>
      <c r="E2835" t="s">
        <v>814</v>
      </c>
      <c r="F2835">
        <v>8.6</v>
      </c>
      <c r="G2835">
        <v>11.2</v>
      </c>
      <c r="H2835" t="s">
        <v>817</v>
      </c>
    </row>
    <row r="2836" spans="1:8" hidden="1" x14ac:dyDescent="0.25">
      <c r="A2836" t="s">
        <v>935</v>
      </c>
      <c r="B2836">
        <v>718</v>
      </c>
      <c r="C2836" t="s">
        <v>936</v>
      </c>
      <c r="D2836" t="s">
        <v>818</v>
      </c>
      <c r="E2836" t="s">
        <v>814</v>
      </c>
      <c r="F2836">
        <v>10.35</v>
      </c>
      <c r="G2836">
        <v>13.45</v>
      </c>
      <c r="H2836" t="s">
        <v>819</v>
      </c>
    </row>
    <row r="2837" spans="1:8" x14ac:dyDescent="0.25">
      <c r="A2837" t="s">
        <v>935</v>
      </c>
      <c r="B2837">
        <v>718</v>
      </c>
      <c r="C2837" t="s">
        <v>936</v>
      </c>
      <c r="D2837" t="s">
        <v>820</v>
      </c>
      <c r="E2837" t="s">
        <v>814</v>
      </c>
      <c r="F2837">
        <v>10.35</v>
      </c>
      <c r="G2837">
        <v>13.45</v>
      </c>
      <c r="H2837" t="s">
        <v>821</v>
      </c>
    </row>
    <row r="2838" spans="1:8" hidden="1" x14ac:dyDescent="0.25">
      <c r="A2838" t="s">
        <v>935</v>
      </c>
      <c r="B2838">
        <v>718</v>
      </c>
      <c r="C2838" t="s">
        <v>936</v>
      </c>
      <c r="D2838" t="s">
        <v>822</v>
      </c>
      <c r="E2838" t="s">
        <v>814</v>
      </c>
      <c r="F2838">
        <v>8.6</v>
      </c>
      <c r="G2838">
        <v>11.2</v>
      </c>
      <c r="H2838" t="s">
        <v>823</v>
      </c>
    </row>
    <row r="2839" spans="1:8" hidden="1" x14ac:dyDescent="0.25">
      <c r="A2839" t="s">
        <v>935</v>
      </c>
      <c r="B2839">
        <v>718</v>
      </c>
      <c r="C2839" t="s">
        <v>936</v>
      </c>
      <c r="D2839" t="s">
        <v>824</v>
      </c>
      <c r="E2839" t="s">
        <v>814</v>
      </c>
      <c r="F2839">
        <v>8.6</v>
      </c>
      <c r="G2839">
        <v>11.2</v>
      </c>
      <c r="H2839" t="s">
        <v>825</v>
      </c>
    </row>
    <row r="2840" spans="1:8" hidden="1" x14ac:dyDescent="0.25">
      <c r="A2840" t="s">
        <v>935</v>
      </c>
      <c r="B2840">
        <v>718</v>
      </c>
      <c r="C2840" t="s">
        <v>936</v>
      </c>
      <c r="D2840" t="s">
        <v>826</v>
      </c>
      <c r="E2840" t="s">
        <v>814</v>
      </c>
      <c r="F2840">
        <v>9.1</v>
      </c>
      <c r="G2840">
        <v>11.85</v>
      </c>
      <c r="H2840" t="s">
        <v>827</v>
      </c>
    </row>
    <row r="2841" spans="1:8" x14ac:dyDescent="0.25">
      <c r="A2841" t="s">
        <v>935</v>
      </c>
      <c r="B2841">
        <v>718</v>
      </c>
      <c r="C2841" t="s">
        <v>936</v>
      </c>
      <c r="D2841" t="s">
        <v>828</v>
      </c>
      <c r="E2841" t="s">
        <v>829</v>
      </c>
      <c r="F2841">
        <v>10.35</v>
      </c>
      <c r="G2841">
        <v>13.45</v>
      </c>
      <c r="H2841" t="s">
        <v>821</v>
      </c>
    </row>
    <row r="2842" spans="1:8" hidden="1" x14ac:dyDescent="0.25">
      <c r="A2842" t="s">
        <v>935</v>
      </c>
      <c r="B2842">
        <v>718</v>
      </c>
      <c r="C2842" t="s">
        <v>936</v>
      </c>
      <c r="D2842" t="s">
        <v>830</v>
      </c>
      <c r="E2842" t="s">
        <v>829</v>
      </c>
      <c r="F2842">
        <v>8.6</v>
      </c>
      <c r="G2842">
        <v>11.2</v>
      </c>
      <c r="H2842" t="s">
        <v>823</v>
      </c>
    </row>
    <row r="2843" spans="1:8" hidden="1" x14ac:dyDescent="0.25">
      <c r="A2843" t="s">
        <v>935</v>
      </c>
      <c r="B2843">
        <v>718</v>
      </c>
      <c r="C2843" t="s">
        <v>936</v>
      </c>
      <c r="D2843" t="s">
        <v>831</v>
      </c>
      <c r="E2843" t="s">
        <v>829</v>
      </c>
      <c r="F2843">
        <v>9.25</v>
      </c>
      <c r="G2843">
        <v>12.05</v>
      </c>
      <c r="H2843" t="s">
        <v>815</v>
      </c>
    </row>
    <row r="2844" spans="1:8" hidden="1" x14ac:dyDescent="0.25">
      <c r="A2844" t="s">
        <v>935</v>
      </c>
      <c r="B2844">
        <v>718</v>
      </c>
      <c r="C2844" t="s">
        <v>936</v>
      </c>
      <c r="D2844" t="s">
        <v>832</v>
      </c>
      <c r="E2844" t="s">
        <v>829</v>
      </c>
      <c r="F2844">
        <v>8.6</v>
      </c>
      <c r="G2844">
        <v>11.2</v>
      </c>
      <c r="H2844" t="s">
        <v>817</v>
      </c>
    </row>
    <row r="2845" spans="1:8" hidden="1" x14ac:dyDescent="0.25">
      <c r="A2845" t="s">
        <v>935</v>
      </c>
      <c r="B2845">
        <v>718</v>
      </c>
      <c r="C2845" t="s">
        <v>936</v>
      </c>
      <c r="D2845" t="s">
        <v>833</v>
      </c>
      <c r="E2845" t="s">
        <v>829</v>
      </c>
      <c r="F2845">
        <v>10.35</v>
      </c>
      <c r="G2845">
        <v>13.45</v>
      </c>
      <c r="H2845" t="s">
        <v>819</v>
      </c>
    </row>
    <row r="2846" spans="1:8" hidden="1" x14ac:dyDescent="0.25">
      <c r="A2846" t="s">
        <v>935</v>
      </c>
      <c r="B2846">
        <v>718</v>
      </c>
      <c r="C2846" t="s">
        <v>936</v>
      </c>
      <c r="D2846" t="s">
        <v>834</v>
      </c>
      <c r="E2846" t="s">
        <v>829</v>
      </c>
      <c r="F2846">
        <v>8.6</v>
      </c>
      <c r="G2846">
        <v>11.2</v>
      </c>
      <c r="H2846" t="s">
        <v>825</v>
      </c>
    </row>
    <row r="2847" spans="1:8" hidden="1" x14ac:dyDescent="0.25">
      <c r="A2847" t="s">
        <v>935</v>
      </c>
      <c r="B2847">
        <v>718</v>
      </c>
      <c r="C2847" t="s">
        <v>936</v>
      </c>
      <c r="D2847" t="s">
        <v>835</v>
      </c>
      <c r="E2847" t="s">
        <v>829</v>
      </c>
      <c r="F2847">
        <v>3.4</v>
      </c>
      <c r="G2847">
        <v>4.4000000000000004</v>
      </c>
      <c r="H2847" t="s">
        <v>827</v>
      </c>
    </row>
    <row r="2848" spans="1:8" hidden="1" x14ac:dyDescent="0.25">
      <c r="A2848" t="s">
        <v>935</v>
      </c>
      <c r="B2848">
        <v>718</v>
      </c>
      <c r="C2848" t="s">
        <v>936</v>
      </c>
      <c r="D2848" t="s">
        <v>835</v>
      </c>
      <c r="E2848" t="s">
        <v>829</v>
      </c>
      <c r="F2848">
        <v>9.1</v>
      </c>
      <c r="G2848">
        <v>11.85</v>
      </c>
      <c r="H2848" t="s">
        <v>827</v>
      </c>
    </row>
    <row r="2849" spans="1:8" hidden="1" x14ac:dyDescent="0.25">
      <c r="A2849" t="s">
        <v>935</v>
      </c>
      <c r="B2849">
        <v>718</v>
      </c>
      <c r="C2849" t="s">
        <v>936</v>
      </c>
      <c r="D2849" t="s">
        <v>832</v>
      </c>
      <c r="E2849" t="s">
        <v>829</v>
      </c>
      <c r="F2849">
        <v>3.2</v>
      </c>
      <c r="G2849">
        <v>4.1500000000000004</v>
      </c>
      <c r="H2849" t="s">
        <v>817</v>
      </c>
    </row>
    <row r="2850" spans="1:8" hidden="1" x14ac:dyDescent="0.25">
      <c r="A2850" t="s">
        <v>935</v>
      </c>
      <c r="B2850">
        <v>718</v>
      </c>
      <c r="C2850" t="s">
        <v>936</v>
      </c>
      <c r="D2850" t="s">
        <v>831</v>
      </c>
      <c r="E2850" t="s">
        <v>829</v>
      </c>
      <c r="F2850">
        <v>3.4</v>
      </c>
      <c r="G2850">
        <v>4.4000000000000004</v>
      </c>
      <c r="H2850" t="s">
        <v>815</v>
      </c>
    </row>
    <row r="2851" spans="1:8" hidden="1" x14ac:dyDescent="0.25">
      <c r="A2851" t="s">
        <v>935</v>
      </c>
      <c r="B2851">
        <v>718</v>
      </c>
      <c r="C2851" t="s">
        <v>936</v>
      </c>
      <c r="D2851" t="s">
        <v>833</v>
      </c>
      <c r="E2851" t="s">
        <v>829</v>
      </c>
      <c r="F2851">
        <v>3.85</v>
      </c>
      <c r="G2851">
        <v>5</v>
      </c>
      <c r="H2851" t="s">
        <v>819</v>
      </c>
    </row>
    <row r="2852" spans="1:8" hidden="1" x14ac:dyDescent="0.25">
      <c r="A2852" t="s">
        <v>935</v>
      </c>
      <c r="B2852">
        <v>718</v>
      </c>
      <c r="C2852" t="s">
        <v>936</v>
      </c>
      <c r="D2852" t="s">
        <v>830</v>
      </c>
      <c r="E2852" t="s">
        <v>829</v>
      </c>
      <c r="F2852">
        <v>3.2</v>
      </c>
      <c r="G2852">
        <v>4.1500000000000004</v>
      </c>
      <c r="H2852" t="s">
        <v>823</v>
      </c>
    </row>
    <row r="2853" spans="1:8" x14ac:dyDescent="0.25">
      <c r="A2853" t="s">
        <v>935</v>
      </c>
      <c r="B2853">
        <v>718</v>
      </c>
      <c r="C2853" t="s">
        <v>936</v>
      </c>
      <c r="D2853" t="s">
        <v>828</v>
      </c>
      <c r="E2853" t="s">
        <v>829</v>
      </c>
      <c r="F2853">
        <v>3.85</v>
      </c>
      <c r="G2853">
        <v>5</v>
      </c>
      <c r="H2853" t="s">
        <v>821</v>
      </c>
    </row>
    <row r="2854" spans="1:8" hidden="1" x14ac:dyDescent="0.25">
      <c r="A2854" t="s">
        <v>935</v>
      </c>
      <c r="B2854">
        <v>718</v>
      </c>
      <c r="C2854" t="s">
        <v>936</v>
      </c>
      <c r="D2854" t="s">
        <v>834</v>
      </c>
      <c r="E2854" t="s">
        <v>829</v>
      </c>
      <c r="F2854">
        <v>3.2</v>
      </c>
      <c r="G2854">
        <v>4.1500000000000004</v>
      </c>
      <c r="H2854" t="s">
        <v>825</v>
      </c>
    </row>
    <row r="2855" spans="1:8" x14ac:dyDescent="0.25">
      <c r="A2855" t="s">
        <v>935</v>
      </c>
      <c r="B2855">
        <v>718</v>
      </c>
      <c r="C2855" t="s">
        <v>936</v>
      </c>
      <c r="D2855" t="s">
        <v>836</v>
      </c>
      <c r="E2855" t="s">
        <v>837</v>
      </c>
      <c r="F2855">
        <v>10.35</v>
      </c>
      <c r="G2855">
        <v>13.45</v>
      </c>
      <c r="H2855" t="s">
        <v>821</v>
      </c>
    </row>
    <row r="2856" spans="1:8" hidden="1" x14ac:dyDescent="0.25">
      <c r="A2856" t="s">
        <v>935</v>
      </c>
      <c r="B2856">
        <v>718</v>
      </c>
      <c r="C2856" t="s">
        <v>936</v>
      </c>
      <c r="D2856" t="s">
        <v>838</v>
      </c>
      <c r="E2856" t="s">
        <v>837</v>
      </c>
      <c r="F2856">
        <v>8.6</v>
      </c>
      <c r="G2856">
        <v>11.2</v>
      </c>
      <c r="H2856" t="s">
        <v>823</v>
      </c>
    </row>
    <row r="2857" spans="1:8" hidden="1" x14ac:dyDescent="0.25">
      <c r="A2857" t="s">
        <v>935</v>
      </c>
      <c r="B2857">
        <v>718</v>
      </c>
      <c r="C2857" t="s">
        <v>936</v>
      </c>
      <c r="D2857" t="s">
        <v>839</v>
      </c>
      <c r="E2857" t="s">
        <v>837</v>
      </c>
      <c r="F2857">
        <v>9.25</v>
      </c>
      <c r="G2857">
        <v>12.05</v>
      </c>
      <c r="H2857" t="s">
        <v>815</v>
      </c>
    </row>
    <row r="2858" spans="1:8" hidden="1" x14ac:dyDescent="0.25">
      <c r="A2858" t="s">
        <v>935</v>
      </c>
      <c r="B2858">
        <v>718</v>
      </c>
      <c r="C2858" t="s">
        <v>936</v>
      </c>
      <c r="D2858" t="s">
        <v>840</v>
      </c>
      <c r="E2858" t="s">
        <v>837</v>
      </c>
      <c r="F2858">
        <v>8.6</v>
      </c>
      <c r="G2858">
        <v>11.2</v>
      </c>
      <c r="H2858" t="s">
        <v>817</v>
      </c>
    </row>
    <row r="2859" spans="1:8" hidden="1" x14ac:dyDescent="0.25">
      <c r="A2859" t="s">
        <v>935</v>
      </c>
      <c r="B2859">
        <v>718</v>
      </c>
      <c r="C2859" t="s">
        <v>936</v>
      </c>
      <c r="D2859" t="s">
        <v>841</v>
      </c>
      <c r="E2859" t="s">
        <v>837</v>
      </c>
      <c r="F2859">
        <v>10.35</v>
      </c>
      <c r="G2859">
        <v>13.45</v>
      </c>
      <c r="H2859" t="s">
        <v>819</v>
      </c>
    </row>
    <row r="2860" spans="1:8" hidden="1" x14ac:dyDescent="0.25">
      <c r="A2860" t="s">
        <v>935</v>
      </c>
      <c r="B2860">
        <v>718</v>
      </c>
      <c r="C2860" t="s">
        <v>936</v>
      </c>
      <c r="D2860" t="s">
        <v>842</v>
      </c>
      <c r="E2860" t="s">
        <v>837</v>
      </c>
      <c r="F2860">
        <v>9.1</v>
      </c>
      <c r="G2860">
        <v>11.85</v>
      </c>
      <c r="H2860" t="s">
        <v>827</v>
      </c>
    </row>
    <row r="2861" spans="1:8" hidden="1" x14ac:dyDescent="0.25">
      <c r="A2861" t="s">
        <v>935</v>
      </c>
      <c r="B2861">
        <v>718</v>
      </c>
      <c r="C2861" t="s">
        <v>936</v>
      </c>
      <c r="D2861" t="s">
        <v>843</v>
      </c>
      <c r="E2861" t="s">
        <v>837</v>
      </c>
      <c r="F2861">
        <v>8.6</v>
      </c>
      <c r="G2861">
        <v>11.2</v>
      </c>
      <c r="H2861" t="s">
        <v>825</v>
      </c>
    </row>
    <row r="2862" spans="1:8" x14ac:dyDescent="0.25">
      <c r="A2862" t="s">
        <v>935</v>
      </c>
      <c r="B2862">
        <v>718</v>
      </c>
      <c r="C2862" t="s">
        <v>936</v>
      </c>
      <c r="D2862" t="s">
        <v>844</v>
      </c>
      <c r="E2862" t="s">
        <v>845</v>
      </c>
      <c r="F2862">
        <v>10.35</v>
      </c>
      <c r="G2862">
        <v>13.45</v>
      </c>
      <c r="H2862" t="s">
        <v>821</v>
      </c>
    </row>
    <row r="2863" spans="1:8" hidden="1" x14ac:dyDescent="0.25">
      <c r="A2863" t="s">
        <v>935</v>
      </c>
      <c r="B2863">
        <v>718</v>
      </c>
      <c r="C2863" t="s">
        <v>936</v>
      </c>
      <c r="D2863" t="s">
        <v>846</v>
      </c>
      <c r="E2863" t="s">
        <v>845</v>
      </c>
      <c r="F2863">
        <v>8.6</v>
      </c>
      <c r="G2863">
        <v>11.2</v>
      </c>
      <c r="H2863" t="s">
        <v>823</v>
      </c>
    </row>
    <row r="2864" spans="1:8" hidden="1" x14ac:dyDescent="0.25">
      <c r="A2864" t="s">
        <v>935</v>
      </c>
      <c r="B2864">
        <v>718</v>
      </c>
      <c r="C2864" t="s">
        <v>936</v>
      </c>
      <c r="D2864" t="s">
        <v>847</v>
      </c>
      <c r="E2864" t="s">
        <v>845</v>
      </c>
      <c r="F2864">
        <v>9.25</v>
      </c>
      <c r="G2864">
        <v>12.05</v>
      </c>
      <c r="H2864" t="s">
        <v>815</v>
      </c>
    </row>
    <row r="2865" spans="1:8" hidden="1" x14ac:dyDescent="0.25">
      <c r="A2865" t="s">
        <v>935</v>
      </c>
      <c r="B2865">
        <v>718</v>
      </c>
      <c r="C2865" t="s">
        <v>936</v>
      </c>
      <c r="D2865" t="s">
        <v>848</v>
      </c>
      <c r="E2865" t="s">
        <v>845</v>
      </c>
      <c r="F2865">
        <v>10.35</v>
      </c>
      <c r="G2865">
        <v>13.45</v>
      </c>
      <c r="H2865" t="s">
        <v>819</v>
      </c>
    </row>
    <row r="2866" spans="1:8" hidden="1" x14ac:dyDescent="0.25">
      <c r="A2866" t="s">
        <v>935</v>
      </c>
      <c r="B2866">
        <v>718</v>
      </c>
      <c r="C2866" t="s">
        <v>936</v>
      </c>
      <c r="D2866" t="s">
        <v>849</v>
      </c>
      <c r="E2866" t="s">
        <v>845</v>
      </c>
      <c r="F2866">
        <v>8.6</v>
      </c>
      <c r="G2866">
        <v>11.2</v>
      </c>
      <c r="H2866" t="s">
        <v>817</v>
      </c>
    </row>
    <row r="2867" spans="1:8" hidden="1" x14ac:dyDescent="0.25">
      <c r="A2867" t="s">
        <v>935</v>
      </c>
      <c r="B2867">
        <v>718</v>
      </c>
      <c r="C2867" t="s">
        <v>936</v>
      </c>
      <c r="D2867" t="s">
        <v>850</v>
      </c>
      <c r="E2867" t="s">
        <v>845</v>
      </c>
      <c r="F2867">
        <v>8.6</v>
      </c>
      <c r="G2867">
        <v>11.2</v>
      </c>
      <c r="H2867" t="s">
        <v>825</v>
      </c>
    </row>
    <row r="2868" spans="1:8" hidden="1" x14ac:dyDescent="0.25">
      <c r="A2868" t="s">
        <v>935</v>
      </c>
      <c r="B2868">
        <v>718</v>
      </c>
      <c r="C2868" t="s">
        <v>936</v>
      </c>
      <c r="D2868" t="s">
        <v>851</v>
      </c>
      <c r="E2868" t="s">
        <v>845</v>
      </c>
      <c r="F2868">
        <v>9.1</v>
      </c>
      <c r="G2868">
        <v>11.85</v>
      </c>
      <c r="H2868" t="s">
        <v>827</v>
      </c>
    </row>
    <row r="2869" spans="1:8" hidden="1" x14ac:dyDescent="0.25">
      <c r="A2869" t="s">
        <v>935</v>
      </c>
      <c r="B2869">
        <v>718</v>
      </c>
      <c r="C2869" t="s">
        <v>936</v>
      </c>
      <c r="D2869" t="s">
        <v>852</v>
      </c>
      <c r="E2869" t="s">
        <v>853</v>
      </c>
      <c r="F2869">
        <v>5.5</v>
      </c>
      <c r="G2869">
        <v>7.15</v>
      </c>
      <c r="H2869" t="s">
        <v>854</v>
      </c>
    </row>
    <row r="2870" spans="1:8" hidden="1" x14ac:dyDescent="0.25">
      <c r="A2870" t="s">
        <v>935</v>
      </c>
      <c r="B2870">
        <v>718</v>
      </c>
      <c r="C2870" t="s">
        <v>936</v>
      </c>
      <c r="D2870" t="s">
        <v>855</v>
      </c>
      <c r="E2870" t="s">
        <v>853</v>
      </c>
      <c r="F2870">
        <v>5.5</v>
      </c>
      <c r="G2870">
        <v>7.15</v>
      </c>
      <c r="H2870" t="s">
        <v>823</v>
      </c>
    </row>
    <row r="2871" spans="1:8" x14ac:dyDescent="0.25">
      <c r="A2871" t="s">
        <v>935</v>
      </c>
      <c r="B2871">
        <v>718</v>
      </c>
      <c r="C2871" t="s">
        <v>936</v>
      </c>
      <c r="D2871" t="s">
        <v>856</v>
      </c>
      <c r="E2871" t="s">
        <v>853</v>
      </c>
      <c r="F2871">
        <v>5.5</v>
      </c>
      <c r="G2871">
        <v>7.15</v>
      </c>
      <c r="H2871" t="s">
        <v>821</v>
      </c>
    </row>
    <row r="2872" spans="1:8" hidden="1" x14ac:dyDescent="0.25">
      <c r="A2872" t="s">
        <v>935</v>
      </c>
      <c r="B2872">
        <v>718</v>
      </c>
      <c r="C2872" t="s">
        <v>936</v>
      </c>
      <c r="D2872" t="s">
        <v>857</v>
      </c>
      <c r="E2872" t="s">
        <v>853</v>
      </c>
      <c r="F2872">
        <v>5.5</v>
      </c>
      <c r="G2872">
        <v>7.15</v>
      </c>
      <c r="H2872" t="s">
        <v>815</v>
      </c>
    </row>
    <row r="2873" spans="1:8" hidden="1" x14ac:dyDescent="0.25">
      <c r="A2873" t="s">
        <v>935</v>
      </c>
      <c r="B2873">
        <v>718</v>
      </c>
      <c r="C2873" t="s">
        <v>936</v>
      </c>
      <c r="D2873" t="s">
        <v>858</v>
      </c>
      <c r="E2873" t="s">
        <v>853</v>
      </c>
      <c r="F2873">
        <v>5.5</v>
      </c>
      <c r="G2873">
        <v>7.15</v>
      </c>
      <c r="H2873" t="s">
        <v>819</v>
      </c>
    </row>
    <row r="2874" spans="1:8" hidden="1" x14ac:dyDescent="0.25">
      <c r="A2874" t="s">
        <v>935</v>
      </c>
      <c r="B2874">
        <v>718</v>
      </c>
      <c r="C2874" t="s">
        <v>936</v>
      </c>
      <c r="D2874" t="s">
        <v>859</v>
      </c>
      <c r="E2874" t="s">
        <v>853</v>
      </c>
      <c r="F2874">
        <v>5.5</v>
      </c>
      <c r="G2874">
        <v>7.15</v>
      </c>
      <c r="H2874" t="s">
        <v>825</v>
      </c>
    </row>
    <row r="2875" spans="1:8" hidden="1" x14ac:dyDescent="0.25">
      <c r="A2875" t="s">
        <v>935</v>
      </c>
      <c r="B2875">
        <v>718</v>
      </c>
      <c r="C2875" t="s">
        <v>936</v>
      </c>
      <c r="D2875" t="s">
        <v>860</v>
      </c>
      <c r="E2875" t="s">
        <v>853</v>
      </c>
      <c r="F2875">
        <v>5.5</v>
      </c>
      <c r="G2875">
        <v>7.15</v>
      </c>
      <c r="H2875" t="s">
        <v>827</v>
      </c>
    </row>
    <row r="2876" spans="1:8" hidden="1" x14ac:dyDescent="0.25">
      <c r="A2876" t="s">
        <v>935</v>
      </c>
      <c r="B2876">
        <v>718</v>
      </c>
      <c r="C2876" t="s">
        <v>936</v>
      </c>
      <c r="D2876" t="s">
        <v>861</v>
      </c>
      <c r="E2876" t="s">
        <v>853</v>
      </c>
      <c r="F2876">
        <v>5.5</v>
      </c>
      <c r="G2876">
        <v>7.15</v>
      </c>
      <c r="H2876" t="s">
        <v>862</v>
      </c>
    </row>
    <row r="2877" spans="1:8" hidden="1" x14ac:dyDescent="0.25">
      <c r="A2877" t="s">
        <v>935</v>
      </c>
      <c r="B2877">
        <v>718</v>
      </c>
      <c r="C2877" t="s">
        <v>936</v>
      </c>
      <c r="D2877" t="s">
        <v>863</v>
      </c>
      <c r="E2877" t="s">
        <v>853</v>
      </c>
      <c r="F2877">
        <v>5.5</v>
      </c>
      <c r="G2877">
        <v>7.15</v>
      </c>
      <c r="H2877" t="s">
        <v>864</v>
      </c>
    </row>
    <row r="2878" spans="1:8" hidden="1" x14ac:dyDescent="0.25">
      <c r="A2878" t="s">
        <v>935</v>
      </c>
      <c r="B2878">
        <v>718</v>
      </c>
      <c r="C2878" t="s">
        <v>936</v>
      </c>
      <c r="D2878" t="s">
        <v>865</v>
      </c>
      <c r="E2878" t="s">
        <v>866</v>
      </c>
      <c r="F2878">
        <v>4.3</v>
      </c>
      <c r="G2878">
        <v>5.6</v>
      </c>
      <c r="H2878" t="s">
        <v>867</v>
      </c>
    </row>
    <row r="2879" spans="1:8" hidden="1" x14ac:dyDescent="0.25">
      <c r="A2879" t="s">
        <v>935</v>
      </c>
      <c r="B2879">
        <v>718</v>
      </c>
      <c r="C2879" t="s">
        <v>936</v>
      </c>
      <c r="D2879" t="s">
        <v>868</v>
      </c>
      <c r="E2879" t="s">
        <v>866</v>
      </c>
      <c r="F2879">
        <v>4.9000000000000004</v>
      </c>
      <c r="G2879">
        <v>6.35</v>
      </c>
      <c r="H2879" t="s">
        <v>823</v>
      </c>
    </row>
    <row r="2880" spans="1:8" x14ac:dyDescent="0.25">
      <c r="A2880" t="s">
        <v>935</v>
      </c>
      <c r="B2880">
        <v>718</v>
      </c>
      <c r="C2880" t="s">
        <v>936</v>
      </c>
      <c r="D2880" t="s">
        <v>869</v>
      </c>
      <c r="E2880" t="s">
        <v>866</v>
      </c>
      <c r="F2880">
        <v>4.9000000000000004</v>
      </c>
      <c r="G2880">
        <v>6.35</v>
      </c>
      <c r="H2880" t="s">
        <v>821</v>
      </c>
    </row>
    <row r="2881" spans="1:8" hidden="1" x14ac:dyDescent="0.25">
      <c r="A2881" t="s">
        <v>935</v>
      </c>
      <c r="B2881">
        <v>718</v>
      </c>
      <c r="C2881" t="s">
        <v>936</v>
      </c>
      <c r="D2881" t="s">
        <v>870</v>
      </c>
      <c r="E2881" t="s">
        <v>866</v>
      </c>
      <c r="F2881">
        <v>4.9000000000000004</v>
      </c>
      <c r="G2881">
        <v>6.35</v>
      </c>
      <c r="H2881" t="s">
        <v>815</v>
      </c>
    </row>
    <row r="2882" spans="1:8" hidden="1" x14ac:dyDescent="0.25">
      <c r="A2882" t="s">
        <v>935</v>
      </c>
      <c r="B2882">
        <v>718</v>
      </c>
      <c r="C2882" t="s">
        <v>936</v>
      </c>
      <c r="D2882" t="s">
        <v>871</v>
      </c>
      <c r="E2882" t="s">
        <v>866</v>
      </c>
      <c r="F2882">
        <v>4.9000000000000004</v>
      </c>
      <c r="G2882">
        <v>6.35</v>
      </c>
      <c r="H2882" t="s">
        <v>819</v>
      </c>
    </row>
    <row r="2883" spans="1:8" hidden="1" x14ac:dyDescent="0.25">
      <c r="A2883" t="s">
        <v>935</v>
      </c>
      <c r="B2883">
        <v>718</v>
      </c>
      <c r="C2883" t="s">
        <v>936</v>
      </c>
      <c r="D2883" t="s">
        <v>872</v>
      </c>
      <c r="E2883" t="s">
        <v>866</v>
      </c>
      <c r="F2883">
        <v>4.9000000000000004</v>
      </c>
      <c r="G2883">
        <v>6.35</v>
      </c>
      <c r="H2883" t="s">
        <v>825</v>
      </c>
    </row>
    <row r="2884" spans="1:8" hidden="1" x14ac:dyDescent="0.25">
      <c r="A2884" t="s">
        <v>935</v>
      </c>
      <c r="B2884">
        <v>718</v>
      </c>
      <c r="C2884" t="s">
        <v>936</v>
      </c>
      <c r="D2884" t="s">
        <v>873</v>
      </c>
      <c r="E2884" t="s">
        <v>866</v>
      </c>
      <c r="F2884">
        <v>4.9000000000000004</v>
      </c>
      <c r="G2884">
        <v>6.35</v>
      </c>
      <c r="H2884" t="s">
        <v>862</v>
      </c>
    </row>
    <row r="2885" spans="1:8" hidden="1" x14ac:dyDescent="0.25">
      <c r="A2885" t="s">
        <v>935</v>
      </c>
      <c r="B2885">
        <v>718</v>
      </c>
      <c r="C2885" t="s">
        <v>936</v>
      </c>
      <c r="D2885" t="s">
        <v>874</v>
      </c>
      <c r="E2885" t="s">
        <v>866</v>
      </c>
      <c r="F2885">
        <v>4.9000000000000004</v>
      </c>
      <c r="G2885">
        <v>6.35</v>
      </c>
      <c r="H2885" t="s">
        <v>827</v>
      </c>
    </row>
    <row r="2886" spans="1:8" hidden="1" x14ac:dyDescent="0.25">
      <c r="A2886" t="s">
        <v>935</v>
      </c>
      <c r="B2886">
        <v>718</v>
      </c>
      <c r="C2886" t="s">
        <v>936</v>
      </c>
      <c r="D2886" t="s">
        <v>875</v>
      </c>
      <c r="E2886" t="s">
        <v>876</v>
      </c>
      <c r="F2886">
        <v>9.8000000000000007</v>
      </c>
      <c r="G2886">
        <v>12.75</v>
      </c>
      <c r="H2886" t="s">
        <v>815</v>
      </c>
    </row>
    <row r="2887" spans="1:8" hidden="1" x14ac:dyDescent="0.25">
      <c r="A2887" t="s">
        <v>935</v>
      </c>
      <c r="B2887">
        <v>718</v>
      </c>
      <c r="C2887" t="s">
        <v>936</v>
      </c>
      <c r="D2887" t="s">
        <v>877</v>
      </c>
      <c r="E2887" t="s">
        <v>876</v>
      </c>
      <c r="F2887">
        <v>10.9</v>
      </c>
      <c r="G2887">
        <v>14.15</v>
      </c>
      <c r="H2887" t="s">
        <v>819</v>
      </c>
    </row>
    <row r="2888" spans="1:8" hidden="1" x14ac:dyDescent="0.25">
      <c r="A2888" t="s">
        <v>935</v>
      </c>
      <c r="B2888">
        <v>718</v>
      </c>
      <c r="C2888" t="s">
        <v>936</v>
      </c>
      <c r="D2888" t="s">
        <v>878</v>
      </c>
      <c r="E2888" t="s">
        <v>876</v>
      </c>
      <c r="F2888">
        <v>9.15</v>
      </c>
      <c r="G2888">
        <v>11.9</v>
      </c>
      <c r="H2888" t="s">
        <v>825</v>
      </c>
    </row>
    <row r="2889" spans="1:8" hidden="1" x14ac:dyDescent="0.25">
      <c r="A2889" t="s">
        <v>935</v>
      </c>
      <c r="B2889">
        <v>718</v>
      </c>
      <c r="C2889" t="s">
        <v>936</v>
      </c>
      <c r="D2889" t="s">
        <v>879</v>
      </c>
      <c r="E2889" t="s">
        <v>876</v>
      </c>
      <c r="F2889">
        <v>9.65</v>
      </c>
      <c r="G2889">
        <v>12.55</v>
      </c>
      <c r="H2889" t="s">
        <v>827</v>
      </c>
    </row>
    <row r="2890" spans="1:8" hidden="1" x14ac:dyDescent="0.25">
      <c r="A2890" t="s">
        <v>935</v>
      </c>
      <c r="B2890">
        <v>718</v>
      </c>
      <c r="C2890" t="s">
        <v>936</v>
      </c>
      <c r="D2890" t="s">
        <v>880</v>
      </c>
      <c r="E2890" t="s">
        <v>876</v>
      </c>
      <c r="F2890">
        <v>9.15</v>
      </c>
      <c r="G2890">
        <v>11.9</v>
      </c>
      <c r="H2890" t="s">
        <v>823</v>
      </c>
    </row>
    <row r="2891" spans="1:8" hidden="1" x14ac:dyDescent="0.25">
      <c r="A2891" t="s">
        <v>935</v>
      </c>
      <c r="B2891">
        <v>718</v>
      </c>
      <c r="C2891" t="s">
        <v>936</v>
      </c>
      <c r="D2891" t="s">
        <v>881</v>
      </c>
      <c r="E2891" t="s">
        <v>876</v>
      </c>
      <c r="F2891">
        <v>9.15</v>
      </c>
      <c r="G2891">
        <v>11.9</v>
      </c>
      <c r="H2891" t="s">
        <v>867</v>
      </c>
    </row>
    <row r="2892" spans="1:8" x14ac:dyDescent="0.25">
      <c r="A2892" t="s">
        <v>935</v>
      </c>
      <c r="B2892">
        <v>718</v>
      </c>
      <c r="C2892" t="s">
        <v>936</v>
      </c>
      <c r="D2892" t="s">
        <v>882</v>
      </c>
      <c r="E2892" t="s">
        <v>876</v>
      </c>
      <c r="F2892">
        <v>10.9</v>
      </c>
      <c r="G2892">
        <v>14.15</v>
      </c>
      <c r="H2892" t="s">
        <v>821</v>
      </c>
    </row>
    <row r="2893" spans="1:8" hidden="1" x14ac:dyDescent="0.25">
      <c r="A2893" t="s">
        <v>924</v>
      </c>
      <c r="B2893">
        <v>1118</v>
      </c>
      <c r="C2893" t="s">
        <v>925</v>
      </c>
      <c r="D2893" t="s">
        <v>813</v>
      </c>
      <c r="E2893" t="s">
        <v>814</v>
      </c>
      <c r="F2893">
        <v>9.75</v>
      </c>
      <c r="G2893">
        <v>12.7</v>
      </c>
      <c r="H2893" t="s">
        <v>815</v>
      </c>
    </row>
    <row r="2894" spans="1:8" hidden="1" x14ac:dyDescent="0.25">
      <c r="A2894" t="s">
        <v>924</v>
      </c>
      <c r="B2894">
        <v>1118</v>
      </c>
      <c r="C2894" t="s">
        <v>925</v>
      </c>
      <c r="D2894" t="s">
        <v>816</v>
      </c>
      <c r="E2894" t="s">
        <v>814</v>
      </c>
      <c r="F2894">
        <v>9.1</v>
      </c>
      <c r="G2894">
        <v>11.85</v>
      </c>
      <c r="H2894" t="s">
        <v>817</v>
      </c>
    </row>
    <row r="2895" spans="1:8" hidden="1" x14ac:dyDescent="0.25">
      <c r="A2895" t="s">
        <v>924</v>
      </c>
      <c r="B2895">
        <v>1118</v>
      </c>
      <c r="C2895" t="s">
        <v>925</v>
      </c>
      <c r="D2895" t="s">
        <v>818</v>
      </c>
      <c r="E2895" t="s">
        <v>814</v>
      </c>
      <c r="F2895">
        <v>10.85</v>
      </c>
      <c r="G2895">
        <v>14.1</v>
      </c>
      <c r="H2895" t="s">
        <v>819</v>
      </c>
    </row>
    <row r="2896" spans="1:8" x14ac:dyDescent="0.25">
      <c r="A2896" t="s">
        <v>924</v>
      </c>
      <c r="B2896">
        <v>1118</v>
      </c>
      <c r="C2896" t="s">
        <v>925</v>
      </c>
      <c r="D2896" t="s">
        <v>820</v>
      </c>
      <c r="E2896" t="s">
        <v>814</v>
      </c>
      <c r="F2896">
        <v>10.85</v>
      </c>
      <c r="G2896">
        <v>14.1</v>
      </c>
      <c r="H2896" t="s">
        <v>821</v>
      </c>
    </row>
    <row r="2897" spans="1:8" hidden="1" x14ac:dyDescent="0.25">
      <c r="A2897" t="s">
        <v>924</v>
      </c>
      <c r="B2897">
        <v>1118</v>
      </c>
      <c r="C2897" t="s">
        <v>925</v>
      </c>
      <c r="D2897" t="s">
        <v>822</v>
      </c>
      <c r="E2897" t="s">
        <v>814</v>
      </c>
      <c r="F2897">
        <v>9.1</v>
      </c>
      <c r="G2897">
        <v>11.85</v>
      </c>
      <c r="H2897" t="s">
        <v>823</v>
      </c>
    </row>
    <row r="2898" spans="1:8" hidden="1" x14ac:dyDescent="0.25">
      <c r="A2898" t="s">
        <v>924</v>
      </c>
      <c r="B2898">
        <v>1118</v>
      </c>
      <c r="C2898" t="s">
        <v>925</v>
      </c>
      <c r="D2898" t="s">
        <v>824</v>
      </c>
      <c r="E2898" t="s">
        <v>814</v>
      </c>
      <c r="F2898">
        <v>9.1</v>
      </c>
      <c r="G2898">
        <v>11.85</v>
      </c>
      <c r="H2898" t="s">
        <v>825</v>
      </c>
    </row>
    <row r="2899" spans="1:8" hidden="1" x14ac:dyDescent="0.25">
      <c r="A2899" t="s">
        <v>924</v>
      </c>
      <c r="B2899">
        <v>1118</v>
      </c>
      <c r="C2899" t="s">
        <v>925</v>
      </c>
      <c r="D2899" t="s">
        <v>826</v>
      </c>
      <c r="E2899" t="s">
        <v>814</v>
      </c>
      <c r="F2899">
        <v>9.6</v>
      </c>
      <c r="G2899">
        <v>12.5</v>
      </c>
      <c r="H2899" t="s">
        <v>827</v>
      </c>
    </row>
    <row r="2900" spans="1:8" x14ac:dyDescent="0.25">
      <c r="A2900" t="s">
        <v>924</v>
      </c>
      <c r="B2900">
        <v>1118</v>
      </c>
      <c r="C2900" t="s">
        <v>925</v>
      </c>
      <c r="D2900" t="s">
        <v>828</v>
      </c>
      <c r="E2900" t="s">
        <v>829</v>
      </c>
      <c r="F2900">
        <v>10.85</v>
      </c>
      <c r="G2900">
        <v>14.1</v>
      </c>
      <c r="H2900" t="s">
        <v>821</v>
      </c>
    </row>
    <row r="2901" spans="1:8" hidden="1" x14ac:dyDescent="0.25">
      <c r="A2901" t="s">
        <v>924</v>
      </c>
      <c r="B2901">
        <v>1118</v>
      </c>
      <c r="C2901" t="s">
        <v>925</v>
      </c>
      <c r="D2901" t="s">
        <v>830</v>
      </c>
      <c r="E2901" t="s">
        <v>829</v>
      </c>
      <c r="F2901">
        <v>9.1</v>
      </c>
      <c r="G2901">
        <v>11.85</v>
      </c>
      <c r="H2901" t="s">
        <v>823</v>
      </c>
    </row>
    <row r="2902" spans="1:8" hidden="1" x14ac:dyDescent="0.25">
      <c r="A2902" t="s">
        <v>924</v>
      </c>
      <c r="B2902">
        <v>1118</v>
      </c>
      <c r="C2902" t="s">
        <v>925</v>
      </c>
      <c r="D2902" t="s">
        <v>831</v>
      </c>
      <c r="E2902" t="s">
        <v>829</v>
      </c>
      <c r="F2902">
        <v>9.75</v>
      </c>
      <c r="G2902">
        <v>12.7</v>
      </c>
      <c r="H2902" t="s">
        <v>815</v>
      </c>
    </row>
    <row r="2903" spans="1:8" hidden="1" x14ac:dyDescent="0.25">
      <c r="A2903" t="s">
        <v>924</v>
      </c>
      <c r="B2903">
        <v>1118</v>
      </c>
      <c r="C2903" t="s">
        <v>925</v>
      </c>
      <c r="D2903" t="s">
        <v>832</v>
      </c>
      <c r="E2903" t="s">
        <v>829</v>
      </c>
      <c r="F2903">
        <v>9.1</v>
      </c>
      <c r="G2903">
        <v>11.85</v>
      </c>
      <c r="H2903" t="s">
        <v>817</v>
      </c>
    </row>
    <row r="2904" spans="1:8" hidden="1" x14ac:dyDescent="0.25">
      <c r="A2904" t="s">
        <v>924</v>
      </c>
      <c r="B2904">
        <v>1118</v>
      </c>
      <c r="C2904" t="s">
        <v>925</v>
      </c>
      <c r="D2904" t="s">
        <v>833</v>
      </c>
      <c r="E2904" t="s">
        <v>829</v>
      </c>
      <c r="F2904">
        <v>10.85</v>
      </c>
      <c r="G2904">
        <v>14.1</v>
      </c>
      <c r="H2904" t="s">
        <v>819</v>
      </c>
    </row>
    <row r="2905" spans="1:8" hidden="1" x14ac:dyDescent="0.25">
      <c r="A2905" t="s">
        <v>924</v>
      </c>
      <c r="B2905">
        <v>1118</v>
      </c>
      <c r="C2905" t="s">
        <v>925</v>
      </c>
      <c r="D2905" t="s">
        <v>834</v>
      </c>
      <c r="E2905" t="s">
        <v>829</v>
      </c>
      <c r="F2905">
        <v>9.1</v>
      </c>
      <c r="G2905">
        <v>11.85</v>
      </c>
      <c r="H2905" t="s">
        <v>825</v>
      </c>
    </row>
    <row r="2906" spans="1:8" hidden="1" x14ac:dyDescent="0.25">
      <c r="A2906" t="s">
        <v>924</v>
      </c>
      <c r="B2906">
        <v>1118</v>
      </c>
      <c r="C2906" t="s">
        <v>925</v>
      </c>
      <c r="D2906" t="s">
        <v>835</v>
      </c>
      <c r="E2906" t="s">
        <v>829</v>
      </c>
      <c r="F2906">
        <v>3.5</v>
      </c>
      <c r="G2906">
        <v>4.55</v>
      </c>
      <c r="H2906" t="s">
        <v>827</v>
      </c>
    </row>
    <row r="2907" spans="1:8" hidden="1" x14ac:dyDescent="0.25">
      <c r="A2907" t="s">
        <v>924</v>
      </c>
      <c r="B2907">
        <v>1118</v>
      </c>
      <c r="C2907" t="s">
        <v>925</v>
      </c>
      <c r="D2907" t="s">
        <v>835</v>
      </c>
      <c r="E2907" t="s">
        <v>829</v>
      </c>
      <c r="F2907">
        <v>9.6</v>
      </c>
      <c r="G2907">
        <v>12.5</v>
      </c>
      <c r="H2907" t="s">
        <v>827</v>
      </c>
    </row>
    <row r="2908" spans="1:8" hidden="1" x14ac:dyDescent="0.25">
      <c r="A2908" t="s">
        <v>924</v>
      </c>
      <c r="B2908">
        <v>1118</v>
      </c>
      <c r="C2908" t="s">
        <v>925</v>
      </c>
      <c r="D2908" t="s">
        <v>832</v>
      </c>
      <c r="E2908" t="s">
        <v>829</v>
      </c>
      <c r="F2908">
        <v>3.3</v>
      </c>
      <c r="G2908">
        <v>4.3</v>
      </c>
      <c r="H2908" t="s">
        <v>817</v>
      </c>
    </row>
    <row r="2909" spans="1:8" hidden="1" x14ac:dyDescent="0.25">
      <c r="A2909" t="s">
        <v>924</v>
      </c>
      <c r="B2909">
        <v>1118</v>
      </c>
      <c r="C2909" t="s">
        <v>925</v>
      </c>
      <c r="D2909" t="s">
        <v>831</v>
      </c>
      <c r="E2909" t="s">
        <v>829</v>
      </c>
      <c r="F2909">
        <v>3.5</v>
      </c>
      <c r="G2909">
        <v>4.55</v>
      </c>
      <c r="H2909" t="s">
        <v>815</v>
      </c>
    </row>
    <row r="2910" spans="1:8" hidden="1" x14ac:dyDescent="0.25">
      <c r="A2910" t="s">
        <v>924</v>
      </c>
      <c r="B2910">
        <v>1118</v>
      </c>
      <c r="C2910" t="s">
        <v>925</v>
      </c>
      <c r="D2910" t="s">
        <v>833</v>
      </c>
      <c r="E2910" t="s">
        <v>829</v>
      </c>
      <c r="F2910">
        <v>3.95</v>
      </c>
      <c r="G2910">
        <v>5.15</v>
      </c>
      <c r="H2910" t="s">
        <v>819</v>
      </c>
    </row>
    <row r="2911" spans="1:8" hidden="1" x14ac:dyDescent="0.25">
      <c r="A2911" t="s">
        <v>924</v>
      </c>
      <c r="B2911">
        <v>1118</v>
      </c>
      <c r="C2911" t="s">
        <v>925</v>
      </c>
      <c r="D2911" t="s">
        <v>830</v>
      </c>
      <c r="E2911" t="s">
        <v>829</v>
      </c>
      <c r="F2911">
        <v>3.3</v>
      </c>
      <c r="G2911">
        <v>4.3</v>
      </c>
      <c r="H2911" t="s">
        <v>823</v>
      </c>
    </row>
    <row r="2912" spans="1:8" x14ac:dyDescent="0.25">
      <c r="A2912" t="s">
        <v>924</v>
      </c>
      <c r="B2912">
        <v>1118</v>
      </c>
      <c r="C2912" t="s">
        <v>925</v>
      </c>
      <c r="D2912" t="s">
        <v>828</v>
      </c>
      <c r="E2912" t="s">
        <v>829</v>
      </c>
      <c r="F2912">
        <v>3.95</v>
      </c>
      <c r="G2912">
        <v>5.15</v>
      </c>
      <c r="H2912" t="s">
        <v>821</v>
      </c>
    </row>
    <row r="2913" spans="1:8" hidden="1" x14ac:dyDescent="0.25">
      <c r="A2913" t="s">
        <v>924</v>
      </c>
      <c r="B2913">
        <v>1118</v>
      </c>
      <c r="C2913" t="s">
        <v>925</v>
      </c>
      <c r="D2913" t="s">
        <v>834</v>
      </c>
      <c r="E2913" t="s">
        <v>829</v>
      </c>
      <c r="F2913">
        <v>3.3</v>
      </c>
      <c r="G2913">
        <v>4.3</v>
      </c>
      <c r="H2913" t="s">
        <v>825</v>
      </c>
    </row>
    <row r="2914" spans="1:8" x14ac:dyDescent="0.25">
      <c r="A2914" t="s">
        <v>924</v>
      </c>
      <c r="B2914">
        <v>1118</v>
      </c>
      <c r="C2914" t="s">
        <v>925</v>
      </c>
      <c r="D2914" t="s">
        <v>836</v>
      </c>
      <c r="E2914" t="s">
        <v>837</v>
      </c>
      <c r="F2914">
        <v>10.85</v>
      </c>
      <c r="G2914">
        <v>14.1</v>
      </c>
      <c r="H2914" t="s">
        <v>821</v>
      </c>
    </row>
    <row r="2915" spans="1:8" hidden="1" x14ac:dyDescent="0.25">
      <c r="A2915" t="s">
        <v>924</v>
      </c>
      <c r="B2915">
        <v>1118</v>
      </c>
      <c r="C2915" t="s">
        <v>925</v>
      </c>
      <c r="D2915" t="s">
        <v>838</v>
      </c>
      <c r="E2915" t="s">
        <v>837</v>
      </c>
      <c r="F2915">
        <v>9.1</v>
      </c>
      <c r="G2915">
        <v>11.85</v>
      </c>
      <c r="H2915" t="s">
        <v>823</v>
      </c>
    </row>
    <row r="2916" spans="1:8" hidden="1" x14ac:dyDescent="0.25">
      <c r="A2916" t="s">
        <v>924</v>
      </c>
      <c r="B2916">
        <v>1118</v>
      </c>
      <c r="C2916" t="s">
        <v>925</v>
      </c>
      <c r="D2916" t="s">
        <v>839</v>
      </c>
      <c r="E2916" t="s">
        <v>837</v>
      </c>
      <c r="F2916">
        <v>9.75</v>
      </c>
      <c r="G2916">
        <v>12.7</v>
      </c>
      <c r="H2916" t="s">
        <v>815</v>
      </c>
    </row>
    <row r="2917" spans="1:8" hidden="1" x14ac:dyDescent="0.25">
      <c r="A2917" t="s">
        <v>924</v>
      </c>
      <c r="B2917">
        <v>1118</v>
      </c>
      <c r="C2917" t="s">
        <v>925</v>
      </c>
      <c r="D2917" t="s">
        <v>840</v>
      </c>
      <c r="E2917" t="s">
        <v>837</v>
      </c>
      <c r="F2917">
        <v>9.1</v>
      </c>
      <c r="G2917">
        <v>11.85</v>
      </c>
      <c r="H2917" t="s">
        <v>817</v>
      </c>
    </row>
    <row r="2918" spans="1:8" hidden="1" x14ac:dyDescent="0.25">
      <c r="A2918" t="s">
        <v>924</v>
      </c>
      <c r="B2918">
        <v>1118</v>
      </c>
      <c r="C2918" t="s">
        <v>925</v>
      </c>
      <c r="D2918" t="s">
        <v>841</v>
      </c>
      <c r="E2918" t="s">
        <v>837</v>
      </c>
      <c r="F2918">
        <v>10.85</v>
      </c>
      <c r="G2918">
        <v>14.1</v>
      </c>
      <c r="H2918" t="s">
        <v>819</v>
      </c>
    </row>
    <row r="2919" spans="1:8" hidden="1" x14ac:dyDescent="0.25">
      <c r="A2919" t="s">
        <v>924</v>
      </c>
      <c r="B2919">
        <v>1118</v>
      </c>
      <c r="C2919" t="s">
        <v>925</v>
      </c>
      <c r="D2919" t="s">
        <v>842</v>
      </c>
      <c r="E2919" t="s">
        <v>837</v>
      </c>
      <c r="F2919">
        <v>9.6</v>
      </c>
      <c r="G2919">
        <v>12.5</v>
      </c>
      <c r="H2919" t="s">
        <v>827</v>
      </c>
    </row>
    <row r="2920" spans="1:8" hidden="1" x14ac:dyDescent="0.25">
      <c r="A2920" t="s">
        <v>924</v>
      </c>
      <c r="B2920">
        <v>1118</v>
      </c>
      <c r="C2920" t="s">
        <v>925</v>
      </c>
      <c r="D2920" t="s">
        <v>843</v>
      </c>
      <c r="E2920" t="s">
        <v>837</v>
      </c>
      <c r="F2920">
        <v>9.1</v>
      </c>
      <c r="G2920">
        <v>11.85</v>
      </c>
      <c r="H2920" t="s">
        <v>825</v>
      </c>
    </row>
    <row r="2921" spans="1:8" x14ac:dyDescent="0.25">
      <c r="A2921" t="s">
        <v>924</v>
      </c>
      <c r="B2921">
        <v>1118</v>
      </c>
      <c r="C2921" t="s">
        <v>925</v>
      </c>
      <c r="D2921" t="s">
        <v>844</v>
      </c>
      <c r="E2921" t="s">
        <v>845</v>
      </c>
      <c r="F2921">
        <v>10.85</v>
      </c>
      <c r="G2921">
        <v>14.1</v>
      </c>
      <c r="H2921" t="s">
        <v>821</v>
      </c>
    </row>
    <row r="2922" spans="1:8" hidden="1" x14ac:dyDescent="0.25">
      <c r="A2922" t="s">
        <v>924</v>
      </c>
      <c r="B2922">
        <v>1118</v>
      </c>
      <c r="C2922" t="s">
        <v>925</v>
      </c>
      <c r="D2922" t="s">
        <v>846</v>
      </c>
      <c r="E2922" t="s">
        <v>845</v>
      </c>
      <c r="F2922">
        <v>9.1</v>
      </c>
      <c r="G2922">
        <v>11.85</v>
      </c>
      <c r="H2922" t="s">
        <v>823</v>
      </c>
    </row>
    <row r="2923" spans="1:8" hidden="1" x14ac:dyDescent="0.25">
      <c r="A2923" t="s">
        <v>924</v>
      </c>
      <c r="B2923">
        <v>1118</v>
      </c>
      <c r="C2923" t="s">
        <v>925</v>
      </c>
      <c r="D2923" t="s">
        <v>847</v>
      </c>
      <c r="E2923" t="s">
        <v>845</v>
      </c>
      <c r="F2923">
        <v>9.75</v>
      </c>
      <c r="G2923">
        <v>12.7</v>
      </c>
      <c r="H2923" t="s">
        <v>815</v>
      </c>
    </row>
    <row r="2924" spans="1:8" hidden="1" x14ac:dyDescent="0.25">
      <c r="A2924" t="s">
        <v>924</v>
      </c>
      <c r="B2924">
        <v>1118</v>
      </c>
      <c r="C2924" t="s">
        <v>925</v>
      </c>
      <c r="D2924" t="s">
        <v>848</v>
      </c>
      <c r="E2924" t="s">
        <v>845</v>
      </c>
      <c r="F2924">
        <v>10.85</v>
      </c>
      <c r="G2924">
        <v>14.1</v>
      </c>
      <c r="H2924" t="s">
        <v>819</v>
      </c>
    </row>
    <row r="2925" spans="1:8" hidden="1" x14ac:dyDescent="0.25">
      <c r="A2925" t="s">
        <v>924</v>
      </c>
      <c r="B2925">
        <v>1118</v>
      </c>
      <c r="C2925" t="s">
        <v>925</v>
      </c>
      <c r="D2925" t="s">
        <v>849</v>
      </c>
      <c r="E2925" t="s">
        <v>845</v>
      </c>
      <c r="F2925">
        <v>9.1</v>
      </c>
      <c r="G2925">
        <v>11.85</v>
      </c>
      <c r="H2925" t="s">
        <v>817</v>
      </c>
    </row>
    <row r="2926" spans="1:8" hidden="1" x14ac:dyDescent="0.25">
      <c r="A2926" t="s">
        <v>924</v>
      </c>
      <c r="B2926">
        <v>1118</v>
      </c>
      <c r="C2926" t="s">
        <v>925</v>
      </c>
      <c r="D2926" t="s">
        <v>850</v>
      </c>
      <c r="E2926" t="s">
        <v>845</v>
      </c>
      <c r="F2926">
        <v>9.1</v>
      </c>
      <c r="G2926">
        <v>11.85</v>
      </c>
      <c r="H2926" t="s">
        <v>825</v>
      </c>
    </row>
    <row r="2927" spans="1:8" hidden="1" x14ac:dyDescent="0.25">
      <c r="A2927" t="s">
        <v>924</v>
      </c>
      <c r="B2927">
        <v>1118</v>
      </c>
      <c r="C2927" t="s">
        <v>925</v>
      </c>
      <c r="D2927" t="s">
        <v>851</v>
      </c>
      <c r="E2927" t="s">
        <v>845</v>
      </c>
      <c r="F2927">
        <v>9.6</v>
      </c>
      <c r="G2927">
        <v>12.5</v>
      </c>
      <c r="H2927" t="s">
        <v>827</v>
      </c>
    </row>
    <row r="2928" spans="1:8" hidden="1" x14ac:dyDescent="0.25">
      <c r="A2928" t="s">
        <v>924</v>
      </c>
      <c r="B2928">
        <v>1118</v>
      </c>
      <c r="C2928" t="s">
        <v>925</v>
      </c>
      <c r="D2928" t="s">
        <v>852</v>
      </c>
      <c r="E2928" t="s">
        <v>853</v>
      </c>
      <c r="F2928">
        <v>5.6</v>
      </c>
      <c r="G2928">
        <v>7.3</v>
      </c>
      <c r="H2928" t="s">
        <v>854</v>
      </c>
    </row>
    <row r="2929" spans="1:8" hidden="1" x14ac:dyDescent="0.25">
      <c r="A2929" t="s">
        <v>924</v>
      </c>
      <c r="B2929">
        <v>1118</v>
      </c>
      <c r="C2929" t="s">
        <v>925</v>
      </c>
      <c r="D2929" t="s">
        <v>855</v>
      </c>
      <c r="E2929" t="s">
        <v>853</v>
      </c>
      <c r="F2929">
        <v>5.6</v>
      </c>
      <c r="G2929">
        <v>7.3</v>
      </c>
      <c r="H2929" t="s">
        <v>823</v>
      </c>
    </row>
    <row r="2930" spans="1:8" x14ac:dyDescent="0.25">
      <c r="A2930" t="s">
        <v>924</v>
      </c>
      <c r="B2930">
        <v>1118</v>
      </c>
      <c r="C2930" t="s">
        <v>925</v>
      </c>
      <c r="D2930" t="s">
        <v>856</v>
      </c>
      <c r="E2930" t="s">
        <v>853</v>
      </c>
      <c r="F2930">
        <v>5.6</v>
      </c>
      <c r="G2930">
        <v>7.3</v>
      </c>
      <c r="H2930" t="s">
        <v>821</v>
      </c>
    </row>
    <row r="2931" spans="1:8" hidden="1" x14ac:dyDescent="0.25">
      <c r="A2931" t="s">
        <v>924</v>
      </c>
      <c r="B2931">
        <v>1118</v>
      </c>
      <c r="C2931" t="s">
        <v>925</v>
      </c>
      <c r="D2931" t="s">
        <v>857</v>
      </c>
      <c r="E2931" t="s">
        <v>853</v>
      </c>
      <c r="F2931">
        <v>5.6</v>
      </c>
      <c r="G2931">
        <v>7.3</v>
      </c>
      <c r="H2931" t="s">
        <v>815</v>
      </c>
    </row>
    <row r="2932" spans="1:8" hidden="1" x14ac:dyDescent="0.25">
      <c r="A2932" t="s">
        <v>924</v>
      </c>
      <c r="B2932">
        <v>1118</v>
      </c>
      <c r="C2932" t="s">
        <v>925</v>
      </c>
      <c r="D2932" t="s">
        <v>858</v>
      </c>
      <c r="E2932" t="s">
        <v>853</v>
      </c>
      <c r="F2932">
        <v>5.6</v>
      </c>
      <c r="G2932">
        <v>7.3</v>
      </c>
      <c r="H2932" t="s">
        <v>819</v>
      </c>
    </row>
    <row r="2933" spans="1:8" hidden="1" x14ac:dyDescent="0.25">
      <c r="A2933" t="s">
        <v>924</v>
      </c>
      <c r="B2933">
        <v>1118</v>
      </c>
      <c r="C2933" t="s">
        <v>925</v>
      </c>
      <c r="D2933" t="s">
        <v>859</v>
      </c>
      <c r="E2933" t="s">
        <v>853</v>
      </c>
      <c r="F2933">
        <v>5.6</v>
      </c>
      <c r="G2933">
        <v>7.3</v>
      </c>
      <c r="H2933" t="s">
        <v>825</v>
      </c>
    </row>
    <row r="2934" spans="1:8" hidden="1" x14ac:dyDescent="0.25">
      <c r="A2934" t="s">
        <v>924</v>
      </c>
      <c r="B2934">
        <v>1118</v>
      </c>
      <c r="C2934" t="s">
        <v>925</v>
      </c>
      <c r="D2934" t="s">
        <v>860</v>
      </c>
      <c r="E2934" t="s">
        <v>853</v>
      </c>
      <c r="F2934">
        <v>5.6</v>
      </c>
      <c r="G2934">
        <v>7.3</v>
      </c>
      <c r="H2934" t="s">
        <v>827</v>
      </c>
    </row>
    <row r="2935" spans="1:8" hidden="1" x14ac:dyDescent="0.25">
      <c r="A2935" t="s">
        <v>924</v>
      </c>
      <c r="B2935">
        <v>1118</v>
      </c>
      <c r="C2935" t="s">
        <v>925</v>
      </c>
      <c r="D2935" t="s">
        <v>861</v>
      </c>
      <c r="E2935" t="s">
        <v>853</v>
      </c>
      <c r="F2935">
        <v>5.6</v>
      </c>
      <c r="G2935">
        <v>7.3</v>
      </c>
      <c r="H2935" t="s">
        <v>862</v>
      </c>
    </row>
    <row r="2936" spans="1:8" hidden="1" x14ac:dyDescent="0.25">
      <c r="A2936" t="s">
        <v>924</v>
      </c>
      <c r="B2936">
        <v>1118</v>
      </c>
      <c r="C2936" t="s">
        <v>925</v>
      </c>
      <c r="D2936" t="s">
        <v>863</v>
      </c>
      <c r="E2936" t="s">
        <v>853</v>
      </c>
      <c r="F2936">
        <v>5.6</v>
      </c>
      <c r="G2936">
        <v>7.3</v>
      </c>
      <c r="H2936" t="s">
        <v>864</v>
      </c>
    </row>
    <row r="2937" spans="1:8" hidden="1" x14ac:dyDescent="0.25">
      <c r="A2937" t="s">
        <v>924</v>
      </c>
      <c r="B2937">
        <v>1118</v>
      </c>
      <c r="C2937" t="s">
        <v>925</v>
      </c>
      <c r="D2937" t="s">
        <v>865</v>
      </c>
      <c r="E2937" t="s">
        <v>866</v>
      </c>
      <c r="F2937">
        <v>4.4000000000000004</v>
      </c>
      <c r="G2937">
        <v>5.7</v>
      </c>
      <c r="H2937" t="s">
        <v>867</v>
      </c>
    </row>
    <row r="2938" spans="1:8" hidden="1" x14ac:dyDescent="0.25">
      <c r="A2938" t="s">
        <v>924</v>
      </c>
      <c r="B2938">
        <v>1118</v>
      </c>
      <c r="C2938" t="s">
        <v>925</v>
      </c>
      <c r="D2938" t="s">
        <v>868</v>
      </c>
      <c r="E2938" t="s">
        <v>866</v>
      </c>
      <c r="F2938">
        <v>4.95</v>
      </c>
      <c r="G2938">
        <v>6.45</v>
      </c>
      <c r="H2938" t="s">
        <v>823</v>
      </c>
    </row>
    <row r="2939" spans="1:8" x14ac:dyDescent="0.25">
      <c r="A2939" t="s">
        <v>924</v>
      </c>
      <c r="B2939">
        <v>1118</v>
      </c>
      <c r="C2939" t="s">
        <v>925</v>
      </c>
      <c r="D2939" t="s">
        <v>869</v>
      </c>
      <c r="E2939" t="s">
        <v>866</v>
      </c>
      <c r="F2939">
        <v>4.95</v>
      </c>
      <c r="G2939">
        <v>6.45</v>
      </c>
      <c r="H2939" t="s">
        <v>821</v>
      </c>
    </row>
    <row r="2940" spans="1:8" hidden="1" x14ac:dyDescent="0.25">
      <c r="A2940" t="s">
        <v>924</v>
      </c>
      <c r="B2940">
        <v>1118</v>
      </c>
      <c r="C2940" t="s">
        <v>925</v>
      </c>
      <c r="D2940" t="s">
        <v>870</v>
      </c>
      <c r="E2940" t="s">
        <v>866</v>
      </c>
      <c r="F2940">
        <v>4.95</v>
      </c>
      <c r="G2940">
        <v>6.45</v>
      </c>
      <c r="H2940" t="s">
        <v>815</v>
      </c>
    </row>
    <row r="2941" spans="1:8" hidden="1" x14ac:dyDescent="0.25">
      <c r="A2941" t="s">
        <v>924</v>
      </c>
      <c r="B2941">
        <v>1118</v>
      </c>
      <c r="C2941" t="s">
        <v>925</v>
      </c>
      <c r="D2941" t="s">
        <v>871</v>
      </c>
      <c r="E2941" t="s">
        <v>866</v>
      </c>
      <c r="F2941">
        <v>4.95</v>
      </c>
      <c r="G2941">
        <v>6.45</v>
      </c>
      <c r="H2941" t="s">
        <v>819</v>
      </c>
    </row>
    <row r="2942" spans="1:8" hidden="1" x14ac:dyDescent="0.25">
      <c r="A2942" t="s">
        <v>924</v>
      </c>
      <c r="B2942">
        <v>1118</v>
      </c>
      <c r="C2942" t="s">
        <v>925</v>
      </c>
      <c r="D2942" t="s">
        <v>872</v>
      </c>
      <c r="E2942" t="s">
        <v>866</v>
      </c>
      <c r="F2942">
        <v>4.95</v>
      </c>
      <c r="G2942">
        <v>6.45</v>
      </c>
      <c r="H2942" t="s">
        <v>825</v>
      </c>
    </row>
    <row r="2943" spans="1:8" hidden="1" x14ac:dyDescent="0.25">
      <c r="A2943" t="s">
        <v>924</v>
      </c>
      <c r="B2943">
        <v>1118</v>
      </c>
      <c r="C2943" t="s">
        <v>925</v>
      </c>
      <c r="D2943" t="s">
        <v>873</v>
      </c>
      <c r="E2943" t="s">
        <v>866</v>
      </c>
      <c r="F2943">
        <v>4.95</v>
      </c>
      <c r="G2943">
        <v>6.45</v>
      </c>
      <c r="H2943" t="s">
        <v>862</v>
      </c>
    </row>
    <row r="2944" spans="1:8" hidden="1" x14ac:dyDescent="0.25">
      <c r="A2944" t="s">
        <v>924</v>
      </c>
      <c r="B2944">
        <v>1118</v>
      </c>
      <c r="C2944" t="s">
        <v>925</v>
      </c>
      <c r="D2944" t="s">
        <v>874</v>
      </c>
      <c r="E2944" t="s">
        <v>866</v>
      </c>
      <c r="F2944">
        <v>4.95</v>
      </c>
      <c r="G2944">
        <v>6.45</v>
      </c>
      <c r="H2944" t="s">
        <v>827</v>
      </c>
    </row>
    <row r="2945" spans="1:8" hidden="1" x14ac:dyDescent="0.25">
      <c r="A2945" t="s">
        <v>924</v>
      </c>
      <c r="B2945">
        <v>1118</v>
      </c>
      <c r="C2945" t="s">
        <v>925</v>
      </c>
      <c r="D2945" t="s">
        <v>875</v>
      </c>
      <c r="E2945" t="s">
        <v>876</v>
      </c>
      <c r="F2945">
        <v>10.3</v>
      </c>
      <c r="G2945">
        <v>13.4</v>
      </c>
      <c r="H2945" t="s">
        <v>815</v>
      </c>
    </row>
    <row r="2946" spans="1:8" hidden="1" x14ac:dyDescent="0.25">
      <c r="A2946" t="s">
        <v>924</v>
      </c>
      <c r="B2946">
        <v>1118</v>
      </c>
      <c r="C2946" t="s">
        <v>925</v>
      </c>
      <c r="D2946" t="s">
        <v>877</v>
      </c>
      <c r="E2946" t="s">
        <v>876</v>
      </c>
      <c r="F2946">
        <v>11.4</v>
      </c>
      <c r="G2946">
        <v>14.8</v>
      </c>
      <c r="H2946" t="s">
        <v>819</v>
      </c>
    </row>
    <row r="2947" spans="1:8" hidden="1" x14ac:dyDescent="0.25">
      <c r="A2947" t="s">
        <v>924</v>
      </c>
      <c r="B2947">
        <v>1118</v>
      </c>
      <c r="C2947" t="s">
        <v>925</v>
      </c>
      <c r="D2947" t="s">
        <v>878</v>
      </c>
      <c r="E2947" t="s">
        <v>876</v>
      </c>
      <c r="F2947">
        <v>9.65</v>
      </c>
      <c r="G2947">
        <v>12.55</v>
      </c>
      <c r="H2947" t="s">
        <v>825</v>
      </c>
    </row>
    <row r="2948" spans="1:8" hidden="1" x14ac:dyDescent="0.25">
      <c r="A2948" t="s">
        <v>924</v>
      </c>
      <c r="B2948">
        <v>1118</v>
      </c>
      <c r="C2948" t="s">
        <v>925</v>
      </c>
      <c r="D2948" t="s">
        <v>879</v>
      </c>
      <c r="E2948" t="s">
        <v>876</v>
      </c>
      <c r="F2948">
        <v>10.15</v>
      </c>
      <c r="G2948">
        <v>13.2</v>
      </c>
      <c r="H2948" t="s">
        <v>827</v>
      </c>
    </row>
    <row r="2949" spans="1:8" hidden="1" x14ac:dyDescent="0.25">
      <c r="A2949" t="s">
        <v>924</v>
      </c>
      <c r="B2949">
        <v>1118</v>
      </c>
      <c r="C2949" t="s">
        <v>925</v>
      </c>
      <c r="D2949" t="s">
        <v>880</v>
      </c>
      <c r="E2949" t="s">
        <v>876</v>
      </c>
      <c r="F2949">
        <v>9.65</v>
      </c>
      <c r="G2949">
        <v>12.55</v>
      </c>
      <c r="H2949" t="s">
        <v>823</v>
      </c>
    </row>
    <row r="2950" spans="1:8" hidden="1" x14ac:dyDescent="0.25">
      <c r="A2950" t="s">
        <v>924</v>
      </c>
      <c r="B2950">
        <v>1118</v>
      </c>
      <c r="C2950" t="s">
        <v>925</v>
      </c>
      <c r="D2950" t="s">
        <v>881</v>
      </c>
      <c r="E2950" t="s">
        <v>876</v>
      </c>
      <c r="F2950">
        <v>9.65</v>
      </c>
      <c r="G2950">
        <v>12.55</v>
      </c>
      <c r="H2950" t="s">
        <v>867</v>
      </c>
    </row>
    <row r="2951" spans="1:8" x14ac:dyDescent="0.25">
      <c r="A2951" t="s">
        <v>924</v>
      </c>
      <c r="B2951">
        <v>1118</v>
      </c>
      <c r="C2951" t="s">
        <v>925</v>
      </c>
      <c r="D2951" t="s">
        <v>882</v>
      </c>
      <c r="E2951" t="s">
        <v>876</v>
      </c>
      <c r="F2951">
        <v>11.4</v>
      </c>
      <c r="G2951">
        <v>14.8</v>
      </c>
      <c r="H2951" t="s">
        <v>821</v>
      </c>
    </row>
    <row r="2952" spans="1:8" hidden="1" x14ac:dyDescent="0.25">
      <c r="A2952" t="s">
        <v>998</v>
      </c>
      <c r="B2952">
        <v>1509</v>
      </c>
      <c r="C2952" t="s">
        <v>999</v>
      </c>
      <c r="D2952" t="s">
        <v>813</v>
      </c>
      <c r="E2952" t="s">
        <v>814</v>
      </c>
      <c r="F2952">
        <v>10</v>
      </c>
      <c r="G2952">
        <v>13</v>
      </c>
      <c r="H2952" t="s">
        <v>815</v>
      </c>
    </row>
    <row r="2953" spans="1:8" hidden="1" x14ac:dyDescent="0.25">
      <c r="A2953" t="s">
        <v>998</v>
      </c>
      <c r="B2953">
        <v>1509</v>
      </c>
      <c r="C2953" t="s">
        <v>999</v>
      </c>
      <c r="D2953" t="s">
        <v>816</v>
      </c>
      <c r="E2953" t="s">
        <v>814</v>
      </c>
      <c r="F2953">
        <v>9.35</v>
      </c>
      <c r="G2953">
        <v>12.15</v>
      </c>
      <c r="H2953" t="s">
        <v>817</v>
      </c>
    </row>
    <row r="2954" spans="1:8" hidden="1" x14ac:dyDescent="0.25">
      <c r="A2954" t="s">
        <v>998</v>
      </c>
      <c r="B2954">
        <v>1509</v>
      </c>
      <c r="C2954" t="s">
        <v>999</v>
      </c>
      <c r="D2954" t="s">
        <v>818</v>
      </c>
      <c r="E2954" t="s">
        <v>814</v>
      </c>
      <c r="F2954">
        <v>11.1</v>
      </c>
      <c r="G2954">
        <v>14.45</v>
      </c>
      <c r="H2954" t="s">
        <v>819</v>
      </c>
    </row>
    <row r="2955" spans="1:8" x14ac:dyDescent="0.25">
      <c r="A2955" t="s">
        <v>998</v>
      </c>
      <c r="B2955">
        <v>1509</v>
      </c>
      <c r="C2955" t="s">
        <v>999</v>
      </c>
      <c r="D2955" t="s">
        <v>820</v>
      </c>
      <c r="E2955" t="s">
        <v>814</v>
      </c>
      <c r="F2955">
        <v>11.1</v>
      </c>
      <c r="G2955">
        <v>14.45</v>
      </c>
      <c r="H2955" t="s">
        <v>821</v>
      </c>
    </row>
    <row r="2956" spans="1:8" hidden="1" x14ac:dyDescent="0.25">
      <c r="A2956" t="s">
        <v>998</v>
      </c>
      <c r="B2956">
        <v>1509</v>
      </c>
      <c r="C2956" t="s">
        <v>999</v>
      </c>
      <c r="D2956" t="s">
        <v>822</v>
      </c>
      <c r="E2956" t="s">
        <v>814</v>
      </c>
      <c r="F2956">
        <v>9.35</v>
      </c>
      <c r="G2956">
        <v>12.15</v>
      </c>
      <c r="H2956" t="s">
        <v>823</v>
      </c>
    </row>
    <row r="2957" spans="1:8" hidden="1" x14ac:dyDescent="0.25">
      <c r="A2957" t="s">
        <v>998</v>
      </c>
      <c r="B2957">
        <v>1509</v>
      </c>
      <c r="C2957" t="s">
        <v>999</v>
      </c>
      <c r="D2957" t="s">
        <v>824</v>
      </c>
      <c r="E2957" t="s">
        <v>814</v>
      </c>
      <c r="F2957">
        <v>9.35</v>
      </c>
      <c r="G2957">
        <v>12.15</v>
      </c>
      <c r="H2957" t="s">
        <v>825</v>
      </c>
    </row>
    <row r="2958" spans="1:8" hidden="1" x14ac:dyDescent="0.25">
      <c r="A2958" t="s">
        <v>998</v>
      </c>
      <c r="B2958">
        <v>1509</v>
      </c>
      <c r="C2958" t="s">
        <v>999</v>
      </c>
      <c r="D2958" t="s">
        <v>826</v>
      </c>
      <c r="E2958" t="s">
        <v>814</v>
      </c>
      <c r="F2958">
        <v>9.85</v>
      </c>
      <c r="G2958">
        <v>12.8</v>
      </c>
      <c r="H2958" t="s">
        <v>827</v>
      </c>
    </row>
    <row r="2959" spans="1:8" x14ac:dyDescent="0.25">
      <c r="A2959" t="s">
        <v>998</v>
      </c>
      <c r="B2959">
        <v>1509</v>
      </c>
      <c r="C2959" t="s">
        <v>999</v>
      </c>
      <c r="D2959" t="s">
        <v>828</v>
      </c>
      <c r="E2959" t="s">
        <v>829</v>
      </c>
      <c r="F2959">
        <v>11.1</v>
      </c>
      <c r="G2959">
        <v>14.45</v>
      </c>
      <c r="H2959" t="s">
        <v>821</v>
      </c>
    </row>
    <row r="2960" spans="1:8" hidden="1" x14ac:dyDescent="0.25">
      <c r="A2960" t="s">
        <v>998</v>
      </c>
      <c r="B2960">
        <v>1509</v>
      </c>
      <c r="C2960" t="s">
        <v>999</v>
      </c>
      <c r="D2960" t="s">
        <v>830</v>
      </c>
      <c r="E2960" t="s">
        <v>829</v>
      </c>
      <c r="F2960">
        <v>9.35</v>
      </c>
      <c r="G2960">
        <v>12.15</v>
      </c>
      <c r="H2960" t="s">
        <v>823</v>
      </c>
    </row>
    <row r="2961" spans="1:8" hidden="1" x14ac:dyDescent="0.25">
      <c r="A2961" t="s">
        <v>998</v>
      </c>
      <c r="B2961">
        <v>1509</v>
      </c>
      <c r="C2961" t="s">
        <v>999</v>
      </c>
      <c r="D2961" t="s">
        <v>831</v>
      </c>
      <c r="E2961" t="s">
        <v>829</v>
      </c>
      <c r="F2961">
        <v>10</v>
      </c>
      <c r="G2961">
        <v>13</v>
      </c>
      <c r="H2961" t="s">
        <v>815</v>
      </c>
    </row>
    <row r="2962" spans="1:8" hidden="1" x14ac:dyDescent="0.25">
      <c r="A2962" t="s">
        <v>998</v>
      </c>
      <c r="B2962">
        <v>1509</v>
      </c>
      <c r="C2962" t="s">
        <v>999</v>
      </c>
      <c r="D2962" t="s">
        <v>832</v>
      </c>
      <c r="E2962" t="s">
        <v>829</v>
      </c>
      <c r="F2962">
        <v>9.35</v>
      </c>
      <c r="G2962">
        <v>12.15</v>
      </c>
      <c r="H2962" t="s">
        <v>817</v>
      </c>
    </row>
    <row r="2963" spans="1:8" hidden="1" x14ac:dyDescent="0.25">
      <c r="A2963" t="s">
        <v>998</v>
      </c>
      <c r="B2963">
        <v>1509</v>
      </c>
      <c r="C2963" t="s">
        <v>999</v>
      </c>
      <c r="D2963" t="s">
        <v>833</v>
      </c>
      <c r="E2963" t="s">
        <v>829</v>
      </c>
      <c r="F2963">
        <v>11.1</v>
      </c>
      <c r="G2963">
        <v>14.45</v>
      </c>
      <c r="H2963" t="s">
        <v>819</v>
      </c>
    </row>
    <row r="2964" spans="1:8" hidden="1" x14ac:dyDescent="0.25">
      <c r="A2964" t="s">
        <v>998</v>
      </c>
      <c r="B2964">
        <v>1509</v>
      </c>
      <c r="C2964" t="s">
        <v>999</v>
      </c>
      <c r="D2964" t="s">
        <v>834</v>
      </c>
      <c r="E2964" t="s">
        <v>829</v>
      </c>
      <c r="F2964">
        <v>9.35</v>
      </c>
      <c r="G2964">
        <v>12.15</v>
      </c>
      <c r="H2964" t="s">
        <v>825</v>
      </c>
    </row>
    <row r="2965" spans="1:8" hidden="1" x14ac:dyDescent="0.25">
      <c r="A2965" t="s">
        <v>998</v>
      </c>
      <c r="B2965">
        <v>1509</v>
      </c>
      <c r="C2965" t="s">
        <v>999</v>
      </c>
      <c r="D2965" t="s">
        <v>835</v>
      </c>
      <c r="E2965" t="s">
        <v>829</v>
      </c>
      <c r="F2965">
        <v>3.6</v>
      </c>
      <c r="G2965">
        <v>4.7</v>
      </c>
      <c r="H2965" t="s">
        <v>827</v>
      </c>
    </row>
    <row r="2966" spans="1:8" hidden="1" x14ac:dyDescent="0.25">
      <c r="A2966" t="s">
        <v>998</v>
      </c>
      <c r="B2966">
        <v>1509</v>
      </c>
      <c r="C2966" t="s">
        <v>999</v>
      </c>
      <c r="D2966" t="s">
        <v>835</v>
      </c>
      <c r="E2966" t="s">
        <v>829</v>
      </c>
      <c r="F2966">
        <v>9.85</v>
      </c>
      <c r="G2966">
        <v>12.8</v>
      </c>
      <c r="H2966" t="s">
        <v>827</v>
      </c>
    </row>
    <row r="2967" spans="1:8" hidden="1" x14ac:dyDescent="0.25">
      <c r="A2967" t="s">
        <v>998</v>
      </c>
      <c r="B2967">
        <v>1509</v>
      </c>
      <c r="C2967" t="s">
        <v>999</v>
      </c>
      <c r="D2967" t="s">
        <v>832</v>
      </c>
      <c r="E2967" t="s">
        <v>829</v>
      </c>
      <c r="F2967">
        <v>3.4</v>
      </c>
      <c r="G2967">
        <v>4.4000000000000004</v>
      </c>
      <c r="H2967" t="s">
        <v>817</v>
      </c>
    </row>
    <row r="2968" spans="1:8" hidden="1" x14ac:dyDescent="0.25">
      <c r="A2968" t="s">
        <v>998</v>
      </c>
      <c r="B2968">
        <v>1509</v>
      </c>
      <c r="C2968" t="s">
        <v>999</v>
      </c>
      <c r="D2968" t="s">
        <v>831</v>
      </c>
      <c r="E2968" t="s">
        <v>829</v>
      </c>
      <c r="F2968">
        <v>3.6</v>
      </c>
      <c r="G2968">
        <v>4.7</v>
      </c>
      <c r="H2968" t="s">
        <v>815</v>
      </c>
    </row>
    <row r="2969" spans="1:8" hidden="1" x14ac:dyDescent="0.25">
      <c r="A2969" t="s">
        <v>998</v>
      </c>
      <c r="B2969">
        <v>1509</v>
      </c>
      <c r="C2969" t="s">
        <v>999</v>
      </c>
      <c r="D2969" t="s">
        <v>833</v>
      </c>
      <c r="E2969" t="s">
        <v>829</v>
      </c>
      <c r="F2969">
        <v>4.05</v>
      </c>
      <c r="G2969">
        <v>5.25</v>
      </c>
      <c r="H2969" t="s">
        <v>819</v>
      </c>
    </row>
    <row r="2970" spans="1:8" hidden="1" x14ac:dyDescent="0.25">
      <c r="A2970" t="s">
        <v>998</v>
      </c>
      <c r="B2970">
        <v>1509</v>
      </c>
      <c r="C2970" t="s">
        <v>999</v>
      </c>
      <c r="D2970" t="s">
        <v>830</v>
      </c>
      <c r="E2970" t="s">
        <v>829</v>
      </c>
      <c r="F2970">
        <v>3.4</v>
      </c>
      <c r="G2970">
        <v>4.4000000000000004</v>
      </c>
      <c r="H2970" t="s">
        <v>823</v>
      </c>
    </row>
    <row r="2971" spans="1:8" x14ac:dyDescent="0.25">
      <c r="A2971" t="s">
        <v>998</v>
      </c>
      <c r="B2971">
        <v>1509</v>
      </c>
      <c r="C2971" t="s">
        <v>999</v>
      </c>
      <c r="D2971" t="s">
        <v>828</v>
      </c>
      <c r="E2971" t="s">
        <v>829</v>
      </c>
      <c r="F2971">
        <v>4.05</v>
      </c>
      <c r="G2971">
        <v>5.25</v>
      </c>
      <c r="H2971" t="s">
        <v>821</v>
      </c>
    </row>
    <row r="2972" spans="1:8" hidden="1" x14ac:dyDescent="0.25">
      <c r="A2972" t="s">
        <v>998</v>
      </c>
      <c r="B2972">
        <v>1509</v>
      </c>
      <c r="C2972" t="s">
        <v>999</v>
      </c>
      <c r="D2972" t="s">
        <v>834</v>
      </c>
      <c r="E2972" t="s">
        <v>829</v>
      </c>
      <c r="F2972">
        <v>3.4</v>
      </c>
      <c r="G2972">
        <v>4.4000000000000004</v>
      </c>
      <c r="H2972" t="s">
        <v>825</v>
      </c>
    </row>
    <row r="2973" spans="1:8" x14ac:dyDescent="0.25">
      <c r="A2973" t="s">
        <v>998</v>
      </c>
      <c r="B2973">
        <v>1509</v>
      </c>
      <c r="C2973" t="s">
        <v>999</v>
      </c>
      <c r="D2973" t="s">
        <v>836</v>
      </c>
      <c r="E2973" t="s">
        <v>837</v>
      </c>
      <c r="F2973">
        <v>11.1</v>
      </c>
      <c r="G2973">
        <v>14.45</v>
      </c>
      <c r="H2973" t="s">
        <v>821</v>
      </c>
    </row>
    <row r="2974" spans="1:8" hidden="1" x14ac:dyDescent="0.25">
      <c r="A2974" t="s">
        <v>998</v>
      </c>
      <c r="B2974">
        <v>1509</v>
      </c>
      <c r="C2974" t="s">
        <v>999</v>
      </c>
      <c r="D2974" t="s">
        <v>838</v>
      </c>
      <c r="E2974" t="s">
        <v>837</v>
      </c>
      <c r="F2974">
        <v>9.35</v>
      </c>
      <c r="G2974">
        <v>12.15</v>
      </c>
      <c r="H2974" t="s">
        <v>823</v>
      </c>
    </row>
    <row r="2975" spans="1:8" hidden="1" x14ac:dyDescent="0.25">
      <c r="A2975" t="s">
        <v>998</v>
      </c>
      <c r="B2975">
        <v>1509</v>
      </c>
      <c r="C2975" t="s">
        <v>999</v>
      </c>
      <c r="D2975" t="s">
        <v>839</v>
      </c>
      <c r="E2975" t="s">
        <v>837</v>
      </c>
      <c r="F2975">
        <v>10</v>
      </c>
      <c r="G2975">
        <v>13</v>
      </c>
      <c r="H2975" t="s">
        <v>815</v>
      </c>
    </row>
    <row r="2976" spans="1:8" hidden="1" x14ac:dyDescent="0.25">
      <c r="A2976" t="s">
        <v>998</v>
      </c>
      <c r="B2976">
        <v>1509</v>
      </c>
      <c r="C2976" t="s">
        <v>999</v>
      </c>
      <c r="D2976" t="s">
        <v>840</v>
      </c>
      <c r="E2976" t="s">
        <v>837</v>
      </c>
      <c r="F2976">
        <v>9.35</v>
      </c>
      <c r="G2976">
        <v>12.15</v>
      </c>
      <c r="H2976" t="s">
        <v>817</v>
      </c>
    </row>
    <row r="2977" spans="1:8" hidden="1" x14ac:dyDescent="0.25">
      <c r="A2977" t="s">
        <v>998</v>
      </c>
      <c r="B2977">
        <v>1509</v>
      </c>
      <c r="C2977" t="s">
        <v>999</v>
      </c>
      <c r="D2977" t="s">
        <v>841</v>
      </c>
      <c r="E2977" t="s">
        <v>837</v>
      </c>
      <c r="F2977">
        <v>11.1</v>
      </c>
      <c r="G2977">
        <v>14.45</v>
      </c>
      <c r="H2977" t="s">
        <v>819</v>
      </c>
    </row>
    <row r="2978" spans="1:8" hidden="1" x14ac:dyDescent="0.25">
      <c r="A2978" t="s">
        <v>998</v>
      </c>
      <c r="B2978">
        <v>1509</v>
      </c>
      <c r="C2978" t="s">
        <v>999</v>
      </c>
      <c r="D2978" t="s">
        <v>842</v>
      </c>
      <c r="E2978" t="s">
        <v>837</v>
      </c>
      <c r="F2978">
        <v>9.85</v>
      </c>
      <c r="G2978">
        <v>12.8</v>
      </c>
      <c r="H2978" t="s">
        <v>827</v>
      </c>
    </row>
    <row r="2979" spans="1:8" hidden="1" x14ac:dyDescent="0.25">
      <c r="A2979" t="s">
        <v>998</v>
      </c>
      <c r="B2979">
        <v>1509</v>
      </c>
      <c r="C2979" t="s">
        <v>999</v>
      </c>
      <c r="D2979" t="s">
        <v>843</v>
      </c>
      <c r="E2979" t="s">
        <v>837</v>
      </c>
      <c r="F2979">
        <v>9.35</v>
      </c>
      <c r="G2979">
        <v>12.15</v>
      </c>
      <c r="H2979" t="s">
        <v>825</v>
      </c>
    </row>
    <row r="2980" spans="1:8" x14ac:dyDescent="0.25">
      <c r="A2980" t="s">
        <v>998</v>
      </c>
      <c r="B2980">
        <v>1509</v>
      </c>
      <c r="C2980" t="s">
        <v>999</v>
      </c>
      <c r="D2980" t="s">
        <v>844</v>
      </c>
      <c r="E2980" t="s">
        <v>845</v>
      </c>
      <c r="F2980">
        <v>11.1</v>
      </c>
      <c r="G2980">
        <v>14.45</v>
      </c>
      <c r="H2980" t="s">
        <v>821</v>
      </c>
    </row>
    <row r="2981" spans="1:8" hidden="1" x14ac:dyDescent="0.25">
      <c r="A2981" t="s">
        <v>998</v>
      </c>
      <c r="B2981">
        <v>1509</v>
      </c>
      <c r="C2981" t="s">
        <v>999</v>
      </c>
      <c r="D2981" t="s">
        <v>846</v>
      </c>
      <c r="E2981" t="s">
        <v>845</v>
      </c>
      <c r="F2981">
        <v>9.35</v>
      </c>
      <c r="G2981">
        <v>12.15</v>
      </c>
      <c r="H2981" t="s">
        <v>823</v>
      </c>
    </row>
    <row r="2982" spans="1:8" hidden="1" x14ac:dyDescent="0.25">
      <c r="A2982" t="s">
        <v>998</v>
      </c>
      <c r="B2982">
        <v>1509</v>
      </c>
      <c r="C2982" t="s">
        <v>999</v>
      </c>
      <c r="D2982" t="s">
        <v>847</v>
      </c>
      <c r="E2982" t="s">
        <v>845</v>
      </c>
      <c r="F2982">
        <v>10</v>
      </c>
      <c r="G2982">
        <v>13</v>
      </c>
      <c r="H2982" t="s">
        <v>815</v>
      </c>
    </row>
    <row r="2983" spans="1:8" hidden="1" x14ac:dyDescent="0.25">
      <c r="A2983" t="s">
        <v>998</v>
      </c>
      <c r="B2983">
        <v>1509</v>
      </c>
      <c r="C2983" t="s">
        <v>999</v>
      </c>
      <c r="D2983" t="s">
        <v>848</v>
      </c>
      <c r="E2983" t="s">
        <v>845</v>
      </c>
      <c r="F2983">
        <v>11.1</v>
      </c>
      <c r="G2983">
        <v>14.45</v>
      </c>
      <c r="H2983" t="s">
        <v>819</v>
      </c>
    </row>
    <row r="2984" spans="1:8" hidden="1" x14ac:dyDescent="0.25">
      <c r="A2984" t="s">
        <v>998</v>
      </c>
      <c r="B2984">
        <v>1509</v>
      </c>
      <c r="C2984" t="s">
        <v>999</v>
      </c>
      <c r="D2984" t="s">
        <v>849</v>
      </c>
      <c r="E2984" t="s">
        <v>845</v>
      </c>
      <c r="F2984">
        <v>9.35</v>
      </c>
      <c r="G2984">
        <v>12.15</v>
      </c>
      <c r="H2984" t="s">
        <v>817</v>
      </c>
    </row>
    <row r="2985" spans="1:8" hidden="1" x14ac:dyDescent="0.25">
      <c r="A2985" t="s">
        <v>998</v>
      </c>
      <c r="B2985">
        <v>1509</v>
      </c>
      <c r="C2985" t="s">
        <v>999</v>
      </c>
      <c r="D2985" t="s">
        <v>850</v>
      </c>
      <c r="E2985" t="s">
        <v>845</v>
      </c>
      <c r="F2985">
        <v>9.35</v>
      </c>
      <c r="G2985">
        <v>12.15</v>
      </c>
      <c r="H2985" t="s">
        <v>825</v>
      </c>
    </row>
    <row r="2986" spans="1:8" hidden="1" x14ac:dyDescent="0.25">
      <c r="A2986" t="s">
        <v>998</v>
      </c>
      <c r="B2986">
        <v>1509</v>
      </c>
      <c r="C2986" t="s">
        <v>999</v>
      </c>
      <c r="D2986" t="s">
        <v>851</v>
      </c>
      <c r="E2986" t="s">
        <v>845</v>
      </c>
      <c r="F2986">
        <v>9.85</v>
      </c>
      <c r="G2986">
        <v>12.8</v>
      </c>
      <c r="H2986" t="s">
        <v>827</v>
      </c>
    </row>
    <row r="2987" spans="1:8" hidden="1" x14ac:dyDescent="0.25">
      <c r="A2987" t="s">
        <v>998</v>
      </c>
      <c r="B2987">
        <v>1509</v>
      </c>
      <c r="C2987" t="s">
        <v>999</v>
      </c>
      <c r="D2987" t="s">
        <v>852</v>
      </c>
      <c r="E2987" t="s">
        <v>853</v>
      </c>
      <c r="F2987">
        <v>5.7</v>
      </c>
      <c r="G2987">
        <v>7.4</v>
      </c>
      <c r="H2987" t="s">
        <v>854</v>
      </c>
    </row>
    <row r="2988" spans="1:8" hidden="1" x14ac:dyDescent="0.25">
      <c r="A2988" t="s">
        <v>998</v>
      </c>
      <c r="B2988">
        <v>1509</v>
      </c>
      <c r="C2988" t="s">
        <v>999</v>
      </c>
      <c r="D2988" t="s">
        <v>855</v>
      </c>
      <c r="E2988" t="s">
        <v>853</v>
      </c>
      <c r="F2988">
        <v>5.7</v>
      </c>
      <c r="G2988">
        <v>7.4</v>
      </c>
      <c r="H2988" t="s">
        <v>823</v>
      </c>
    </row>
    <row r="2989" spans="1:8" x14ac:dyDescent="0.25">
      <c r="A2989" t="s">
        <v>998</v>
      </c>
      <c r="B2989">
        <v>1509</v>
      </c>
      <c r="C2989" t="s">
        <v>999</v>
      </c>
      <c r="D2989" t="s">
        <v>856</v>
      </c>
      <c r="E2989" t="s">
        <v>853</v>
      </c>
      <c r="F2989">
        <v>5.7</v>
      </c>
      <c r="G2989">
        <v>7.4</v>
      </c>
      <c r="H2989" t="s">
        <v>821</v>
      </c>
    </row>
    <row r="2990" spans="1:8" hidden="1" x14ac:dyDescent="0.25">
      <c r="A2990" t="s">
        <v>998</v>
      </c>
      <c r="B2990">
        <v>1509</v>
      </c>
      <c r="C2990" t="s">
        <v>999</v>
      </c>
      <c r="D2990" t="s">
        <v>857</v>
      </c>
      <c r="E2990" t="s">
        <v>853</v>
      </c>
      <c r="F2990">
        <v>5.7</v>
      </c>
      <c r="G2990">
        <v>7.4</v>
      </c>
      <c r="H2990" t="s">
        <v>815</v>
      </c>
    </row>
    <row r="2991" spans="1:8" hidden="1" x14ac:dyDescent="0.25">
      <c r="A2991" t="s">
        <v>998</v>
      </c>
      <c r="B2991">
        <v>1509</v>
      </c>
      <c r="C2991" t="s">
        <v>999</v>
      </c>
      <c r="D2991" t="s">
        <v>858</v>
      </c>
      <c r="E2991" t="s">
        <v>853</v>
      </c>
      <c r="F2991">
        <v>5.7</v>
      </c>
      <c r="G2991">
        <v>7.4</v>
      </c>
      <c r="H2991" t="s">
        <v>819</v>
      </c>
    </row>
    <row r="2992" spans="1:8" hidden="1" x14ac:dyDescent="0.25">
      <c r="A2992" t="s">
        <v>998</v>
      </c>
      <c r="B2992">
        <v>1509</v>
      </c>
      <c r="C2992" t="s">
        <v>999</v>
      </c>
      <c r="D2992" t="s">
        <v>859</v>
      </c>
      <c r="E2992" t="s">
        <v>853</v>
      </c>
      <c r="F2992">
        <v>5.7</v>
      </c>
      <c r="G2992">
        <v>7.4</v>
      </c>
      <c r="H2992" t="s">
        <v>825</v>
      </c>
    </row>
    <row r="2993" spans="1:8" hidden="1" x14ac:dyDescent="0.25">
      <c r="A2993" t="s">
        <v>998</v>
      </c>
      <c r="B2993">
        <v>1509</v>
      </c>
      <c r="C2993" t="s">
        <v>999</v>
      </c>
      <c r="D2993" t="s">
        <v>860</v>
      </c>
      <c r="E2993" t="s">
        <v>853</v>
      </c>
      <c r="F2993">
        <v>5.7</v>
      </c>
      <c r="G2993">
        <v>7.4</v>
      </c>
      <c r="H2993" t="s">
        <v>827</v>
      </c>
    </row>
    <row r="2994" spans="1:8" hidden="1" x14ac:dyDescent="0.25">
      <c r="A2994" t="s">
        <v>998</v>
      </c>
      <c r="B2994">
        <v>1509</v>
      </c>
      <c r="C2994" t="s">
        <v>999</v>
      </c>
      <c r="D2994" t="s">
        <v>861</v>
      </c>
      <c r="E2994" t="s">
        <v>853</v>
      </c>
      <c r="F2994">
        <v>5.7</v>
      </c>
      <c r="G2994">
        <v>7.4</v>
      </c>
      <c r="H2994" t="s">
        <v>862</v>
      </c>
    </row>
    <row r="2995" spans="1:8" hidden="1" x14ac:dyDescent="0.25">
      <c r="A2995" t="s">
        <v>998</v>
      </c>
      <c r="B2995">
        <v>1509</v>
      </c>
      <c r="C2995" t="s">
        <v>999</v>
      </c>
      <c r="D2995" t="s">
        <v>863</v>
      </c>
      <c r="E2995" t="s">
        <v>853</v>
      </c>
      <c r="F2995">
        <v>5.7</v>
      </c>
      <c r="G2995">
        <v>7.4</v>
      </c>
      <c r="H2995" t="s">
        <v>864</v>
      </c>
    </row>
    <row r="2996" spans="1:8" hidden="1" x14ac:dyDescent="0.25">
      <c r="A2996" t="s">
        <v>998</v>
      </c>
      <c r="B2996">
        <v>1509</v>
      </c>
      <c r="C2996" t="s">
        <v>999</v>
      </c>
      <c r="D2996" t="s">
        <v>865</v>
      </c>
      <c r="E2996" t="s">
        <v>866</v>
      </c>
      <c r="F2996">
        <v>4.5999999999999996</v>
      </c>
      <c r="G2996">
        <v>6</v>
      </c>
      <c r="H2996" t="s">
        <v>867</v>
      </c>
    </row>
    <row r="2997" spans="1:8" hidden="1" x14ac:dyDescent="0.25">
      <c r="A2997" t="s">
        <v>998</v>
      </c>
      <c r="B2997">
        <v>1509</v>
      </c>
      <c r="C2997" t="s">
        <v>999</v>
      </c>
      <c r="D2997" t="s">
        <v>868</v>
      </c>
      <c r="E2997" t="s">
        <v>866</v>
      </c>
      <c r="F2997">
        <v>5</v>
      </c>
      <c r="G2997">
        <v>6.5</v>
      </c>
      <c r="H2997" t="s">
        <v>823</v>
      </c>
    </row>
    <row r="2998" spans="1:8" x14ac:dyDescent="0.25">
      <c r="A2998" t="s">
        <v>998</v>
      </c>
      <c r="B2998">
        <v>1509</v>
      </c>
      <c r="C2998" t="s">
        <v>999</v>
      </c>
      <c r="D2998" t="s">
        <v>869</v>
      </c>
      <c r="E2998" t="s">
        <v>866</v>
      </c>
      <c r="F2998">
        <v>5</v>
      </c>
      <c r="G2998">
        <v>6.5</v>
      </c>
      <c r="H2998" t="s">
        <v>821</v>
      </c>
    </row>
    <row r="2999" spans="1:8" hidden="1" x14ac:dyDescent="0.25">
      <c r="A2999" t="s">
        <v>998</v>
      </c>
      <c r="B2999">
        <v>1509</v>
      </c>
      <c r="C2999" t="s">
        <v>999</v>
      </c>
      <c r="D2999" t="s">
        <v>870</v>
      </c>
      <c r="E2999" t="s">
        <v>866</v>
      </c>
      <c r="F2999">
        <v>5</v>
      </c>
      <c r="G2999">
        <v>6.5</v>
      </c>
      <c r="H2999" t="s">
        <v>815</v>
      </c>
    </row>
    <row r="3000" spans="1:8" hidden="1" x14ac:dyDescent="0.25">
      <c r="A3000" t="s">
        <v>998</v>
      </c>
      <c r="B3000">
        <v>1509</v>
      </c>
      <c r="C3000" t="s">
        <v>999</v>
      </c>
      <c r="D3000" t="s">
        <v>871</v>
      </c>
      <c r="E3000" t="s">
        <v>866</v>
      </c>
      <c r="F3000">
        <v>5</v>
      </c>
      <c r="G3000">
        <v>6.5</v>
      </c>
      <c r="H3000" t="s">
        <v>819</v>
      </c>
    </row>
    <row r="3001" spans="1:8" hidden="1" x14ac:dyDescent="0.25">
      <c r="A3001" t="s">
        <v>998</v>
      </c>
      <c r="B3001">
        <v>1509</v>
      </c>
      <c r="C3001" t="s">
        <v>999</v>
      </c>
      <c r="D3001" t="s">
        <v>872</v>
      </c>
      <c r="E3001" t="s">
        <v>866</v>
      </c>
      <c r="F3001">
        <v>5</v>
      </c>
      <c r="G3001">
        <v>6.5</v>
      </c>
      <c r="H3001" t="s">
        <v>825</v>
      </c>
    </row>
    <row r="3002" spans="1:8" hidden="1" x14ac:dyDescent="0.25">
      <c r="A3002" t="s">
        <v>998</v>
      </c>
      <c r="B3002">
        <v>1509</v>
      </c>
      <c r="C3002" t="s">
        <v>999</v>
      </c>
      <c r="D3002" t="s">
        <v>873</v>
      </c>
      <c r="E3002" t="s">
        <v>866</v>
      </c>
      <c r="F3002">
        <v>5</v>
      </c>
      <c r="G3002">
        <v>6.5</v>
      </c>
      <c r="H3002" t="s">
        <v>862</v>
      </c>
    </row>
    <row r="3003" spans="1:8" hidden="1" x14ac:dyDescent="0.25">
      <c r="A3003" t="s">
        <v>998</v>
      </c>
      <c r="B3003">
        <v>1509</v>
      </c>
      <c r="C3003" t="s">
        <v>999</v>
      </c>
      <c r="D3003" t="s">
        <v>874</v>
      </c>
      <c r="E3003" t="s">
        <v>866</v>
      </c>
      <c r="F3003">
        <v>5</v>
      </c>
      <c r="G3003">
        <v>6.5</v>
      </c>
      <c r="H3003" t="s">
        <v>827</v>
      </c>
    </row>
    <row r="3004" spans="1:8" hidden="1" x14ac:dyDescent="0.25">
      <c r="A3004" t="s">
        <v>998</v>
      </c>
      <c r="B3004">
        <v>1509</v>
      </c>
      <c r="C3004" t="s">
        <v>999</v>
      </c>
      <c r="D3004" t="s">
        <v>875</v>
      </c>
      <c r="E3004" t="s">
        <v>876</v>
      </c>
      <c r="F3004">
        <v>10.55</v>
      </c>
      <c r="G3004">
        <v>13.7</v>
      </c>
      <c r="H3004" t="s">
        <v>815</v>
      </c>
    </row>
    <row r="3005" spans="1:8" hidden="1" x14ac:dyDescent="0.25">
      <c r="A3005" t="s">
        <v>998</v>
      </c>
      <c r="B3005">
        <v>1509</v>
      </c>
      <c r="C3005" t="s">
        <v>999</v>
      </c>
      <c r="D3005" t="s">
        <v>877</v>
      </c>
      <c r="E3005" t="s">
        <v>876</v>
      </c>
      <c r="F3005">
        <v>11.65</v>
      </c>
      <c r="G3005">
        <v>15.15</v>
      </c>
      <c r="H3005" t="s">
        <v>819</v>
      </c>
    </row>
    <row r="3006" spans="1:8" hidden="1" x14ac:dyDescent="0.25">
      <c r="A3006" t="s">
        <v>998</v>
      </c>
      <c r="B3006">
        <v>1509</v>
      </c>
      <c r="C3006" t="s">
        <v>999</v>
      </c>
      <c r="D3006" t="s">
        <v>878</v>
      </c>
      <c r="E3006" t="s">
        <v>876</v>
      </c>
      <c r="F3006">
        <v>9.9</v>
      </c>
      <c r="G3006">
        <v>12.85</v>
      </c>
      <c r="H3006" t="s">
        <v>825</v>
      </c>
    </row>
    <row r="3007" spans="1:8" hidden="1" x14ac:dyDescent="0.25">
      <c r="A3007" t="s">
        <v>998</v>
      </c>
      <c r="B3007">
        <v>1509</v>
      </c>
      <c r="C3007" t="s">
        <v>999</v>
      </c>
      <c r="D3007" t="s">
        <v>879</v>
      </c>
      <c r="E3007" t="s">
        <v>876</v>
      </c>
      <c r="F3007">
        <v>10.4</v>
      </c>
      <c r="G3007">
        <v>13.5</v>
      </c>
      <c r="H3007" t="s">
        <v>827</v>
      </c>
    </row>
    <row r="3008" spans="1:8" hidden="1" x14ac:dyDescent="0.25">
      <c r="A3008" t="s">
        <v>998</v>
      </c>
      <c r="B3008">
        <v>1509</v>
      </c>
      <c r="C3008" t="s">
        <v>999</v>
      </c>
      <c r="D3008" t="s">
        <v>880</v>
      </c>
      <c r="E3008" t="s">
        <v>876</v>
      </c>
      <c r="F3008">
        <v>9.9</v>
      </c>
      <c r="G3008">
        <v>12.85</v>
      </c>
      <c r="H3008" t="s">
        <v>823</v>
      </c>
    </row>
    <row r="3009" spans="1:8" hidden="1" x14ac:dyDescent="0.25">
      <c r="A3009" t="s">
        <v>998</v>
      </c>
      <c r="B3009">
        <v>1509</v>
      </c>
      <c r="C3009" t="s">
        <v>999</v>
      </c>
      <c r="D3009" t="s">
        <v>881</v>
      </c>
      <c r="E3009" t="s">
        <v>876</v>
      </c>
      <c r="F3009">
        <v>9.9</v>
      </c>
      <c r="G3009">
        <v>12.85</v>
      </c>
      <c r="H3009" t="s">
        <v>867</v>
      </c>
    </row>
    <row r="3010" spans="1:8" x14ac:dyDescent="0.25">
      <c r="A3010" t="s">
        <v>998</v>
      </c>
      <c r="B3010">
        <v>1509</v>
      </c>
      <c r="C3010" t="s">
        <v>999</v>
      </c>
      <c r="D3010" t="s">
        <v>882</v>
      </c>
      <c r="E3010" t="s">
        <v>876</v>
      </c>
      <c r="F3010">
        <v>11.65</v>
      </c>
      <c r="G3010">
        <v>15.15</v>
      </c>
      <c r="H3010" t="s">
        <v>821</v>
      </c>
    </row>
    <row r="3011" spans="1:8" hidden="1" x14ac:dyDescent="0.25">
      <c r="A3011" t="s">
        <v>955</v>
      </c>
      <c r="B3011">
        <v>2402</v>
      </c>
      <c r="C3011" t="s">
        <v>956</v>
      </c>
      <c r="D3011" t="s">
        <v>813</v>
      </c>
      <c r="E3011" t="s">
        <v>814</v>
      </c>
      <c r="F3011">
        <v>9.6</v>
      </c>
      <c r="G3011">
        <v>12.5</v>
      </c>
      <c r="H3011" t="s">
        <v>815</v>
      </c>
    </row>
    <row r="3012" spans="1:8" hidden="1" x14ac:dyDescent="0.25">
      <c r="A3012" t="s">
        <v>955</v>
      </c>
      <c r="B3012">
        <v>2402</v>
      </c>
      <c r="C3012" t="s">
        <v>956</v>
      </c>
      <c r="D3012" t="s">
        <v>816</v>
      </c>
      <c r="E3012" t="s">
        <v>814</v>
      </c>
      <c r="F3012">
        <v>8.9499999999999993</v>
      </c>
      <c r="G3012">
        <v>11.65</v>
      </c>
      <c r="H3012" t="s">
        <v>817</v>
      </c>
    </row>
    <row r="3013" spans="1:8" hidden="1" x14ac:dyDescent="0.25">
      <c r="A3013" t="s">
        <v>955</v>
      </c>
      <c r="B3013">
        <v>2402</v>
      </c>
      <c r="C3013" t="s">
        <v>956</v>
      </c>
      <c r="D3013" t="s">
        <v>818</v>
      </c>
      <c r="E3013" t="s">
        <v>814</v>
      </c>
      <c r="F3013">
        <v>10.7</v>
      </c>
      <c r="G3013">
        <v>13.9</v>
      </c>
      <c r="H3013" t="s">
        <v>819</v>
      </c>
    </row>
    <row r="3014" spans="1:8" x14ac:dyDescent="0.25">
      <c r="A3014" t="s">
        <v>955</v>
      </c>
      <c r="B3014">
        <v>2402</v>
      </c>
      <c r="C3014" t="s">
        <v>956</v>
      </c>
      <c r="D3014" t="s">
        <v>820</v>
      </c>
      <c r="E3014" t="s">
        <v>814</v>
      </c>
      <c r="F3014">
        <v>10.7</v>
      </c>
      <c r="G3014">
        <v>13.9</v>
      </c>
      <c r="H3014" t="s">
        <v>821</v>
      </c>
    </row>
    <row r="3015" spans="1:8" hidden="1" x14ac:dyDescent="0.25">
      <c r="A3015" t="s">
        <v>955</v>
      </c>
      <c r="B3015">
        <v>2402</v>
      </c>
      <c r="C3015" t="s">
        <v>956</v>
      </c>
      <c r="D3015" t="s">
        <v>822</v>
      </c>
      <c r="E3015" t="s">
        <v>814</v>
      </c>
      <c r="F3015">
        <v>8.9499999999999993</v>
      </c>
      <c r="G3015">
        <v>11.65</v>
      </c>
      <c r="H3015" t="s">
        <v>823</v>
      </c>
    </row>
    <row r="3016" spans="1:8" hidden="1" x14ac:dyDescent="0.25">
      <c r="A3016" t="s">
        <v>955</v>
      </c>
      <c r="B3016">
        <v>2402</v>
      </c>
      <c r="C3016" t="s">
        <v>956</v>
      </c>
      <c r="D3016" t="s">
        <v>824</v>
      </c>
      <c r="E3016" t="s">
        <v>814</v>
      </c>
      <c r="F3016">
        <v>8.9499999999999993</v>
      </c>
      <c r="G3016">
        <v>11.65</v>
      </c>
      <c r="H3016" t="s">
        <v>825</v>
      </c>
    </row>
    <row r="3017" spans="1:8" hidden="1" x14ac:dyDescent="0.25">
      <c r="A3017" t="s">
        <v>955</v>
      </c>
      <c r="B3017">
        <v>2402</v>
      </c>
      <c r="C3017" t="s">
        <v>956</v>
      </c>
      <c r="D3017" t="s">
        <v>826</v>
      </c>
      <c r="E3017" t="s">
        <v>814</v>
      </c>
      <c r="F3017">
        <v>9.4499999999999993</v>
      </c>
      <c r="G3017">
        <v>12.3</v>
      </c>
      <c r="H3017" t="s">
        <v>827</v>
      </c>
    </row>
    <row r="3018" spans="1:8" x14ac:dyDescent="0.25">
      <c r="A3018" t="s">
        <v>955</v>
      </c>
      <c r="B3018">
        <v>2402</v>
      </c>
      <c r="C3018" t="s">
        <v>956</v>
      </c>
      <c r="D3018" t="s">
        <v>828</v>
      </c>
      <c r="E3018" t="s">
        <v>829</v>
      </c>
      <c r="F3018">
        <v>10.7</v>
      </c>
      <c r="G3018">
        <v>13.9</v>
      </c>
      <c r="H3018" t="s">
        <v>821</v>
      </c>
    </row>
    <row r="3019" spans="1:8" hidden="1" x14ac:dyDescent="0.25">
      <c r="A3019" t="s">
        <v>955</v>
      </c>
      <c r="B3019">
        <v>2402</v>
      </c>
      <c r="C3019" t="s">
        <v>956</v>
      </c>
      <c r="D3019" t="s">
        <v>830</v>
      </c>
      <c r="E3019" t="s">
        <v>829</v>
      </c>
      <c r="F3019">
        <v>8.9499999999999993</v>
      </c>
      <c r="G3019">
        <v>11.65</v>
      </c>
      <c r="H3019" t="s">
        <v>823</v>
      </c>
    </row>
    <row r="3020" spans="1:8" hidden="1" x14ac:dyDescent="0.25">
      <c r="A3020" t="s">
        <v>955</v>
      </c>
      <c r="B3020">
        <v>2402</v>
      </c>
      <c r="C3020" t="s">
        <v>956</v>
      </c>
      <c r="D3020" t="s">
        <v>831</v>
      </c>
      <c r="E3020" t="s">
        <v>829</v>
      </c>
      <c r="F3020">
        <v>9.6</v>
      </c>
      <c r="G3020">
        <v>12.5</v>
      </c>
      <c r="H3020" t="s">
        <v>815</v>
      </c>
    </row>
    <row r="3021" spans="1:8" hidden="1" x14ac:dyDescent="0.25">
      <c r="A3021" t="s">
        <v>955</v>
      </c>
      <c r="B3021">
        <v>2402</v>
      </c>
      <c r="C3021" t="s">
        <v>956</v>
      </c>
      <c r="D3021" t="s">
        <v>832</v>
      </c>
      <c r="E3021" t="s">
        <v>829</v>
      </c>
      <c r="F3021">
        <v>8.9499999999999993</v>
      </c>
      <c r="G3021">
        <v>11.65</v>
      </c>
      <c r="H3021" t="s">
        <v>817</v>
      </c>
    </row>
    <row r="3022" spans="1:8" hidden="1" x14ac:dyDescent="0.25">
      <c r="A3022" t="s">
        <v>955</v>
      </c>
      <c r="B3022">
        <v>2402</v>
      </c>
      <c r="C3022" t="s">
        <v>956</v>
      </c>
      <c r="D3022" t="s">
        <v>833</v>
      </c>
      <c r="E3022" t="s">
        <v>829</v>
      </c>
      <c r="F3022">
        <v>10.7</v>
      </c>
      <c r="G3022">
        <v>13.9</v>
      </c>
      <c r="H3022" t="s">
        <v>819</v>
      </c>
    </row>
    <row r="3023" spans="1:8" hidden="1" x14ac:dyDescent="0.25">
      <c r="A3023" t="s">
        <v>955</v>
      </c>
      <c r="B3023">
        <v>2402</v>
      </c>
      <c r="C3023" t="s">
        <v>956</v>
      </c>
      <c r="D3023" t="s">
        <v>834</v>
      </c>
      <c r="E3023" t="s">
        <v>829</v>
      </c>
      <c r="F3023">
        <v>8.9499999999999993</v>
      </c>
      <c r="G3023">
        <v>11.65</v>
      </c>
      <c r="H3023" t="s">
        <v>825</v>
      </c>
    </row>
    <row r="3024" spans="1:8" hidden="1" x14ac:dyDescent="0.25">
      <c r="A3024" t="s">
        <v>955</v>
      </c>
      <c r="B3024">
        <v>2402</v>
      </c>
      <c r="C3024" t="s">
        <v>956</v>
      </c>
      <c r="D3024" t="s">
        <v>835</v>
      </c>
      <c r="E3024" t="s">
        <v>829</v>
      </c>
      <c r="F3024">
        <v>3.5</v>
      </c>
      <c r="G3024">
        <v>4.55</v>
      </c>
      <c r="H3024" t="s">
        <v>827</v>
      </c>
    </row>
    <row r="3025" spans="1:8" hidden="1" x14ac:dyDescent="0.25">
      <c r="A3025" t="s">
        <v>955</v>
      </c>
      <c r="B3025">
        <v>2402</v>
      </c>
      <c r="C3025" t="s">
        <v>956</v>
      </c>
      <c r="D3025" t="s">
        <v>835</v>
      </c>
      <c r="E3025" t="s">
        <v>829</v>
      </c>
      <c r="F3025">
        <v>9.4499999999999993</v>
      </c>
      <c r="G3025">
        <v>12.3</v>
      </c>
      <c r="H3025" t="s">
        <v>827</v>
      </c>
    </row>
    <row r="3026" spans="1:8" hidden="1" x14ac:dyDescent="0.25">
      <c r="A3026" t="s">
        <v>955</v>
      </c>
      <c r="B3026">
        <v>2402</v>
      </c>
      <c r="C3026" t="s">
        <v>956</v>
      </c>
      <c r="D3026" t="s">
        <v>832</v>
      </c>
      <c r="E3026" t="s">
        <v>829</v>
      </c>
      <c r="F3026">
        <v>3.3</v>
      </c>
      <c r="G3026">
        <v>4.3</v>
      </c>
      <c r="H3026" t="s">
        <v>817</v>
      </c>
    </row>
    <row r="3027" spans="1:8" hidden="1" x14ac:dyDescent="0.25">
      <c r="A3027" t="s">
        <v>955</v>
      </c>
      <c r="B3027">
        <v>2402</v>
      </c>
      <c r="C3027" t="s">
        <v>956</v>
      </c>
      <c r="D3027" t="s">
        <v>831</v>
      </c>
      <c r="E3027" t="s">
        <v>829</v>
      </c>
      <c r="F3027">
        <v>3.5</v>
      </c>
      <c r="G3027">
        <v>4.55</v>
      </c>
      <c r="H3027" t="s">
        <v>815</v>
      </c>
    </row>
    <row r="3028" spans="1:8" hidden="1" x14ac:dyDescent="0.25">
      <c r="A3028" t="s">
        <v>955</v>
      </c>
      <c r="B3028">
        <v>2402</v>
      </c>
      <c r="C3028" t="s">
        <v>956</v>
      </c>
      <c r="D3028" t="s">
        <v>833</v>
      </c>
      <c r="E3028" t="s">
        <v>829</v>
      </c>
      <c r="F3028">
        <v>3.95</v>
      </c>
      <c r="G3028">
        <v>5.15</v>
      </c>
      <c r="H3028" t="s">
        <v>819</v>
      </c>
    </row>
    <row r="3029" spans="1:8" hidden="1" x14ac:dyDescent="0.25">
      <c r="A3029" t="s">
        <v>955</v>
      </c>
      <c r="B3029">
        <v>2402</v>
      </c>
      <c r="C3029" t="s">
        <v>956</v>
      </c>
      <c r="D3029" t="s">
        <v>830</v>
      </c>
      <c r="E3029" t="s">
        <v>829</v>
      </c>
      <c r="F3029">
        <v>3.3</v>
      </c>
      <c r="G3029">
        <v>4.3</v>
      </c>
      <c r="H3029" t="s">
        <v>823</v>
      </c>
    </row>
    <row r="3030" spans="1:8" x14ac:dyDescent="0.25">
      <c r="A3030" t="s">
        <v>955</v>
      </c>
      <c r="B3030">
        <v>2402</v>
      </c>
      <c r="C3030" t="s">
        <v>956</v>
      </c>
      <c r="D3030" t="s">
        <v>828</v>
      </c>
      <c r="E3030" t="s">
        <v>829</v>
      </c>
      <c r="F3030">
        <v>3.95</v>
      </c>
      <c r="G3030">
        <v>5.15</v>
      </c>
      <c r="H3030" t="s">
        <v>821</v>
      </c>
    </row>
    <row r="3031" spans="1:8" hidden="1" x14ac:dyDescent="0.25">
      <c r="A3031" t="s">
        <v>955</v>
      </c>
      <c r="B3031">
        <v>2402</v>
      </c>
      <c r="C3031" t="s">
        <v>956</v>
      </c>
      <c r="D3031" t="s">
        <v>834</v>
      </c>
      <c r="E3031" t="s">
        <v>829</v>
      </c>
      <c r="F3031">
        <v>3.3</v>
      </c>
      <c r="G3031">
        <v>4.3</v>
      </c>
      <c r="H3031" t="s">
        <v>825</v>
      </c>
    </row>
    <row r="3032" spans="1:8" x14ac:dyDescent="0.25">
      <c r="A3032" t="s">
        <v>955</v>
      </c>
      <c r="B3032">
        <v>2402</v>
      </c>
      <c r="C3032" t="s">
        <v>956</v>
      </c>
      <c r="D3032" t="s">
        <v>836</v>
      </c>
      <c r="E3032" t="s">
        <v>837</v>
      </c>
      <c r="F3032">
        <v>10.7</v>
      </c>
      <c r="G3032">
        <v>13.9</v>
      </c>
      <c r="H3032" t="s">
        <v>821</v>
      </c>
    </row>
    <row r="3033" spans="1:8" hidden="1" x14ac:dyDescent="0.25">
      <c r="A3033" t="s">
        <v>955</v>
      </c>
      <c r="B3033">
        <v>2402</v>
      </c>
      <c r="C3033" t="s">
        <v>956</v>
      </c>
      <c r="D3033" t="s">
        <v>838</v>
      </c>
      <c r="E3033" t="s">
        <v>837</v>
      </c>
      <c r="F3033">
        <v>8.9499999999999993</v>
      </c>
      <c r="G3033">
        <v>11.65</v>
      </c>
      <c r="H3033" t="s">
        <v>823</v>
      </c>
    </row>
    <row r="3034" spans="1:8" hidden="1" x14ac:dyDescent="0.25">
      <c r="A3034" t="s">
        <v>955</v>
      </c>
      <c r="B3034">
        <v>2402</v>
      </c>
      <c r="C3034" t="s">
        <v>956</v>
      </c>
      <c r="D3034" t="s">
        <v>839</v>
      </c>
      <c r="E3034" t="s">
        <v>837</v>
      </c>
      <c r="F3034">
        <v>9.6</v>
      </c>
      <c r="G3034">
        <v>12.5</v>
      </c>
      <c r="H3034" t="s">
        <v>815</v>
      </c>
    </row>
    <row r="3035" spans="1:8" hidden="1" x14ac:dyDescent="0.25">
      <c r="A3035" t="s">
        <v>955</v>
      </c>
      <c r="B3035">
        <v>2402</v>
      </c>
      <c r="C3035" t="s">
        <v>956</v>
      </c>
      <c r="D3035" t="s">
        <v>840</v>
      </c>
      <c r="E3035" t="s">
        <v>837</v>
      </c>
      <c r="F3035">
        <v>8.9499999999999993</v>
      </c>
      <c r="G3035">
        <v>11.65</v>
      </c>
      <c r="H3035" t="s">
        <v>817</v>
      </c>
    </row>
    <row r="3036" spans="1:8" hidden="1" x14ac:dyDescent="0.25">
      <c r="A3036" t="s">
        <v>955</v>
      </c>
      <c r="B3036">
        <v>2402</v>
      </c>
      <c r="C3036" t="s">
        <v>956</v>
      </c>
      <c r="D3036" t="s">
        <v>841</v>
      </c>
      <c r="E3036" t="s">
        <v>837</v>
      </c>
      <c r="F3036">
        <v>10.7</v>
      </c>
      <c r="G3036">
        <v>13.9</v>
      </c>
      <c r="H3036" t="s">
        <v>819</v>
      </c>
    </row>
    <row r="3037" spans="1:8" hidden="1" x14ac:dyDescent="0.25">
      <c r="A3037" t="s">
        <v>955</v>
      </c>
      <c r="B3037">
        <v>2402</v>
      </c>
      <c r="C3037" t="s">
        <v>956</v>
      </c>
      <c r="D3037" t="s">
        <v>842</v>
      </c>
      <c r="E3037" t="s">
        <v>837</v>
      </c>
      <c r="F3037">
        <v>9.4499999999999993</v>
      </c>
      <c r="G3037">
        <v>12.3</v>
      </c>
      <c r="H3037" t="s">
        <v>827</v>
      </c>
    </row>
    <row r="3038" spans="1:8" hidden="1" x14ac:dyDescent="0.25">
      <c r="A3038" t="s">
        <v>955</v>
      </c>
      <c r="B3038">
        <v>2402</v>
      </c>
      <c r="C3038" t="s">
        <v>956</v>
      </c>
      <c r="D3038" t="s">
        <v>843</v>
      </c>
      <c r="E3038" t="s">
        <v>837</v>
      </c>
      <c r="F3038">
        <v>8.9499999999999993</v>
      </c>
      <c r="G3038">
        <v>11.65</v>
      </c>
      <c r="H3038" t="s">
        <v>825</v>
      </c>
    </row>
    <row r="3039" spans="1:8" x14ac:dyDescent="0.25">
      <c r="A3039" t="s">
        <v>955</v>
      </c>
      <c r="B3039">
        <v>2402</v>
      </c>
      <c r="C3039" t="s">
        <v>956</v>
      </c>
      <c r="D3039" t="s">
        <v>844</v>
      </c>
      <c r="E3039" t="s">
        <v>845</v>
      </c>
      <c r="F3039">
        <v>10.7</v>
      </c>
      <c r="G3039">
        <v>13.9</v>
      </c>
      <c r="H3039" t="s">
        <v>821</v>
      </c>
    </row>
    <row r="3040" spans="1:8" hidden="1" x14ac:dyDescent="0.25">
      <c r="A3040" t="s">
        <v>955</v>
      </c>
      <c r="B3040">
        <v>2402</v>
      </c>
      <c r="C3040" t="s">
        <v>956</v>
      </c>
      <c r="D3040" t="s">
        <v>846</v>
      </c>
      <c r="E3040" t="s">
        <v>845</v>
      </c>
      <c r="F3040">
        <v>8.9499999999999993</v>
      </c>
      <c r="G3040">
        <v>11.65</v>
      </c>
      <c r="H3040" t="s">
        <v>823</v>
      </c>
    </row>
    <row r="3041" spans="1:8" hidden="1" x14ac:dyDescent="0.25">
      <c r="A3041" t="s">
        <v>955</v>
      </c>
      <c r="B3041">
        <v>2402</v>
      </c>
      <c r="C3041" t="s">
        <v>956</v>
      </c>
      <c r="D3041" t="s">
        <v>847</v>
      </c>
      <c r="E3041" t="s">
        <v>845</v>
      </c>
      <c r="F3041">
        <v>9.6</v>
      </c>
      <c r="G3041">
        <v>12.5</v>
      </c>
      <c r="H3041" t="s">
        <v>815</v>
      </c>
    </row>
    <row r="3042" spans="1:8" hidden="1" x14ac:dyDescent="0.25">
      <c r="A3042" t="s">
        <v>955</v>
      </c>
      <c r="B3042">
        <v>2402</v>
      </c>
      <c r="C3042" t="s">
        <v>956</v>
      </c>
      <c r="D3042" t="s">
        <v>848</v>
      </c>
      <c r="E3042" t="s">
        <v>845</v>
      </c>
      <c r="F3042">
        <v>10.7</v>
      </c>
      <c r="G3042">
        <v>13.9</v>
      </c>
      <c r="H3042" t="s">
        <v>819</v>
      </c>
    </row>
    <row r="3043" spans="1:8" hidden="1" x14ac:dyDescent="0.25">
      <c r="A3043" t="s">
        <v>955</v>
      </c>
      <c r="B3043">
        <v>2402</v>
      </c>
      <c r="C3043" t="s">
        <v>956</v>
      </c>
      <c r="D3043" t="s">
        <v>849</v>
      </c>
      <c r="E3043" t="s">
        <v>845</v>
      </c>
      <c r="F3043">
        <v>8.9499999999999993</v>
      </c>
      <c r="G3043">
        <v>11.65</v>
      </c>
      <c r="H3043" t="s">
        <v>817</v>
      </c>
    </row>
    <row r="3044" spans="1:8" hidden="1" x14ac:dyDescent="0.25">
      <c r="A3044" t="s">
        <v>955</v>
      </c>
      <c r="B3044">
        <v>2402</v>
      </c>
      <c r="C3044" t="s">
        <v>956</v>
      </c>
      <c r="D3044" t="s">
        <v>850</v>
      </c>
      <c r="E3044" t="s">
        <v>845</v>
      </c>
      <c r="F3044">
        <v>8.9499999999999993</v>
      </c>
      <c r="G3044">
        <v>11.65</v>
      </c>
      <c r="H3044" t="s">
        <v>825</v>
      </c>
    </row>
    <row r="3045" spans="1:8" hidden="1" x14ac:dyDescent="0.25">
      <c r="A3045" t="s">
        <v>955</v>
      </c>
      <c r="B3045">
        <v>2402</v>
      </c>
      <c r="C3045" t="s">
        <v>956</v>
      </c>
      <c r="D3045" t="s">
        <v>851</v>
      </c>
      <c r="E3045" t="s">
        <v>845</v>
      </c>
      <c r="F3045">
        <v>9.4499999999999993</v>
      </c>
      <c r="G3045">
        <v>12.3</v>
      </c>
      <c r="H3045" t="s">
        <v>827</v>
      </c>
    </row>
    <row r="3046" spans="1:8" hidden="1" x14ac:dyDescent="0.25">
      <c r="A3046" t="s">
        <v>955</v>
      </c>
      <c r="B3046">
        <v>2402</v>
      </c>
      <c r="C3046" t="s">
        <v>956</v>
      </c>
      <c r="D3046" t="s">
        <v>852</v>
      </c>
      <c r="E3046" t="s">
        <v>853</v>
      </c>
      <c r="F3046">
        <v>5.6</v>
      </c>
      <c r="G3046">
        <v>7.3</v>
      </c>
      <c r="H3046" t="s">
        <v>854</v>
      </c>
    </row>
    <row r="3047" spans="1:8" hidden="1" x14ac:dyDescent="0.25">
      <c r="A3047" t="s">
        <v>955</v>
      </c>
      <c r="B3047">
        <v>2402</v>
      </c>
      <c r="C3047" t="s">
        <v>956</v>
      </c>
      <c r="D3047" t="s">
        <v>855</v>
      </c>
      <c r="E3047" t="s">
        <v>853</v>
      </c>
      <c r="F3047">
        <v>5.6</v>
      </c>
      <c r="G3047">
        <v>7.3</v>
      </c>
      <c r="H3047" t="s">
        <v>823</v>
      </c>
    </row>
    <row r="3048" spans="1:8" x14ac:dyDescent="0.25">
      <c r="A3048" t="s">
        <v>955</v>
      </c>
      <c r="B3048">
        <v>2402</v>
      </c>
      <c r="C3048" t="s">
        <v>956</v>
      </c>
      <c r="D3048" t="s">
        <v>856</v>
      </c>
      <c r="E3048" t="s">
        <v>853</v>
      </c>
      <c r="F3048">
        <v>5.6</v>
      </c>
      <c r="G3048">
        <v>7.3</v>
      </c>
      <c r="H3048" t="s">
        <v>821</v>
      </c>
    </row>
    <row r="3049" spans="1:8" hidden="1" x14ac:dyDescent="0.25">
      <c r="A3049" t="s">
        <v>955</v>
      </c>
      <c r="B3049">
        <v>2402</v>
      </c>
      <c r="C3049" t="s">
        <v>956</v>
      </c>
      <c r="D3049" t="s">
        <v>857</v>
      </c>
      <c r="E3049" t="s">
        <v>853</v>
      </c>
      <c r="F3049">
        <v>5.6</v>
      </c>
      <c r="G3049">
        <v>7.3</v>
      </c>
      <c r="H3049" t="s">
        <v>815</v>
      </c>
    </row>
    <row r="3050" spans="1:8" hidden="1" x14ac:dyDescent="0.25">
      <c r="A3050" t="s">
        <v>955</v>
      </c>
      <c r="B3050">
        <v>2402</v>
      </c>
      <c r="C3050" t="s">
        <v>956</v>
      </c>
      <c r="D3050" t="s">
        <v>858</v>
      </c>
      <c r="E3050" t="s">
        <v>853</v>
      </c>
      <c r="F3050">
        <v>5.6</v>
      </c>
      <c r="G3050">
        <v>7.3</v>
      </c>
      <c r="H3050" t="s">
        <v>819</v>
      </c>
    </row>
    <row r="3051" spans="1:8" hidden="1" x14ac:dyDescent="0.25">
      <c r="A3051" t="s">
        <v>955</v>
      </c>
      <c r="B3051">
        <v>2402</v>
      </c>
      <c r="C3051" t="s">
        <v>956</v>
      </c>
      <c r="D3051" t="s">
        <v>859</v>
      </c>
      <c r="E3051" t="s">
        <v>853</v>
      </c>
      <c r="F3051">
        <v>5.6</v>
      </c>
      <c r="G3051">
        <v>7.3</v>
      </c>
      <c r="H3051" t="s">
        <v>825</v>
      </c>
    </row>
    <row r="3052" spans="1:8" hidden="1" x14ac:dyDescent="0.25">
      <c r="A3052" t="s">
        <v>955</v>
      </c>
      <c r="B3052">
        <v>2402</v>
      </c>
      <c r="C3052" t="s">
        <v>956</v>
      </c>
      <c r="D3052" t="s">
        <v>860</v>
      </c>
      <c r="E3052" t="s">
        <v>853</v>
      </c>
      <c r="F3052">
        <v>5.6</v>
      </c>
      <c r="G3052">
        <v>7.3</v>
      </c>
      <c r="H3052" t="s">
        <v>827</v>
      </c>
    </row>
    <row r="3053" spans="1:8" hidden="1" x14ac:dyDescent="0.25">
      <c r="A3053" t="s">
        <v>955</v>
      </c>
      <c r="B3053">
        <v>2402</v>
      </c>
      <c r="C3053" t="s">
        <v>956</v>
      </c>
      <c r="D3053" t="s">
        <v>861</v>
      </c>
      <c r="E3053" t="s">
        <v>853</v>
      </c>
      <c r="F3053">
        <v>5.6</v>
      </c>
      <c r="G3053">
        <v>7.3</v>
      </c>
      <c r="H3053" t="s">
        <v>862</v>
      </c>
    </row>
    <row r="3054" spans="1:8" hidden="1" x14ac:dyDescent="0.25">
      <c r="A3054" t="s">
        <v>955</v>
      </c>
      <c r="B3054">
        <v>2402</v>
      </c>
      <c r="C3054" t="s">
        <v>956</v>
      </c>
      <c r="D3054" t="s">
        <v>863</v>
      </c>
      <c r="E3054" t="s">
        <v>853</v>
      </c>
      <c r="F3054">
        <v>5.6</v>
      </c>
      <c r="G3054">
        <v>7.3</v>
      </c>
      <c r="H3054" t="s">
        <v>864</v>
      </c>
    </row>
    <row r="3055" spans="1:8" hidden="1" x14ac:dyDescent="0.25">
      <c r="A3055" t="s">
        <v>955</v>
      </c>
      <c r="B3055">
        <v>2402</v>
      </c>
      <c r="C3055" t="s">
        <v>956</v>
      </c>
      <c r="D3055" t="s">
        <v>865</v>
      </c>
      <c r="E3055" t="s">
        <v>866</v>
      </c>
      <c r="F3055">
        <v>4.4000000000000004</v>
      </c>
      <c r="G3055">
        <v>5.7</v>
      </c>
      <c r="H3055" t="s">
        <v>867</v>
      </c>
    </row>
    <row r="3056" spans="1:8" hidden="1" x14ac:dyDescent="0.25">
      <c r="A3056" t="s">
        <v>955</v>
      </c>
      <c r="B3056">
        <v>2402</v>
      </c>
      <c r="C3056" t="s">
        <v>956</v>
      </c>
      <c r="D3056" t="s">
        <v>868</v>
      </c>
      <c r="E3056" t="s">
        <v>866</v>
      </c>
      <c r="F3056">
        <v>4.95</v>
      </c>
      <c r="G3056">
        <v>6.45</v>
      </c>
      <c r="H3056" t="s">
        <v>823</v>
      </c>
    </row>
    <row r="3057" spans="1:8" x14ac:dyDescent="0.25">
      <c r="A3057" t="s">
        <v>955</v>
      </c>
      <c r="B3057">
        <v>2402</v>
      </c>
      <c r="C3057" t="s">
        <v>956</v>
      </c>
      <c r="D3057" t="s">
        <v>869</v>
      </c>
      <c r="E3057" t="s">
        <v>866</v>
      </c>
      <c r="F3057">
        <v>4.95</v>
      </c>
      <c r="G3057">
        <v>6.45</v>
      </c>
      <c r="H3057" t="s">
        <v>821</v>
      </c>
    </row>
    <row r="3058" spans="1:8" hidden="1" x14ac:dyDescent="0.25">
      <c r="A3058" t="s">
        <v>955</v>
      </c>
      <c r="B3058">
        <v>2402</v>
      </c>
      <c r="C3058" t="s">
        <v>956</v>
      </c>
      <c r="D3058" t="s">
        <v>870</v>
      </c>
      <c r="E3058" t="s">
        <v>866</v>
      </c>
      <c r="F3058">
        <v>4.95</v>
      </c>
      <c r="G3058">
        <v>6.45</v>
      </c>
      <c r="H3058" t="s">
        <v>815</v>
      </c>
    </row>
    <row r="3059" spans="1:8" hidden="1" x14ac:dyDescent="0.25">
      <c r="A3059" t="s">
        <v>955</v>
      </c>
      <c r="B3059">
        <v>2402</v>
      </c>
      <c r="C3059" t="s">
        <v>956</v>
      </c>
      <c r="D3059" t="s">
        <v>871</v>
      </c>
      <c r="E3059" t="s">
        <v>866</v>
      </c>
      <c r="F3059">
        <v>4.95</v>
      </c>
      <c r="G3059">
        <v>6.45</v>
      </c>
      <c r="H3059" t="s">
        <v>819</v>
      </c>
    </row>
    <row r="3060" spans="1:8" hidden="1" x14ac:dyDescent="0.25">
      <c r="A3060" t="s">
        <v>955</v>
      </c>
      <c r="B3060">
        <v>2402</v>
      </c>
      <c r="C3060" t="s">
        <v>956</v>
      </c>
      <c r="D3060" t="s">
        <v>872</v>
      </c>
      <c r="E3060" t="s">
        <v>866</v>
      </c>
      <c r="F3060">
        <v>4.95</v>
      </c>
      <c r="G3060">
        <v>6.45</v>
      </c>
      <c r="H3060" t="s">
        <v>825</v>
      </c>
    </row>
    <row r="3061" spans="1:8" hidden="1" x14ac:dyDescent="0.25">
      <c r="A3061" t="s">
        <v>955</v>
      </c>
      <c r="B3061">
        <v>2402</v>
      </c>
      <c r="C3061" t="s">
        <v>956</v>
      </c>
      <c r="D3061" t="s">
        <v>873</v>
      </c>
      <c r="E3061" t="s">
        <v>866</v>
      </c>
      <c r="F3061">
        <v>4.95</v>
      </c>
      <c r="G3061">
        <v>6.45</v>
      </c>
      <c r="H3061" t="s">
        <v>862</v>
      </c>
    </row>
    <row r="3062" spans="1:8" hidden="1" x14ac:dyDescent="0.25">
      <c r="A3062" t="s">
        <v>955</v>
      </c>
      <c r="B3062">
        <v>2402</v>
      </c>
      <c r="C3062" t="s">
        <v>956</v>
      </c>
      <c r="D3062" t="s">
        <v>874</v>
      </c>
      <c r="E3062" t="s">
        <v>866</v>
      </c>
      <c r="F3062">
        <v>4.95</v>
      </c>
      <c r="G3062">
        <v>6.45</v>
      </c>
      <c r="H3062" t="s">
        <v>827</v>
      </c>
    </row>
    <row r="3063" spans="1:8" hidden="1" x14ac:dyDescent="0.25">
      <c r="A3063" t="s">
        <v>955</v>
      </c>
      <c r="B3063">
        <v>2402</v>
      </c>
      <c r="C3063" t="s">
        <v>956</v>
      </c>
      <c r="D3063" t="s">
        <v>875</v>
      </c>
      <c r="E3063" t="s">
        <v>876</v>
      </c>
      <c r="F3063">
        <v>10.15</v>
      </c>
      <c r="G3063">
        <v>13.2</v>
      </c>
      <c r="H3063" t="s">
        <v>815</v>
      </c>
    </row>
    <row r="3064" spans="1:8" hidden="1" x14ac:dyDescent="0.25">
      <c r="A3064" t="s">
        <v>955</v>
      </c>
      <c r="B3064">
        <v>2402</v>
      </c>
      <c r="C3064" t="s">
        <v>956</v>
      </c>
      <c r="D3064" t="s">
        <v>877</v>
      </c>
      <c r="E3064" t="s">
        <v>876</v>
      </c>
      <c r="F3064">
        <v>11.25</v>
      </c>
      <c r="G3064">
        <v>14.65</v>
      </c>
      <c r="H3064" t="s">
        <v>819</v>
      </c>
    </row>
    <row r="3065" spans="1:8" hidden="1" x14ac:dyDescent="0.25">
      <c r="A3065" t="s">
        <v>955</v>
      </c>
      <c r="B3065">
        <v>2402</v>
      </c>
      <c r="C3065" t="s">
        <v>956</v>
      </c>
      <c r="D3065" t="s">
        <v>878</v>
      </c>
      <c r="E3065" t="s">
        <v>876</v>
      </c>
      <c r="F3065">
        <v>9.5</v>
      </c>
      <c r="G3065">
        <v>12.35</v>
      </c>
      <c r="H3065" t="s">
        <v>825</v>
      </c>
    </row>
    <row r="3066" spans="1:8" hidden="1" x14ac:dyDescent="0.25">
      <c r="A3066" t="s">
        <v>955</v>
      </c>
      <c r="B3066">
        <v>2402</v>
      </c>
      <c r="C3066" t="s">
        <v>956</v>
      </c>
      <c r="D3066" t="s">
        <v>879</v>
      </c>
      <c r="E3066" t="s">
        <v>876</v>
      </c>
      <c r="F3066">
        <v>10</v>
      </c>
      <c r="G3066">
        <v>13</v>
      </c>
      <c r="H3066" t="s">
        <v>827</v>
      </c>
    </row>
    <row r="3067" spans="1:8" hidden="1" x14ac:dyDescent="0.25">
      <c r="A3067" t="s">
        <v>955</v>
      </c>
      <c r="B3067">
        <v>2402</v>
      </c>
      <c r="C3067" t="s">
        <v>956</v>
      </c>
      <c r="D3067" t="s">
        <v>880</v>
      </c>
      <c r="E3067" t="s">
        <v>876</v>
      </c>
      <c r="F3067">
        <v>9.5</v>
      </c>
      <c r="G3067">
        <v>12.35</v>
      </c>
      <c r="H3067" t="s">
        <v>823</v>
      </c>
    </row>
    <row r="3068" spans="1:8" hidden="1" x14ac:dyDescent="0.25">
      <c r="A3068" t="s">
        <v>955</v>
      </c>
      <c r="B3068">
        <v>2402</v>
      </c>
      <c r="C3068" t="s">
        <v>956</v>
      </c>
      <c r="D3068" t="s">
        <v>881</v>
      </c>
      <c r="E3068" t="s">
        <v>876</v>
      </c>
      <c r="F3068">
        <v>9.5</v>
      </c>
      <c r="G3068">
        <v>12.35</v>
      </c>
      <c r="H3068" t="s">
        <v>867</v>
      </c>
    </row>
    <row r="3069" spans="1:8" x14ac:dyDescent="0.25">
      <c r="A3069" t="s">
        <v>955</v>
      </c>
      <c r="B3069">
        <v>2402</v>
      </c>
      <c r="C3069" t="s">
        <v>956</v>
      </c>
      <c r="D3069" t="s">
        <v>882</v>
      </c>
      <c r="E3069" t="s">
        <v>876</v>
      </c>
      <c r="F3069">
        <v>11.25</v>
      </c>
      <c r="G3069">
        <v>14.65</v>
      </c>
      <c r="H3069" t="s">
        <v>821</v>
      </c>
    </row>
    <row r="3070" spans="1:8" hidden="1" x14ac:dyDescent="0.25">
      <c r="A3070" t="s">
        <v>983</v>
      </c>
      <c r="B3070">
        <v>357</v>
      </c>
      <c r="C3070" t="s">
        <v>984</v>
      </c>
      <c r="D3070" t="s">
        <v>813</v>
      </c>
      <c r="E3070" t="s">
        <v>814</v>
      </c>
      <c r="F3070">
        <v>10.1</v>
      </c>
      <c r="G3070">
        <v>13.15</v>
      </c>
      <c r="H3070" t="s">
        <v>815</v>
      </c>
    </row>
    <row r="3071" spans="1:8" hidden="1" x14ac:dyDescent="0.25">
      <c r="A3071" t="s">
        <v>983</v>
      </c>
      <c r="B3071">
        <v>357</v>
      </c>
      <c r="C3071" t="s">
        <v>984</v>
      </c>
      <c r="D3071" t="s">
        <v>816</v>
      </c>
      <c r="E3071" t="s">
        <v>814</v>
      </c>
      <c r="F3071">
        <v>9.4499999999999993</v>
      </c>
      <c r="G3071">
        <v>12.3</v>
      </c>
      <c r="H3071" t="s">
        <v>817</v>
      </c>
    </row>
    <row r="3072" spans="1:8" hidden="1" x14ac:dyDescent="0.25">
      <c r="A3072" t="s">
        <v>983</v>
      </c>
      <c r="B3072">
        <v>357</v>
      </c>
      <c r="C3072" t="s">
        <v>984</v>
      </c>
      <c r="D3072" t="s">
        <v>818</v>
      </c>
      <c r="E3072" t="s">
        <v>814</v>
      </c>
      <c r="F3072">
        <v>11.2</v>
      </c>
      <c r="G3072">
        <v>14.55</v>
      </c>
      <c r="H3072" t="s">
        <v>819</v>
      </c>
    </row>
    <row r="3073" spans="1:8" x14ac:dyDescent="0.25">
      <c r="A3073" t="s">
        <v>983</v>
      </c>
      <c r="B3073">
        <v>357</v>
      </c>
      <c r="C3073" t="s">
        <v>984</v>
      </c>
      <c r="D3073" t="s">
        <v>820</v>
      </c>
      <c r="E3073" t="s">
        <v>814</v>
      </c>
      <c r="F3073">
        <v>11.2</v>
      </c>
      <c r="G3073">
        <v>14.55</v>
      </c>
      <c r="H3073" t="s">
        <v>821</v>
      </c>
    </row>
    <row r="3074" spans="1:8" hidden="1" x14ac:dyDescent="0.25">
      <c r="A3074" t="s">
        <v>983</v>
      </c>
      <c r="B3074">
        <v>357</v>
      </c>
      <c r="C3074" t="s">
        <v>984</v>
      </c>
      <c r="D3074" t="s">
        <v>822</v>
      </c>
      <c r="E3074" t="s">
        <v>814</v>
      </c>
      <c r="F3074">
        <v>9.4499999999999993</v>
      </c>
      <c r="G3074">
        <v>12.3</v>
      </c>
      <c r="H3074" t="s">
        <v>823</v>
      </c>
    </row>
    <row r="3075" spans="1:8" hidden="1" x14ac:dyDescent="0.25">
      <c r="A3075" t="s">
        <v>983</v>
      </c>
      <c r="B3075">
        <v>357</v>
      </c>
      <c r="C3075" t="s">
        <v>984</v>
      </c>
      <c r="D3075" t="s">
        <v>824</v>
      </c>
      <c r="E3075" t="s">
        <v>814</v>
      </c>
      <c r="F3075">
        <v>9.4499999999999993</v>
      </c>
      <c r="G3075">
        <v>12.3</v>
      </c>
      <c r="H3075" t="s">
        <v>825</v>
      </c>
    </row>
    <row r="3076" spans="1:8" hidden="1" x14ac:dyDescent="0.25">
      <c r="A3076" t="s">
        <v>983</v>
      </c>
      <c r="B3076">
        <v>357</v>
      </c>
      <c r="C3076" t="s">
        <v>984</v>
      </c>
      <c r="D3076" t="s">
        <v>826</v>
      </c>
      <c r="E3076" t="s">
        <v>814</v>
      </c>
      <c r="F3076">
        <v>9.9499999999999993</v>
      </c>
      <c r="G3076">
        <v>12.95</v>
      </c>
      <c r="H3076" t="s">
        <v>827</v>
      </c>
    </row>
    <row r="3077" spans="1:8" x14ac:dyDescent="0.25">
      <c r="A3077" t="s">
        <v>983</v>
      </c>
      <c r="B3077">
        <v>357</v>
      </c>
      <c r="C3077" t="s">
        <v>984</v>
      </c>
      <c r="D3077" t="s">
        <v>828</v>
      </c>
      <c r="E3077" t="s">
        <v>829</v>
      </c>
      <c r="F3077">
        <v>11.2</v>
      </c>
      <c r="G3077">
        <v>14.55</v>
      </c>
      <c r="H3077" t="s">
        <v>821</v>
      </c>
    </row>
    <row r="3078" spans="1:8" hidden="1" x14ac:dyDescent="0.25">
      <c r="A3078" t="s">
        <v>983</v>
      </c>
      <c r="B3078">
        <v>357</v>
      </c>
      <c r="C3078" t="s">
        <v>984</v>
      </c>
      <c r="D3078" t="s">
        <v>830</v>
      </c>
      <c r="E3078" t="s">
        <v>829</v>
      </c>
      <c r="F3078">
        <v>9.4499999999999993</v>
      </c>
      <c r="G3078">
        <v>12.3</v>
      </c>
      <c r="H3078" t="s">
        <v>823</v>
      </c>
    </row>
    <row r="3079" spans="1:8" hidden="1" x14ac:dyDescent="0.25">
      <c r="A3079" t="s">
        <v>983</v>
      </c>
      <c r="B3079">
        <v>357</v>
      </c>
      <c r="C3079" t="s">
        <v>984</v>
      </c>
      <c r="D3079" t="s">
        <v>831</v>
      </c>
      <c r="E3079" t="s">
        <v>829</v>
      </c>
      <c r="F3079">
        <v>10.1</v>
      </c>
      <c r="G3079">
        <v>13.15</v>
      </c>
      <c r="H3079" t="s">
        <v>815</v>
      </c>
    </row>
    <row r="3080" spans="1:8" hidden="1" x14ac:dyDescent="0.25">
      <c r="A3080" t="s">
        <v>983</v>
      </c>
      <c r="B3080">
        <v>357</v>
      </c>
      <c r="C3080" t="s">
        <v>984</v>
      </c>
      <c r="D3080" t="s">
        <v>832</v>
      </c>
      <c r="E3080" t="s">
        <v>829</v>
      </c>
      <c r="F3080">
        <v>9.4499999999999993</v>
      </c>
      <c r="G3080">
        <v>12.3</v>
      </c>
      <c r="H3080" t="s">
        <v>817</v>
      </c>
    </row>
    <row r="3081" spans="1:8" hidden="1" x14ac:dyDescent="0.25">
      <c r="A3081" t="s">
        <v>983</v>
      </c>
      <c r="B3081">
        <v>357</v>
      </c>
      <c r="C3081" t="s">
        <v>984</v>
      </c>
      <c r="D3081" t="s">
        <v>833</v>
      </c>
      <c r="E3081" t="s">
        <v>829</v>
      </c>
      <c r="F3081">
        <v>11.2</v>
      </c>
      <c r="G3081">
        <v>14.55</v>
      </c>
      <c r="H3081" t="s">
        <v>819</v>
      </c>
    </row>
    <row r="3082" spans="1:8" hidden="1" x14ac:dyDescent="0.25">
      <c r="A3082" t="s">
        <v>983</v>
      </c>
      <c r="B3082">
        <v>357</v>
      </c>
      <c r="C3082" t="s">
        <v>984</v>
      </c>
      <c r="D3082" t="s">
        <v>834</v>
      </c>
      <c r="E3082" t="s">
        <v>829</v>
      </c>
      <c r="F3082">
        <v>9.4499999999999993</v>
      </c>
      <c r="G3082">
        <v>12.3</v>
      </c>
      <c r="H3082" t="s">
        <v>825</v>
      </c>
    </row>
    <row r="3083" spans="1:8" hidden="1" x14ac:dyDescent="0.25">
      <c r="A3083" t="s">
        <v>983</v>
      </c>
      <c r="B3083">
        <v>357</v>
      </c>
      <c r="C3083" t="s">
        <v>984</v>
      </c>
      <c r="D3083" t="s">
        <v>835</v>
      </c>
      <c r="E3083" t="s">
        <v>829</v>
      </c>
      <c r="F3083">
        <v>3.6</v>
      </c>
      <c r="G3083">
        <v>4.7</v>
      </c>
      <c r="H3083" t="s">
        <v>827</v>
      </c>
    </row>
    <row r="3084" spans="1:8" hidden="1" x14ac:dyDescent="0.25">
      <c r="A3084" t="s">
        <v>983</v>
      </c>
      <c r="B3084">
        <v>357</v>
      </c>
      <c r="C3084" t="s">
        <v>984</v>
      </c>
      <c r="D3084" t="s">
        <v>835</v>
      </c>
      <c r="E3084" t="s">
        <v>829</v>
      </c>
      <c r="F3084">
        <v>9.9499999999999993</v>
      </c>
      <c r="G3084">
        <v>12.95</v>
      </c>
      <c r="H3084" t="s">
        <v>827</v>
      </c>
    </row>
    <row r="3085" spans="1:8" hidden="1" x14ac:dyDescent="0.25">
      <c r="A3085" t="s">
        <v>983</v>
      </c>
      <c r="B3085">
        <v>357</v>
      </c>
      <c r="C3085" t="s">
        <v>984</v>
      </c>
      <c r="D3085" t="s">
        <v>832</v>
      </c>
      <c r="E3085" t="s">
        <v>829</v>
      </c>
      <c r="F3085">
        <v>3.4</v>
      </c>
      <c r="G3085">
        <v>4.4000000000000004</v>
      </c>
      <c r="H3085" t="s">
        <v>817</v>
      </c>
    </row>
    <row r="3086" spans="1:8" hidden="1" x14ac:dyDescent="0.25">
      <c r="A3086" t="s">
        <v>983</v>
      </c>
      <c r="B3086">
        <v>357</v>
      </c>
      <c r="C3086" t="s">
        <v>984</v>
      </c>
      <c r="D3086" t="s">
        <v>831</v>
      </c>
      <c r="E3086" t="s">
        <v>829</v>
      </c>
      <c r="F3086">
        <v>3.6</v>
      </c>
      <c r="G3086">
        <v>4.7</v>
      </c>
      <c r="H3086" t="s">
        <v>815</v>
      </c>
    </row>
    <row r="3087" spans="1:8" hidden="1" x14ac:dyDescent="0.25">
      <c r="A3087" t="s">
        <v>983</v>
      </c>
      <c r="B3087">
        <v>357</v>
      </c>
      <c r="C3087" t="s">
        <v>984</v>
      </c>
      <c r="D3087" t="s">
        <v>833</v>
      </c>
      <c r="E3087" t="s">
        <v>829</v>
      </c>
      <c r="F3087">
        <v>4.05</v>
      </c>
      <c r="G3087">
        <v>5.25</v>
      </c>
      <c r="H3087" t="s">
        <v>819</v>
      </c>
    </row>
    <row r="3088" spans="1:8" hidden="1" x14ac:dyDescent="0.25">
      <c r="A3088" t="s">
        <v>983</v>
      </c>
      <c r="B3088">
        <v>357</v>
      </c>
      <c r="C3088" t="s">
        <v>984</v>
      </c>
      <c r="D3088" t="s">
        <v>830</v>
      </c>
      <c r="E3088" t="s">
        <v>829</v>
      </c>
      <c r="F3088">
        <v>3.4</v>
      </c>
      <c r="G3088">
        <v>4.4000000000000004</v>
      </c>
      <c r="H3088" t="s">
        <v>823</v>
      </c>
    </row>
    <row r="3089" spans="1:8" x14ac:dyDescent="0.25">
      <c r="A3089" t="s">
        <v>983</v>
      </c>
      <c r="B3089">
        <v>357</v>
      </c>
      <c r="C3089" t="s">
        <v>984</v>
      </c>
      <c r="D3089" t="s">
        <v>828</v>
      </c>
      <c r="E3089" t="s">
        <v>829</v>
      </c>
      <c r="F3089">
        <v>4.05</v>
      </c>
      <c r="G3089">
        <v>5.25</v>
      </c>
      <c r="H3089" t="s">
        <v>821</v>
      </c>
    </row>
    <row r="3090" spans="1:8" hidden="1" x14ac:dyDescent="0.25">
      <c r="A3090" t="s">
        <v>983</v>
      </c>
      <c r="B3090">
        <v>357</v>
      </c>
      <c r="C3090" t="s">
        <v>984</v>
      </c>
      <c r="D3090" t="s">
        <v>834</v>
      </c>
      <c r="E3090" t="s">
        <v>829</v>
      </c>
      <c r="F3090">
        <v>3.4</v>
      </c>
      <c r="G3090">
        <v>4.4000000000000004</v>
      </c>
      <c r="H3090" t="s">
        <v>825</v>
      </c>
    </row>
    <row r="3091" spans="1:8" x14ac:dyDescent="0.25">
      <c r="A3091" t="s">
        <v>983</v>
      </c>
      <c r="B3091">
        <v>357</v>
      </c>
      <c r="C3091" t="s">
        <v>984</v>
      </c>
      <c r="D3091" t="s">
        <v>836</v>
      </c>
      <c r="E3091" t="s">
        <v>837</v>
      </c>
      <c r="F3091">
        <v>11.2</v>
      </c>
      <c r="G3091">
        <v>14.55</v>
      </c>
      <c r="H3091" t="s">
        <v>821</v>
      </c>
    </row>
    <row r="3092" spans="1:8" hidden="1" x14ac:dyDescent="0.25">
      <c r="A3092" t="s">
        <v>983</v>
      </c>
      <c r="B3092">
        <v>357</v>
      </c>
      <c r="C3092" t="s">
        <v>984</v>
      </c>
      <c r="D3092" t="s">
        <v>838</v>
      </c>
      <c r="E3092" t="s">
        <v>837</v>
      </c>
      <c r="F3092">
        <v>9.4499999999999993</v>
      </c>
      <c r="G3092">
        <v>12.3</v>
      </c>
      <c r="H3092" t="s">
        <v>823</v>
      </c>
    </row>
    <row r="3093" spans="1:8" hidden="1" x14ac:dyDescent="0.25">
      <c r="A3093" t="s">
        <v>983</v>
      </c>
      <c r="B3093">
        <v>357</v>
      </c>
      <c r="C3093" t="s">
        <v>984</v>
      </c>
      <c r="D3093" t="s">
        <v>839</v>
      </c>
      <c r="E3093" t="s">
        <v>837</v>
      </c>
      <c r="F3093">
        <v>10.1</v>
      </c>
      <c r="G3093">
        <v>13.15</v>
      </c>
      <c r="H3093" t="s">
        <v>815</v>
      </c>
    </row>
    <row r="3094" spans="1:8" hidden="1" x14ac:dyDescent="0.25">
      <c r="A3094" t="s">
        <v>983</v>
      </c>
      <c r="B3094">
        <v>357</v>
      </c>
      <c r="C3094" t="s">
        <v>984</v>
      </c>
      <c r="D3094" t="s">
        <v>840</v>
      </c>
      <c r="E3094" t="s">
        <v>837</v>
      </c>
      <c r="F3094">
        <v>9.4499999999999993</v>
      </c>
      <c r="G3094">
        <v>12.3</v>
      </c>
      <c r="H3094" t="s">
        <v>817</v>
      </c>
    </row>
    <row r="3095" spans="1:8" hidden="1" x14ac:dyDescent="0.25">
      <c r="A3095" t="s">
        <v>983</v>
      </c>
      <c r="B3095">
        <v>357</v>
      </c>
      <c r="C3095" t="s">
        <v>984</v>
      </c>
      <c r="D3095" t="s">
        <v>841</v>
      </c>
      <c r="E3095" t="s">
        <v>837</v>
      </c>
      <c r="F3095">
        <v>11.2</v>
      </c>
      <c r="G3095">
        <v>14.55</v>
      </c>
      <c r="H3095" t="s">
        <v>819</v>
      </c>
    </row>
    <row r="3096" spans="1:8" hidden="1" x14ac:dyDescent="0.25">
      <c r="A3096" t="s">
        <v>983</v>
      </c>
      <c r="B3096">
        <v>357</v>
      </c>
      <c r="C3096" t="s">
        <v>984</v>
      </c>
      <c r="D3096" t="s">
        <v>842</v>
      </c>
      <c r="E3096" t="s">
        <v>837</v>
      </c>
      <c r="F3096">
        <v>9.9499999999999993</v>
      </c>
      <c r="G3096">
        <v>12.95</v>
      </c>
      <c r="H3096" t="s">
        <v>827</v>
      </c>
    </row>
    <row r="3097" spans="1:8" hidden="1" x14ac:dyDescent="0.25">
      <c r="A3097" t="s">
        <v>983</v>
      </c>
      <c r="B3097">
        <v>357</v>
      </c>
      <c r="C3097" t="s">
        <v>984</v>
      </c>
      <c r="D3097" t="s">
        <v>843</v>
      </c>
      <c r="E3097" t="s">
        <v>837</v>
      </c>
      <c r="F3097">
        <v>9.4499999999999993</v>
      </c>
      <c r="G3097">
        <v>12.3</v>
      </c>
      <c r="H3097" t="s">
        <v>825</v>
      </c>
    </row>
    <row r="3098" spans="1:8" x14ac:dyDescent="0.25">
      <c r="A3098" t="s">
        <v>983</v>
      </c>
      <c r="B3098">
        <v>357</v>
      </c>
      <c r="C3098" t="s">
        <v>984</v>
      </c>
      <c r="D3098" t="s">
        <v>844</v>
      </c>
      <c r="E3098" t="s">
        <v>845</v>
      </c>
      <c r="F3098">
        <v>11.2</v>
      </c>
      <c r="G3098">
        <v>14.55</v>
      </c>
      <c r="H3098" t="s">
        <v>821</v>
      </c>
    </row>
    <row r="3099" spans="1:8" hidden="1" x14ac:dyDescent="0.25">
      <c r="A3099" t="s">
        <v>983</v>
      </c>
      <c r="B3099">
        <v>357</v>
      </c>
      <c r="C3099" t="s">
        <v>984</v>
      </c>
      <c r="D3099" t="s">
        <v>846</v>
      </c>
      <c r="E3099" t="s">
        <v>845</v>
      </c>
      <c r="F3099">
        <v>9.4499999999999993</v>
      </c>
      <c r="G3099">
        <v>12.3</v>
      </c>
      <c r="H3099" t="s">
        <v>823</v>
      </c>
    </row>
    <row r="3100" spans="1:8" hidden="1" x14ac:dyDescent="0.25">
      <c r="A3100" t="s">
        <v>983</v>
      </c>
      <c r="B3100">
        <v>357</v>
      </c>
      <c r="C3100" t="s">
        <v>984</v>
      </c>
      <c r="D3100" t="s">
        <v>847</v>
      </c>
      <c r="E3100" t="s">
        <v>845</v>
      </c>
      <c r="F3100">
        <v>10.1</v>
      </c>
      <c r="G3100">
        <v>13.15</v>
      </c>
      <c r="H3100" t="s">
        <v>815</v>
      </c>
    </row>
    <row r="3101" spans="1:8" hidden="1" x14ac:dyDescent="0.25">
      <c r="A3101" t="s">
        <v>983</v>
      </c>
      <c r="B3101">
        <v>357</v>
      </c>
      <c r="C3101" t="s">
        <v>984</v>
      </c>
      <c r="D3101" t="s">
        <v>848</v>
      </c>
      <c r="E3101" t="s">
        <v>845</v>
      </c>
      <c r="F3101">
        <v>11.2</v>
      </c>
      <c r="G3101">
        <v>14.55</v>
      </c>
      <c r="H3101" t="s">
        <v>819</v>
      </c>
    </row>
    <row r="3102" spans="1:8" hidden="1" x14ac:dyDescent="0.25">
      <c r="A3102" t="s">
        <v>983</v>
      </c>
      <c r="B3102">
        <v>357</v>
      </c>
      <c r="C3102" t="s">
        <v>984</v>
      </c>
      <c r="D3102" t="s">
        <v>849</v>
      </c>
      <c r="E3102" t="s">
        <v>845</v>
      </c>
      <c r="F3102">
        <v>9.4499999999999993</v>
      </c>
      <c r="G3102">
        <v>12.3</v>
      </c>
      <c r="H3102" t="s">
        <v>817</v>
      </c>
    </row>
    <row r="3103" spans="1:8" hidden="1" x14ac:dyDescent="0.25">
      <c r="A3103" t="s">
        <v>983</v>
      </c>
      <c r="B3103">
        <v>357</v>
      </c>
      <c r="C3103" t="s">
        <v>984</v>
      </c>
      <c r="D3103" t="s">
        <v>850</v>
      </c>
      <c r="E3103" t="s">
        <v>845</v>
      </c>
      <c r="F3103">
        <v>9.4499999999999993</v>
      </c>
      <c r="G3103">
        <v>12.3</v>
      </c>
      <c r="H3103" t="s">
        <v>825</v>
      </c>
    </row>
    <row r="3104" spans="1:8" hidden="1" x14ac:dyDescent="0.25">
      <c r="A3104" t="s">
        <v>983</v>
      </c>
      <c r="B3104">
        <v>357</v>
      </c>
      <c r="C3104" t="s">
        <v>984</v>
      </c>
      <c r="D3104" t="s">
        <v>851</v>
      </c>
      <c r="E3104" t="s">
        <v>845</v>
      </c>
      <c r="F3104">
        <v>9.9499999999999993</v>
      </c>
      <c r="G3104">
        <v>12.95</v>
      </c>
      <c r="H3104" t="s">
        <v>827</v>
      </c>
    </row>
    <row r="3105" spans="1:8" hidden="1" x14ac:dyDescent="0.25">
      <c r="A3105" t="s">
        <v>983</v>
      </c>
      <c r="B3105">
        <v>357</v>
      </c>
      <c r="C3105" t="s">
        <v>984</v>
      </c>
      <c r="D3105" t="s">
        <v>852</v>
      </c>
      <c r="E3105" t="s">
        <v>853</v>
      </c>
      <c r="F3105">
        <v>5.7</v>
      </c>
      <c r="G3105">
        <v>7.4</v>
      </c>
      <c r="H3105" t="s">
        <v>854</v>
      </c>
    </row>
    <row r="3106" spans="1:8" hidden="1" x14ac:dyDescent="0.25">
      <c r="A3106" t="s">
        <v>983</v>
      </c>
      <c r="B3106">
        <v>357</v>
      </c>
      <c r="C3106" t="s">
        <v>984</v>
      </c>
      <c r="D3106" t="s">
        <v>855</v>
      </c>
      <c r="E3106" t="s">
        <v>853</v>
      </c>
      <c r="F3106">
        <v>5.7</v>
      </c>
      <c r="G3106">
        <v>7.4</v>
      </c>
      <c r="H3106" t="s">
        <v>823</v>
      </c>
    </row>
    <row r="3107" spans="1:8" x14ac:dyDescent="0.25">
      <c r="A3107" t="s">
        <v>983</v>
      </c>
      <c r="B3107">
        <v>357</v>
      </c>
      <c r="C3107" t="s">
        <v>984</v>
      </c>
      <c r="D3107" t="s">
        <v>856</v>
      </c>
      <c r="E3107" t="s">
        <v>853</v>
      </c>
      <c r="F3107">
        <v>5.7</v>
      </c>
      <c r="G3107">
        <v>7.4</v>
      </c>
      <c r="H3107" t="s">
        <v>821</v>
      </c>
    </row>
    <row r="3108" spans="1:8" hidden="1" x14ac:dyDescent="0.25">
      <c r="A3108" t="s">
        <v>983</v>
      </c>
      <c r="B3108">
        <v>357</v>
      </c>
      <c r="C3108" t="s">
        <v>984</v>
      </c>
      <c r="D3108" t="s">
        <v>857</v>
      </c>
      <c r="E3108" t="s">
        <v>853</v>
      </c>
      <c r="F3108">
        <v>5.7</v>
      </c>
      <c r="G3108">
        <v>7.4</v>
      </c>
      <c r="H3108" t="s">
        <v>815</v>
      </c>
    </row>
    <row r="3109" spans="1:8" hidden="1" x14ac:dyDescent="0.25">
      <c r="A3109" t="s">
        <v>983</v>
      </c>
      <c r="B3109">
        <v>357</v>
      </c>
      <c r="C3109" t="s">
        <v>984</v>
      </c>
      <c r="D3109" t="s">
        <v>858</v>
      </c>
      <c r="E3109" t="s">
        <v>853</v>
      </c>
      <c r="F3109">
        <v>5.7</v>
      </c>
      <c r="G3109">
        <v>7.4</v>
      </c>
      <c r="H3109" t="s">
        <v>819</v>
      </c>
    </row>
    <row r="3110" spans="1:8" hidden="1" x14ac:dyDescent="0.25">
      <c r="A3110" t="s">
        <v>983</v>
      </c>
      <c r="B3110">
        <v>357</v>
      </c>
      <c r="C3110" t="s">
        <v>984</v>
      </c>
      <c r="D3110" t="s">
        <v>859</v>
      </c>
      <c r="E3110" t="s">
        <v>853</v>
      </c>
      <c r="F3110">
        <v>5.7</v>
      </c>
      <c r="G3110">
        <v>7.4</v>
      </c>
      <c r="H3110" t="s">
        <v>825</v>
      </c>
    </row>
    <row r="3111" spans="1:8" hidden="1" x14ac:dyDescent="0.25">
      <c r="A3111" t="s">
        <v>983</v>
      </c>
      <c r="B3111">
        <v>357</v>
      </c>
      <c r="C3111" t="s">
        <v>984</v>
      </c>
      <c r="D3111" t="s">
        <v>860</v>
      </c>
      <c r="E3111" t="s">
        <v>853</v>
      </c>
      <c r="F3111">
        <v>5.7</v>
      </c>
      <c r="G3111">
        <v>7.4</v>
      </c>
      <c r="H3111" t="s">
        <v>827</v>
      </c>
    </row>
    <row r="3112" spans="1:8" hidden="1" x14ac:dyDescent="0.25">
      <c r="A3112" t="s">
        <v>983</v>
      </c>
      <c r="B3112">
        <v>357</v>
      </c>
      <c r="C3112" t="s">
        <v>984</v>
      </c>
      <c r="D3112" t="s">
        <v>861</v>
      </c>
      <c r="E3112" t="s">
        <v>853</v>
      </c>
      <c r="F3112">
        <v>5.7</v>
      </c>
      <c r="G3112">
        <v>7.4</v>
      </c>
      <c r="H3112" t="s">
        <v>862</v>
      </c>
    </row>
    <row r="3113" spans="1:8" hidden="1" x14ac:dyDescent="0.25">
      <c r="A3113" t="s">
        <v>983</v>
      </c>
      <c r="B3113">
        <v>357</v>
      </c>
      <c r="C3113" t="s">
        <v>984</v>
      </c>
      <c r="D3113" t="s">
        <v>863</v>
      </c>
      <c r="E3113" t="s">
        <v>853</v>
      </c>
      <c r="F3113">
        <v>5.7</v>
      </c>
      <c r="G3113">
        <v>7.4</v>
      </c>
      <c r="H3113" t="s">
        <v>864</v>
      </c>
    </row>
    <row r="3114" spans="1:8" hidden="1" x14ac:dyDescent="0.25">
      <c r="A3114" t="s">
        <v>983</v>
      </c>
      <c r="B3114">
        <v>357</v>
      </c>
      <c r="C3114" t="s">
        <v>984</v>
      </c>
      <c r="D3114" t="s">
        <v>865</v>
      </c>
      <c r="E3114" t="s">
        <v>866</v>
      </c>
      <c r="F3114">
        <v>4.5999999999999996</v>
      </c>
      <c r="G3114">
        <v>6</v>
      </c>
      <c r="H3114" t="s">
        <v>867</v>
      </c>
    </row>
    <row r="3115" spans="1:8" hidden="1" x14ac:dyDescent="0.25">
      <c r="A3115" t="s">
        <v>983</v>
      </c>
      <c r="B3115">
        <v>357</v>
      </c>
      <c r="C3115" t="s">
        <v>984</v>
      </c>
      <c r="D3115" t="s">
        <v>868</v>
      </c>
      <c r="E3115" t="s">
        <v>866</v>
      </c>
      <c r="F3115">
        <v>5</v>
      </c>
      <c r="G3115">
        <v>6.5</v>
      </c>
      <c r="H3115" t="s">
        <v>823</v>
      </c>
    </row>
    <row r="3116" spans="1:8" x14ac:dyDescent="0.25">
      <c r="A3116" t="s">
        <v>983</v>
      </c>
      <c r="B3116">
        <v>357</v>
      </c>
      <c r="C3116" t="s">
        <v>984</v>
      </c>
      <c r="D3116" t="s">
        <v>869</v>
      </c>
      <c r="E3116" t="s">
        <v>866</v>
      </c>
      <c r="F3116">
        <v>5</v>
      </c>
      <c r="G3116">
        <v>6.5</v>
      </c>
      <c r="H3116" t="s">
        <v>821</v>
      </c>
    </row>
    <row r="3117" spans="1:8" hidden="1" x14ac:dyDescent="0.25">
      <c r="A3117" t="s">
        <v>983</v>
      </c>
      <c r="B3117">
        <v>357</v>
      </c>
      <c r="C3117" t="s">
        <v>984</v>
      </c>
      <c r="D3117" t="s">
        <v>870</v>
      </c>
      <c r="E3117" t="s">
        <v>866</v>
      </c>
      <c r="F3117">
        <v>5</v>
      </c>
      <c r="G3117">
        <v>6.5</v>
      </c>
      <c r="H3117" t="s">
        <v>815</v>
      </c>
    </row>
    <row r="3118" spans="1:8" hidden="1" x14ac:dyDescent="0.25">
      <c r="A3118" t="s">
        <v>983</v>
      </c>
      <c r="B3118">
        <v>357</v>
      </c>
      <c r="C3118" t="s">
        <v>984</v>
      </c>
      <c r="D3118" t="s">
        <v>871</v>
      </c>
      <c r="E3118" t="s">
        <v>866</v>
      </c>
      <c r="F3118">
        <v>5</v>
      </c>
      <c r="G3118">
        <v>6.5</v>
      </c>
      <c r="H3118" t="s">
        <v>819</v>
      </c>
    </row>
    <row r="3119" spans="1:8" hidden="1" x14ac:dyDescent="0.25">
      <c r="A3119" t="s">
        <v>983</v>
      </c>
      <c r="B3119">
        <v>357</v>
      </c>
      <c r="C3119" t="s">
        <v>984</v>
      </c>
      <c r="D3119" t="s">
        <v>872</v>
      </c>
      <c r="E3119" t="s">
        <v>866</v>
      </c>
      <c r="F3119">
        <v>5</v>
      </c>
      <c r="G3119">
        <v>6.5</v>
      </c>
      <c r="H3119" t="s">
        <v>825</v>
      </c>
    </row>
    <row r="3120" spans="1:8" hidden="1" x14ac:dyDescent="0.25">
      <c r="A3120" t="s">
        <v>983</v>
      </c>
      <c r="B3120">
        <v>357</v>
      </c>
      <c r="C3120" t="s">
        <v>984</v>
      </c>
      <c r="D3120" t="s">
        <v>873</v>
      </c>
      <c r="E3120" t="s">
        <v>866</v>
      </c>
      <c r="F3120">
        <v>5</v>
      </c>
      <c r="G3120">
        <v>6.5</v>
      </c>
      <c r="H3120" t="s">
        <v>862</v>
      </c>
    </row>
    <row r="3121" spans="1:8" hidden="1" x14ac:dyDescent="0.25">
      <c r="A3121" t="s">
        <v>983</v>
      </c>
      <c r="B3121">
        <v>357</v>
      </c>
      <c r="C3121" t="s">
        <v>984</v>
      </c>
      <c r="D3121" t="s">
        <v>874</v>
      </c>
      <c r="E3121" t="s">
        <v>866</v>
      </c>
      <c r="F3121">
        <v>5</v>
      </c>
      <c r="G3121">
        <v>6.5</v>
      </c>
      <c r="H3121" t="s">
        <v>827</v>
      </c>
    </row>
    <row r="3122" spans="1:8" hidden="1" x14ac:dyDescent="0.25">
      <c r="A3122" t="s">
        <v>983</v>
      </c>
      <c r="B3122">
        <v>357</v>
      </c>
      <c r="C3122" t="s">
        <v>984</v>
      </c>
      <c r="D3122" t="s">
        <v>875</v>
      </c>
      <c r="E3122" t="s">
        <v>876</v>
      </c>
      <c r="F3122">
        <v>10.65</v>
      </c>
      <c r="G3122">
        <v>13.85</v>
      </c>
      <c r="H3122" t="s">
        <v>815</v>
      </c>
    </row>
    <row r="3123" spans="1:8" hidden="1" x14ac:dyDescent="0.25">
      <c r="A3123" t="s">
        <v>983</v>
      </c>
      <c r="B3123">
        <v>357</v>
      </c>
      <c r="C3123" t="s">
        <v>984</v>
      </c>
      <c r="D3123" t="s">
        <v>877</v>
      </c>
      <c r="E3123" t="s">
        <v>876</v>
      </c>
      <c r="F3123">
        <v>11.75</v>
      </c>
      <c r="G3123">
        <v>15.3</v>
      </c>
      <c r="H3123" t="s">
        <v>819</v>
      </c>
    </row>
    <row r="3124" spans="1:8" hidden="1" x14ac:dyDescent="0.25">
      <c r="A3124" t="s">
        <v>983</v>
      </c>
      <c r="B3124">
        <v>357</v>
      </c>
      <c r="C3124" t="s">
        <v>984</v>
      </c>
      <c r="D3124" t="s">
        <v>878</v>
      </c>
      <c r="E3124" t="s">
        <v>876</v>
      </c>
      <c r="F3124">
        <v>10</v>
      </c>
      <c r="G3124">
        <v>13</v>
      </c>
      <c r="H3124" t="s">
        <v>825</v>
      </c>
    </row>
    <row r="3125" spans="1:8" hidden="1" x14ac:dyDescent="0.25">
      <c r="A3125" t="s">
        <v>983</v>
      </c>
      <c r="B3125">
        <v>357</v>
      </c>
      <c r="C3125" t="s">
        <v>984</v>
      </c>
      <c r="D3125" t="s">
        <v>879</v>
      </c>
      <c r="E3125" t="s">
        <v>876</v>
      </c>
      <c r="F3125">
        <v>10.5</v>
      </c>
      <c r="G3125">
        <v>13.65</v>
      </c>
      <c r="H3125" t="s">
        <v>827</v>
      </c>
    </row>
    <row r="3126" spans="1:8" hidden="1" x14ac:dyDescent="0.25">
      <c r="A3126" t="s">
        <v>983</v>
      </c>
      <c r="B3126">
        <v>357</v>
      </c>
      <c r="C3126" t="s">
        <v>984</v>
      </c>
      <c r="D3126" t="s">
        <v>880</v>
      </c>
      <c r="E3126" t="s">
        <v>876</v>
      </c>
      <c r="F3126">
        <v>10</v>
      </c>
      <c r="G3126">
        <v>13</v>
      </c>
      <c r="H3126" t="s">
        <v>823</v>
      </c>
    </row>
    <row r="3127" spans="1:8" hidden="1" x14ac:dyDescent="0.25">
      <c r="A3127" t="s">
        <v>983</v>
      </c>
      <c r="B3127">
        <v>357</v>
      </c>
      <c r="C3127" t="s">
        <v>984</v>
      </c>
      <c r="D3127" t="s">
        <v>881</v>
      </c>
      <c r="E3127" t="s">
        <v>876</v>
      </c>
      <c r="F3127">
        <v>10</v>
      </c>
      <c r="G3127">
        <v>13</v>
      </c>
      <c r="H3127" t="s">
        <v>867</v>
      </c>
    </row>
    <row r="3128" spans="1:8" x14ac:dyDescent="0.25">
      <c r="A3128" t="s">
        <v>983</v>
      </c>
      <c r="B3128">
        <v>357</v>
      </c>
      <c r="C3128" t="s">
        <v>984</v>
      </c>
      <c r="D3128" t="s">
        <v>882</v>
      </c>
      <c r="E3128" t="s">
        <v>876</v>
      </c>
      <c r="F3128">
        <v>11.75</v>
      </c>
      <c r="G3128">
        <v>15.3</v>
      </c>
      <c r="H3128" t="s">
        <v>821</v>
      </c>
    </row>
    <row r="3129" spans="1:8" hidden="1" x14ac:dyDescent="0.25">
      <c r="A3129" t="s">
        <v>977</v>
      </c>
      <c r="B3129">
        <v>916</v>
      </c>
      <c r="C3129" t="s">
        <v>978</v>
      </c>
      <c r="D3129" t="s">
        <v>813</v>
      </c>
      <c r="E3129" t="s">
        <v>814</v>
      </c>
      <c r="F3129">
        <v>10.1</v>
      </c>
      <c r="G3129">
        <v>13.15</v>
      </c>
      <c r="H3129" t="s">
        <v>815</v>
      </c>
    </row>
    <row r="3130" spans="1:8" hidden="1" x14ac:dyDescent="0.25">
      <c r="A3130" t="s">
        <v>977</v>
      </c>
      <c r="B3130">
        <v>916</v>
      </c>
      <c r="C3130" t="s">
        <v>978</v>
      </c>
      <c r="D3130" t="s">
        <v>816</v>
      </c>
      <c r="E3130" t="s">
        <v>814</v>
      </c>
      <c r="F3130">
        <v>9.4499999999999993</v>
      </c>
      <c r="G3130">
        <v>12.3</v>
      </c>
      <c r="H3130" t="s">
        <v>817</v>
      </c>
    </row>
    <row r="3131" spans="1:8" hidden="1" x14ac:dyDescent="0.25">
      <c r="A3131" t="s">
        <v>977</v>
      </c>
      <c r="B3131">
        <v>916</v>
      </c>
      <c r="C3131" t="s">
        <v>978</v>
      </c>
      <c r="D3131" t="s">
        <v>818</v>
      </c>
      <c r="E3131" t="s">
        <v>814</v>
      </c>
      <c r="F3131">
        <v>11.2</v>
      </c>
      <c r="G3131">
        <v>14.55</v>
      </c>
      <c r="H3131" t="s">
        <v>819</v>
      </c>
    </row>
    <row r="3132" spans="1:8" x14ac:dyDescent="0.25">
      <c r="A3132" t="s">
        <v>977</v>
      </c>
      <c r="B3132">
        <v>916</v>
      </c>
      <c r="C3132" t="s">
        <v>978</v>
      </c>
      <c r="D3132" t="s">
        <v>820</v>
      </c>
      <c r="E3132" t="s">
        <v>814</v>
      </c>
      <c r="F3132">
        <v>11.2</v>
      </c>
      <c r="G3132">
        <v>14.55</v>
      </c>
      <c r="H3132" t="s">
        <v>821</v>
      </c>
    </row>
    <row r="3133" spans="1:8" hidden="1" x14ac:dyDescent="0.25">
      <c r="A3133" t="s">
        <v>977</v>
      </c>
      <c r="B3133">
        <v>916</v>
      </c>
      <c r="C3133" t="s">
        <v>978</v>
      </c>
      <c r="D3133" t="s">
        <v>822</v>
      </c>
      <c r="E3133" t="s">
        <v>814</v>
      </c>
      <c r="F3133">
        <v>9.4499999999999993</v>
      </c>
      <c r="G3133">
        <v>12.3</v>
      </c>
      <c r="H3133" t="s">
        <v>823</v>
      </c>
    </row>
    <row r="3134" spans="1:8" hidden="1" x14ac:dyDescent="0.25">
      <c r="A3134" t="s">
        <v>977</v>
      </c>
      <c r="B3134">
        <v>916</v>
      </c>
      <c r="C3134" t="s">
        <v>978</v>
      </c>
      <c r="D3134" t="s">
        <v>824</v>
      </c>
      <c r="E3134" t="s">
        <v>814</v>
      </c>
      <c r="F3134">
        <v>9.4499999999999993</v>
      </c>
      <c r="G3134">
        <v>12.3</v>
      </c>
      <c r="H3134" t="s">
        <v>825</v>
      </c>
    </row>
    <row r="3135" spans="1:8" hidden="1" x14ac:dyDescent="0.25">
      <c r="A3135" t="s">
        <v>977</v>
      </c>
      <c r="B3135">
        <v>916</v>
      </c>
      <c r="C3135" t="s">
        <v>978</v>
      </c>
      <c r="D3135" t="s">
        <v>826</v>
      </c>
      <c r="E3135" t="s">
        <v>814</v>
      </c>
      <c r="F3135">
        <v>9.9499999999999993</v>
      </c>
      <c r="G3135">
        <v>12.95</v>
      </c>
      <c r="H3135" t="s">
        <v>827</v>
      </c>
    </row>
    <row r="3136" spans="1:8" x14ac:dyDescent="0.25">
      <c r="A3136" t="s">
        <v>977</v>
      </c>
      <c r="B3136">
        <v>916</v>
      </c>
      <c r="C3136" t="s">
        <v>978</v>
      </c>
      <c r="D3136" t="s">
        <v>828</v>
      </c>
      <c r="E3136" t="s">
        <v>829</v>
      </c>
      <c r="F3136">
        <v>11.2</v>
      </c>
      <c r="G3136">
        <v>14.55</v>
      </c>
      <c r="H3136" t="s">
        <v>821</v>
      </c>
    </row>
    <row r="3137" spans="1:8" hidden="1" x14ac:dyDescent="0.25">
      <c r="A3137" t="s">
        <v>977</v>
      </c>
      <c r="B3137">
        <v>916</v>
      </c>
      <c r="C3137" t="s">
        <v>978</v>
      </c>
      <c r="D3137" t="s">
        <v>830</v>
      </c>
      <c r="E3137" t="s">
        <v>829</v>
      </c>
      <c r="F3137">
        <v>9.4499999999999993</v>
      </c>
      <c r="G3137">
        <v>12.3</v>
      </c>
      <c r="H3137" t="s">
        <v>823</v>
      </c>
    </row>
    <row r="3138" spans="1:8" hidden="1" x14ac:dyDescent="0.25">
      <c r="A3138" t="s">
        <v>977</v>
      </c>
      <c r="B3138">
        <v>916</v>
      </c>
      <c r="C3138" t="s">
        <v>978</v>
      </c>
      <c r="D3138" t="s">
        <v>831</v>
      </c>
      <c r="E3138" t="s">
        <v>829</v>
      </c>
      <c r="F3138">
        <v>10.1</v>
      </c>
      <c r="G3138">
        <v>13.15</v>
      </c>
      <c r="H3138" t="s">
        <v>815</v>
      </c>
    </row>
    <row r="3139" spans="1:8" hidden="1" x14ac:dyDescent="0.25">
      <c r="A3139" t="s">
        <v>977</v>
      </c>
      <c r="B3139">
        <v>916</v>
      </c>
      <c r="C3139" t="s">
        <v>978</v>
      </c>
      <c r="D3139" t="s">
        <v>832</v>
      </c>
      <c r="E3139" t="s">
        <v>829</v>
      </c>
      <c r="F3139">
        <v>9.4499999999999993</v>
      </c>
      <c r="G3139">
        <v>12.3</v>
      </c>
      <c r="H3139" t="s">
        <v>817</v>
      </c>
    </row>
    <row r="3140" spans="1:8" hidden="1" x14ac:dyDescent="0.25">
      <c r="A3140" t="s">
        <v>977</v>
      </c>
      <c r="B3140">
        <v>916</v>
      </c>
      <c r="C3140" t="s">
        <v>978</v>
      </c>
      <c r="D3140" t="s">
        <v>833</v>
      </c>
      <c r="E3140" t="s">
        <v>829</v>
      </c>
      <c r="F3140">
        <v>11.2</v>
      </c>
      <c r="G3140">
        <v>14.55</v>
      </c>
      <c r="H3140" t="s">
        <v>819</v>
      </c>
    </row>
    <row r="3141" spans="1:8" hidden="1" x14ac:dyDescent="0.25">
      <c r="A3141" t="s">
        <v>977</v>
      </c>
      <c r="B3141">
        <v>916</v>
      </c>
      <c r="C3141" t="s">
        <v>978</v>
      </c>
      <c r="D3141" t="s">
        <v>834</v>
      </c>
      <c r="E3141" t="s">
        <v>829</v>
      </c>
      <c r="F3141">
        <v>9.4499999999999993</v>
      </c>
      <c r="G3141">
        <v>12.3</v>
      </c>
      <c r="H3141" t="s">
        <v>825</v>
      </c>
    </row>
    <row r="3142" spans="1:8" hidden="1" x14ac:dyDescent="0.25">
      <c r="A3142" t="s">
        <v>977</v>
      </c>
      <c r="B3142">
        <v>916</v>
      </c>
      <c r="C3142" t="s">
        <v>978</v>
      </c>
      <c r="D3142" t="s">
        <v>835</v>
      </c>
      <c r="E3142" t="s">
        <v>829</v>
      </c>
      <c r="F3142">
        <v>3.6</v>
      </c>
      <c r="G3142">
        <v>4.7</v>
      </c>
      <c r="H3142" t="s">
        <v>827</v>
      </c>
    </row>
    <row r="3143" spans="1:8" hidden="1" x14ac:dyDescent="0.25">
      <c r="A3143" t="s">
        <v>977</v>
      </c>
      <c r="B3143">
        <v>916</v>
      </c>
      <c r="C3143" t="s">
        <v>978</v>
      </c>
      <c r="D3143" t="s">
        <v>835</v>
      </c>
      <c r="E3143" t="s">
        <v>829</v>
      </c>
      <c r="F3143">
        <v>9.9499999999999993</v>
      </c>
      <c r="G3143">
        <v>12.95</v>
      </c>
      <c r="H3143" t="s">
        <v>827</v>
      </c>
    </row>
    <row r="3144" spans="1:8" hidden="1" x14ac:dyDescent="0.25">
      <c r="A3144" t="s">
        <v>977</v>
      </c>
      <c r="B3144">
        <v>916</v>
      </c>
      <c r="C3144" t="s">
        <v>978</v>
      </c>
      <c r="D3144" t="s">
        <v>832</v>
      </c>
      <c r="E3144" t="s">
        <v>829</v>
      </c>
      <c r="F3144">
        <v>3.4</v>
      </c>
      <c r="G3144">
        <v>4.4000000000000004</v>
      </c>
      <c r="H3144" t="s">
        <v>817</v>
      </c>
    </row>
    <row r="3145" spans="1:8" hidden="1" x14ac:dyDescent="0.25">
      <c r="A3145" t="s">
        <v>977</v>
      </c>
      <c r="B3145">
        <v>916</v>
      </c>
      <c r="C3145" t="s">
        <v>978</v>
      </c>
      <c r="D3145" t="s">
        <v>831</v>
      </c>
      <c r="E3145" t="s">
        <v>829</v>
      </c>
      <c r="F3145">
        <v>3.6</v>
      </c>
      <c r="G3145">
        <v>4.7</v>
      </c>
      <c r="H3145" t="s">
        <v>815</v>
      </c>
    </row>
    <row r="3146" spans="1:8" hidden="1" x14ac:dyDescent="0.25">
      <c r="A3146" t="s">
        <v>977</v>
      </c>
      <c r="B3146">
        <v>916</v>
      </c>
      <c r="C3146" t="s">
        <v>978</v>
      </c>
      <c r="D3146" t="s">
        <v>833</v>
      </c>
      <c r="E3146" t="s">
        <v>829</v>
      </c>
      <c r="F3146">
        <v>4.05</v>
      </c>
      <c r="G3146">
        <v>5.25</v>
      </c>
      <c r="H3146" t="s">
        <v>819</v>
      </c>
    </row>
    <row r="3147" spans="1:8" hidden="1" x14ac:dyDescent="0.25">
      <c r="A3147" t="s">
        <v>977</v>
      </c>
      <c r="B3147">
        <v>916</v>
      </c>
      <c r="C3147" t="s">
        <v>978</v>
      </c>
      <c r="D3147" t="s">
        <v>830</v>
      </c>
      <c r="E3147" t="s">
        <v>829</v>
      </c>
      <c r="F3147">
        <v>3.4</v>
      </c>
      <c r="G3147">
        <v>4.4000000000000004</v>
      </c>
      <c r="H3147" t="s">
        <v>823</v>
      </c>
    </row>
    <row r="3148" spans="1:8" x14ac:dyDescent="0.25">
      <c r="A3148" t="s">
        <v>977</v>
      </c>
      <c r="B3148">
        <v>916</v>
      </c>
      <c r="C3148" t="s">
        <v>978</v>
      </c>
      <c r="D3148" t="s">
        <v>828</v>
      </c>
      <c r="E3148" t="s">
        <v>829</v>
      </c>
      <c r="F3148">
        <v>4.05</v>
      </c>
      <c r="G3148">
        <v>5.25</v>
      </c>
      <c r="H3148" t="s">
        <v>821</v>
      </c>
    </row>
    <row r="3149" spans="1:8" hidden="1" x14ac:dyDescent="0.25">
      <c r="A3149" t="s">
        <v>977</v>
      </c>
      <c r="B3149">
        <v>916</v>
      </c>
      <c r="C3149" t="s">
        <v>978</v>
      </c>
      <c r="D3149" t="s">
        <v>834</v>
      </c>
      <c r="E3149" t="s">
        <v>829</v>
      </c>
      <c r="F3149">
        <v>3.4</v>
      </c>
      <c r="G3149">
        <v>4.4000000000000004</v>
      </c>
      <c r="H3149" t="s">
        <v>825</v>
      </c>
    </row>
    <row r="3150" spans="1:8" x14ac:dyDescent="0.25">
      <c r="A3150" t="s">
        <v>977</v>
      </c>
      <c r="B3150">
        <v>916</v>
      </c>
      <c r="C3150" t="s">
        <v>978</v>
      </c>
      <c r="D3150" t="s">
        <v>836</v>
      </c>
      <c r="E3150" t="s">
        <v>837</v>
      </c>
      <c r="F3150">
        <v>11.2</v>
      </c>
      <c r="G3150">
        <v>14.55</v>
      </c>
      <c r="H3150" t="s">
        <v>821</v>
      </c>
    </row>
    <row r="3151" spans="1:8" hidden="1" x14ac:dyDescent="0.25">
      <c r="A3151" t="s">
        <v>977</v>
      </c>
      <c r="B3151">
        <v>916</v>
      </c>
      <c r="C3151" t="s">
        <v>978</v>
      </c>
      <c r="D3151" t="s">
        <v>838</v>
      </c>
      <c r="E3151" t="s">
        <v>837</v>
      </c>
      <c r="F3151">
        <v>9.4499999999999993</v>
      </c>
      <c r="G3151">
        <v>12.3</v>
      </c>
      <c r="H3151" t="s">
        <v>823</v>
      </c>
    </row>
    <row r="3152" spans="1:8" hidden="1" x14ac:dyDescent="0.25">
      <c r="A3152" t="s">
        <v>977</v>
      </c>
      <c r="B3152">
        <v>916</v>
      </c>
      <c r="C3152" t="s">
        <v>978</v>
      </c>
      <c r="D3152" t="s">
        <v>839</v>
      </c>
      <c r="E3152" t="s">
        <v>837</v>
      </c>
      <c r="F3152">
        <v>10.1</v>
      </c>
      <c r="G3152">
        <v>13.15</v>
      </c>
      <c r="H3152" t="s">
        <v>815</v>
      </c>
    </row>
    <row r="3153" spans="1:8" hidden="1" x14ac:dyDescent="0.25">
      <c r="A3153" t="s">
        <v>977</v>
      </c>
      <c r="B3153">
        <v>916</v>
      </c>
      <c r="C3153" t="s">
        <v>978</v>
      </c>
      <c r="D3153" t="s">
        <v>840</v>
      </c>
      <c r="E3153" t="s">
        <v>837</v>
      </c>
      <c r="F3153">
        <v>9.4499999999999993</v>
      </c>
      <c r="G3153">
        <v>12.3</v>
      </c>
      <c r="H3153" t="s">
        <v>817</v>
      </c>
    </row>
    <row r="3154" spans="1:8" hidden="1" x14ac:dyDescent="0.25">
      <c r="A3154" t="s">
        <v>977</v>
      </c>
      <c r="B3154">
        <v>916</v>
      </c>
      <c r="C3154" t="s">
        <v>978</v>
      </c>
      <c r="D3154" t="s">
        <v>841</v>
      </c>
      <c r="E3154" t="s">
        <v>837</v>
      </c>
      <c r="F3154">
        <v>11.2</v>
      </c>
      <c r="G3154">
        <v>14.55</v>
      </c>
      <c r="H3154" t="s">
        <v>819</v>
      </c>
    </row>
    <row r="3155" spans="1:8" hidden="1" x14ac:dyDescent="0.25">
      <c r="A3155" t="s">
        <v>977</v>
      </c>
      <c r="B3155">
        <v>916</v>
      </c>
      <c r="C3155" t="s">
        <v>978</v>
      </c>
      <c r="D3155" t="s">
        <v>842</v>
      </c>
      <c r="E3155" t="s">
        <v>837</v>
      </c>
      <c r="F3155">
        <v>9.9499999999999993</v>
      </c>
      <c r="G3155">
        <v>12.95</v>
      </c>
      <c r="H3155" t="s">
        <v>827</v>
      </c>
    </row>
    <row r="3156" spans="1:8" hidden="1" x14ac:dyDescent="0.25">
      <c r="A3156" t="s">
        <v>977</v>
      </c>
      <c r="B3156">
        <v>916</v>
      </c>
      <c r="C3156" t="s">
        <v>978</v>
      </c>
      <c r="D3156" t="s">
        <v>843</v>
      </c>
      <c r="E3156" t="s">
        <v>837</v>
      </c>
      <c r="F3156">
        <v>9.4499999999999993</v>
      </c>
      <c r="G3156">
        <v>12.3</v>
      </c>
      <c r="H3156" t="s">
        <v>825</v>
      </c>
    </row>
    <row r="3157" spans="1:8" x14ac:dyDescent="0.25">
      <c r="A3157" t="s">
        <v>977</v>
      </c>
      <c r="B3157">
        <v>916</v>
      </c>
      <c r="C3157" t="s">
        <v>978</v>
      </c>
      <c r="D3157" t="s">
        <v>844</v>
      </c>
      <c r="E3157" t="s">
        <v>845</v>
      </c>
      <c r="F3157">
        <v>11.2</v>
      </c>
      <c r="G3157">
        <v>14.55</v>
      </c>
      <c r="H3157" t="s">
        <v>821</v>
      </c>
    </row>
    <row r="3158" spans="1:8" hidden="1" x14ac:dyDescent="0.25">
      <c r="A3158" t="s">
        <v>977</v>
      </c>
      <c r="B3158">
        <v>916</v>
      </c>
      <c r="C3158" t="s">
        <v>978</v>
      </c>
      <c r="D3158" t="s">
        <v>846</v>
      </c>
      <c r="E3158" t="s">
        <v>845</v>
      </c>
      <c r="F3158">
        <v>9.4499999999999993</v>
      </c>
      <c r="G3158">
        <v>12.3</v>
      </c>
      <c r="H3158" t="s">
        <v>823</v>
      </c>
    </row>
    <row r="3159" spans="1:8" hidden="1" x14ac:dyDescent="0.25">
      <c r="A3159" t="s">
        <v>977</v>
      </c>
      <c r="B3159">
        <v>916</v>
      </c>
      <c r="C3159" t="s">
        <v>978</v>
      </c>
      <c r="D3159" t="s">
        <v>847</v>
      </c>
      <c r="E3159" t="s">
        <v>845</v>
      </c>
      <c r="F3159">
        <v>10.1</v>
      </c>
      <c r="G3159">
        <v>13.15</v>
      </c>
      <c r="H3159" t="s">
        <v>815</v>
      </c>
    </row>
    <row r="3160" spans="1:8" hidden="1" x14ac:dyDescent="0.25">
      <c r="A3160" t="s">
        <v>977</v>
      </c>
      <c r="B3160">
        <v>916</v>
      </c>
      <c r="C3160" t="s">
        <v>978</v>
      </c>
      <c r="D3160" t="s">
        <v>848</v>
      </c>
      <c r="E3160" t="s">
        <v>845</v>
      </c>
      <c r="F3160">
        <v>11.2</v>
      </c>
      <c r="G3160">
        <v>14.55</v>
      </c>
      <c r="H3160" t="s">
        <v>819</v>
      </c>
    </row>
    <row r="3161" spans="1:8" hidden="1" x14ac:dyDescent="0.25">
      <c r="A3161" t="s">
        <v>977</v>
      </c>
      <c r="B3161">
        <v>916</v>
      </c>
      <c r="C3161" t="s">
        <v>978</v>
      </c>
      <c r="D3161" t="s">
        <v>849</v>
      </c>
      <c r="E3161" t="s">
        <v>845</v>
      </c>
      <c r="F3161">
        <v>9.4499999999999993</v>
      </c>
      <c r="G3161">
        <v>12.3</v>
      </c>
      <c r="H3161" t="s">
        <v>817</v>
      </c>
    </row>
    <row r="3162" spans="1:8" hidden="1" x14ac:dyDescent="0.25">
      <c r="A3162" t="s">
        <v>977</v>
      </c>
      <c r="B3162">
        <v>916</v>
      </c>
      <c r="C3162" t="s">
        <v>978</v>
      </c>
      <c r="D3162" t="s">
        <v>850</v>
      </c>
      <c r="E3162" t="s">
        <v>845</v>
      </c>
      <c r="F3162">
        <v>9.4499999999999993</v>
      </c>
      <c r="G3162">
        <v>12.3</v>
      </c>
      <c r="H3162" t="s">
        <v>825</v>
      </c>
    </row>
    <row r="3163" spans="1:8" hidden="1" x14ac:dyDescent="0.25">
      <c r="A3163" t="s">
        <v>977</v>
      </c>
      <c r="B3163">
        <v>916</v>
      </c>
      <c r="C3163" t="s">
        <v>978</v>
      </c>
      <c r="D3163" t="s">
        <v>851</v>
      </c>
      <c r="E3163" t="s">
        <v>845</v>
      </c>
      <c r="F3163">
        <v>9.9499999999999993</v>
      </c>
      <c r="G3163">
        <v>12.95</v>
      </c>
      <c r="H3163" t="s">
        <v>827</v>
      </c>
    </row>
    <row r="3164" spans="1:8" hidden="1" x14ac:dyDescent="0.25">
      <c r="A3164" t="s">
        <v>977</v>
      </c>
      <c r="B3164">
        <v>916</v>
      </c>
      <c r="C3164" t="s">
        <v>978</v>
      </c>
      <c r="D3164" t="s">
        <v>852</v>
      </c>
      <c r="E3164" t="s">
        <v>853</v>
      </c>
      <c r="F3164">
        <v>5.7</v>
      </c>
      <c r="G3164">
        <v>7.4</v>
      </c>
      <c r="H3164" t="s">
        <v>854</v>
      </c>
    </row>
    <row r="3165" spans="1:8" hidden="1" x14ac:dyDescent="0.25">
      <c r="A3165" t="s">
        <v>977</v>
      </c>
      <c r="B3165">
        <v>916</v>
      </c>
      <c r="C3165" t="s">
        <v>978</v>
      </c>
      <c r="D3165" t="s">
        <v>855</v>
      </c>
      <c r="E3165" t="s">
        <v>853</v>
      </c>
      <c r="F3165">
        <v>5.7</v>
      </c>
      <c r="G3165">
        <v>7.4</v>
      </c>
      <c r="H3165" t="s">
        <v>823</v>
      </c>
    </row>
    <row r="3166" spans="1:8" x14ac:dyDescent="0.25">
      <c r="A3166" t="s">
        <v>977</v>
      </c>
      <c r="B3166">
        <v>916</v>
      </c>
      <c r="C3166" t="s">
        <v>978</v>
      </c>
      <c r="D3166" t="s">
        <v>856</v>
      </c>
      <c r="E3166" t="s">
        <v>853</v>
      </c>
      <c r="F3166">
        <v>5.7</v>
      </c>
      <c r="G3166">
        <v>7.4</v>
      </c>
      <c r="H3166" t="s">
        <v>821</v>
      </c>
    </row>
    <row r="3167" spans="1:8" hidden="1" x14ac:dyDescent="0.25">
      <c r="A3167" t="s">
        <v>977</v>
      </c>
      <c r="B3167">
        <v>916</v>
      </c>
      <c r="C3167" t="s">
        <v>978</v>
      </c>
      <c r="D3167" t="s">
        <v>857</v>
      </c>
      <c r="E3167" t="s">
        <v>853</v>
      </c>
      <c r="F3167">
        <v>5.7</v>
      </c>
      <c r="G3167">
        <v>7.4</v>
      </c>
      <c r="H3167" t="s">
        <v>815</v>
      </c>
    </row>
    <row r="3168" spans="1:8" hidden="1" x14ac:dyDescent="0.25">
      <c r="A3168" t="s">
        <v>977</v>
      </c>
      <c r="B3168">
        <v>916</v>
      </c>
      <c r="C3168" t="s">
        <v>978</v>
      </c>
      <c r="D3168" t="s">
        <v>858</v>
      </c>
      <c r="E3168" t="s">
        <v>853</v>
      </c>
      <c r="F3168">
        <v>5.7</v>
      </c>
      <c r="G3168">
        <v>7.4</v>
      </c>
      <c r="H3168" t="s">
        <v>819</v>
      </c>
    </row>
    <row r="3169" spans="1:8" hidden="1" x14ac:dyDescent="0.25">
      <c r="A3169" t="s">
        <v>977</v>
      </c>
      <c r="B3169">
        <v>916</v>
      </c>
      <c r="C3169" t="s">
        <v>978</v>
      </c>
      <c r="D3169" t="s">
        <v>859</v>
      </c>
      <c r="E3169" t="s">
        <v>853</v>
      </c>
      <c r="F3169">
        <v>5.7</v>
      </c>
      <c r="G3169">
        <v>7.4</v>
      </c>
      <c r="H3169" t="s">
        <v>825</v>
      </c>
    </row>
    <row r="3170" spans="1:8" hidden="1" x14ac:dyDescent="0.25">
      <c r="A3170" t="s">
        <v>977</v>
      </c>
      <c r="B3170">
        <v>916</v>
      </c>
      <c r="C3170" t="s">
        <v>978</v>
      </c>
      <c r="D3170" t="s">
        <v>860</v>
      </c>
      <c r="E3170" t="s">
        <v>853</v>
      </c>
      <c r="F3170">
        <v>5.7</v>
      </c>
      <c r="G3170">
        <v>7.4</v>
      </c>
      <c r="H3170" t="s">
        <v>827</v>
      </c>
    </row>
    <row r="3171" spans="1:8" hidden="1" x14ac:dyDescent="0.25">
      <c r="A3171" t="s">
        <v>977</v>
      </c>
      <c r="B3171">
        <v>916</v>
      </c>
      <c r="C3171" t="s">
        <v>978</v>
      </c>
      <c r="D3171" t="s">
        <v>861</v>
      </c>
      <c r="E3171" t="s">
        <v>853</v>
      </c>
      <c r="F3171">
        <v>5.7</v>
      </c>
      <c r="G3171">
        <v>7.4</v>
      </c>
      <c r="H3171" t="s">
        <v>862</v>
      </c>
    </row>
    <row r="3172" spans="1:8" hidden="1" x14ac:dyDescent="0.25">
      <c r="A3172" t="s">
        <v>977</v>
      </c>
      <c r="B3172">
        <v>916</v>
      </c>
      <c r="C3172" t="s">
        <v>978</v>
      </c>
      <c r="D3172" t="s">
        <v>863</v>
      </c>
      <c r="E3172" t="s">
        <v>853</v>
      </c>
      <c r="F3172">
        <v>5.7</v>
      </c>
      <c r="G3172">
        <v>7.4</v>
      </c>
      <c r="H3172" t="s">
        <v>864</v>
      </c>
    </row>
    <row r="3173" spans="1:8" hidden="1" x14ac:dyDescent="0.25">
      <c r="A3173" t="s">
        <v>977</v>
      </c>
      <c r="B3173">
        <v>916</v>
      </c>
      <c r="C3173" t="s">
        <v>978</v>
      </c>
      <c r="D3173" t="s">
        <v>865</v>
      </c>
      <c r="E3173" t="s">
        <v>866</v>
      </c>
      <c r="F3173">
        <v>4.5999999999999996</v>
      </c>
      <c r="G3173">
        <v>6</v>
      </c>
      <c r="H3173" t="s">
        <v>867</v>
      </c>
    </row>
    <row r="3174" spans="1:8" hidden="1" x14ac:dyDescent="0.25">
      <c r="A3174" t="s">
        <v>977</v>
      </c>
      <c r="B3174">
        <v>916</v>
      </c>
      <c r="C3174" t="s">
        <v>978</v>
      </c>
      <c r="D3174" t="s">
        <v>868</v>
      </c>
      <c r="E3174" t="s">
        <v>866</v>
      </c>
      <c r="F3174">
        <v>5</v>
      </c>
      <c r="G3174">
        <v>6.5</v>
      </c>
      <c r="H3174" t="s">
        <v>823</v>
      </c>
    </row>
    <row r="3175" spans="1:8" x14ac:dyDescent="0.25">
      <c r="A3175" t="s">
        <v>977</v>
      </c>
      <c r="B3175">
        <v>916</v>
      </c>
      <c r="C3175" t="s">
        <v>978</v>
      </c>
      <c r="D3175" t="s">
        <v>869</v>
      </c>
      <c r="E3175" t="s">
        <v>866</v>
      </c>
      <c r="F3175">
        <v>5</v>
      </c>
      <c r="G3175">
        <v>6.5</v>
      </c>
      <c r="H3175" t="s">
        <v>821</v>
      </c>
    </row>
    <row r="3176" spans="1:8" hidden="1" x14ac:dyDescent="0.25">
      <c r="A3176" t="s">
        <v>977</v>
      </c>
      <c r="B3176">
        <v>916</v>
      </c>
      <c r="C3176" t="s">
        <v>978</v>
      </c>
      <c r="D3176" t="s">
        <v>870</v>
      </c>
      <c r="E3176" t="s">
        <v>866</v>
      </c>
      <c r="F3176">
        <v>5</v>
      </c>
      <c r="G3176">
        <v>6.5</v>
      </c>
      <c r="H3176" t="s">
        <v>815</v>
      </c>
    </row>
    <row r="3177" spans="1:8" hidden="1" x14ac:dyDescent="0.25">
      <c r="A3177" t="s">
        <v>977</v>
      </c>
      <c r="B3177">
        <v>916</v>
      </c>
      <c r="C3177" t="s">
        <v>978</v>
      </c>
      <c r="D3177" t="s">
        <v>871</v>
      </c>
      <c r="E3177" t="s">
        <v>866</v>
      </c>
      <c r="F3177">
        <v>5</v>
      </c>
      <c r="G3177">
        <v>6.5</v>
      </c>
      <c r="H3177" t="s">
        <v>819</v>
      </c>
    </row>
    <row r="3178" spans="1:8" hidden="1" x14ac:dyDescent="0.25">
      <c r="A3178" t="s">
        <v>977</v>
      </c>
      <c r="B3178">
        <v>916</v>
      </c>
      <c r="C3178" t="s">
        <v>978</v>
      </c>
      <c r="D3178" t="s">
        <v>872</v>
      </c>
      <c r="E3178" t="s">
        <v>866</v>
      </c>
      <c r="F3178">
        <v>5</v>
      </c>
      <c r="G3178">
        <v>6.5</v>
      </c>
      <c r="H3178" t="s">
        <v>825</v>
      </c>
    </row>
    <row r="3179" spans="1:8" hidden="1" x14ac:dyDescent="0.25">
      <c r="A3179" t="s">
        <v>977</v>
      </c>
      <c r="B3179">
        <v>916</v>
      </c>
      <c r="C3179" t="s">
        <v>978</v>
      </c>
      <c r="D3179" t="s">
        <v>873</v>
      </c>
      <c r="E3179" t="s">
        <v>866</v>
      </c>
      <c r="F3179">
        <v>5</v>
      </c>
      <c r="G3179">
        <v>6.5</v>
      </c>
      <c r="H3179" t="s">
        <v>862</v>
      </c>
    </row>
    <row r="3180" spans="1:8" hidden="1" x14ac:dyDescent="0.25">
      <c r="A3180" t="s">
        <v>977</v>
      </c>
      <c r="B3180">
        <v>916</v>
      </c>
      <c r="C3180" t="s">
        <v>978</v>
      </c>
      <c r="D3180" t="s">
        <v>874</v>
      </c>
      <c r="E3180" t="s">
        <v>866</v>
      </c>
      <c r="F3180">
        <v>5</v>
      </c>
      <c r="G3180">
        <v>6.5</v>
      </c>
      <c r="H3180" t="s">
        <v>827</v>
      </c>
    </row>
    <row r="3181" spans="1:8" hidden="1" x14ac:dyDescent="0.25">
      <c r="A3181" t="s">
        <v>977</v>
      </c>
      <c r="B3181">
        <v>916</v>
      </c>
      <c r="C3181" t="s">
        <v>978</v>
      </c>
      <c r="D3181" t="s">
        <v>875</v>
      </c>
      <c r="E3181" t="s">
        <v>876</v>
      </c>
      <c r="F3181">
        <v>10.65</v>
      </c>
      <c r="G3181">
        <v>13.85</v>
      </c>
      <c r="H3181" t="s">
        <v>815</v>
      </c>
    </row>
    <row r="3182" spans="1:8" hidden="1" x14ac:dyDescent="0.25">
      <c r="A3182" t="s">
        <v>977</v>
      </c>
      <c r="B3182">
        <v>916</v>
      </c>
      <c r="C3182" t="s">
        <v>978</v>
      </c>
      <c r="D3182" t="s">
        <v>877</v>
      </c>
      <c r="E3182" t="s">
        <v>876</v>
      </c>
      <c r="F3182">
        <v>11.75</v>
      </c>
      <c r="G3182">
        <v>15.3</v>
      </c>
      <c r="H3182" t="s">
        <v>819</v>
      </c>
    </row>
    <row r="3183" spans="1:8" hidden="1" x14ac:dyDescent="0.25">
      <c r="A3183" t="s">
        <v>977</v>
      </c>
      <c r="B3183">
        <v>916</v>
      </c>
      <c r="C3183" t="s">
        <v>978</v>
      </c>
      <c r="D3183" t="s">
        <v>878</v>
      </c>
      <c r="E3183" t="s">
        <v>876</v>
      </c>
      <c r="F3183">
        <v>10</v>
      </c>
      <c r="G3183">
        <v>13</v>
      </c>
      <c r="H3183" t="s">
        <v>825</v>
      </c>
    </row>
    <row r="3184" spans="1:8" hidden="1" x14ac:dyDescent="0.25">
      <c r="A3184" t="s">
        <v>977</v>
      </c>
      <c r="B3184">
        <v>916</v>
      </c>
      <c r="C3184" t="s">
        <v>978</v>
      </c>
      <c r="D3184" t="s">
        <v>879</v>
      </c>
      <c r="E3184" t="s">
        <v>876</v>
      </c>
      <c r="F3184">
        <v>10.5</v>
      </c>
      <c r="G3184">
        <v>13.65</v>
      </c>
      <c r="H3184" t="s">
        <v>827</v>
      </c>
    </row>
    <row r="3185" spans="1:8" hidden="1" x14ac:dyDescent="0.25">
      <c r="A3185" t="s">
        <v>977</v>
      </c>
      <c r="B3185">
        <v>916</v>
      </c>
      <c r="C3185" t="s">
        <v>978</v>
      </c>
      <c r="D3185" t="s">
        <v>880</v>
      </c>
      <c r="E3185" t="s">
        <v>876</v>
      </c>
      <c r="F3185">
        <v>10</v>
      </c>
      <c r="G3185">
        <v>13</v>
      </c>
      <c r="H3185" t="s">
        <v>823</v>
      </c>
    </row>
    <row r="3186" spans="1:8" hidden="1" x14ac:dyDescent="0.25">
      <c r="A3186" t="s">
        <v>977</v>
      </c>
      <c r="B3186">
        <v>916</v>
      </c>
      <c r="C3186" t="s">
        <v>978</v>
      </c>
      <c r="D3186" t="s">
        <v>881</v>
      </c>
      <c r="E3186" t="s">
        <v>876</v>
      </c>
      <c r="F3186">
        <v>10</v>
      </c>
      <c r="G3186">
        <v>13</v>
      </c>
      <c r="H3186" t="s">
        <v>867</v>
      </c>
    </row>
    <row r="3187" spans="1:8" x14ac:dyDescent="0.25">
      <c r="A3187" t="s">
        <v>977</v>
      </c>
      <c r="B3187">
        <v>916</v>
      </c>
      <c r="C3187" t="s">
        <v>978</v>
      </c>
      <c r="D3187" t="s">
        <v>882</v>
      </c>
      <c r="E3187" t="s">
        <v>876</v>
      </c>
      <c r="F3187">
        <v>11.75</v>
      </c>
      <c r="G3187">
        <v>15.3</v>
      </c>
      <c r="H3187" t="s">
        <v>821</v>
      </c>
    </row>
    <row r="3188" spans="1:8" hidden="1" x14ac:dyDescent="0.25">
      <c r="A3188" t="s">
        <v>1058</v>
      </c>
      <c r="B3188">
        <v>3588</v>
      </c>
      <c r="C3188" t="s">
        <v>52</v>
      </c>
      <c r="D3188" t="s">
        <v>813</v>
      </c>
      <c r="E3188" t="s">
        <v>814</v>
      </c>
      <c r="F3188">
        <v>9.6</v>
      </c>
      <c r="G3188">
        <v>12.5</v>
      </c>
      <c r="H3188" t="s">
        <v>815</v>
      </c>
    </row>
    <row r="3189" spans="1:8" hidden="1" x14ac:dyDescent="0.25">
      <c r="A3189" t="s">
        <v>1058</v>
      </c>
      <c r="B3189">
        <v>3588</v>
      </c>
      <c r="C3189" t="s">
        <v>52</v>
      </c>
      <c r="D3189" t="s">
        <v>816</v>
      </c>
      <c r="E3189" t="s">
        <v>814</v>
      </c>
      <c r="F3189">
        <v>8.9499999999999993</v>
      </c>
      <c r="G3189">
        <v>11.65</v>
      </c>
      <c r="H3189" t="s">
        <v>817</v>
      </c>
    </row>
    <row r="3190" spans="1:8" hidden="1" x14ac:dyDescent="0.25">
      <c r="A3190" t="s">
        <v>1058</v>
      </c>
      <c r="B3190">
        <v>3588</v>
      </c>
      <c r="C3190" t="s">
        <v>52</v>
      </c>
      <c r="D3190" t="s">
        <v>818</v>
      </c>
      <c r="E3190" t="s">
        <v>814</v>
      </c>
      <c r="F3190">
        <v>10.7</v>
      </c>
      <c r="G3190">
        <v>13.9</v>
      </c>
      <c r="H3190" t="s">
        <v>819</v>
      </c>
    </row>
    <row r="3191" spans="1:8" x14ac:dyDescent="0.25">
      <c r="A3191" t="s">
        <v>1058</v>
      </c>
      <c r="B3191">
        <v>3588</v>
      </c>
      <c r="C3191" t="s">
        <v>52</v>
      </c>
      <c r="D3191" t="s">
        <v>820</v>
      </c>
      <c r="E3191" t="s">
        <v>814</v>
      </c>
      <c r="F3191">
        <v>10.7</v>
      </c>
      <c r="G3191">
        <v>13.9</v>
      </c>
      <c r="H3191" t="s">
        <v>821</v>
      </c>
    </row>
    <row r="3192" spans="1:8" hidden="1" x14ac:dyDescent="0.25">
      <c r="A3192" t="s">
        <v>1058</v>
      </c>
      <c r="B3192">
        <v>3588</v>
      </c>
      <c r="C3192" t="s">
        <v>52</v>
      </c>
      <c r="D3192" t="s">
        <v>822</v>
      </c>
      <c r="E3192" t="s">
        <v>814</v>
      </c>
      <c r="F3192">
        <v>8.9499999999999993</v>
      </c>
      <c r="G3192">
        <v>11.65</v>
      </c>
      <c r="H3192" t="s">
        <v>823</v>
      </c>
    </row>
    <row r="3193" spans="1:8" hidden="1" x14ac:dyDescent="0.25">
      <c r="A3193" t="s">
        <v>1058</v>
      </c>
      <c r="B3193">
        <v>3588</v>
      </c>
      <c r="C3193" t="s">
        <v>52</v>
      </c>
      <c r="D3193" t="s">
        <v>824</v>
      </c>
      <c r="E3193" t="s">
        <v>814</v>
      </c>
      <c r="F3193">
        <v>8.9499999999999993</v>
      </c>
      <c r="G3193">
        <v>11.65</v>
      </c>
      <c r="H3193" t="s">
        <v>825</v>
      </c>
    </row>
    <row r="3194" spans="1:8" hidden="1" x14ac:dyDescent="0.25">
      <c r="A3194" t="s">
        <v>1058</v>
      </c>
      <c r="B3194">
        <v>3588</v>
      </c>
      <c r="C3194" t="s">
        <v>52</v>
      </c>
      <c r="D3194" t="s">
        <v>826</v>
      </c>
      <c r="E3194" t="s">
        <v>814</v>
      </c>
      <c r="F3194">
        <v>9.4499999999999993</v>
      </c>
      <c r="G3194">
        <v>12.3</v>
      </c>
      <c r="H3194" t="s">
        <v>827</v>
      </c>
    </row>
    <row r="3195" spans="1:8" x14ac:dyDescent="0.25">
      <c r="A3195" t="s">
        <v>1058</v>
      </c>
      <c r="B3195">
        <v>3588</v>
      </c>
      <c r="C3195" t="s">
        <v>52</v>
      </c>
      <c r="D3195" t="s">
        <v>828</v>
      </c>
      <c r="E3195" t="s">
        <v>829</v>
      </c>
      <c r="F3195">
        <v>10.7</v>
      </c>
      <c r="G3195">
        <v>13.9</v>
      </c>
      <c r="H3195" t="s">
        <v>821</v>
      </c>
    </row>
    <row r="3196" spans="1:8" hidden="1" x14ac:dyDescent="0.25">
      <c r="A3196" t="s">
        <v>1058</v>
      </c>
      <c r="B3196">
        <v>3588</v>
      </c>
      <c r="C3196" t="s">
        <v>52</v>
      </c>
      <c r="D3196" t="s">
        <v>830</v>
      </c>
      <c r="E3196" t="s">
        <v>829</v>
      </c>
      <c r="F3196">
        <v>8.9499999999999993</v>
      </c>
      <c r="G3196">
        <v>11.65</v>
      </c>
      <c r="H3196" t="s">
        <v>823</v>
      </c>
    </row>
    <row r="3197" spans="1:8" hidden="1" x14ac:dyDescent="0.25">
      <c r="A3197" t="s">
        <v>1058</v>
      </c>
      <c r="B3197">
        <v>3588</v>
      </c>
      <c r="C3197" t="s">
        <v>52</v>
      </c>
      <c r="D3197" t="s">
        <v>831</v>
      </c>
      <c r="E3197" t="s">
        <v>829</v>
      </c>
      <c r="F3197">
        <v>9.6</v>
      </c>
      <c r="G3197">
        <v>12.5</v>
      </c>
      <c r="H3197" t="s">
        <v>815</v>
      </c>
    </row>
    <row r="3198" spans="1:8" hidden="1" x14ac:dyDescent="0.25">
      <c r="A3198" t="s">
        <v>1058</v>
      </c>
      <c r="B3198">
        <v>3588</v>
      </c>
      <c r="C3198" t="s">
        <v>52</v>
      </c>
      <c r="D3198" t="s">
        <v>832</v>
      </c>
      <c r="E3198" t="s">
        <v>829</v>
      </c>
      <c r="F3198">
        <v>8.9499999999999993</v>
      </c>
      <c r="G3198">
        <v>11.65</v>
      </c>
      <c r="H3198" t="s">
        <v>817</v>
      </c>
    </row>
    <row r="3199" spans="1:8" hidden="1" x14ac:dyDescent="0.25">
      <c r="A3199" t="s">
        <v>1058</v>
      </c>
      <c r="B3199">
        <v>3588</v>
      </c>
      <c r="C3199" t="s">
        <v>52</v>
      </c>
      <c r="D3199" t="s">
        <v>833</v>
      </c>
      <c r="E3199" t="s">
        <v>829</v>
      </c>
      <c r="F3199">
        <v>10.7</v>
      </c>
      <c r="G3199">
        <v>13.9</v>
      </c>
      <c r="H3199" t="s">
        <v>819</v>
      </c>
    </row>
    <row r="3200" spans="1:8" hidden="1" x14ac:dyDescent="0.25">
      <c r="A3200" t="s">
        <v>1058</v>
      </c>
      <c r="B3200">
        <v>3588</v>
      </c>
      <c r="C3200" t="s">
        <v>52</v>
      </c>
      <c r="D3200" t="s">
        <v>834</v>
      </c>
      <c r="E3200" t="s">
        <v>829</v>
      </c>
      <c r="F3200">
        <v>8.9499999999999993</v>
      </c>
      <c r="G3200">
        <v>11.65</v>
      </c>
      <c r="H3200" t="s">
        <v>825</v>
      </c>
    </row>
    <row r="3201" spans="1:8" hidden="1" x14ac:dyDescent="0.25">
      <c r="A3201" t="s">
        <v>1058</v>
      </c>
      <c r="B3201">
        <v>3588</v>
      </c>
      <c r="C3201" t="s">
        <v>52</v>
      </c>
      <c r="D3201" t="s">
        <v>835</v>
      </c>
      <c r="E3201" t="s">
        <v>829</v>
      </c>
      <c r="F3201">
        <v>3.5</v>
      </c>
      <c r="G3201">
        <v>4.55</v>
      </c>
      <c r="H3201" t="s">
        <v>827</v>
      </c>
    </row>
    <row r="3202" spans="1:8" hidden="1" x14ac:dyDescent="0.25">
      <c r="A3202" t="s">
        <v>1058</v>
      </c>
      <c r="B3202">
        <v>3588</v>
      </c>
      <c r="C3202" t="s">
        <v>52</v>
      </c>
      <c r="D3202" t="s">
        <v>835</v>
      </c>
      <c r="E3202" t="s">
        <v>829</v>
      </c>
      <c r="F3202">
        <v>9.4499999999999993</v>
      </c>
      <c r="G3202">
        <v>12.3</v>
      </c>
      <c r="H3202" t="s">
        <v>827</v>
      </c>
    </row>
    <row r="3203" spans="1:8" hidden="1" x14ac:dyDescent="0.25">
      <c r="A3203" t="s">
        <v>1058</v>
      </c>
      <c r="B3203">
        <v>3588</v>
      </c>
      <c r="C3203" t="s">
        <v>52</v>
      </c>
      <c r="D3203" t="s">
        <v>832</v>
      </c>
      <c r="E3203" t="s">
        <v>829</v>
      </c>
      <c r="F3203">
        <v>3.3</v>
      </c>
      <c r="G3203">
        <v>4.3</v>
      </c>
      <c r="H3203" t="s">
        <v>817</v>
      </c>
    </row>
    <row r="3204" spans="1:8" hidden="1" x14ac:dyDescent="0.25">
      <c r="A3204" t="s">
        <v>1058</v>
      </c>
      <c r="B3204">
        <v>3588</v>
      </c>
      <c r="C3204" t="s">
        <v>52</v>
      </c>
      <c r="D3204" t="s">
        <v>831</v>
      </c>
      <c r="E3204" t="s">
        <v>829</v>
      </c>
      <c r="F3204">
        <v>3.5</v>
      </c>
      <c r="G3204">
        <v>4.55</v>
      </c>
      <c r="H3204" t="s">
        <v>815</v>
      </c>
    </row>
    <row r="3205" spans="1:8" hidden="1" x14ac:dyDescent="0.25">
      <c r="A3205" t="s">
        <v>1058</v>
      </c>
      <c r="B3205">
        <v>3588</v>
      </c>
      <c r="C3205" t="s">
        <v>52</v>
      </c>
      <c r="D3205" t="s">
        <v>833</v>
      </c>
      <c r="E3205" t="s">
        <v>829</v>
      </c>
      <c r="F3205">
        <v>3.95</v>
      </c>
      <c r="G3205">
        <v>5.15</v>
      </c>
      <c r="H3205" t="s">
        <v>819</v>
      </c>
    </row>
    <row r="3206" spans="1:8" hidden="1" x14ac:dyDescent="0.25">
      <c r="A3206" t="s">
        <v>1058</v>
      </c>
      <c r="B3206">
        <v>3588</v>
      </c>
      <c r="C3206" t="s">
        <v>52</v>
      </c>
      <c r="D3206" t="s">
        <v>830</v>
      </c>
      <c r="E3206" t="s">
        <v>829</v>
      </c>
      <c r="F3206">
        <v>3.3</v>
      </c>
      <c r="G3206">
        <v>4.3</v>
      </c>
      <c r="H3206" t="s">
        <v>823</v>
      </c>
    </row>
    <row r="3207" spans="1:8" x14ac:dyDescent="0.25">
      <c r="A3207" t="s">
        <v>1058</v>
      </c>
      <c r="B3207">
        <v>3588</v>
      </c>
      <c r="C3207" t="s">
        <v>52</v>
      </c>
      <c r="D3207" t="s">
        <v>828</v>
      </c>
      <c r="E3207" t="s">
        <v>829</v>
      </c>
      <c r="F3207">
        <v>3.95</v>
      </c>
      <c r="G3207">
        <v>5.15</v>
      </c>
      <c r="H3207" t="s">
        <v>821</v>
      </c>
    </row>
    <row r="3208" spans="1:8" hidden="1" x14ac:dyDescent="0.25">
      <c r="A3208" t="s">
        <v>1058</v>
      </c>
      <c r="B3208">
        <v>3588</v>
      </c>
      <c r="C3208" t="s">
        <v>52</v>
      </c>
      <c r="D3208" t="s">
        <v>834</v>
      </c>
      <c r="E3208" t="s">
        <v>829</v>
      </c>
      <c r="F3208">
        <v>3.3</v>
      </c>
      <c r="G3208">
        <v>4.3</v>
      </c>
      <c r="H3208" t="s">
        <v>825</v>
      </c>
    </row>
    <row r="3209" spans="1:8" x14ac:dyDescent="0.25">
      <c r="A3209" t="s">
        <v>1058</v>
      </c>
      <c r="B3209">
        <v>3588</v>
      </c>
      <c r="C3209" t="s">
        <v>52</v>
      </c>
      <c r="D3209" t="s">
        <v>836</v>
      </c>
      <c r="E3209" t="s">
        <v>837</v>
      </c>
      <c r="F3209">
        <v>10.7</v>
      </c>
      <c r="G3209">
        <v>13.9</v>
      </c>
      <c r="H3209" t="s">
        <v>821</v>
      </c>
    </row>
    <row r="3210" spans="1:8" hidden="1" x14ac:dyDescent="0.25">
      <c r="A3210" t="s">
        <v>1058</v>
      </c>
      <c r="B3210">
        <v>3588</v>
      </c>
      <c r="C3210" t="s">
        <v>52</v>
      </c>
      <c r="D3210" t="s">
        <v>838</v>
      </c>
      <c r="E3210" t="s">
        <v>837</v>
      </c>
      <c r="F3210">
        <v>8.9499999999999993</v>
      </c>
      <c r="G3210">
        <v>11.65</v>
      </c>
      <c r="H3210" t="s">
        <v>823</v>
      </c>
    </row>
    <row r="3211" spans="1:8" hidden="1" x14ac:dyDescent="0.25">
      <c r="A3211" t="s">
        <v>1058</v>
      </c>
      <c r="B3211">
        <v>3588</v>
      </c>
      <c r="C3211" t="s">
        <v>52</v>
      </c>
      <c r="D3211" t="s">
        <v>839</v>
      </c>
      <c r="E3211" t="s">
        <v>837</v>
      </c>
      <c r="F3211">
        <v>9.6</v>
      </c>
      <c r="G3211">
        <v>12.5</v>
      </c>
      <c r="H3211" t="s">
        <v>815</v>
      </c>
    </row>
    <row r="3212" spans="1:8" hidden="1" x14ac:dyDescent="0.25">
      <c r="A3212" t="s">
        <v>1058</v>
      </c>
      <c r="B3212">
        <v>3588</v>
      </c>
      <c r="C3212" t="s">
        <v>52</v>
      </c>
      <c r="D3212" t="s">
        <v>840</v>
      </c>
      <c r="E3212" t="s">
        <v>837</v>
      </c>
      <c r="F3212">
        <v>8.9499999999999993</v>
      </c>
      <c r="G3212">
        <v>11.65</v>
      </c>
      <c r="H3212" t="s">
        <v>817</v>
      </c>
    </row>
    <row r="3213" spans="1:8" hidden="1" x14ac:dyDescent="0.25">
      <c r="A3213" t="s">
        <v>1058</v>
      </c>
      <c r="B3213">
        <v>3588</v>
      </c>
      <c r="C3213" t="s">
        <v>52</v>
      </c>
      <c r="D3213" t="s">
        <v>841</v>
      </c>
      <c r="E3213" t="s">
        <v>837</v>
      </c>
      <c r="F3213">
        <v>10.7</v>
      </c>
      <c r="G3213">
        <v>13.9</v>
      </c>
      <c r="H3213" t="s">
        <v>819</v>
      </c>
    </row>
    <row r="3214" spans="1:8" hidden="1" x14ac:dyDescent="0.25">
      <c r="A3214" t="s">
        <v>1058</v>
      </c>
      <c r="B3214">
        <v>3588</v>
      </c>
      <c r="C3214" t="s">
        <v>52</v>
      </c>
      <c r="D3214" t="s">
        <v>842</v>
      </c>
      <c r="E3214" t="s">
        <v>837</v>
      </c>
      <c r="F3214">
        <v>9.4499999999999993</v>
      </c>
      <c r="G3214">
        <v>12.3</v>
      </c>
      <c r="H3214" t="s">
        <v>827</v>
      </c>
    </row>
    <row r="3215" spans="1:8" hidden="1" x14ac:dyDescent="0.25">
      <c r="A3215" t="s">
        <v>1058</v>
      </c>
      <c r="B3215">
        <v>3588</v>
      </c>
      <c r="C3215" t="s">
        <v>52</v>
      </c>
      <c r="D3215" t="s">
        <v>843</v>
      </c>
      <c r="E3215" t="s">
        <v>837</v>
      </c>
      <c r="F3215">
        <v>8.9499999999999993</v>
      </c>
      <c r="G3215">
        <v>11.65</v>
      </c>
      <c r="H3215" t="s">
        <v>825</v>
      </c>
    </row>
    <row r="3216" spans="1:8" x14ac:dyDescent="0.25">
      <c r="A3216" t="s">
        <v>1058</v>
      </c>
      <c r="B3216">
        <v>3588</v>
      </c>
      <c r="C3216" t="s">
        <v>52</v>
      </c>
      <c r="D3216" t="s">
        <v>844</v>
      </c>
      <c r="E3216" t="s">
        <v>845</v>
      </c>
      <c r="F3216">
        <v>10.7</v>
      </c>
      <c r="G3216">
        <v>13.9</v>
      </c>
      <c r="H3216" t="s">
        <v>821</v>
      </c>
    </row>
    <row r="3217" spans="1:8" hidden="1" x14ac:dyDescent="0.25">
      <c r="A3217" t="s">
        <v>1058</v>
      </c>
      <c r="B3217">
        <v>3588</v>
      </c>
      <c r="C3217" t="s">
        <v>52</v>
      </c>
      <c r="D3217" t="s">
        <v>846</v>
      </c>
      <c r="E3217" t="s">
        <v>845</v>
      </c>
      <c r="F3217">
        <v>8.9499999999999993</v>
      </c>
      <c r="G3217">
        <v>11.65</v>
      </c>
      <c r="H3217" t="s">
        <v>823</v>
      </c>
    </row>
    <row r="3218" spans="1:8" hidden="1" x14ac:dyDescent="0.25">
      <c r="A3218" t="s">
        <v>1058</v>
      </c>
      <c r="B3218">
        <v>3588</v>
      </c>
      <c r="C3218" t="s">
        <v>52</v>
      </c>
      <c r="D3218" t="s">
        <v>847</v>
      </c>
      <c r="E3218" t="s">
        <v>845</v>
      </c>
      <c r="F3218">
        <v>9.6</v>
      </c>
      <c r="G3218">
        <v>12.5</v>
      </c>
      <c r="H3218" t="s">
        <v>815</v>
      </c>
    </row>
    <row r="3219" spans="1:8" hidden="1" x14ac:dyDescent="0.25">
      <c r="A3219" t="s">
        <v>1058</v>
      </c>
      <c r="B3219">
        <v>3588</v>
      </c>
      <c r="C3219" t="s">
        <v>52</v>
      </c>
      <c r="D3219" t="s">
        <v>848</v>
      </c>
      <c r="E3219" t="s">
        <v>845</v>
      </c>
      <c r="F3219">
        <v>10.7</v>
      </c>
      <c r="G3219">
        <v>13.9</v>
      </c>
      <c r="H3219" t="s">
        <v>819</v>
      </c>
    </row>
    <row r="3220" spans="1:8" hidden="1" x14ac:dyDescent="0.25">
      <c r="A3220" t="s">
        <v>1058</v>
      </c>
      <c r="B3220">
        <v>3588</v>
      </c>
      <c r="C3220" t="s">
        <v>52</v>
      </c>
      <c r="D3220" t="s">
        <v>849</v>
      </c>
      <c r="E3220" t="s">
        <v>845</v>
      </c>
      <c r="F3220">
        <v>8.9499999999999993</v>
      </c>
      <c r="G3220">
        <v>11.65</v>
      </c>
      <c r="H3220" t="s">
        <v>817</v>
      </c>
    </row>
    <row r="3221" spans="1:8" hidden="1" x14ac:dyDescent="0.25">
      <c r="A3221" t="s">
        <v>1058</v>
      </c>
      <c r="B3221">
        <v>3588</v>
      </c>
      <c r="C3221" t="s">
        <v>52</v>
      </c>
      <c r="D3221" t="s">
        <v>850</v>
      </c>
      <c r="E3221" t="s">
        <v>845</v>
      </c>
      <c r="F3221">
        <v>8.9499999999999993</v>
      </c>
      <c r="G3221">
        <v>11.65</v>
      </c>
      <c r="H3221" t="s">
        <v>825</v>
      </c>
    </row>
    <row r="3222" spans="1:8" hidden="1" x14ac:dyDescent="0.25">
      <c r="A3222" t="s">
        <v>1058</v>
      </c>
      <c r="B3222">
        <v>3588</v>
      </c>
      <c r="C3222" t="s">
        <v>52</v>
      </c>
      <c r="D3222" t="s">
        <v>851</v>
      </c>
      <c r="E3222" t="s">
        <v>845</v>
      </c>
      <c r="F3222">
        <v>9.4499999999999993</v>
      </c>
      <c r="G3222">
        <v>12.3</v>
      </c>
      <c r="H3222" t="s">
        <v>827</v>
      </c>
    </row>
    <row r="3223" spans="1:8" hidden="1" x14ac:dyDescent="0.25">
      <c r="A3223" t="s">
        <v>1058</v>
      </c>
      <c r="B3223">
        <v>3588</v>
      </c>
      <c r="C3223" t="s">
        <v>52</v>
      </c>
      <c r="D3223" t="s">
        <v>852</v>
      </c>
      <c r="E3223" t="s">
        <v>853</v>
      </c>
      <c r="F3223">
        <v>5.6</v>
      </c>
      <c r="G3223">
        <v>7.3</v>
      </c>
      <c r="H3223" t="s">
        <v>854</v>
      </c>
    </row>
    <row r="3224" spans="1:8" hidden="1" x14ac:dyDescent="0.25">
      <c r="A3224" t="s">
        <v>1058</v>
      </c>
      <c r="B3224">
        <v>3588</v>
      </c>
      <c r="C3224" t="s">
        <v>52</v>
      </c>
      <c r="D3224" t="s">
        <v>855</v>
      </c>
      <c r="E3224" t="s">
        <v>853</v>
      </c>
      <c r="F3224">
        <v>5.6</v>
      </c>
      <c r="G3224">
        <v>7.3</v>
      </c>
      <c r="H3224" t="s">
        <v>823</v>
      </c>
    </row>
    <row r="3225" spans="1:8" x14ac:dyDescent="0.25">
      <c r="A3225" t="s">
        <v>1058</v>
      </c>
      <c r="B3225">
        <v>3588</v>
      </c>
      <c r="C3225" t="s">
        <v>52</v>
      </c>
      <c r="D3225" t="s">
        <v>856</v>
      </c>
      <c r="E3225" t="s">
        <v>853</v>
      </c>
      <c r="F3225">
        <v>5.6</v>
      </c>
      <c r="G3225">
        <v>7.3</v>
      </c>
      <c r="H3225" t="s">
        <v>821</v>
      </c>
    </row>
    <row r="3226" spans="1:8" hidden="1" x14ac:dyDescent="0.25">
      <c r="A3226" t="s">
        <v>1058</v>
      </c>
      <c r="B3226">
        <v>3588</v>
      </c>
      <c r="C3226" t="s">
        <v>52</v>
      </c>
      <c r="D3226" t="s">
        <v>857</v>
      </c>
      <c r="E3226" t="s">
        <v>853</v>
      </c>
      <c r="F3226">
        <v>5.6</v>
      </c>
      <c r="G3226">
        <v>7.3</v>
      </c>
      <c r="H3226" t="s">
        <v>815</v>
      </c>
    </row>
    <row r="3227" spans="1:8" hidden="1" x14ac:dyDescent="0.25">
      <c r="A3227" t="s">
        <v>1058</v>
      </c>
      <c r="B3227">
        <v>3588</v>
      </c>
      <c r="C3227" t="s">
        <v>52</v>
      </c>
      <c r="D3227" t="s">
        <v>858</v>
      </c>
      <c r="E3227" t="s">
        <v>853</v>
      </c>
      <c r="F3227">
        <v>5.6</v>
      </c>
      <c r="G3227">
        <v>7.3</v>
      </c>
      <c r="H3227" t="s">
        <v>819</v>
      </c>
    </row>
    <row r="3228" spans="1:8" hidden="1" x14ac:dyDescent="0.25">
      <c r="A3228" t="s">
        <v>1058</v>
      </c>
      <c r="B3228">
        <v>3588</v>
      </c>
      <c r="C3228" t="s">
        <v>52</v>
      </c>
      <c r="D3228" t="s">
        <v>859</v>
      </c>
      <c r="E3228" t="s">
        <v>853</v>
      </c>
      <c r="F3228">
        <v>5.6</v>
      </c>
      <c r="G3228">
        <v>7.3</v>
      </c>
      <c r="H3228" t="s">
        <v>825</v>
      </c>
    </row>
    <row r="3229" spans="1:8" hidden="1" x14ac:dyDescent="0.25">
      <c r="A3229" t="s">
        <v>1058</v>
      </c>
      <c r="B3229">
        <v>3588</v>
      </c>
      <c r="C3229" t="s">
        <v>52</v>
      </c>
      <c r="D3229" t="s">
        <v>860</v>
      </c>
      <c r="E3229" t="s">
        <v>853</v>
      </c>
      <c r="F3229">
        <v>5.6</v>
      </c>
      <c r="G3229">
        <v>7.3</v>
      </c>
      <c r="H3229" t="s">
        <v>827</v>
      </c>
    </row>
    <row r="3230" spans="1:8" hidden="1" x14ac:dyDescent="0.25">
      <c r="A3230" t="s">
        <v>1058</v>
      </c>
      <c r="B3230">
        <v>3588</v>
      </c>
      <c r="C3230" t="s">
        <v>52</v>
      </c>
      <c r="D3230" t="s">
        <v>861</v>
      </c>
      <c r="E3230" t="s">
        <v>853</v>
      </c>
      <c r="F3230">
        <v>5.6</v>
      </c>
      <c r="G3230">
        <v>7.3</v>
      </c>
      <c r="H3230" t="s">
        <v>862</v>
      </c>
    </row>
    <row r="3231" spans="1:8" hidden="1" x14ac:dyDescent="0.25">
      <c r="A3231" t="s">
        <v>1058</v>
      </c>
      <c r="B3231">
        <v>3588</v>
      </c>
      <c r="C3231" t="s">
        <v>52</v>
      </c>
      <c r="D3231" t="s">
        <v>863</v>
      </c>
      <c r="E3231" t="s">
        <v>853</v>
      </c>
      <c r="F3231">
        <v>5.6</v>
      </c>
      <c r="G3231">
        <v>7.3</v>
      </c>
      <c r="H3231" t="s">
        <v>864</v>
      </c>
    </row>
    <row r="3232" spans="1:8" hidden="1" x14ac:dyDescent="0.25">
      <c r="A3232" t="s">
        <v>1058</v>
      </c>
      <c r="B3232">
        <v>3588</v>
      </c>
      <c r="C3232" t="s">
        <v>52</v>
      </c>
      <c r="D3232" t="s">
        <v>865</v>
      </c>
      <c r="E3232" t="s">
        <v>866</v>
      </c>
      <c r="F3232">
        <v>4.4000000000000004</v>
      </c>
      <c r="G3232">
        <v>5.7</v>
      </c>
      <c r="H3232" t="s">
        <v>867</v>
      </c>
    </row>
    <row r="3233" spans="1:8" hidden="1" x14ac:dyDescent="0.25">
      <c r="A3233" t="s">
        <v>1058</v>
      </c>
      <c r="B3233">
        <v>3588</v>
      </c>
      <c r="C3233" t="s">
        <v>52</v>
      </c>
      <c r="D3233" t="s">
        <v>868</v>
      </c>
      <c r="E3233" t="s">
        <v>866</v>
      </c>
      <c r="F3233">
        <v>4.95</v>
      </c>
      <c r="G3233">
        <v>6.45</v>
      </c>
      <c r="H3233" t="s">
        <v>823</v>
      </c>
    </row>
    <row r="3234" spans="1:8" x14ac:dyDescent="0.25">
      <c r="A3234" t="s">
        <v>1058</v>
      </c>
      <c r="B3234">
        <v>3588</v>
      </c>
      <c r="C3234" t="s">
        <v>52</v>
      </c>
      <c r="D3234" t="s">
        <v>869</v>
      </c>
      <c r="E3234" t="s">
        <v>866</v>
      </c>
      <c r="F3234">
        <v>4.95</v>
      </c>
      <c r="G3234">
        <v>6.45</v>
      </c>
      <c r="H3234" t="s">
        <v>821</v>
      </c>
    </row>
    <row r="3235" spans="1:8" hidden="1" x14ac:dyDescent="0.25">
      <c r="A3235" t="s">
        <v>1058</v>
      </c>
      <c r="B3235">
        <v>3588</v>
      </c>
      <c r="C3235" t="s">
        <v>52</v>
      </c>
      <c r="D3235" t="s">
        <v>870</v>
      </c>
      <c r="E3235" t="s">
        <v>866</v>
      </c>
      <c r="F3235">
        <v>4.95</v>
      </c>
      <c r="G3235">
        <v>6.45</v>
      </c>
      <c r="H3235" t="s">
        <v>815</v>
      </c>
    </row>
    <row r="3236" spans="1:8" hidden="1" x14ac:dyDescent="0.25">
      <c r="A3236" t="s">
        <v>1058</v>
      </c>
      <c r="B3236">
        <v>3588</v>
      </c>
      <c r="C3236" t="s">
        <v>52</v>
      </c>
      <c r="D3236" t="s">
        <v>871</v>
      </c>
      <c r="E3236" t="s">
        <v>866</v>
      </c>
      <c r="F3236">
        <v>4.95</v>
      </c>
      <c r="G3236">
        <v>6.45</v>
      </c>
      <c r="H3236" t="s">
        <v>819</v>
      </c>
    </row>
    <row r="3237" spans="1:8" hidden="1" x14ac:dyDescent="0.25">
      <c r="A3237" t="s">
        <v>1058</v>
      </c>
      <c r="B3237">
        <v>3588</v>
      </c>
      <c r="C3237" t="s">
        <v>52</v>
      </c>
      <c r="D3237" t="s">
        <v>872</v>
      </c>
      <c r="E3237" t="s">
        <v>866</v>
      </c>
      <c r="F3237">
        <v>4.95</v>
      </c>
      <c r="G3237">
        <v>6.45</v>
      </c>
      <c r="H3237" t="s">
        <v>825</v>
      </c>
    </row>
    <row r="3238" spans="1:8" hidden="1" x14ac:dyDescent="0.25">
      <c r="A3238" t="s">
        <v>1058</v>
      </c>
      <c r="B3238">
        <v>3588</v>
      </c>
      <c r="C3238" t="s">
        <v>52</v>
      </c>
      <c r="D3238" t="s">
        <v>873</v>
      </c>
      <c r="E3238" t="s">
        <v>866</v>
      </c>
      <c r="F3238">
        <v>4.95</v>
      </c>
      <c r="G3238">
        <v>6.45</v>
      </c>
      <c r="H3238" t="s">
        <v>862</v>
      </c>
    </row>
    <row r="3239" spans="1:8" hidden="1" x14ac:dyDescent="0.25">
      <c r="A3239" t="s">
        <v>1058</v>
      </c>
      <c r="B3239">
        <v>3588</v>
      </c>
      <c r="C3239" t="s">
        <v>52</v>
      </c>
      <c r="D3239" t="s">
        <v>874</v>
      </c>
      <c r="E3239" t="s">
        <v>866</v>
      </c>
      <c r="F3239">
        <v>4.95</v>
      </c>
      <c r="G3239">
        <v>6.45</v>
      </c>
      <c r="H3239" t="s">
        <v>827</v>
      </c>
    </row>
    <row r="3240" spans="1:8" hidden="1" x14ac:dyDescent="0.25">
      <c r="A3240" t="s">
        <v>1058</v>
      </c>
      <c r="B3240">
        <v>3588</v>
      </c>
      <c r="C3240" t="s">
        <v>52</v>
      </c>
      <c r="D3240" t="s">
        <v>875</v>
      </c>
      <c r="E3240" t="s">
        <v>876</v>
      </c>
      <c r="F3240">
        <v>10.15</v>
      </c>
      <c r="G3240">
        <v>13.2</v>
      </c>
      <c r="H3240" t="s">
        <v>815</v>
      </c>
    </row>
    <row r="3241" spans="1:8" hidden="1" x14ac:dyDescent="0.25">
      <c r="A3241" t="s">
        <v>1058</v>
      </c>
      <c r="B3241">
        <v>3588</v>
      </c>
      <c r="C3241" t="s">
        <v>52</v>
      </c>
      <c r="D3241" t="s">
        <v>877</v>
      </c>
      <c r="E3241" t="s">
        <v>876</v>
      </c>
      <c r="F3241">
        <v>11.25</v>
      </c>
      <c r="G3241">
        <v>14.65</v>
      </c>
      <c r="H3241" t="s">
        <v>819</v>
      </c>
    </row>
    <row r="3242" spans="1:8" hidden="1" x14ac:dyDescent="0.25">
      <c r="A3242" t="s">
        <v>1058</v>
      </c>
      <c r="B3242">
        <v>3588</v>
      </c>
      <c r="C3242" t="s">
        <v>52</v>
      </c>
      <c r="D3242" t="s">
        <v>878</v>
      </c>
      <c r="E3242" t="s">
        <v>876</v>
      </c>
      <c r="F3242">
        <v>9.5</v>
      </c>
      <c r="G3242">
        <v>12.35</v>
      </c>
      <c r="H3242" t="s">
        <v>825</v>
      </c>
    </row>
    <row r="3243" spans="1:8" hidden="1" x14ac:dyDescent="0.25">
      <c r="A3243" t="s">
        <v>1058</v>
      </c>
      <c r="B3243">
        <v>3588</v>
      </c>
      <c r="C3243" t="s">
        <v>52</v>
      </c>
      <c r="D3243" t="s">
        <v>879</v>
      </c>
      <c r="E3243" t="s">
        <v>876</v>
      </c>
      <c r="F3243">
        <v>10</v>
      </c>
      <c r="G3243">
        <v>13</v>
      </c>
      <c r="H3243" t="s">
        <v>827</v>
      </c>
    </row>
    <row r="3244" spans="1:8" hidden="1" x14ac:dyDescent="0.25">
      <c r="A3244" t="s">
        <v>1058</v>
      </c>
      <c r="B3244">
        <v>3588</v>
      </c>
      <c r="C3244" t="s">
        <v>52</v>
      </c>
      <c r="D3244" t="s">
        <v>880</v>
      </c>
      <c r="E3244" t="s">
        <v>876</v>
      </c>
      <c r="F3244">
        <v>9.5</v>
      </c>
      <c r="G3244">
        <v>12.35</v>
      </c>
      <c r="H3244" t="s">
        <v>823</v>
      </c>
    </row>
    <row r="3245" spans="1:8" hidden="1" x14ac:dyDescent="0.25">
      <c r="A3245" t="s">
        <v>1058</v>
      </c>
      <c r="B3245">
        <v>3588</v>
      </c>
      <c r="C3245" t="s">
        <v>52</v>
      </c>
      <c r="D3245" t="s">
        <v>881</v>
      </c>
      <c r="E3245" t="s">
        <v>876</v>
      </c>
      <c r="F3245">
        <v>9.5</v>
      </c>
      <c r="G3245">
        <v>12.35</v>
      </c>
      <c r="H3245" t="s">
        <v>867</v>
      </c>
    </row>
    <row r="3246" spans="1:8" x14ac:dyDescent="0.25">
      <c r="A3246" t="s">
        <v>1058</v>
      </c>
      <c r="B3246">
        <v>3588</v>
      </c>
      <c r="C3246" t="s">
        <v>52</v>
      </c>
      <c r="D3246" t="s">
        <v>882</v>
      </c>
      <c r="E3246" t="s">
        <v>876</v>
      </c>
      <c r="F3246">
        <v>11.25</v>
      </c>
      <c r="G3246">
        <v>14.65</v>
      </c>
      <c r="H3246" t="s">
        <v>821</v>
      </c>
    </row>
    <row r="3247" spans="1:8" hidden="1" x14ac:dyDescent="0.25">
      <c r="A3247" t="s">
        <v>1064</v>
      </c>
      <c r="B3247">
        <v>2264</v>
      </c>
      <c r="C3247" t="s">
        <v>1065</v>
      </c>
      <c r="D3247" t="s">
        <v>813</v>
      </c>
      <c r="E3247" t="s">
        <v>814</v>
      </c>
      <c r="F3247">
        <v>9.4</v>
      </c>
      <c r="G3247">
        <v>12.2</v>
      </c>
      <c r="H3247" t="s">
        <v>815</v>
      </c>
    </row>
    <row r="3248" spans="1:8" hidden="1" x14ac:dyDescent="0.25">
      <c r="A3248" t="s">
        <v>1064</v>
      </c>
      <c r="B3248">
        <v>2264</v>
      </c>
      <c r="C3248" t="s">
        <v>1065</v>
      </c>
      <c r="D3248" t="s">
        <v>816</v>
      </c>
      <c r="E3248" t="s">
        <v>814</v>
      </c>
      <c r="F3248">
        <v>8.75</v>
      </c>
      <c r="G3248">
        <v>11.4</v>
      </c>
      <c r="H3248" t="s">
        <v>817</v>
      </c>
    </row>
    <row r="3249" spans="1:8" hidden="1" x14ac:dyDescent="0.25">
      <c r="A3249" t="s">
        <v>1064</v>
      </c>
      <c r="B3249">
        <v>2264</v>
      </c>
      <c r="C3249" t="s">
        <v>1065</v>
      </c>
      <c r="D3249" t="s">
        <v>818</v>
      </c>
      <c r="E3249" t="s">
        <v>814</v>
      </c>
      <c r="F3249">
        <v>10.5</v>
      </c>
      <c r="G3249">
        <v>13.65</v>
      </c>
      <c r="H3249" t="s">
        <v>819</v>
      </c>
    </row>
    <row r="3250" spans="1:8" x14ac:dyDescent="0.25">
      <c r="A3250" t="s">
        <v>1064</v>
      </c>
      <c r="B3250">
        <v>2264</v>
      </c>
      <c r="C3250" t="s">
        <v>1065</v>
      </c>
      <c r="D3250" t="s">
        <v>820</v>
      </c>
      <c r="E3250" t="s">
        <v>814</v>
      </c>
      <c r="F3250">
        <v>10.5</v>
      </c>
      <c r="G3250">
        <v>13.65</v>
      </c>
      <c r="H3250" t="s">
        <v>821</v>
      </c>
    </row>
    <row r="3251" spans="1:8" hidden="1" x14ac:dyDescent="0.25">
      <c r="A3251" t="s">
        <v>1064</v>
      </c>
      <c r="B3251">
        <v>2264</v>
      </c>
      <c r="C3251" t="s">
        <v>1065</v>
      </c>
      <c r="D3251" t="s">
        <v>822</v>
      </c>
      <c r="E3251" t="s">
        <v>814</v>
      </c>
      <c r="F3251">
        <v>8.75</v>
      </c>
      <c r="G3251">
        <v>11.4</v>
      </c>
      <c r="H3251" t="s">
        <v>823</v>
      </c>
    </row>
    <row r="3252" spans="1:8" hidden="1" x14ac:dyDescent="0.25">
      <c r="A3252" t="s">
        <v>1064</v>
      </c>
      <c r="B3252">
        <v>2264</v>
      </c>
      <c r="C3252" t="s">
        <v>1065</v>
      </c>
      <c r="D3252" t="s">
        <v>824</v>
      </c>
      <c r="E3252" t="s">
        <v>814</v>
      </c>
      <c r="F3252">
        <v>8.75</v>
      </c>
      <c r="G3252">
        <v>11.4</v>
      </c>
      <c r="H3252" t="s">
        <v>825</v>
      </c>
    </row>
    <row r="3253" spans="1:8" hidden="1" x14ac:dyDescent="0.25">
      <c r="A3253" t="s">
        <v>1064</v>
      </c>
      <c r="B3253">
        <v>2264</v>
      </c>
      <c r="C3253" t="s">
        <v>1065</v>
      </c>
      <c r="D3253" t="s">
        <v>826</v>
      </c>
      <c r="E3253" t="s">
        <v>814</v>
      </c>
      <c r="F3253">
        <v>9.25</v>
      </c>
      <c r="G3253">
        <v>12.05</v>
      </c>
      <c r="H3253" t="s">
        <v>827</v>
      </c>
    </row>
    <row r="3254" spans="1:8" x14ac:dyDescent="0.25">
      <c r="A3254" t="s">
        <v>1064</v>
      </c>
      <c r="B3254">
        <v>2264</v>
      </c>
      <c r="C3254" t="s">
        <v>1065</v>
      </c>
      <c r="D3254" t="s">
        <v>828</v>
      </c>
      <c r="E3254" t="s">
        <v>829</v>
      </c>
      <c r="F3254">
        <v>10.5</v>
      </c>
      <c r="G3254">
        <v>13.65</v>
      </c>
      <c r="H3254" t="s">
        <v>821</v>
      </c>
    </row>
    <row r="3255" spans="1:8" hidden="1" x14ac:dyDescent="0.25">
      <c r="A3255" t="s">
        <v>1064</v>
      </c>
      <c r="B3255">
        <v>2264</v>
      </c>
      <c r="C3255" t="s">
        <v>1065</v>
      </c>
      <c r="D3255" t="s">
        <v>830</v>
      </c>
      <c r="E3255" t="s">
        <v>829</v>
      </c>
      <c r="F3255">
        <v>8.75</v>
      </c>
      <c r="G3255">
        <v>11.4</v>
      </c>
      <c r="H3255" t="s">
        <v>823</v>
      </c>
    </row>
    <row r="3256" spans="1:8" hidden="1" x14ac:dyDescent="0.25">
      <c r="A3256" t="s">
        <v>1064</v>
      </c>
      <c r="B3256">
        <v>2264</v>
      </c>
      <c r="C3256" t="s">
        <v>1065</v>
      </c>
      <c r="D3256" t="s">
        <v>831</v>
      </c>
      <c r="E3256" t="s">
        <v>829</v>
      </c>
      <c r="F3256">
        <v>9.4</v>
      </c>
      <c r="G3256">
        <v>12.2</v>
      </c>
      <c r="H3256" t="s">
        <v>815</v>
      </c>
    </row>
    <row r="3257" spans="1:8" hidden="1" x14ac:dyDescent="0.25">
      <c r="A3257" t="s">
        <v>1064</v>
      </c>
      <c r="B3257">
        <v>2264</v>
      </c>
      <c r="C3257" t="s">
        <v>1065</v>
      </c>
      <c r="D3257" t="s">
        <v>832</v>
      </c>
      <c r="E3257" t="s">
        <v>829</v>
      </c>
      <c r="F3257">
        <v>8.75</v>
      </c>
      <c r="G3257">
        <v>11.4</v>
      </c>
      <c r="H3257" t="s">
        <v>817</v>
      </c>
    </row>
    <row r="3258" spans="1:8" hidden="1" x14ac:dyDescent="0.25">
      <c r="A3258" t="s">
        <v>1064</v>
      </c>
      <c r="B3258">
        <v>2264</v>
      </c>
      <c r="C3258" t="s">
        <v>1065</v>
      </c>
      <c r="D3258" t="s">
        <v>833</v>
      </c>
      <c r="E3258" t="s">
        <v>829</v>
      </c>
      <c r="F3258">
        <v>10.5</v>
      </c>
      <c r="G3258">
        <v>13.65</v>
      </c>
      <c r="H3258" t="s">
        <v>819</v>
      </c>
    </row>
    <row r="3259" spans="1:8" hidden="1" x14ac:dyDescent="0.25">
      <c r="A3259" t="s">
        <v>1064</v>
      </c>
      <c r="B3259">
        <v>2264</v>
      </c>
      <c r="C3259" t="s">
        <v>1065</v>
      </c>
      <c r="D3259" t="s">
        <v>834</v>
      </c>
      <c r="E3259" t="s">
        <v>829</v>
      </c>
      <c r="F3259">
        <v>8.75</v>
      </c>
      <c r="G3259">
        <v>11.4</v>
      </c>
      <c r="H3259" t="s">
        <v>825</v>
      </c>
    </row>
    <row r="3260" spans="1:8" hidden="1" x14ac:dyDescent="0.25">
      <c r="A3260" t="s">
        <v>1064</v>
      </c>
      <c r="B3260">
        <v>2264</v>
      </c>
      <c r="C3260" t="s">
        <v>1065</v>
      </c>
      <c r="D3260" t="s">
        <v>835</v>
      </c>
      <c r="E3260" t="s">
        <v>829</v>
      </c>
      <c r="F3260">
        <v>3.5</v>
      </c>
      <c r="G3260">
        <v>4.55</v>
      </c>
      <c r="H3260" t="s">
        <v>827</v>
      </c>
    </row>
    <row r="3261" spans="1:8" hidden="1" x14ac:dyDescent="0.25">
      <c r="A3261" t="s">
        <v>1064</v>
      </c>
      <c r="B3261">
        <v>2264</v>
      </c>
      <c r="C3261" t="s">
        <v>1065</v>
      </c>
      <c r="D3261" t="s">
        <v>835</v>
      </c>
      <c r="E3261" t="s">
        <v>829</v>
      </c>
      <c r="F3261">
        <v>9.25</v>
      </c>
      <c r="G3261">
        <v>12.05</v>
      </c>
      <c r="H3261" t="s">
        <v>827</v>
      </c>
    </row>
    <row r="3262" spans="1:8" hidden="1" x14ac:dyDescent="0.25">
      <c r="A3262" t="s">
        <v>1064</v>
      </c>
      <c r="B3262">
        <v>2264</v>
      </c>
      <c r="C3262" t="s">
        <v>1065</v>
      </c>
      <c r="D3262" t="s">
        <v>832</v>
      </c>
      <c r="E3262" t="s">
        <v>829</v>
      </c>
      <c r="F3262">
        <v>3.3</v>
      </c>
      <c r="G3262">
        <v>4.3</v>
      </c>
      <c r="H3262" t="s">
        <v>817</v>
      </c>
    </row>
    <row r="3263" spans="1:8" hidden="1" x14ac:dyDescent="0.25">
      <c r="A3263" t="s">
        <v>1064</v>
      </c>
      <c r="B3263">
        <v>2264</v>
      </c>
      <c r="C3263" t="s">
        <v>1065</v>
      </c>
      <c r="D3263" t="s">
        <v>831</v>
      </c>
      <c r="E3263" t="s">
        <v>829</v>
      </c>
      <c r="F3263">
        <v>3.5</v>
      </c>
      <c r="G3263">
        <v>4.55</v>
      </c>
      <c r="H3263" t="s">
        <v>815</v>
      </c>
    </row>
    <row r="3264" spans="1:8" hidden="1" x14ac:dyDescent="0.25">
      <c r="A3264" t="s">
        <v>1064</v>
      </c>
      <c r="B3264">
        <v>2264</v>
      </c>
      <c r="C3264" t="s">
        <v>1065</v>
      </c>
      <c r="D3264" t="s">
        <v>833</v>
      </c>
      <c r="E3264" t="s">
        <v>829</v>
      </c>
      <c r="F3264">
        <v>3.95</v>
      </c>
      <c r="G3264">
        <v>5.15</v>
      </c>
      <c r="H3264" t="s">
        <v>819</v>
      </c>
    </row>
    <row r="3265" spans="1:8" hidden="1" x14ac:dyDescent="0.25">
      <c r="A3265" t="s">
        <v>1064</v>
      </c>
      <c r="B3265">
        <v>2264</v>
      </c>
      <c r="C3265" t="s">
        <v>1065</v>
      </c>
      <c r="D3265" t="s">
        <v>830</v>
      </c>
      <c r="E3265" t="s">
        <v>829</v>
      </c>
      <c r="F3265">
        <v>3.3</v>
      </c>
      <c r="G3265">
        <v>4.3</v>
      </c>
      <c r="H3265" t="s">
        <v>823</v>
      </c>
    </row>
    <row r="3266" spans="1:8" x14ac:dyDescent="0.25">
      <c r="A3266" t="s">
        <v>1064</v>
      </c>
      <c r="B3266">
        <v>2264</v>
      </c>
      <c r="C3266" t="s">
        <v>1065</v>
      </c>
      <c r="D3266" t="s">
        <v>828</v>
      </c>
      <c r="E3266" t="s">
        <v>829</v>
      </c>
      <c r="F3266">
        <v>3.95</v>
      </c>
      <c r="G3266">
        <v>5.15</v>
      </c>
      <c r="H3266" t="s">
        <v>821</v>
      </c>
    </row>
    <row r="3267" spans="1:8" hidden="1" x14ac:dyDescent="0.25">
      <c r="A3267" t="s">
        <v>1064</v>
      </c>
      <c r="B3267">
        <v>2264</v>
      </c>
      <c r="C3267" t="s">
        <v>1065</v>
      </c>
      <c r="D3267" t="s">
        <v>834</v>
      </c>
      <c r="E3267" t="s">
        <v>829</v>
      </c>
      <c r="F3267">
        <v>3.3</v>
      </c>
      <c r="G3267">
        <v>4.3</v>
      </c>
      <c r="H3267" t="s">
        <v>825</v>
      </c>
    </row>
    <row r="3268" spans="1:8" x14ac:dyDescent="0.25">
      <c r="A3268" t="s">
        <v>1064</v>
      </c>
      <c r="B3268">
        <v>2264</v>
      </c>
      <c r="C3268" t="s">
        <v>1065</v>
      </c>
      <c r="D3268" t="s">
        <v>836</v>
      </c>
      <c r="E3268" t="s">
        <v>837</v>
      </c>
      <c r="F3268">
        <v>10.5</v>
      </c>
      <c r="G3268">
        <v>13.65</v>
      </c>
      <c r="H3268" t="s">
        <v>821</v>
      </c>
    </row>
    <row r="3269" spans="1:8" hidden="1" x14ac:dyDescent="0.25">
      <c r="A3269" t="s">
        <v>1064</v>
      </c>
      <c r="B3269">
        <v>2264</v>
      </c>
      <c r="C3269" t="s">
        <v>1065</v>
      </c>
      <c r="D3269" t="s">
        <v>838</v>
      </c>
      <c r="E3269" t="s">
        <v>837</v>
      </c>
      <c r="F3269">
        <v>8.75</v>
      </c>
      <c r="G3269">
        <v>11.4</v>
      </c>
      <c r="H3269" t="s">
        <v>823</v>
      </c>
    </row>
    <row r="3270" spans="1:8" hidden="1" x14ac:dyDescent="0.25">
      <c r="A3270" t="s">
        <v>1064</v>
      </c>
      <c r="B3270">
        <v>2264</v>
      </c>
      <c r="C3270" t="s">
        <v>1065</v>
      </c>
      <c r="D3270" t="s">
        <v>839</v>
      </c>
      <c r="E3270" t="s">
        <v>837</v>
      </c>
      <c r="F3270">
        <v>9.4</v>
      </c>
      <c r="G3270">
        <v>12.2</v>
      </c>
      <c r="H3270" t="s">
        <v>815</v>
      </c>
    </row>
    <row r="3271" spans="1:8" hidden="1" x14ac:dyDescent="0.25">
      <c r="A3271" t="s">
        <v>1064</v>
      </c>
      <c r="B3271">
        <v>2264</v>
      </c>
      <c r="C3271" t="s">
        <v>1065</v>
      </c>
      <c r="D3271" t="s">
        <v>840</v>
      </c>
      <c r="E3271" t="s">
        <v>837</v>
      </c>
      <c r="F3271">
        <v>8.75</v>
      </c>
      <c r="G3271">
        <v>11.4</v>
      </c>
      <c r="H3271" t="s">
        <v>817</v>
      </c>
    </row>
    <row r="3272" spans="1:8" hidden="1" x14ac:dyDescent="0.25">
      <c r="A3272" t="s">
        <v>1064</v>
      </c>
      <c r="B3272">
        <v>2264</v>
      </c>
      <c r="C3272" t="s">
        <v>1065</v>
      </c>
      <c r="D3272" t="s">
        <v>841</v>
      </c>
      <c r="E3272" t="s">
        <v>837</v>
      </c>
      <c r="F3272">
        <v>10.5</v>
      </c>
      <c r="G3272">
        <v>13.65</v>
      </c>
      <c r="H3272" t="s">
        <v>819</v>
      </c>
    </row>
    <row r="3273" spans="1:8" hidden="1" x14ac:dyDescent="0.25">
      <c r="A3273" t="s">
        <v>1064</v>
      </c>
      <c r="B3273">
        <v>2264</v>
      </c>
      <c r="C3273" t="s">
        <v>1065</v>
      </c>
      <c r="D3273" t="s">
        <v>842</v>
      </c>
      <c r="E3273" t="s">
        <v>837</v>
      </c>
      <c r="F3273">
        <v>9.25</v>
      </c>
      <c r="G3273">
        <v>12.05</v>
      </c>
      <c r="H3273" t="s">
        <v>827</v>
      </c>
    </row>
    <row r="3274" spans="1:8" hidden="1" x14ac:dyDescent="0.25">
      <c r="A3274" t="s">
        <v>1064</v>
      </c>
      <c r="B3274">
        <v>2264</v>
      </c>
      <c r="C3274" t="s">
        <v>1065</v>
      </c>
      <c r="D3274" t="s">
        <v>843</v>
      </c>
      <c r="E3274" t="s">
        <v>837</v>
      </c>
      <c r="F3274">
        <v>8.75</v>
      </c>
      <c r="G3274">
        <v>11.4</v>
      </c>
      <c r="H3274" t="s">
        <v>825</v>
      </c>
    </row>
    <row r="3275" spans="1:8" x14ac:dyDescent="0.25">
      <c r="A3275" t="s">
        <v>1064</v>
      </c>
      <c r="B3275">
        <v>2264</v>
      </c>
      <c r="C3275" t="s">
        <v>1065</v>
      </c>
      <c r="D3275" t="s">
        <v>844</v>
      </c>
      <c r="E3275" t="s">
        <v>845</v>
      </c>
      <c r="F3275">
        <v>10.5</v>
      </c>
      <c r="G3275">
        <v>13.65</v>
      </c>
      <c r="H3275" t="s">
        <v>821</v>
      </c>
    </row>
    <row r="3276" spans="1:8" hidden="1" x14ac:dyDescent="0.25">
      <c r="A3276" t="s">
        <v>1064</v>
      </c>
      <c r="B3276">
        <v>2264</v>
      </c>
      <c r="C3276" t="s">
        <v>1065</v>
      </c>
      <c r="D3276" t="s">
        <v>846</v>
      </c>
      <c r="E3276" t="s">
        <v>845</v>
      </c>
      <c r="F3276">
        <v>8.75</v>
      </c>
      <c r="G3276">
        <v>11.4</v>
      </c>
      <c r="H3276" t="s">
        <v>823</v>
      </c>
    </row>
    <row r="3277" spans="1:8" hidden="1" x14ac:dyDescent="0.25">
      <c r="A3277" t="s">
        <v>1064</v>
      </c>
      <c r="B3277">
        <v>2264</v>
      </c>
      <c r="C3277" t="s">
        <v>1065</v>
      </c>
      <c r="D3277" t="s">
        <v>847</v>
      </c>
      <c r="E3277" t="s">
        <v>845</v>
      </c>
      <c r="F3277">
        <v>9.4</v>
      </c>
      <c r="G3277">
        <v>12.2</v>
      </c>
      <c r="H3277" t="s">
        <v>815</v>
      </c>
    </row>
    <row r="3278" spans="1:8" hidden="1" x14ac:dyDescent="0.25">
      <c r="A3278" t="s">
        <v>1064</v>
      </c>
      <c r="B3278">
        <v>2264</v>
      </c>
      <c r="C3278" t="s">
        <v>1065</v>
      </c>
      <c r="D3278" t="s">
        <v>848</v>
      </c>
      <c r="E3278" t="s">
        <v>845</v>
      </c>
      <c r="F3278">
        <v>10.5</v>
      </c>
      <c r="G3278">
        <v>13.65</v>
      </c>
      <c r="H3278" t="s">
        <v>819</v>
      </c>
    </row>
    <row r="3279" spans="1:8" hidden="1" x14ac:dyDescent="0.25">
      <c r="A3279" t="s">
        <v>1064</v>
      </c>
      <c r="B3279">
        <v>2264</v>
      </c>
      <c r="C3279" t="s">
        <v>1065</v>
      </c>
      <c r="D3279" t="s">
        <v>849</v>
      </c>
      <c r="E3279" t="s">
        <v>845</v>
      </c>
      <c r="F3279">
        <v>8.75</v>
      </c>
      <c r="G3279">
        <v>11.4</v>
      </c>
      <c r="H3279" t="s">
        <v>817</v>
      </c>
    </row>
    <row r="3280" spans="1:8" hidden="1" x14ac:dyDescent="0.25">
      <c r="A3280" t="s">
        <v>1064</v>
      </c>
      <c r="B3280">
        <v>2264</v>
      </c>
      <c r="C3280" t="s">
        <v>1065</v>
      </c>
      <c r="D3280" t="s">
        <v>850</v>
      </c>
      <c r="E3280" t="s">
        <v>845</v>
      </c>
      <c r="F3280">
        <v>8.75</v>
      </c>
      <c r="G3280">
        <v>11.4</v>
      </c>
      <c r="H3280" t="s">
        <v>825</v>
      </c>
    </row>
    <row r="3281" spans="1:8" hidden="1" x14ac:dyDescent="0.25">
      <c r="A3281" t="s">
        <v>1064</v>
      </c>
      <c r="B3281">
        <v>2264</v>
      </c>
      <c r="C3281" t="s">
        <v>1065</v>
      </c>
      <c r="D3281" t="s">
        <v>851</v>
      </c>
      <c r="E3281" t="s">
        <v>845</v>
      </c>
      <c r="F3281">
        <v>9.25</v>
      </c>
      <c r="G3281">
        <v>12.05</v>
      </c>
      <c r="H3281" t="s">
        <v>827</v>
      </c>
    </row>
    <row r="3282" spans="1:8" hidden="1" x14ac:dyDescent="0.25">
      <c r="A3282" t="s">
        <v>1064</v>
      </c>
      <c r="B3282">
        <v>2264</v>
      </c>
      <c r="C3282" t="s">
        <v>1065</v>
      </c>
      <c r="D3282" t="s">
        <v>852</v>
      </c>
      <c r="E3282" t="s">
        <v>853</v>
      </c>
      <c r="F3282">
        <v>5.5</v>
      </c>
      <c r="G3282">
        <v>7.15</v>
      </c>
      <c r="H3282" t="s">
        <v>854</v>
      </c>
    </row>
    <row r="3283" spans="1:8" hidden="1" x14ac:dyDescent="0.25">
      <c r="A3283" t="s">
        <v>1064</v>
      </c>
      <c r="B3283">
        <v>2264</v>
      </c>
      <c r="C3283" t="s">
        <v>1065</v>
      </c>
      <c r="D3283" t="s">
        <v>855</v>
      </c>
      <c r="E3283" t="s">
        <v>853</v>
      </c>
      <c r="F3283">
        <v>5.5</v>
      </c>
      <c r="G3283">
        <v>7.15</v>
      </c>
      <c r="H3283" t="s">
        <v>823</v>
      </c>
    </row>
    <row r="3284" spans="1:8" x14ac:dyDescent="0.25">
      <c r="A3284" t="s">
        <v>1064</v>
      </c>
      <c r="B3284">
        <v>2264</v>
      </c>
      <c r="C3284" t="s">
        <v>1065</v>
      </c>
      <c r="D3284" t="s">
        <v>856</v>
      </c>
      <c r="E3284" t="s">
        <v>853</v>
      </c>
      <c r="F3284">
        <v>5.5</v>
      </c>
      <c r="G3284">
        <v>7.15</v>
      </c>
      <c r="H3284" t="s">
        <v>821</v>
      </c>
    </row>
    <row r="3285" spans="1:8" hidden="1" x14ac:dyDescent="0.25">
      <c r="A3285" t="s">
        <v>1064</v>
      </c>
      <c r="B3285">
        <v>2264</v>
      </c>
      <c r="C3285" t="s">
        <v>1065</v>
      </c>
      <c r="D3285" t="s">
        <v>857</v>
      </c>
      <c r="E3285" t="s">
        <v>853</v>
      </c>
      <c r="F3285">
        <v>5.5</v>
      </c>
      <c r="G3285">
        <v>7.15</v>
      </c>
      <c r="H3285" t="s">
        <v>815</v>
      </c>
    </row>
    <row r="3286" spans="1:8" hidden="1" x14ac:dyDescent="0.25">
      <c r="A3286" t="s">
        <v>1064</v>
      </c>
      <c r="B3286">
        <v>2264</v>
      </c>
      <c r="C3286" t="s">
        <v>1065</v>
      </c>
      <c r="D3286" t="s">
        <v>858</v>
      </c>
      <c r="E3286" t="s">
        <v>853</v>
      </c>
      <c r="F3286">
        <v>5.5</v>
      </c>
      <c r="G3286">
        <v>7.15</v>
      </c>
      <c r="H3286" t="s">
        <v>819</v>
      </c>
    </row>
    <row r="3287" spans="1:8" hidden="1" x14ac:dyDescent="0.25">
      <c r="A3287" t="s">
        <v>1064</v>
      </c>
      <c r="B3287">
        <v>2264</v>
      </c>
      <c r="C3287" t="s">
        <v>1065</v>
      </c>
      <c r="D3287" t="s">
        <v>859</v>
      </c>
      <c r="E3287" t="s">
        <v>853</v>
      </c>
      <c r="F3287">
        <v>5.5</v>
      </c>
      <c r="G3287">
        <v>7.15</v>
      </c>
      <c r="H3287" t="s">
        <v>825</v>
      </c>
    </row>
    <row r="3288" spans="1:8" hidden="1" x14ac:dyDescent="0.25">
      <c r="A3288" t="s">
        <v>1064</v>
      </c>
      <c r="B3288">
        <v>2264</v>
      </c>
      <c r="C3288" t="s">
        <v>1065</v>
      </c>
      <c r="D3288" t="s">
        <v>860</v>
      </c>
      <c r="E3288" t="s">
        <v>853</v>
      </c>
      <c r="F3288">
        <v>5.5</v>
      </c>
      <c r="G3288">
        <v>7.15</v>
      </c>
      <c r="H3288" t="s">
        <v>827</v>
      </c>
    </row>
    <row r="3289" spans="1:8" hidden="1" x14ac:dyDescent="0.25">
      <c r="A3289" t="s">
        <v>1064</v>
      </c>
      <c r="B3289">
        <v>2264</v>
      </c>
      <c r="C3289" t="s">
        <v>1065</v>
      </c>
      <c r="D3289" t="s">
        <v>861</v>
      </c>
      <c r="E3289" t="s">
        <v>853</v>
      </c>
      <c r="F3289">
        <v>5.5</v>
      </c>
      <c r="G3289">
        <v>7.15</v>
      </c>
      <c r="H3289" t="s">
        <v>862</v>
      </c>
    </row>
    <row r="3290" spans="1:8" hidden="1" x14ac:dyDescent="0.25">
      <c r="A3290" t="s">
        <v>1064</v>
      </c>
      <c r="B3290">
        <v>2264</v>
      </c>
      <c r="C3290" t="s">
        <v>1065</v>
      </c>
      <c r="D3290" t="s">
        <v>863</v>
      </c>
      <c r="E3290" t="s">
        <v>853</v>
      </c>
      <c r="F3290">
        <v>5.5</v>
      </c>
      <c r="G3290">
        <v>7.15</v>
      </c>
      <c r="H3290" t="s">
        <v>864</v>
      </c>
    </row>
    <row r="3291" spans="1:8" hidden="1" x14ac:dyDescent="0.25">
      <c r="A3291" t="s">
        <v>1064</v>
      </c>
      <c r="B3291">
        <v>2264</v>
      </c>
      <c r="C3291" t="s">
        <v>1065</v>
      </c>
      <c r="D3291" t="s">
        <v>865</v>
      </c>
      <c r="E3291" t="s">
        <v>866</v>
      </c>
      <c r="F3291">
        <v>4.3</v>
      </c>
      <c r="G3291">
        <v>5.6</v>
      </c>
      <c r="H3291" t="s">
        <v>867</v>
      </c>
    </row>
    <row r="3292" spans="1:8" hidden="1" x14ac:dyDescent="0.25">
      <c r="A3292" t="s">
        <v>1064</v>
      </c>
      <c r="B3292">
        <v>2264</v>
      </c>
      <c r="C3292" t="s">
        <v>1065</v>
      </c>
      <c r="D3292" t="s">
        <v>868</v>
      </c>
      <c r="E3292" t="s">
        <v>866</v>
      </c>
      <c r="F3292">
        <v>4.9000000000000004</v>
      </c>
      <c r="G3292">
        <v>6.35</v>
      </c>
      <c r="H3292" t="s">
        <v>823</v>
      </c>
    </row>
    <row r="3293" spans="1:8" x14ac:dyDescent="0.25">
      <c r="A3293" t="s">
        <v>1064</v>
      </c>
      <c r="B3293">
        <v>2264</v>
      </c>
      <c r="C3293" t="s">
        <v>1065</v>
      </c>
      <c r="D3293" t="s">
        <v>869</v>
      </c>
      <c r="E3293" t="s">
        <v>866</v>
      </c>
      <c r="F3293">
        <v>4.9000000000000004</v>
      </c>
      <c r="G3293">
        <v>6.35</v>
      </c>
      <c r="H3293" t="s">
        <v>821</v>
      </c>
    </row>
    <row r="3294" spans="1:8" hidden="1" x14ac:dyDescent="0.25">
      <c r="A3294" t="s">
        <v>1064</v>
      </c>
      <c r="B3294">
        <v>2264</v>
      </c>
      <c r="C3294" t="s">
        <v>1065</v>
      </c>
      <c r="D3294" t="s">
        <v>870</v>
      </c>
      <c r="E3294" t="s">
        <v>866</v>
      </c>
      <c r="F3294">
        <v>4.9000000000000004</v>
      </c>
      <c r="G3294">
        <v>6.35</v>
      </c>
      <c r="H3294" t="s">
        <v>815</v>
      </c>
    </row>
    <row r="3295" spans="1:8" hidden="1" x14ac:dyDescent="0.25">
      <c r="A3295" t="s">
        <v>1064</v>
      </c>
      <c r="B3295">
        <v>2264</v>
      </c>
      <c r="C3295" t="s">
        <v>1065</v>
      </c>
      <c r="D3295" t="s">
        <v>871</v>
      </c>
      <c r="E3295" t="s">
        <v>866</v>
      </c>
      <c r="F3295">
        <v>4.9000000000000004</v>
      </c>
      <c r="G3295">
        <v>6.35</v>
      </c>
      <c r="H3295" t="s">
        <v>819</v>
      </c>
    </row>
    <row r="3296" spans="1:8" hidden="1" x14ac:dyDescent="0.25">
      <c r="A3296" t="s">
        <v>1064</v>
      </c>
      <c r="B3296">
        <v>2264</v>
      </c>
      <c r="C3296" t="s">
        <v>1065</v>
      </c>
      <c r="D3296" t="s">
        <v>872</v>
      </c>
      <c r="E3296" t="s">
        <v>866</v>
      </c>
      <c r="F3296">
        <v>4.9000000000000004</v>
      </c>
      <c r="G3296">
        <v>6.35</v>
      </c>
      <c r="H3296" t="s">
        <v>825</v>
      </c>
    </row>
    <row r="3297" spans="1:8" hidden="1" x14ac:dyDescent="0.25">
      <c r="A3297" t="s">
        <v>1064</v>
      </c>
      <c r="B3297">
        <v>2264</v>
      </c>
      <c r="C3297" t="s">
        <v>1065</v>
      </c>
      <c r="D3297" t="s">
        <v>873</v>
      </c>
      <c r="E3297" t="s">
        <v>866</v>
      </c>
      <c r="F3297">
        <v>4.9000000000000004</v>
      </c>
      <c r="G3297">
        <v>6.35</v>
      </c>
      <c r="H3297" t="s">
        <v>862</v>
      </c>
    </row>
    <row r="3298" spans="1:8" hidden="1" x14ac:dyDescent="0.25">
      <c r="A3298" t="s">
        <v>1064</v>
      </c>
      <c r="B3298">
        <v>2264</v>
      </c>
      <c r="C3298" t="s">
        <v>1065</v>
      </c>
      <c r="D3298" t="s">
        <v>874</v>
      </c>
      <c r="E3298" t="s">
        <v>866</v>
      </c>
      <c r="F3298">
        <v>4.9000000000000004</v>
      </c>
      <c r="G3298">
        <v>6.35</v>
      </c>
      <c r="H3298" t="s">
        <v>827</v>
      </c>
    </row>
    <row r="3299" spans="1:8" hidden="1" x14ac:dyDescent="0.25">
      <c r="A3299" t="s">
        <v>1064</v>
      </c>
      <c r="B3299">
        <v>2264</v>
      </c>
      <c r="C3299" t="s">
        <v>1065</v>
      </c>
      <c r="D3299" t="s">
        <v>875</v>
      </c>
      <c r="E3299" t="s">
        <v>876</v>
      </c>
      <c r="F3299">
        <v>9.9499999999999993</v>
      </c>
      <c r="G3299">
        <v>12.95</v>
      </c>
      <c r="H3299" t="s">
        <v>815</v>
      </c>
    </row>
    <row r="3300" spans="1:8" hidden="1" x14ac:dyDescent="0.25">
      <c r="A3300" t="s">
        <v>1064</v>
      </c>
      <c r="B3300">
        <v>2264</v>
      </c>
      <c r="C3300" t="s">
        <v>1065</v>
      </c>
      <c r="D3300" t="s">
        <v>877</v>
      </c>
      <c r="E3300" t="s">
        <v>876</v>
      </c>
      <c r="F3300">
        <v>11.05</v>
      </c>
      <c r="G3300">
        <v>14.35</v>
      </c>
      <c r="H3300" t="s">
        <v>819</v>
      </c>
    </row>
    <row r="3301" spans="1:8" hidden="1" x14ac:dyDescent="0.25">
      <c r="A3301" t="s">
        <v>1064</v>
      </c>
      <c r="B3301">
        <v>2264</v>
      </c>
      <c r="C3301" t="s">
        <v>1065</v>
      </c>
      <c r="D3301" t="s">
        <v>878</v>
      </c>
      <c r="E3301" t="s">
        <v>876</v>
      </c>
      <c r="F3301">
        <v>9.3000000000000007</v>
      </c>
      <c r="G3301">
        <v>12.1</v>
      </c>
      <c r="H3301" t="s">
        <v>825</v>
      </c>
    </row>
    <row r="3302" spans="1:8" hidden="1" x14ac:dyDescent="0.25">
      <c r="A3302" t="s">
        <v>1064</v>
      </c>
      <c r="B3302">
        <v>2264</v>
      </c>
      <c r="C3302" t="s">
        <v>1065</v>
      </c>
      <c r="D3302" t="s">
        <v>879</v>
      </c>
      <c r="E3302" t="s">
        <v>876</v>
      </c>
      <c r="F3302">
        <v>9.8000000000000007</v>
      </c>
      <c r="G3302">
        <v>12.75</v>
      </c>
      <c r="H3302" t="s">
        <v>827</v>
      </c>
    </row>
    <row r="3303" spans="1:8" hidden="1" x14ac:dyDescent="0.25">
      <c r="A3303" t="s">
        <v>1064</v>
      </c>
      <c r="B3303">
        <v>2264</v>
      </c>
      <c r="C3303" t="s">
        <v>1065</v>
      </c>
      <c r="D3303" t="s">
        <v>880</v>
      </c>
      <c r="E3303" t="s">
        <v>876</v>
      </c>
      <c r="F3303">
        <v>9.3000000000000007</v>
      </c>
      <c r="G3303">
        <v>12.1</v>
      </c>
      <c r="H3303" t="s">
        <v>823</v>
      </c>
    </row>
    <row r="3304" spans="1:8" hidden="1" x14ac:dyDescent="0.25">
      <c r="A3304" t="s">
        <v>1064</v>
      </c>
      <c r="B3304">
        <v>2264</v>
      </c>
      <c r="C3304" t="s">
        <v>1065</v>
      </c>
      <c r="D3304" t="s">
        <v>881</v>
      </c>
      <c r="E3304" t="s">
        <v>876</v>
      </c>
      <c r="F3304">
        <v>9.3000000000000007</v>
      </c>
      <c r="G3304">
        <v>12.1</v>
      </c>
      <c r="H3304" t="s">
        <v>867</v>
      </c>
    </row>
    <row r="3305" spans="1:8" x14ac:dyDescent="0.25">
      <c r="A3305" t="s">
        <v>1064</v>
      </c>
      <c r="B3305">
        <v>2264</v>
      </c>
      <c r="C3305" t="s">
        <v>1065</v>
      </c>
      <c r="D3305" t="s">
        <v>882</v>
      </c>
      <c r="E3305" t="s">
        <v>876</v>
      </c>
      <c r="F3305">
        <v>11.05</v>
      </c>
      <c r="G3305">
        <v>14.35</v>
      </c>
      <c r="H3305" t="s">
        <v>821</v>
      </c>
    </row>
    <row r="3306" spans="1:8" hidden="1" x14ac:dyDescent="0.25">
      <c r="A3306" t="s">
        <v>1051</v>
      </c>
      <c r="B3306">
        <v>1096</v>
      </c>
      <c r="C3306" t="s">
        <v>1052</v>
      </c>
      <c r="D3306" t="s">
        <v>813</v>
      </c>
      <c r="E3306" t="s">
        <v>814</v>
      </c>
      <c r="F3306">
        <v>10</v>
      </c>
      <c r="G3306">
        <v>13</v>
      </c>
      <c r="H3306" t="s">
        <v>815</v>
      </c>
    </row>
    <row r="3307" spans="1:8" hidden="1" x14ac:dyDescent="0.25">
      <c r="A3307" t="s">
        <v>1051</v>
      </c>
      <c r="B3307">
        <v>1096</v>
      </c>
      <c r="C3307" t="s">
        <v>1052</v>
      </c>
      <c r="D3307" t="s">
        <v>816</v>
      </c>
      <c r="E3307" t="s">
        <v>814</v>
      </c>
      <c r="F3307">
        <v>9.35</v>
      </c>
      <c r="G3307">
        <v>12.15</v>
      </c>
      <c r="H3307" t="s">
        <v>817</v>
      </c>
    </row>
    <row r="3308" spans="1:8" hidden="1" x14ac:dyDescent="0.25">
      <c r="A3308" t="s">
        <v>1051</v>
      </c>
      <c r="B3308">
        <v>1096</v>
      </c>
      <c r="C3308" t="s">
        <v>1052</v>
      </c>
      <c r="D3308" t="s">
        <v>818</v>
      </c>
      <c r="E3308" t="s">
        <v>814</v>
      </c>
      <c r="F3308">
        <v>11.1</v>
      </c>
      <c r="G3308">
        <v>14.45</v>
      </c>
      <c r="H3308" t="s">
        <v>819</v>
      </c>
    </row>
    <row r="3309" spans="1:8" x14ac:dyDescent="0.25">
      <c r="A3309" t="s">
        <v>1051</v>
      </c>
      <c r="B3309">
        <v>1096</v>
      </c>
      <c r="C3309" t="s">
        <v>1052</v>
      </c>
      <c r="D3309" t="s">
        <v>820</v>
      </c>
      <c r="E3309" t="s">
        <v>814</v>
      </c>
      <c r="F3309">
        <v>11.1</v>
      </c>
      <c r="G3309">
        <v>14.45</v>
      </c>
      <c r="H3309" t="s">
        <v>821</v>
      </c>
    </row>
    <row r="3310" spans="1:8" hidden="1" x14ac:dyDescent="0.25">
      <c r="A3310" t="s">
        <v>1051</v>
      </c>
      <c r="B3310">
        <v>1096</v>
      </c>
      <c r="C3310" t="s">
        <v>1052</v>
      </c>
      <c r="D3310" t="s">
        <v>822</v>
      </c>
      <c r="E3310" t="s">
        <v>814</v>
      </c>
      <c r="F3310">
        <v>9.35</v>
      </c>
      <c r="G3310">
        <v>12.15</v>
      </c>
      <c r="H3310" t="s">
        <v>823</v>
      </c>
    </row>
    <row r="3311" spans="1:8" hidden="1" x14ac:dyDescent="0.25">
      <c r="A3311" t="s">
        <v>1051</v>
      </c>
      <c r="B3311">
        <v>1096</v>
      </c>
      <c r="C3311" t="s">
        <v>1052</v>
      </c>
      <c r="D3311" t="s">
        <v>824</v>
      </c>
      <c r="E3311" t="s">
        <v>814</v>
      </c>
      <c r="F3311">
        <v>9.35</v>
      </c>
      <c r="G3311">
        <v>12.15</v>
      </c>
      <c r="H3311" t="s">
        <v>825</v>
      </c>
    </row>
    <row r="3312" spans="1:8" hidden="1" x14ac:dyDescent="0.25">
      <c r="A3312" t="s">
        <v>1051</v>
      </c>
      <c r="B3312">
        <v>1096</v>
      </c>
      <c r="C3312" t="s">
        <v>1052</v>
      </c>
      <c r="D3312" t="s">
        <v>826</v>
      </c>
      <c r="E3312" t="s">
        <v>814</v>
      </c>
      <c r="F3312">
        <v>9.85</v>
      </c>
      <c r="G3312">
        <v>12.8</v>
      </c>
      <c r="H3312" t="s">
        <v>827</v>
      </c>
    </row>
    <row r="3313" spans="1:8" x14ac:dyDescent="0.25">
      <c r="A3313" t="s">
        <v>1051</v>
      </c>
      <c r="B3313">
        <v>1096</v>
      </c>
      <c r="C3313" t="s">
        <v>1052</v>
      </c>
      <c r="D3313" t="s">
        <v>828</v>
      </c>
      <c r="E3313" t="s">
        <v>829</v>
      </c>
      <c r="F3313">
        <v>11.1</v>
      </c>
      <c r="G3313">
        <v>14.45</v>
      </c>
      <c r="H3313" t="s">
        <v>821</v>
      </c>
    </row>
    <row r="3314" spans="1:8" hidden="1" x14ac:dyDescent="0.25">
      <c r="A3314" t="s">
        <v>1051</v>
      </c>
      <c r="B3314">
        <v>1096</v>
      </c>
      <c r="C3314" t="s">
        <v>1052</v>
      </c>
      <c r="D3314" t="s">
        <v>830</v>
      </c>
      <c r="E3314" t="s">
        <v>829</v>
      </c>
      <c r="F3314">
        <v>9.35</v>
      </c>
      <c r="G3314">
        <v>12.15</v>
      </c>
      <c r="H3314" t="s">
        <v>823</v>
      </c>
    </row>
    <row r="3315" spans="1:8" hidden="1" x14ac:dyDescent="0.25">
      <c r="A3315" t="s">
        <v>1051</v>
      </c>
      <c r="B3315">
        <v>1096</v>
      </c>
      <c r="C3315" t="s">
        <v>1052</v>
      </c>
      <c r="D3315" t="s">
        <v>831</v>
      </c>
      <c r="E3315" t="s">
        <v>829</v>
      </c>
      <c r="F3315">
        <v>10</v>
      </c>
      <c r="G3315">
        <v>13</v>
      </c>
      <c r="H3315" t="s">
        <v>815</v>
      </c>
    </row>
    <row r="3316" spans="1:8" hidden="1" x14ac:dyDescent="0.25">
      <c r="A3316" t="s">
        <v>1051</v>
      </c>
      <c r="B3316">
        <v>1096</v>
      </c>
      <c r="C3316" t="s">
        <v>1052</v>
      </c>
      <c r="D3316" t="s">
        <v>832</v>
      </c>
      <c r="E3316" t="s">
        <v>829</v>
      </c>
      <c r="F3316">
        <v>9.35</v>
      </c>
      <c r="G3316">
        <v>12.15</v>
      </c>
      <c r="H3316" t="s">
        <v>817</v>
      </c>
    </row>
    <row r="3317" spans="1:8" hidden="1" x14ac:dyDescent="0.25">
      <c r="A3317" t="s">
        <v>1051</v>
      </c>
      <c r="B3317">
        <v>1096</v>
      </c>
      <c r="C3317" t="s">
        <v>1052</v>
      </c>
      <c r="D3317" t="s">
        <v>833</v>
      </c>
      <c r="E3317" t="s">
        <v>829</v>
      </c>
      <c r="F3317">
        <v>11.1</v>
      </c>
      <c r="G3317">
        <v>14.45</v>
      </c>
      <c r="H3317" t="s">
        <v>819</v>
      </c>
    </row>
    <row r="3318" spans="1:8" hidden="1" x14ac:dyDescent="0.25">
      <c r="A3318" t="s">
        <v>1051</v>
      </c>
      <c r="B3318">
        <v>1096</v>
      </c>
      <c r="C3318" t="s">
        <v>1052</v>
      </c>
      <c r="D3318" t="s">
        <v>834</v>
      </c>
      <c r="E3318" t="s">
        <v>829</v>
      </c>
      <c r="F3318">
        <v>9.35</v>
      </c>
      <c r="G3318">
        <v>12.15</v>
      </c>
      <c r="H3318" t="s">
        <v>825</v>
      </c>
    </row>
    <row r="3319" spans="1:8" hidden="1" x14ac:dyDescent="0.25">
      <c r="A3319" t="s">
        <v>1051</v>
      </c>
      <c r="B3319">
        <v>1096</v>
      </c>
      <c r="C3319" t="s">
        <v>1052</v>
      </c>
      <c r="D3319" t="s">
        <v>835</v>
      </c>
      <c r="E3319" t="s">
        <v>829</v>
      </c>
      <c r="F3319">
        <v>3.6</v>
      </c>
      <c r="G3319">
        <v>4.7</v>
      </c>
      <c r="H3319" t="s">
        <v>827</v>
      </c>
    </row>
    <row r="3320" spans="1:8" hidden="1" x14ac:dyDescent="0.25">
      <c r="A3320" t="s">
        <v>1051</v>
      </c>
      <c r="B3320">
        <v>1096</v>
      </c>
      <c r="C3320" t="s">
        <v>1052</v>
      </c>
      <c r="D3320" t="s">
        <v>835</v>
      </c>
      <c r="E3320" t="s">
        <v>829</v>
      </c>
      <c r="F3320">
        <v>9.85</v>
      </c>
      <c r="G3320">
        <v>12.8</v>
      </c>
      <c r="H3320" t="s">
        <v>827</v>
      </c>
    </row>
    <row r="3321" spans="1:8" hidden="1" x14ac:dyDescent="0.25">
      <c r="A3321" t="s">
        <v>1051</v>
      </c>
      <c r="B3321">
        <v>1096</v>
      </c>
      <c r="C3321" t="s">
        <v>1052</v>
      </c>
      <c r="D3321" t="s">
        <v>832</v>
      </c>
      <c r="E3321" t="s">
        <v>829</v>
      </c>
      <c r="F3321">
        <v>3.4</v>
      </c>
      <c r="G3321">
        <v>4.4000000000000004</v>
      </c>
      <c r="H3321" t="s">
        <v>817</v>
      </c>
    </row>
    <row r="3322" spans="1:8" hidden="1" x14ac:dyDescent="0.25">
      <c r="A3322" t="s">
        <v>1051</v>
      </c>
      <c r="B3322">
        <v>1096</v>
      </c>
      <c r="C3322" t="s">
        <v>1052</v>
      </c>
      <c r="D3322" t="s">
        <v>831</v>
      </c>
      <c r="E3322" t="s">
        <v>829</v>
      </c>
      <c r="F3322">
        <v>3.6</v>
      </c>
      <c r="G3322">
        <v>4.7</v>
      </c>
      <c r="H3322" t="s">
        <v>815</v>
      </c>
    </row>
    <row r="3323" spans="1:8" hidden="1" x14ac:dyDescent="0.25">
      <c r="A3323" t="s">
        <v>1051</v>
      </c>
      <c r="B3323">
        <v>1096</v>
      </c>
      <c r="C3323" t="s">
        <v>1052</v>
      </c>
      <c r="D3323" t="s">
        <v>833</v>
      </c>
      <c r="E3323" t="s">
        <v>829</v>
      </c>
      <c r="F3323">
        <v>4.05</v>
      </c>
      <c r="G3323">
        <v>5.25</v>
      </c>
      <c r="H3323" t="s">
        <v>819</v>
      </c>
    </row>
    <row r="3324" spans="1:8" hidden="1" x14ac:dyDescent="0.25">
      <c r="A3324" t="s">
        <v>1051</v>
      </c>
      <c r="B3324">
        <v>1096</v>
      </c>
      <c r="C3324" t="s">
        <v>1052</v>
      </c>
      <c r="D3324" t="s">
        <v>830</v>
      </c>
      <c r="E3324" t="s">
        <v>829</v>
      </c>
      <c r="F3324">
        <v>3.4</v>
      </c>
      <c r="G3324">
        <v>4.4000000000000004</v>
      </c>
      <c r="H3324" t="s">
        <v>823</v>
      </c>
    </row>
    <row r="3325" spans="1:8" x14ac:dyDescent="0.25">
      <c r="A3325" t="s">
        <v>1051</v>
      </c>
      <c r="B3325">
        <v>1096</v>
      </c>
      <c r="C3325" t="s">
        <v>1052</v>
      </c>
      <c r="D3325" t="s">
        <v>828</v>
      </c>
      <c r="E3325" t="s">
        <v>829</v>
      </c>
      <c r="F3325">
        <v>4.05</v>
      </c>
      <c r="G3325">
        <v>5.25</v>
      </c>
      <c r="H3325" t="s">
        <v>821</v>
      </c>
    </row>
    <row r="3326" spans="1:8" hidden="1" x14ac:dyDescent="0.25">
      <c r="A3326" t="s">
        <v>1051</v>
      </c>
      <c r="B3326">
        <v>1096</v>
      </c>
      <c r="C3326" t="s">
        <v>1052</v>
      </c>
      <c r="D3326" t="s">
        <v>834</v>
      </c>
      <c r="E3326" t="s">
        <v>829</v>
      </c>
      <c r="F3326">
        <v>3.4</v>
      </c>
      <c r="G3326">
        <v>4.4000000000000004</v>
      </c>
      <c r="H3326" t="s">
        <v>825</v>
      </c>
    </row>
    <row r="3327" spans="1:8" x14ac:dyDescent="0.25">
      <c r="A3327" t="s">
        <v>1051</v>
      </c>
      <c r="B3327">
        <v>1096</v>
      </c>
      <c r="C3327" t="s">
        <v>1052</v>
      </c>
      <c r="D3327" t="s">
        <v>836</v>
      </c>
      <c r="E3327" t="s">
        <v>837</v>
      </c>
      <c r="F3327">
        <v>11.1</v>
      </c>
      <c r="G3327">
        <v>14.45</v>
      </c>
      <c r="H3327" t="s">
        <v>821</v>
      </c>
    </row>
    <row r="3328" spans="1:8" hidden="1" x14ac:dyDescent="0.25">
      <c r="A3328" t="s">
        <v>1051</v>
      </c>
      <c r="B3328">
        <v>1096</v>
      </c>
      <c r="C3328" t="s">
        <v>1052</v>
      </c>
      <c r="D3328" t="s">
        <v>838</v>
      </c>
      <c r="E3328" t="s">
        <v>837</v>
      </c>
      <c r="F3328">
        <v>9.35</v>
      </c>
      <c r="G3328">
        <v>12.15</v>
      </c>
      <c r="H3328" t="s">
        <v>823</v>
      </c>
    </row>
    <row r="3329" spans="1:8" hidden="1" x14ac:dyDescent="0.25">
      <c r="A3329" t="s">
        <v>1051</v>
      </c>
      <c r="B3329">
        <v>1096</v>
      </c>
      <c r="C3329" t="s">
        <v>1052</v>
      </c>
      <c r="D3329" t="s">
        <v>839</v>
      </c>
      <c r="E3329" t="s">
        <v>837</v>
      </c>
      <c r="F3329">
        <v>10</v>
      </c>
      <c r="G3329">
        <v>13</v>
      </c>
      <c r="H3329" t="s">
        <v>815</v>
      </c>
    </row>
    <row r="3330" spans="1:8" hidden="1" x14ac:dyDescent="0.25">
      <c r="A3330" t="s">
        <v>1051</v>
      </c>
      <c r="B3330">
        <v>1096</v>
      </c>
      <c r="C3330" t="s">
        <v>1052</v>
      </c>
      <c r="D3330" t="s">
        <v>840</v>
      </c>
      <c r="E3330" t="s">
        <v>837</v>
      </c>
      <c r="F3330">
        <v>9.35</v>
      </c>
      <c r="G3330">
        <v>12.15</v>
      </c>
      <c r="H3330" t="s">
        <v>817</v>
      </c>
    </row>
    <row r="3331" spans="1:8" hidden="1" x14ac:dyDescent="0.25">
      <c r="A3331" t="s">
        <v>1051</v>
      </c>
      <c r="B3331">
        <v>1096</v>
      </c>
      <c r="C3331" t="s">
        <v>1052</v>
      </c>
      <c r="D3331" t="s">
        <v>841</v>
      </c>
      <c r="E3331" t="s">
        <v>837</v>
      </c>
      <c r="F3331">
        <v>11.1</v>
      </c>
      <c r="G3331">
        <v>14.45</v>
      </c>
      <c r="H3331" t="s">
        <v>819</v>
      </c>
    </row>
    <row r="3332" spans="1:8" hidden="1" x14ac:dyDescent="0.25">
      <c r="A3332" t="s">
        <v>1051</v>
      </c>
      <c r="B3332">
        <v>1096</v>
      </c>
      <c r="C3332" t="s">
        <v>1052</v>
      </c>
      <c r="D3332" t="s">
        <v>842</v>
      </c>
      <c r="E3332" t="s">
        <v>837</v>
      </c>
      <c r="F3332">
        <v>9.85</v>
      </c>
      <c r="G3332">
        <v>12.8</v>
      </c>
      <c r="H3332" t="s">
        <v>827</v>
      </c>
    </row>
    <row r="3333" spans="1:8" hidden="1" x14ac:dyDescent="0.25">
      <c r="A3333" t="s">
        <v>1051</v>
      </c>
      <c r="B3333">
        <v>1096</v>
      </c>
      <c r="C3333" t="s">
        <v>1052</v>
      </c>
      <c r="D3333" t="s">
        <v>843</v>
      </c>
      <c r="E3333" t="s">
        <v>837</v>
      </c>
      <c r="F3333">
        <v>9.35</v>
      </c>
      <c r="G3333">
        <v>12.15</v>
      </c>
      <c r="H3333" t="s">
        <v>825</v>
      </c>
    </row>
    <row r="3334" spans="1:8" x14ac:dyDescent="0.25">
      <c r="A3334" t="s">
        <v>1051</v>
      </c>
      <c r="B3334">
        <v>1096</v>
      </c>
      <c r="C3334" t="s">
        <v>1052</v>
      </c>
      <c r="D3334" t="s">
        <v>844</v>
      </c>
      <c r="E3334" t="s">
        <v>845</v>
      </c>
      <c r="F3334">
        <v>11.1</v>
      </c>
      <c r="G3334">
        <v>14.45</v>
      </c>
      <c r="H3334" t="s">
        <v>821</v>
      </c>
    </row>
    <row r="3335" spans="1:8" hidden="1" x14ac:dyDescent="0.25">
      <c r="A3335" t="s">
        <v>1051</v>
      </c>
      <c r="B3335">
        <v>1096</v>
      </c>
      <c r="C3335" t="s">
        <v>1052</v>
      </c>
      <c r="D3335" t="s">
        <v>846</v>
      </c>
      <c r="E3335" t="s">
        <v>845</v>
      </c>
      <c r="F3335">
        <v>9.35</v>
      </c>
      <c r="G3335">
        <v>12.15</v>
      </c>
      <c r="H3335" t="s">
        <v>823</v>
      </c>
    </row>
    <row r="3336" spans="1:8" hidden="1" x14ac:dyDescent="0.25">
      <c r="A3336" t="s">
        <v>1051</v>
      </c>
      <c r="B3336">
        <v>1096</v>
      </c>
      <c r="C3336" t="s">
        <v>1052</v>
      </c>
      <c r="D3336" t="s">
        <v>847</v>
      </c>
      <c r="E3336" t="s">
        <v>845</v>
      </c>
      <c r="F3336">
        <v>10</v>
      </c>
      <c r="G3336">
        <v>13</v>
      </c>
      <c r="H3336" t="s">
        <v>815</v>
      </c>
    </row>
    <row r="3337" spans="1:8" hidden="1" x14ac:dyDescent="0.25">
      <c r="A3337" t="s">
        <v>1051</v>
      </c>
      <c r="B3337">
        <v>1096</v>
      </c>
      <c r="C3337" t="s">
        <v>1052</v>
      </c>
      <c r="D3337" t="s">
        <v>848</v>
      </c>
      <c r="E3337" t="s">
        <v>845</v>
      </c>
      <c r="F3337">
        <v>11.1</v>
      </c>
      <c r="G3337">
        <v>14.45</v>
      </c>
      <c r="H3337" t="s">
        <v>819</v>
      </c>
    </row>
    <row r="3338" spans="1:8" hidden="1" x14ac:dyDescent="0.25">
      <c r="A3338" t="s">
        <v>1051</v>
      </c>
      <c r="B3338">
        <v>1096</v>
      </c>
      <c r="C3338" t="s">
        <v>1052</v>
      </c>
      <c r="D3338" t="s">
        <v>849</v>
      </c>
      <c r="E3338" t="s">
        <v>845</v>
      </c>
      <c r="F3338">
        <v>9.35</v>
      </c>
      <c r="G3338">
        <v>12.15</v>
      </c>
      <c r="H3338" t="s">
        <v>817</v>
      </c>
    </row>
    <row r="3339" spans="1:8" hidden="1" x14ac:dyDescent="0.25">
      <c r="A3339" t="s">
        <v>1051</v>
      </c>
      <c r="B3339">
        <v>1096</v>
      </c>
      <c r="C3339" t="s">
        <v>1052</v>
      </c>
      <c r="D3339" t="s">
        <v>850</v>
      </c>
      <c r="E3339" t="s">
        <v>845</v>
      </c>
      <c r="F3339">
        <v>9.35</v>
      </c>
      <c r="G3339">
        <v>12.15</v>
      </c>
      <c r="H3339" t="s">
        <v>825</v>
      </c>
    </row>
    <row r="3340" spans="1:8" hidden="1" x14ac:dyDescent="0.25">
      <c r="A3340" t="s">
        <v>1051</v>
      </c>
      <c r="B3340">
        <v>1096</v>
      </c>
      <c r="C3340" t="s">
        <v>1052</v>
      </c>
      <c r="D3340" t="s">
        <v>851</v>
      </c>
      <c r="E3340" t="s">
        <v>845</v>
      </c>
      <c r="F3340">
        <v>9.85</v>
      </c>
      <c r="G3340">
        <v>12.8</v>
      </c>
      <c r="H3340" t="s">
        <v>827</v>
      </c>
    </row>
    <row r="3341" spans="1:8" hidden="1" x14ac:dyDescent="0.25">
      <c r="A3341" t="s">
        <v>1051</v>
      </c>
      <c r="B3341">
        <v>1096</v>
      </c>
      <c r="C3341" t="s">
        <v>1052</v>
      </c>
      <c r="D3341" t="s">
        <v>852</v>
      </c>
      <c r="E3341" t="s">
        <v>853</v>
      </c>
      <c r="F3341">
        <v>5.7</v>
      </c>
      <c r="G3341">
        <v>7.4</v>
      </c>
      <c r="H3341" t="s">
        <v>854</v>
      </c>
    </row>
    <row r="3342" spans="1:8" hidden="1" x14ac:dyDescent="0.25">
      <c r="A3342" t="s">
        <v>1051</v>
      </c>
      <c r="B3342">
        <v>1096</v>
      </c>
      <c r="C3342" t="s">
        <v>1052</v>
      </c>
      <c r="D3342" t="s">
        <v>855</v>
      </c>
      <c r="E3342" t="s">
        <v>853</v>
      </c>
      <c r="F3342">
        <v>5.7</v>
      </c>
      <c r="G3342">
        <v>7.4</v>
      </c>
      <c r="H3342" t="s">
        <v>823</v>
      </c>
    </row>
    <row r="3343" spans="1:8" x14ac:dyDescent="0.25">
      <c r="A3343" t="s">
        <v>1051</v>
      </c>
      <c r="B3343">
        <v>1096</v>
      </c>
      <c r="C3343" t="s">
        <v>1052</v>
      </c>
      <c r="D3343" t="s">
        <v>856</v>
      </c>
      <c r="E3343" t="s">
        <v>853</v>
      </c>
      <c r="F3343">
        <v>5.7</v>
      </c>
      <c r="G3343">
        <v>7.4</v>
      </c>
      <c r="H3343" t="s">
        <v>821</v>
      </c>
    </row>
    <row r="3344" spans="1:8" hidden="1" x14ac:dyDescent="0.25">
      <c r="A3344" t="s">
        <v>1051</v>
      </c>
      <c r="B3344">
        <v>1096</v>
      </c>
      <c r="C3344" t="s">
        <v>1052</v>
      </c>
      <c r="D3344" t="s">
        <v>857</v>
      </c>
      <c r="E3344" t="s">
        <v>853</v>
      </c>
      <c r="F3344">
        <v>5.7</v>
      </c>
      <c r="G3344">
        <v>7.4</v>
      </c>
      <c r="H3344" t="s">
        <v>815</v>
      </c>
    </row>
    <row r="3345" spans="1:8" hidden="1" x14ac:dyDescent="0.25">
      <c r="A3345" t="s">
        <v>1051</v>
      </c>
      <c r="B3345">
        <v>1096</v>
      </c>
      <c r="C3345" t="s">
        <v>1052</v>
      </c>
      <c r="D3345" t="s">
        <v>858</v>
      </c>
      <c r="E3345" t="s">
        <v>853</v>
      </c>
      <c r="F3345">
        <v>5.7</v>
      </c>
      <c r="G3345">
        <v>7.4</v>
      </c>
      <c r="H3345" t="s">
        <v>819</v>
      </c>
    </row>
    <row r="3346" spans="1:8" hidden="1" x14ac:dyDescent="0.25">
      <c r="A3346" t="s">
        <v>1051</v>
      </c>
      <c r="B3346">
        <v>1096</v>
      </c>
      <c r="C3346" t="s">
        <v>1052</v>
      </c>
      <c r="D3346" t="s">
        <v>859</v>
      </c>
      <c r="E3346" t="s">
        <v>853</v>
      </c>
      <c r="F3346">
        <v>5.7</v>
      </c>
      <c r="G3346">
        <v>7.4</v>
      </c>
      <c r="H3346" t="s">
        <v>825</v>
      </c>
    </row>
    <row r="3347" spans="1:8" hidden="1" x14ac:dyDescent="0.25">
      <c r="A3347" t="s">
        <v>1051</v>
      </c>
      <c r="B3347">
        <v>1096</v>
      </c>
      <c r="C3347" t="s">
        <v>1052</v>
      </c>
      <c r="D3347" t="s">
        <v>860</v>
      </c>
      <c r="E3347" t="s">
        <v>853</v>
      </c>
      <c r="F3347">
        <v>5.7</v>
      </c>
      <c r="G3347">
        <v>7.4</v>
      </c>
      <c r="H3347" t="s">
        <v>827</v>
      </c>
    </row>
    <row r="3348" spans="1:8" hidden="1" x14ac:dyDescent="0.25">
      <c r="A3348" t="s">
        <v>1051</v>
      </c>
      <c r="B3348">
        <v>1096</v>
      </c>
      <c r="C3348" t="s">
        <v>1052</v>
      </c>
      <c r="D3348" t="s">
        <v>861</v>
      </c>
      <c r="E3348" t="s">
        <v>853</v>
      </c>
      <c r="F3348">
        <v>5.7</v>
      </c>
      <c r="G3348">
        <v>7.4</v>
      </c>
      <c r="H3348" t="s">
        <v>862</v>
      </c>
    </row>
    <row r="3349" spans="1:8" hidden="1" x14ac:dyDescent="0.25">
      <c r="A3349" t="s">
        <v>1051</v>
      </c>
      <c r="B3349">
        <v>1096</v>
      </c>
      <c r="C3349" t="s">
        <v>1052</v>
      </c>
      <c r="D3349" t="s">
        <v>863</v>
      </c>
      <c r="E3349" t="s">
        <v>853</v>
      </c>
      <c r="F3349">
        <v>5.7</v>
      </c>
      <c r="G3349">
        <v>7.4</v>
      </c>
      <c r="H3349" t="s">
        <v>864</v>
      </c>
    </row>
    <row r="3350" spans="1:8" hidden="1" x14ac:dyDescent="0.25">
      <c r="A3350" t="s">
        <v>1051</v>
      </c>
      <c r="B3350">
        <v>1096</v>
      </c>
      <c r="C3350" t="s">
        <v>1052</v>
      </c>
      <c r="D3350" t="s">
        <v>865</v>
      </c>
      <c r="E3350" t="s">
        <v>866</v>
      </c>
      <c r="F3350">
        <v>4.5999999999999996</v>
      </c>
      <c r="G3350">
        <v>6</v>
      </c>
      <c r="H3350" t="s">
        <v>867</v>
      </c>
    </row>
    <row r="3351" spans="1:8" hidden="1" x14ac:dyDescent="0.25">
      <c r="A3351" t="s">
        <v>1051</v>
      </c>
      <c r="B3351">
        <v>1096</v>
      </c>
      <c r="C3351" t="s">
        <v>1052</v>
      </c>
      <c r="D3351" t="s">
        <v>868</v>
      </c>
      <c r="E3351" t="s">
        <v>866</v>
      </c>
      <c r="F3351">
        <v>5</v>
      </c>
      <c r="G3351">
        <v>6.5</v>
      </c>
      <c r="H3351" t="s">
        <v>823</v>
      </c>
    </row>
    <row r="3352" spans="1:8" x14ac:dyDescent="0.25">
      <c r="A3352" t="s">
        <v>1051</v>
      </c>
      <c r="B3352">
        <v>1096</v>
      </c>
      <c r="C3352" t="s">
        <v>1052</v>
      </c>
      <c r="D3352" t="s">
        <v>869</v>
      </c>
      <c r="E3352" t="s">
        <v>866</v>
      </c>
      <c r="F3352">
        <v>5</v>
      </c>
      <c r="G3352">
        <v>6.5</v>
      </c>
      <c r="H3352" t="s">
        <v>821</v>
      </c>
    </row>
    <row r="3353" spans="1:8" hidden="1" x14ac:dyDescent="0.25">
      <c r="A3353" t="s">
        <v>1051</v>
      </c>
      <c r="B3353">
        <v>1096</v>
      </c>
      <c r="C3353" t="s">
        <v>1052</v>
      </c>
      <c r="D3353" t="s">
        <v>870</v>
      </c>
      <c r="E3353" t="s">
        <v>866</v>
      </c>
      <c r="F3353">
        <v>5</v>
      </c>
      <c r="G3353">
        <v>6.5</v>
      </c>
      <c r="H3353" t="s">
        <v>815</v>
      </c>
    </row>
    <row r="3354" spans="1:8" hidden="1" x14ac:dyDescent="0.25">
      <c r="A3354" t="s">
        <v>1051</v>
      </c>
      <c r="B3354">
        <v>1096</v>
      </c>
      <c r="C3354" t="s">
        <v>1052</v>
      </c>
      <c r="D3354" t="s">
        <v>871</v>
      </c>
      <c r="E3354" t="s">
        <v>866</v>
      </c>
      <c r="F3354">
        <v>5</v>
      </c>
      <c r="G3354">
        <v>6.5</v>
      </c>
      <c r="H3354" t="s">
        <v>819</v>
      </c>
    </row>
    <row r="3355" spans="1:8" hidden="1" x14ac:dyDescent="0.25">
      <c r="A3355" t="s">
        <v>1051</v>
      </c>
      <c r="B3355">
        <v>1096</v>
      </c>
      <c r="C3355" t="s">
        <v>1052</v>
      </c>
      <c r="D3355" t="s">
        <v>872</v>
      </c>
      <c r="E3355" t="s">
        <v>866</v>
      </c>
      <c r="F3355">
        <v>5</v>
      </c>
      <c r="G3355">
        <v>6.5</v>
      </c>
      <c r="H3355" t="s">
        <v>825</v>
      </c>
    </row>
    <row r="3356" spans="1:8" hidden="1" x14ac:dyDescent="0.25">
      <c r="A3356" t="s">
        <v>1051</v>
      </c>
      <c r="B3356">
        <v>1096</v>
      </c>
      <c r="C3356" t="s">
        <v>1052</v>
      </c>
      <c r="D3356" t="s">
        <v>873</v>
      </c>
      <c r="E3356" t="s">
        <v>866</v>
      </c>
      <c r="F3356">
        <v>5</v>
      </c>
      <c r="G3356">
        <v>6.5</v>
      </c>
      <c r="H3356" t="s">
        <v>862</v>
      </c>
    </row>
    <row r="3357" spans="1:8" hidden="1" x14ac:dyDescent="0.25">
      <c r="A3357" t="s">
        <v>1051</v>
      </c>
      <c r="B3357">
        <v>1096</v>
      </c>
      <c r="C3357" t="s">
        <v>1052</v>
      </c>
      <c r="D3357" t="s">
        <v>874</v>
      </c>
      <c r="E3357" t="s">
        <v>866</v>
      </c>
      <c r="F3357">
        <v>5</v>
      </c>
      <c r="G3357">
        <v>6.5</v>
      </c>
      <c r="H3357" t="s">
        <v>827</v>
      </c>
    </row>
    <row r="3358" spans="1:8" hidden="1" x14ac:dyDescent="0.25">
      <c r="A3358" t="s">
        <v>1051</v>
      </c>
      <c r="B3358">
        <v>1096</v>
      </c>
      <c r="C3358" t="s">
        <v>1052</v>
      </c>
      <c r="D3358" t="s">
        <v>875</v>
      </c>
      <c r="E3358" t="s">
        <v>876</v>
      </c>
      <c r="F3358">
        <v>10.55</v>
      </c>
      <c r="G3358">
        <v>13.7</v>
      </c>
      <c r="H3358" t="s">
        <v>815</v>
      </c>
    </row>
    <row r="3359" spans="1:8" hidden="1" x14ac:dyDescent="0.25">
      <c r="A3359" t="s">
        <v>1051</v>
      </c>
      <c r="B3359">
        <v>1096</v>
      </c>
      <c r="C3359" t="s">
        <v>1052</v>
      </c>
      <c r="D3359" t="s">
        <v>877</v>
      </c>
      <c r="E3359" t="s">
        <v>876</v>
      </c>
      <c r="F3359">
        <v>11.65</v>
      </c>
      <c r="G3359">
        <v>15.15</v>
      </c>
      <c r="H3359" t="s">
        <v>819</v>
      </c>
    </row>
    <row r="3360" spans="1:8" hidden="1" x14ac:dyDescent="0.25">
      <c r="A3360" t="s">
        <v>1051</v>
      </c>
      <c r="B3360">
        <v>1096</v>
      </c>
      <c r="C3360" t="s">
        <v>1052</v>
      </c>
      <c r="D3360" t="s">
        <v>878</v>
      </c>
      <c r="E3360" t="s">
        <v>876</v>
      </c>
      <c r="F3360">
        <v>9.9</v>
      </c>
      <c r="G3360">
        <v>12.85</v>
      </c>
      <c r="H3360" t="s">
        <v>825</v>
      </c>
    </row>
    <row r="3361" spans="1:8" hidden="1" x14ac:dyDescent="0.25">
      <c r="A3361" t="s">
        <v>1051</v>
      </c>
      <c r="B3361">
        <v>1096</v>
      </c>
      <c r="C3361" t="s">
        <v>1052</v>
      </c>
      <c r="D3361" t="s">
        <v>879</v>
      </c>
      <c r="E3361" t="s">
        <v>876</v>
      </c>
      <c r="F3361">
        <v>10.4</v>
      </c>
      <c r="G3361">
        <v>13.5</v>
      </c>
      <c r="H3361" t="s">
        <v>827</v>
      </c>
    </row>
    <row r="3362" spans="1:8" hidden="1" x14ac:dyDescent="0.25">
      <c r="A3362" t="s">
        <v>1051</v>
      </c>
      <c r="B3362">
        <v>1096</v>
      </c>
      <c r="C3362" t="s">
        <v>1052</v>
      </c>
      <c r="D3362" t="s">
        <v>880</v>
      </c>
      <c r="E3362" t="s">
        <v>876</v>
      </c>
      <c r="F3362">
        <v>9.9</v>
      </c>
      <c r="G3362">
        <v>12.85</v>
      </c>
      <c r="H3362" t="s">
        <v>823</v>
      </c>
    </row>
    <row r="3363" spans="1:8" hidden="1" x14ac:dyDescent="0.25">
      <c r="A3363" t="s">
        <v>1051</v>
      </c>
      <c r="B3363">
        <v>1096</v>
      </c>
      <c r="C3363" t="s">
        <v>1052</v>
      </c>
      <c r="D3363" t="s">
        <v>881</v>
      </c>
      <c r="E3363" t="s">
        <v>876</v>
      </c>
      <c r="F3363">
        <v>9.9</v>
      </c>
      <c r="G3363">
        <v>12.85</v>
      </c>
      <c r="H3363" t="s">
        <v>867</v>
      </c>
    </row>
    <row r="3364" spans="1:8" x14ac:dyDescent="0.25">
      <c r="A3364" t="s">
        <v>1051</v>
      </c>
      <c r="B3364">
        <v>1096</v>
      </c>
      <c r="C3364" t="s">
        <v>1052</v>
      </c>
      <c r="D3364" t="s">
        <v>882</v>
      </c>
      <c r="E3364" t="s">
        <v>876</v>
      </c>
      <c r="F3364">
        <v>11.65</v>
      </c>
      <c r="G3364">
        <v>15.15</v>
      </c>
      <c r="H3364" t="s">
        <v>821</v>
      </c>
    </row>
    <row r="3365" spans="1:8" hidden="1" x14ac:dyDescent="0.25">
      <c r="A3365" t="s">
        <v>1062</v>
      </c>
      <c r="B3365">
        <v>743</v>
      </c>
      <c r="C3365" t="s">
        <v>144</v>
      </c>
      <c r="D3365" t="s">
        <v>813</v>
      </c>
      <c r="E3365" t="s">
        <v>814</v>
      </c>
      <c r="F3365">
        <v>10.25</v>
      </c>
      <c r="G3365">
        <v>13.35</v>
      </c>
      <c r="H3365" t="s">
        <v>815</v>
      </c>
    </row>
    <row r="3366" spans="1:8" hidden="1" x14ac:dyDescent="0.25">
      <c r="A3366" t="s">
        <v>1062</v>
      </c>
      <c r="B3366">
        <v>743</v>
      </c>
      <c r="C3366" t="s">
        <v>144</v>
      </c>
      <c r="D3366" t="s">
        <v>816</v>
      </c>
      <c r="E3366" t="s">
        <v>814</v>
      </c>
      <c r="F3366">
        <v>9.6</v>
      </c>
      <c r="G3366">
        <v>12.5</v>
      </c>
      <c r="H3366" t="s">
        <v>817</v>
      </c>
    </row>
    <row r="3367" spans="1:8" hidden="1" x14ac:dyDescent="0.25">
      <c r="A3367" t="s">
        <v>1062</v>
      </c>
      <c r="B3367">
        <v>743</v>
      </c>
      <c r="C3367" t="s">
        <v>144</v>
      </c>
      <c r="D3367" t="s">
        <v>818</v>
      </c>
      <c r="E3367" t="s">
        <v>814</v>
      </c>
      <c r="F3367">
        <v>11.35</v>
      </c>
      <c r="G3367">
        <v>14.75</v>
      </c>
      <c r="H3367" t="s">
        <v>819</v>
      </c>
    </row>
    <row r="3368" spans="1:8" x14ac:dyDescent="0.25">
      <c r="A3368" t="s">
        <v>1062</v>
      </c>
      <c r="B3368">
        <v>743</v>
      </c>
      <c r="C3368" t="s">
        <v>144</v>
      </c>
      <c r="D3368" t="s">
        <v>820</v>
      </c>
      <c r="E3368" t="s">
        <v>814</v>
      </c>
      <c r="F3368">
        <v>11.35</v>
      </c>
      <c r="G3368">
        <v>14.75</v>
      </c>
      <c r="H3368" t="s">
        <v>821</v>
      </c>
    </row>
    <row r="3369" spans="1:8" hidden="1" x14ac:dyDescent="0.25">
      <c r="A3369" t="s">
        <v>1062</v>
      </c>
      <c r="B3369">
        <v>743</v>
      </c>
      <c r="C3369" t="s">
        <v>144</v>
      </c>
      <c r="D3369" t="s">
        <v>822</v>
      </c>
      <c r="E3369" t="s">
        <v>814</v>
      </c>
      <c r="F3369">
        <v>9.6</v>
      </c>
      <c r="G3369">
        <v>12.5</v>
      </c>
      <c r="H3369" t="s">
        <v>823</v>
      </c>
    </row>
    <row r="3370" spans="1:8" hidden="1" x14ac:dyDescent="0.25">
      <c r="A3370" t="s">
        <v>1062</v>
      </c>
      <c r="B3370">
        <v>743</v>
      </c>
      <c r="C3370" t="s">
        <v>144</v>
      </c>
      <c r="D3370" t="s">
        <v>824</v>
      </c>
      <c r="E3370" t="s">
        <v>814</v>
      </c>
      <c r="F3370">
        <v>9.6</v>
      </c>
      <c r="G3370">
        <v>12.5</v>
      </c>
      <c r="H3370" t="s">
        <v>825</v>
      </c>
    </row>
    <row r="3371" spans="1:8" hidden="1" x14ac:dyDescent="0.25">
      <c r="A3371" t="s">
        <v>1062</v>
      </c>
      <c r="B3371">
        <v>743</v>
      </c>
      <c r="C3371" t="s">
        <v>144</v>
      </c>
      <c r="D3371" t="s">
        <v>826</v>
      </c>
      <c r="E3371" t="s">
        <v>814</v>
      </c>
      <c r="F3371">
        <v>10.1</v>
      </c>
      <c r="G3371">
        <v>13.15</v>
      </c>
      <c r="H3371" t="s">
        <v>827</v>
      </c>
    </row>
    <row r="3372" spans="1:8" x14ac:dyDescent="0.25">
      <c r="A3372" t="s">
        <v>1062</v>
      </c>
      <c r="B3372">
        <v>743</v>
      </c>
      <c r="C3372" t="s">
        <v>144</v>
      </c>
      <c r="D3372" t="s">
        <v>828</v>
      </c>
      <c r="E3372" t="s">
        <v>829</v>
      </c>
      <c r="F3372">
        <v>11.35</v>
      </c>
      <c r="G3372">
        <v>14.75</v>
      </c>
      <c r="H3372" t="s">
        <v>821</v>
      </c>
    </row>
    <row r="3373" spans="1:8" hidden="1" x14ac:dyDescent="0.25">
      <c r="A3373" t="s">
        <v>1062</v>
      </c>
      <c r="B3373">
        <v>743</v>
      </c>
      <c r="C3373" t="s">
        <v>144</v>
      </c>
      <c r="D3373" t="s">
        <v>830</v>
      </c>
      <c r="E3373" t="s">
        <v>829</v>
      </c>
      <c r="F3373">
        <v>9.6</v>
      </c>
      <c r="G3373">
        <v>12.5</v>
      </c>
      <c r="H3373" t="s">
        <v>823</v>
      </c>
    </row>
    <row r="3374" spans="1:8" hidden="1" x14ac:dyDescent="0.25">
      <c r="A3374" t="s">
        <v>1062</v>
      </c>
      <c r="B3374">
        <v>743</v>
      </c>
      <c r="C3374" t="s">
        <v>144</v>
      </c>
      <c r="D3374" t="s">
        <v>831</v>
      </c>
      <c r="E3374" t="s">
        <v>829</v>
      </c>
      <c r="F3374">
        <v>10.25</v>
      </c>
      <c r="G3374">
        <v>13.35</v>
      </c>
      <c r="H3374" t="s">
        <v>815</v>
      </c>
    </row>
    <row r="3375" spans="1:8" hidden="1" x14ac:dyDescent="0.25">
      <c r="A3375" t="s">
        <v>1062</v>
      </c>
      <c r="B3375">
        <v>743</v>
      </c>
      <c r="C3375" t="s">
        <v>144</v>
      </c>
      <c r="D3375" t="s">
        <v>832</v>
      </c>
      <c r="E3375" t="s">
        <v>829</v>
      </c>
      <c r="F3375">
        <v>9.6</v>
      </c>
      <c r="G3375">
        <v>12.5</v>
      </c>
      <c r="H3375" t="s">
        <v>817</v>
      </c>
    </row>
    <row r="3376" spans="1:8" hidden="1" x14ac:dyDescent="0.25">
      <c r="A3376" t="s">
        <v>1062</v>
      </c>
      <c r="B3376">
        <v>743</v>
      </c>
      <c r="C3376" t="s">
        <v>144</v>
      </c>
      <c r="D3376" t="s">
        <v>833</v>
      </c>
      <c r="E3376" t="s">
        <v>829</v>
      </c>
      <c r="F3376">
        <v>11.35</v>
      </c>
      <c r="G3376">
        <v>14.75</v>
      </c>
      <c r="H3376" t="s">
        <v>819</v>
      </c>
    </row>
    <row r="3377" spans="1:8" hidden="1" x14ac:dyDescent="0.25">
      <c r="A3377" t="s">
        <v>1062</v>
      </c>
      <c r="B3377">
        <v>743</v>
      </c>
      <c r="C3377" t="s">
        <v>144</v>
      </c>
      <c r="D3377" t="s">
        <v>834</v>
      </c>
      <c r="E3377" t="s">
        <v>829</v>
      </c>
      <c r="F3377">
        <v>9.6</v>
      </c>
      <c r="G3377">
        <v>12.5</v>
      </c>
      <c r="H3377" t="s">
        <v>825</v>
      </c>
    </row>
    <row r="3378" spans="1:8" hidden="1" x14ac:dyDescent="0.25">
      <c r="A3378" t="s">
        <v>1062</v>
      </c>
      <c r="B3378">
        <v>743</v>
      </c>
      <c r="C3378" t="s">
        <v>144</v>
      </c>
      <c r="D3378" t="s">
        <v>835</v>
      </c>
      <c r="E3378" t="s">
        <v>829</v>
      </c>
      <c r="F3378">
        <v>3.6</v>
      </c>
      <c r="G3378">
        <v>4.7</v>
      </c>
      <c r="H3378" t="s">
        <v>827</v>
      </c>
    </row>
    <row r="3379" spans="1:8" hidden="1" x14ac:dyDescent="0.25">
      <c r="A3379" t="s">
        <v>1062</v>
      </c>
      <c r="B3379">
        <v>743</v>
      </c>
      <c r="C3379" t="s">
        <v>144</v>
      </c>
      <c r="D3379" t="s">
        <v>835</v>
      </c>
      <c r="E3379" t="s">
        <v>829</v>
      </c>
      <c r="F3379">
        <v>10.1</v>
      </c>
      <c r="G3379">
        <v>13.15</v>
      </c>
      <c r="H3379" t="s">
        <v>827</v>
      </c>
    </row>
    <row r="3380" spans="1:8" hidden="1" x14ac:dyDescent="0.25">
      <c r="A3380" t="s">
        <v>1062</v>
      </c>
      <c r="B3380">
        <v>743</v>
      </c>
      <c r="C3380" t="s">
        <v>144</v>
      </c>
      <c r="D3380" t="s">
        <v>832</v>
      </c>
      <c r="E3380" t="s">
        <v>829</v>
      </c>
      <c r="F3380">
        <v>3.4</v>
      </c>
      <c r="G3380">
        <v>4.4000000000000004</v>
      </c>
      <c r="H3380" t="s">
        <v>817</v>
      </c>
    </row>
    <row r="3381" spans="1:8" hidden="1" x14ac:dyDescent="0.25">
      <c r="A3381" t="s">
        <v>1062</v>
      </c>
      <c r="B3381">
        <v>743</v>
      </c>
      <c r="C3381" t="s">
        <v>144</v>
      </c>
      <c r="D3381" t="s">
        <v>831</v>
      </c>
      <c r="E3381" t="s">
        <v>829</v>
      </c>
      <c r="F3381">
        <v>3.6</v>
      </c>
      <c r="G3381">
        <v>4.7</v>
      </c>
      <c r="H3381" t="s">
        <v>815</v>
      </c>
    </row>
    <row r="3382" spans="1:8" hidden="1" x14ac:dyDescent="0.25">
      <c r="A3382" t="s">
        <v>1062</v>
      </c>
      <c r="B3382">
        <v>743</v>
      </c>
      <c r="C3382" t="s">
        <v>144</v>
      </c>
      <c r="D3382" t="s">
        <v>833</v>
      </c>
      <c r="E3382" t="s">
        <v>829</v>
      </c>
      <c r="F3382">
        <v>4.05</v>
      </c>
      <c r="G3382">
        <v>5.25</v>
      </c>
      <c r="H3382" t="s">
        <v>819</v>
      </c>
    </row>
    <row r="3383" spans="1:8" hidden="1" x14ac:dyDescent="0.25">
      <c r="A3383" t="s">
        <v>1062</v>
      </c>
      <c r="B3383">
        <v>743</v>
      </c>
      <c r="C3383" t="s">
        <v>144</v>
      </c>
      <c r="D3383" t="s">
        <v>830</v>
      </c>
      <c r="E3383" t="s">
        <v>829</v>
      </c>
      <c r="F3383">
        <v>3.4</v>
      </c>
      <c r="G3383">
        <v>4.4000000000000004</v>
      </c>
      <c r="H3383" t="s">
        <v>823</v>
      </c>
    </row>
    <row r="3384" spans="1:8" x14ac:dyDescent="0.25">
      <c r="A3384" t="s">
        <v>1062</v>
      </c>
      <c r="B3384">
        <v>743</v>
      </c>
      <c r="C3384" t="s">
        <v>144</v>
      </c>
      <c r="D3384" t="s">
        <v>828</v>
      </c>
      <c r="E3384" t="s">
        <v>829</v>
      </c>
      <c r="F3384">
        <v>4.05</v>
      </c>
      <c r="G3384">
        <v>5.25</v>
      </c>
      <c r="H3384" t="s">
        <v>821</v>
      </c>
    </row>
    <row r="3385" spans="1:8" hidden="1" x14ac:dyDescent="0.25">
      <c r="A3385" t="s">
        <v>1062</v>
      </c>
      <c r="B3385">
        <v>743</v>
      </c>
      <c r="C3385" t="s">
        <v>144</v>
      </c>
      <c r="D3385" t="s">
        <v>834</v>
      </c>
      <c r="E3385" t="s">
        <v>829</v>
      </c>
      <c r="F3385">
        <v>3.4</v>
      </c>
      <c r="G3385">
        <v>4.4000000000000004</v>
      </c>
      <c r="H3385" t="s">
        <v>825</v>
      </c>
    </row>
    <row r="3386" spans="1:8" x14ac:dyDescent="0.25">
      <c r="A3386" t="s">
        <v>1062</v>
      </c>
      <c r="B3386">
        <v>743</v>
      </c>
      <c r="C3386" t="s">
        <v>144</v>
      </c>
      <c r="D3386" t="s">
        <v>836</v>
      </c>
      <c r="E3386" t="s">
        <v>837</v>
      </c>
      <c r="F3386">
        <v>11.35</v>
      </c>
      <c r="G3386">
        <v>14.75</v>
      </c>
      <c r="H3386" t="s">
        <v>821</v>
      </c>
    </row>
    <row r="3387" spans="1:8" hidden="1" x14ac:dyDescent="0.25">
      <c r="A3387" t="s">
        <v>1062</v>
      </c>
      <c r="B3387">
        <v>743</v>
      </c>
      <c r="C3387" t="s">
        <v>144</v>
      </c>
      <c r="D3387" t="s">
        <v>838</v>
      </c>
      <c r="E3387" t="s">
        <v>837</v>
      </c>
      <c r="F3387">
        <v>9.6</v>
      </c>
      <c r="G3387">
        <v>12.5</v>
      </c>
      <c r="H3387" t="s">
        <v>823</v>
      </c>
    </row>
    <row r="3388" spans="1:8" hidden="1" x14ac:dyDescent="0.25">
      <c r="A3388" t="s">
        <v>1062</v>
      </c>
      <c r="B3388">
        <v>743</v>
      </c>
      <c r="C3388" t="s">
        <v>144</v>
      </c>
      <c r="D3388" t="s">
        <v>839</v>
      </c>
      <c r="E3388" t="s">
        <v>837</v>
      </c>
      <c r="F3388">
        <v>10.25</v>
      </c>
      <c r="G3388">
        <v>13.35</v>
      </c>
      <c r="H3388" t="s">
        <v>815</v>
      </c>
    </row>
    <row r="3389" spans="1:8" hidden="1" x14ac:dyDescent="0.25">
      <c r="A3389" t="s">
        <v>1062</v>
      </c>
      <c r="B3389">
        <v>743</v>
      </c>
      <c r="C3389" t="s">
        <v>144</v>
      </c>
      <c r="D3389" t="s">
        <v>840</v>
      </c>
      <c r="E3389" t="s">
        <v>837</v>
      </c>
      <c r="F3389">
        <v>9.6</v>
      </c>
      <c r="G3389">
        <v>12.5</v>
      </c>
      <c r="H3389" t="s">
        <v>817</v>
      </c>
    </row>
    <row r="3390" spans="1:8" hidden="1" x14ac:dyDescent="0.25">
      <c r="A3390" t="s">
        <v>1062</v>
      </c>
      <c r="B3390">
        <v>743</v>
      </c>
      <c r="C3390" t="s">
        <v>144</v>
      </c>
      <c r="D3390" t="s">
        <v>841</v>
      </c>
      <c r="E3390" t="s">
        <v>837</v>
      </c>
      <c r="F3390">
        <v>11.35</v>
      </c>
      <c r="G3390">
        <v>14.75</v>
      </c>
      <c r="H3390" t="s">
        <v>819</v>
      </c>
    </row>
    <row r="3391" spans="1:8" hidden="1" x14ac:dyDescent="0.25">
      <c r="A3391" t="s">
        <v>1062</v>
      </c>
      <c r="B3391">
        <v>743</v>
      </c>
      <c r="C3391" t="s">
        <v>144</v>
      </c>
      <c r="D3391" t="s">
        <v>842</v>
      </c>
      <c r="E3391" t="s">
        <v>837</v>
      </c>
      <c r="F3391">
        <v>10.1</v>
      </c>
      <c r="G3391">
        <v>13.15</v>
      </c>
      <c r="H3391" t="s">
        <v>827</v>
      </c>
    </row>
    <row r="3392" spans="1:8" hidden="1" x14ac:dyDescent="0.25">
      <c r="A3392" t="s">
        <v>1062</v>
      </c>
      <c r="B3392">
        <v>743</v>
      </c>
      <c r="C3392" t="s">
        <v>144</v>
      </c>
      <c r="D3392" t="s">
        <v>843</v>
      </c>
      <c r="E3392" t="s">
        <v>837</v>
      </c>
      <c r="F3392">
        <v>9.6</v>
      </c>
      <c r="G3392">
        <v>12.5</v>
      </c>
      <c r="H3392" t="s">
        <v>825</v>
      </c>
    </row>
    <row r="3393" spans="1:8" x14ac:dyDescent="0.25">
      <c r="A3393" t="s">
        <v>1062</v>
      </c>
      <c r="B3393">
        <v>743</v>
      </c>
      <c r="C3393" t="s">
        <v>144</v>
      </c>
      <c r="D3393" t="s">
        <v>844</v>
      </c>
      <c r="E3393" t="s">
        <v>845</v>
      </c>
      <c r="F3393">
        <v>11.35</v>
      </c>
      <c r="G3393">
        <v>14.75</v>
      </c>
      <c r="H3393" t="s">
        <v>821</v>
      </c>
    </row>
    <row r="3394" spans="1:8" hidden="1" x14ac:dyDescent="0.25">
      <c r="A3394" t="s">
        <v>1062</v>
      </c>
      <c r="B3394">
        <v>743</v>
      </c>
      <c r="C3394" t="s">
        <v>144</v>
      </c>
      <c r="D3394" t="s">
        <v>846</v>
      </c>
      <c r="E3394" t="s">
        <v>845</v>
      </c>
      <c r="F3394">
        <v>9.6</v>
      </c>
      <c r="G3394">
        <v>12.5</v>
      </c>
      <c r="H3394" t="s">
        <v>823</v>
      </c>
    </row>
    <row r="3395" spans="1:8" hidden="1" x14ac:dyDescent="0.25">
      <c r="A3395" t="s">
        <v>1062</v>
      </c>
      <c r="B3395">
        <v>743</v>
      </c>
      <c r="C3395" t="s">
        <v>144</v>
      </c>
      <c r="D3395" t="s">
        <v>847</v>
      </c>
      <c r="E3395" t="s">
        <v>845</v>
      </c>
      <c r="F3395">
        <v>10.25</v>
      </c>
      <c r="G3395">
        <v>13.35</v>
      </c>
      <c r="H3395" t="s">
        <v>815</v>
      </c>
    </row>
    <row r="3396" spans="1:8" hidden="1" x14ac:dyDescent="0.25">
      <c r="A3396" t="s">
        <v>1062</v>
      </c>
      <c r="B3396">
        <v>743</v>
      </c>
      <c r="C3396" t="s">
        <v>144</v>
      </c>
      <c r="D3396" t="s">
        <v>848</v>
      </c>
      <c r="E3396" t="s">
        <v>845</v>
      </c>
      <c r="F3396">
        <v>11.35</v>
      </c>
      <c r="G3396">
        <v>14.75</v>
      </c>
      <c r="H3396" t="s">
        <v>819</v>
      </c>
    </row>
    <row r="3397" spans="1:8" hidden="1" x14ac:dyDescent="0.25">
      <c r="A3397" t="s">
        <v>1062</v>
      </c>
      <c r="B3397">
        <v>743</v>
      </c>
      <c r="C3397" t="s">
        <v>144</v>
      </c>
      <c r="D3397" t="s">
        <v>849</v>
      </c>
      <c r="E3397" t="s">
        <v>845</v>
      </c>
      <c r="F3397">
        <v>9.6</v>
      </c>
      <c r="G3397">
        <v>12.5</v>
      </c>
      <c r="H3397" t="s">
        <v>817</v>
      </c>
    </row>
    <row r="3398" spans="1:8" hidden="1" x14ac:dyDescent="0.25">
      <c r="A3398" t="s">
        <v>1062</v>
      </c>
      <c r="B3398">
        <v>743</v>
      </c>
      <c r="C3398" t="s">
        <v>144</v>
      </c>
      <c r="D3398" t="s">
        <v>850</v>
      </c>
      <c r="E3398" t="s">
        <v>845</v>
      </c>
      <c r="F3398">
        <v>9.6</v>
      </c>
      <c r="G3398">
        <v>12.5</v>
      </c>
      <c r="H3398" t="s">
        <v>825</v>
      </c>
    </row>
    <row r="3399" spans="1:8" hidden="1" x14ac:dyDescent="0.25">
      <c r="A3399" t="s">
        <v>1062</v>
      </c>
      <c r="B3399">
        <v>743</v>
      </c>
      <c r="C3399" t="s">
        <v>144</v>
      </c>
      <c r="D3399" t="s">
        <v>851</v>
      </c>
      <c r="E3399" t="s">
        <v>845</v>
      </c>
      <c r="F3399">
        <v>10.1</v>
      </c>
      <c r="G3399">
        <v>13.15</v>
      </c>
      <c r="H3399" t="s">
        <v>827</v>
      </c>
    </row>
    <row r="3400" spans="1:8" hidden="1" x14ac:dyDescent="0.25">
      <c r="A3400" t="s">
        <v>1062</v>
      </c>
      <c r="B3400">
        <v>743</v>
      </c>
      <c r="C3400" t="s">
        <v>144</v>
      </c>
      <c r="D3400" t="s">
        <v>852</v>
      </c>
      <c r="E3400" t="s">
        <v>853</v>
      </c>
      <c r="F3400">
        <v>5.7</v>
      </c>
      <c r="G3400">
        <v>7.4</v>
      </c>
      <c r="H3400" t="s">
        <v>854</v>
      </c>
    </row>
    <row r="3401" spans="1:8" hidden="1" x14ac:dyDescent="0.25">
      <c r="A3401" t="s">
        <v>1062</v>
      </c>
      <c r="B3401">
        <v>743</v>
      </c>
      <c r="C3401" t="s">
        <v>144</v>
      </c>
      <c r="D3401" t="s">
        <v>855</v>
      </c>
      <c r="E3401" t="s">
        <v>853</v>
      </c>
      <c r="F3401">
        <v>5.7</v>
      </c>
      <c r="G3401">
        <v>7.4</v>
      </c>
      <c r="H3401" t="s">
        <v>823</v>
      </c>
    </row>
    <row r="3402" spans="1:8" x14ac:dyDescent="0.25">
      <c r="A3402" t="s">
        <v>1062</v>
      </c>
      <c r="B3402">
        <v>743</v>
      </c>
      <c r="C3402" t="s">
        <v>144</v>
      </c>
      <c r="D3402" t="s">
        <v>856</v>
      </c>
      <c r="E3402" t="s">
        <v>853</v>
      </c>
      <c r="F3402">
        <v>5.7</v>
      </c>
      <c r="G3402">
        <v>7.4</v>
      </c>
      <c r="H3402" t="s">
        <v>821</v>
      </c>
    </row>
    <row r="3403" spans="1:8" hidden="1" x14ac:dyDescent="0.25">
      <c r="A3403" t="s">
        <v>1062</v>
      </c>
      <c r="B3403">
        <v>743</v>
      </c>
      <c r="C3403" t="s">
        <v>144</v>
      </c>
      <c r="D3403" t="s">
        <v>857</v>
      </c>
      <c r="E3403" t="s">
        <v>853</v>
      </c>
      <c r="F3403">
        <v>5.7</v>
      </c>
      <c r="G3403">
        <v>7.4</v>
      </c>
      <c r="H3403" t="s">
        <v>815</v>
      </c>
    </row>
    <row r="3404" spans="1:8" hidden="1" x14ac:dyDescent="0.25">
      <c r="A3404" t="s">
        <v>1062</v>
      </c>
      <c r="B3404">
        <v>743</v>
      </c>
      <c r="C3404" t="s">
        <v>144</v>
      </c>
      <c r="D3404" t="s">
        <v>858</v>
      </c>
      <c r="E3404" t="s">
        <v>853</v>
      </c>
      <c r="F3404">
        <v>5.7</v>
      </c>
      <c r="G3404">
        <v>7.4</v>
      </c>
      <c r="H3404" t="s">
        <v>819</v>
      </c>
    </row>
    <row r="3405" spans="1:8" hidden="1" x14ac:dyDescent="0.25">
      <c r="A3405" t="s">
        <v>1062</v>
      </c>
      <c r="B3405">
        <v>743</v>
      </c>
      <c r="C3405" t="s">
        <v>144</v>
      </c>
      <c r="D3405" t="s">
        <v>859</v>
      </c>
      <c r="E3405" t="s">
        <v>853</v>
      </c>
      <c r="F3405">
        <v>5.7</v>
      </c>
      <c r="G3405">
        <v>7.4</v>
      </c>
      <c r="H3405" t="s">
        <v>825</v>
      </c>
    </row>
    <row r="3406" spans="1:8" hidden="1" x14ac:dyDescent="0.25">
      <c r="A3406" t="s">
        <v>1062</v>
      </c>
      <c r="B3406">
        <v>743</v>
      </c>
      <c r="C3406" t="s">
        <v>144</v>
      </c>
      <c r="D3406" t="s">
        <v>860</v>
      </c>
      <c r="E3406" t="s">
        <v>853</v>
      </c>
      <c r="F3406">
        <v>5.7</v>
      </c>
      <c r="G3406">
        <v>7.4</v>
      </c>
      <c r="H3406" t="s">
        <v>827</v>
      </c>
    </row>
    <row r="3407" spans="1:8" hidden="1" x14ac:dyDescent="0.25">
      <c r="A3407" t="s">
        <v>1062</v>
      </c>
      <c r="B3407">
        <v>743</v>
      </c>
      <c r="C3407" t="s">
        <v>144</v>
      </c>
      <c r="D3407" t="s">
        <v>861</v>
      </c>
      <c r="E3407" t="s">
        <v>853</v>
      </c>
      <c r="F3407">
        <v>5.7</v>
      </c>
      <c r="G3407">
        <v>7.4</v>
      </c>
      <c r="H3407" t="s">
        <v>862</v>
      </c>
    </row>
    <row r="3408" spans="1:8" hidden="1" x14ac:dyDescent="0.25">
      <c r="A3408" t="s">
        <v>1062</v>
      </c>
      <c r="B3408">
        <v>743</v>
      </c>
      <c r="C3408" t="s">
        <v>144</v>
      </c>
      <c r="D3408" t="s">
        <v>863</v>
      </c>
      <c r="E3408" t="s">
        <v>853</v>
      </c>
      <c r="F3408">
        <v>5.7</v>
      </c>
      <c r="G3408">
        <v>7.4</v>
      </c>
      <c r="H3408" t="s">
        <v>864</v>
      </c>
    </row>
    <row r="3409" spans="1:8" hidden="1" x14ac:dyDescent="0.25">
      <c r="A3409" t="s">
        <v>1062</v>
      </c>
      <c r="B3409">
        <v>743</v>
      </c>
      <c r="C3409" t="s">
        <v>144</v>
      </c>
      <c r="D3409" t="s">
        <v>865</v>
      </c>
      <c r="E3409" t="s">
        <v>866</v>
      </c>
      <c r="F3409">
        <v>4.5999999999999996</v>
      </c>
      <c r="G3409">
        <v>6</v>
      </c>
      <c r="H3409" t="s">
        <v>867</v>
      </c>
    </row>
    <row r="3410" spans="1:8" hidden="1" x14ac:dyDescent="0.25">
      <c r="A3410" t="s">
        <v>1062</v>
      </c>
      <c r="B3410">
        <v>743</v>
      </c>
      <c r="C3410" t="s">
        <v>144</v>
      </c>
      <c r="D3410" t="s">
        <v>868</v>
      </c>
      <c r="E3410" t="s">
        <v>866</v>
      </c>
      <c r="F3410">
        <v>5</v>
      </c>
      <c r="G3410">
        <v>6.5</v>
      </c>
      <c r="H3410" t="s">
        <v>823</v>
      </c>
    </row>
    <row r="3411" spans="1:8" x14ac:dyDescent="0.25">
      <c r="A3411" t="s">
        <v>1062</v>
      </c>
      <c r="B3411">
        <v>743</v>
      </c>
      <c r="C3411" t="s">
        <v>144</v>
      </c>
      <c r="D3411" t="s">
        <v>869</v>
      </c>
      <c r="E3411" t="s">
        <v>866</v>
      </c>
      <c r="F3411">
        <v>5</v>
      </c>
      <c r="G3411">
        <v>6.5</v>
      </c>
      <c r="H3411" t="s">
        <v>821</v>
      </c>
    </row>
    <row r="3412" spans="1:8" hidden="1" x14ac:dyDescent="0.25">
      <c r="A3412" t="s">
        <v>1062</v>
      </c>
      <c r="B3412">
        <v>743</v>
      </c>
      <c r="C3412" t="s">
        <v>144</v>
      </c>
      <c r="D3412" t="s">
        <v>870</v>
      </c>
      <c r="E3412" t="s">
        <v>866</v>
      </c>
      <c r="F3412">
        <v>5</v>
      </c>
      <c r="G3412">
        <v>6.5</v>
      </c>
      <c r="H3412" t="s">
        <v>815</v>
      </c>
    </row>
    <row r="3413" spans="1:8" hidden="1" x14ac:dyDescent="0.25">
      <c r="A3413" t="s">
        <v>1062</v>
      </c>
      <c r="B3413">
        <v>743</v>
      </c>
      <c r="C3413" t="s">
        <v>144</v>
      </c>
      <c r="D3413" t="s">
        <v>871</v>
      </c>
      <c r="E3413" t="s">
        <v>866</v>
      </c>
      <c r="F3413">
        <v>5</v>
      </c>
      <c r="G3413">
        <v>6.5</v>
      </c>
      <c r="H3413" t="s">
        <v>819</v>
      </c>
    </row>
    <row r="3414" spans="1:8" hidden="1" x14ac:dyDescent="0.25">
      <c r="A3414" t="s">
        <v>1062</v>
      </c>
      <c r="B3414">
        <v>743</v>
      </c>
      <c r="C3414" t="s">
        <v>144</v>
      </c>
      <c r="D3414" t="s">
        <v>872</v>
      </c>
      <c r="E3414" t="s">
        <v>866</v>
      </c>
      <c r="F3414">
        <v>5</v>
      </c>
      <c r="G3414">
        <v>6.5</v>
      </c>
      <c r="H3414" t="s">
        <v>825</v>
      </c>
    </row>
    <row r="3415" spans="1:8" hidden="1" x14ac:dyDescent="0.25">
      <c r="A3415" t="s">
        <v>1062</v>
      </c>
      <c r="B3415">
        <v>743</v>
      </c>
      <c r="C3415" t="s">
        <v>144</v>
      </c>
      <c r="D3415" t="s">
        <v>873</v>
      </c>
      <c r="E3415" t="s">
        <v>866</v>
      </c>
      <c r="F3415">
        <v>5</v>
      </c>
      <c r="G3415">
        <v>6.5</v>
      </c>
      <c r="H3415" t="s">
        <v>862</v>
      </c>
    </row>
    <row r="3416" spans="1:8" hidden="1" x14ac:dyDescent="0.25">
      <c r="A3416" t="s">
        <v>1062</v>
      </c>
      <c r="B3416">
        <v>743</v>
      </c>
      <c r="C3416" t="s">
        <v>144</v>
      </c>
      <c r="D3416" t="s">
        <v>874</v>
      </c>
      <c r="E3416" t="s">
        <v>866</v>
      </c>
      <c r="F3416">
        <v>5</v>
      </c>
      <c r="G3416">
        <v>6.5</v>
      </c>
      <c r="H3416" t="s">
        <v>827</v>
      </c>
    </row>
    <row r="3417" spans="1:8" hidden="1" x14ac:dyDescent="0.25">
      <c r="A3417" t="s">
        <v>1062</v>
      </c>
      <c r="B3417">
        <v>743</v>
      </c>
      <c r="C3417" t="s">
        <v>144</v>
      </c>
      <c r="D3417" t="s">
        <v>875</v>
      </c>
      <c r="E3417" t="s">
        <v>876</v>
      </c>
      <c r="F3417">
        <v>10.8</v>
      </c>
      <c r="G3417">
        <v>14.05</v>
      </c>
      <c r="H3417" t="s">
        <v>815</v>
      </c>
    </row>
    <row r="3418" spans="1:8" hidden="1" x14ac:dyDescent="0.25">
      <c r="A3418" t="s">
        <v>1062</v>
      </c>
      <c r="B3418">
        <v>743</v>
      </c>
      <c r="C3418" t="s">
        <v>144</v>
      </c>
      <c r="D3418" t="s">
        <v>877</v>
      </c>
      <c r="E3418" t="s">
        <v>876</v>
      </c>
      <c r="F3418">
        <v>11.9</v>
      </c>
      <c r="G3418">
        <v>15.45</v>
      </c>
      <c r="H3418" t="s">
        <v>819</v>
      </c>
    </row>
    <row r="3419" spans="1:8" hidden="1" x14ac:dyDescent="0.25">
      <c r="A3419" t="s">
        <v>1062</v>
      </c>
      <c r="B3419">
        <v>743</v>
      </c>
      <c r="C3419" t="s">
        <v>144</v>
      </c>
      <c r="D3419" t="s">
        <v>878</v>
      </c>
      <c r="E3419" t="s">
        <v>876</v>
      </c>
      <c r="F3419">
        <v>10.15</v>
      </c>
      <c r="G3419">
        <v>13.2</v>
      </c>
      <c r="H3419" t="s">
        <v>825</v>
      </c>
    </row>
    <row r="3420" spans="1:8" hidden="1" x14ac:dyDescent="0.25">
      <c r="A3420" t="s">
        <v>1062</v>
      </c>
      <c r="B3420">
        <v>743</v>
      </c>
      <c r="C3420" t="s">
        <v>144</v>
      </c>
      <c r="D3420" t="s">
        <v>879</v>
      </c>
      <c r="E3420" t="s">
        <v>876</v>
      </c>
      <c r="F3420">
        <v>10.65</v>
      </c>
      <c r="G3420">
        <v>13.85</v>
      </c>
      <c r="H3420" t="s">
        <v>827</v>
      </c>
    </row>
    <row r="3421" spans="1:8" hidden="1" x14ac:dyDescent="0.25">
      <c r="A3421" t="s">
        <v>1062</v>
      </c>
      <c r="B3421">
        <v>743</v>
      </c>
      <c r="C3421" t="s">
        <v>144</v>
      </c>
      <c r="D3421" t="s">
        <v>880</v>
      </c>
      <c r="E3421" t="s">
        <v>876</v>
      </c>
      <c r="F3421">
        <v>10.15</v>
      </c>
      <c r="G3421">
        <v>13.2</v>
      </c>
      <c r="H3421" t="s">
        <v>823</v>
      </c>
    </row>
    <row r="3422" spans="1:8" hidden="1" x14ac:dyDescent="0.25">
      <c r="A3422" t="s">
        <v>1062</v>
      </c>
      <c r="B3422">
        <v>743</v>
      </c>
      <c r="C3422" t="s">
        <v>144</v>
      </c>
      <c r="D3422" t="s">
        <v>881</v>
      </c>
      <c r="E3422" t="s">
        <v>876</v>
      </c>
      <c r="F3422">
        <v>10.15</v>
      </c>
      <c r="G3422">
        <v>13.2</v>
      </c>
      <c r="H3422" t="s">
        <v>867</v>
      </c>
    </row>
    <row r="3423" spans="1:8" x14ac:dyDescent="0.25">
      <c r="A3423" t="s">
        <v>1062</v>
      </c>
      <c r="B3423">
        <v>743</v>
      </c>
      <c r="C3423" t="s">
        <v>144</v>
      </c>
      <c r="D3423" t="s">
        <v>882</v>
      </c>
      <c r="E3423" t="s">
        <v>876</v>
      </c>
      <c r="F3423">
        <v>11.9</v>
      </c>
      <c r="G3423">
        <v>15.45</v>
      </c>
      <c r="H3423" t="s">
        <v>821</v>
      </c>
    </row>
    <row r="3424" spans="1:8" hidden="1" x14ac:dyDescent="0.25">
      <c r="A3424" t="s">
        <v>914</v>
      </c>
      <c r="B3424">
        <v>4134</v>
      </c>
      <c r="C3424" t="s">
        <v>915</v>
      </c>
      <c r="D3424" t="s">
        <v>813</v>
      </c>
      <c r="E3424" t="s">
        <v>814</v>
      </c>
      <c r="F3424">
        <v>10.15</v>
      </c>
      <c r="G3424">
        <v>13.2</v>
      </c>
      <c r="H3424" t="s">
        <v>815</v>
      </c>
    </row>
    <row r="3425" spans="1:8" hidden="1" x14ac:dyDescent="0.25">
      <c r="A3425" t="s">
        <v>914</v>
      </c>
      <c r="B3425">
        <v>4134</v>
      </c>
      <c r="C3425" t="s">
        <v>915</v>
      </c>
      <c r="D3425" t="s">
        <v>816</v>
      </c>
      <c r="E3425" t="s">
        <v>814</v>
      </c>
      <c r="F3425">
        <v>9.5</v>
      </c>
      <c r="G3425">
        <v>12.35</v>
      </c>
      <c r="H3425" t="s">
        <v>817</v>
      </c>
    </row>
    <row r="3426" spans="1:8" hidden="1" x14ac:dyDescent="0.25">
      <c r="A3426" t="s">
        <v>914</v>
      </c>
      <c r="B3426">
        <v>4134</v>
      </c>
      <c r="C3426" t="s">
        <v>915</v>
      </c>
      <c r="D3426" t="s">
        <v>818</v>
      </c>
      <c r="E3426" t="s">
        <v>814</v>
      </c>
      <c r="F3426">
        <v>11.25</v>
      </c>
      <c r="G3426">
        <v>14.65</v>
      </c>
      <c r="H3426" t="s">
        <v>819</v>
      </c>
    </row>
    <row r="3427" spans="1:8" x14ac:dyDescent="0.25">
      <c r="A3427" t="s">
        <v>914</v>
      </c>
      <c r="B3427">
        <v>4134</v>
      </c>
      <c r="C3427" t="s">
        <v>915</v>
      </c>
      <c r="D3427" t="s">
        <v>820</v>
      </c>
      <c r="E3427" t="s">
        <v>814</v>
      </c>
      <c r="F3427">
        <v>11.25</v>
      </c>
      <c r="G3427">
        <v>14.65</v>
      </c>
      <c r="H3427" t="s">
        <v>821</v>
      </c>
    </row>
    <row r="3428" spans="1:8" hidden="1" x14ac:dyDescent="0.25">
      <c r="A3428" t="s">
        <v>914</v>
      </c>
      <c r="B3428">
        <v>4134</v>
      </c>
      <c r="C3428" t="s">
        <v>915</v>
      </c>
      <c r="D3428" t="s">
        <v>822</v>
      </c>
      <c r="E3428" t="s">
        <v>814</v>
      </c>
      <c r="F3428">
        <v>9.5</v>
      </c>
      <c r="G3428">
        <v>12.35</v>
      </c>
      <c r="H3428" t="s">
        <v>823</v>
      </c>
    </row>
    <row r="3429" spans="1:8" hidden="1" x14ac:dyDescent="0.25">
      <c r="A3429" t="s">
        <v>914</v>
      </c>
      <c r="B3429">
        <v>4134</v>
      </c>
      <c r="C3429" t="s">
        <v>915</v>
      </c>
      <c r="D3429" t="s">
        <v>824</v>
      </c>
      <c r="E3429" t="s">
        <v>814</v>
      </c>
      <c r="F3429">
        <v>9.5</v>
      </c>
      <c r="G3429">
        <v>12.35</v>
      </c>
      <c r="H3429" t="s">
        <v>825</v>
      </c>
    </row>
    <row r="3430" spans="1:8" hidden="1" x14ac:dyDescent="0.25">
      <c r="A3430" t="s">
        <v>914</v>
      </c>
      <c r="B3430">
        <v>4134</v>
      </c>
      <c r="C3430" t="s">
        <v>915</v>
      </c>
      <c r="D3430" t="s">
        <v>826</v>
      </c>
      <c r="E3430" t="s">
        <v>814</v>
      </c>
      <c r="F3430">
        <v>10</v>
      </c>
      <c r="G3430">
        <v>13</v>
      </c>
      <c r="H3430" t="s">
        <v>827</v>
      </c>
    </row>
    <row r="3431" spans="1:8" x14ac:dyDescent="0.25">
      <c r="A3431" t="s">
        <v>914</v>
      </c>
      <c r="B3431">
        <v>4134</v>
      </c>
      <c r="C3431" t="s">
        <v>915</v>
      </c>
      <c r="D3431" t="s">
        <v>828</v>
      </c>
      <c r="E3431" t="s">
        <v>829</v>
      </c>
      <c r="F3431">
        <v>11.25</v>
      </c>
      <c r="G3431">
        <v>14.65</v>
      </c>
      <c r="H3431" t="s">
        <v>821</v>
      </c>
    </row>
    <row r="3432" spans="1:8" hidden="1" x14ac:dyDescent="0.25">
      <c r="A3432" t="s">
        <v>914</v>
      </c>
      <c r="B3432">
        <v>4134</v>
      </c>
      <c r="C3432" t="s">
        <v>915</v>
      </c>
      <c r="D3432" t="s">
        <v>830</v>
      </c>
      <c r="E3432" t="s">
        <v>829</v>
      </c>
      <c r="F3432">
        <v>9.5</v>
      </c>
      <c r="G3432">
        <v>12.35</v>
      </c>
      <c r="H3432" t="s">
        <v>823</v>
      </c>
    </row>
    <row r="3433" spans="1:8" hidden="1" x14ac:dyDescent="0.25">
      <c r="A3433" t="s">
        <v>914</v>
      </c>
      <c r="B3433">
        <v>4134</v>
      </c>
      <c r="C3433" t="s">
        <v>915</v>
      </c>
      <c r="D3433" t="s">
        <v>831</v>
      </c>
      <c r="E3433" t="s">
        <v>829</v>
      </c>
      <c r="F3433">
        <v>10.15</v>
      </c>
      <c r="G3433">
        <v>13.2</v>
      </c>
      <c r="H3433" t="s">
        <v>815</v>
      </c>
    </row>
    <row r="3434" spans="1:8" hidden="1" x14ac:dyDescent="0.25">
      <c r="A3434" t="s">
        <v>914</v>
      </c>
      <c r="B3434">
        <v>4134</v>
      </c>
      <c r="C3434" t="s">
        <v>915</v>
      </c>
      <c r="D3434" t="s">
        <v>832</v>
      </c>
      <c r="E3434" t="s">
        <v>829</v>
      </c>
      <c r="F3434">
        <v>9.5</v>
      </c>
      <c r="G3434">
        <v>12.35</v>
      </c>
      <c r="H3434" t="s">
        <v>817</v>
      </c>
    </row>
    <row r="3435" spans="1:8" hidden="1" x14ac:dyDescent="0.25">
      <c r="A3435" t="s">
        <v>914</v>
      </c>
      <c r="B3435">
        <v>4134</v>
      </c>
      <c r="C3435" t="s">
        <v>915</v>
      </c>
      <c r="D3435" t="s">
        <v>833</v>
      </c>
      <c r="E3435" t="s">
        <v>829</v>
      </c>
      <c r="F3435">
        <v>11.25</v>
      </c>
      <c r="G3435">
        <v>14.65</v>
      </c>
      <c r="H3435" t="s">
        <v>819</v>
      </c>
    </row>
    <row r="3436" spans="1:8" hidden="1" x14ac:dyDescent="0.25">
      <c r="A3436" t="s">
        <v>914</v>
      </c>
      <c r="B3436">
        <v>4134</v>
      </c>
      <c r="C3436" t="s">
        <v>915</v>
      </c>
      <c r="D3436" t="s">
        <v>834</v>
      </c>
      <c r="E3436" t="s">
        <v>829</v>
      </c>
      <c r="F3436">
        <v>9.5</v>
      </c>
      <c r="G3436">
        <v>12.35</v>
      </c>
      <c r="H3436" t="s">
        <v>825</v>
      </c>
    </row>
    <row r="3437" spans="1:8" hidden="1" x14ac:dyDescent="0.25">
      <c r="A3437" t="s">
        <v>914</v>
      </c>
      <c r="B3437">
        <v>4134</v>
      </c>
      <c r="C3437" t="s">
        <v>915</v>
      </c>
      <c r="D3437" t="s">
        <v>835</v>
      </c>
      <c r="E3437" t="s">
        <v>829</v>
      </c>
      <c r="F3437">
        <v>3.6</v>
      </c>
      <c r="G3437">
        <v>4.7</v>
      </c>
      <c r="H3437" t="s">
        <v>827</v>
      </c>
    </row>
    <row r="3438" spans="1:8" hidden="1" x14ac:dyDescent="0.25">
      <c r="A3438" t="s">
        <v>914</v>
      </c>
      <c r="B3438">
        <v>4134</v>
      </c>
      <c r="C3438" t="s">
        <v>915</v>
      </c>
      <c r="D3438" t="s">
        <v>835</v>
      </c>
      <c r="E3438" t="s">
        <v>829</v>
      </c>
      <c r="F3438">
        <v>10</v>
      </c>
      <c r="G3438">
        <v>13</v>
      </c>
      <c r="H3438" t="s">
        <v>827</v>
      </c>
    </row>
    <row r="3439" spans="1:8" hidden="1" x14ac:dyDescent="0.25">
      <c r="A3439" t="s">
        <v>914</v>
      </c>
      <c r="B3439">
        <v>4134</v>
      </c>
      <c r="C3439" t="s">
        <v>915</v>
      </c>
      <c r="D3439" t="s">
        <v>832</v>
      </c>
      <c r="E3439" t="s">
        <v>829</v>
      </c>
      <c r="F3439">
        <v>3.4</v>
      </c>
      <c r="G3439">
        <v>4.4000000000000004</v>
      </c>
      <c r="H3439" t="s">
        <v>817</v>
      </c>
    </row>
    <row r="3440" spans="1:8" hidden="1" x14ac:dyDescent="0.25">
      <c r="A3440" t="s">
        <v>914</v>
      </c>
      <c r="B3440">
        <v>4134</v>
      </c>
      <c r="C3440" t="s">
        <v>915</v>
      </c>
      <c r="D3440" t="s">
        <v>831</v>
      </c>
      <c r="E3440" t="s">
        <v>829</v>
      </c>
      <c r="F3440">
        <v>3.6</v>
      </c>
      <c r="G3440">
        <v>4.7</v>
      </c>
      <c r="H3440" t="s">
        <v>815</v>
      </c>
    </row>
    <row r="3441" spans="1:8" hidden="1" x14ac:dyDescent="0.25">
      <c r="A3441" t="s">
        <v>914</v>
      </c>
      <c r="B3441">
        <v>4134</v>
      </c>
      <c r="C3441" t="s">
        <v>915</v>
      </c>
      <c r="D3441" t="s">
        <v>833</v>
      </c>
      <c r="E3441" t="s">
        <v>829</v>
      </c>
      <c r="F3441">
        <v>4.05</v>
      </c>
      <c r="G3441">
        <v>5.25</v>
      </c>
      <c r="H3441" t="s">
        <v>819</v>
      </c>
    </row>
    <row r="3442" spans="1:8" hidden="1" x14ac:dyDescent="0.25">
      <c r="A3442" t="s">
        <v>914</v>
      </c>
      <c r="B3442">
        <v>4134</v>
      </c>
      <c r="C3442" t="s">
        <v>915</v>
      </c>
      <c r="D3442" t="s">
        <v>830</v>
      </c>
      <c r="E3442" t="s">
        <v>829</v>
      </c>
      <c r="F3442">
        <v>3.4</v>
      </c>
      <c r="G3442">
        <v>4.4000000000000004</v>
      </c>
      <c r="H3442" t="s">
        <v>823</v>
      </c>
    </row>
    <row r="3443" spans="1:8" x14ac:dyDescent="0.25">
      <c r="A3443" t="s">
        <v>914</v>
      </c>
      <c r="B3443">
        <v>4134</v>
      </c>
      <c r="C3443" t="s">
        <v>915</v>
      </c>
      <c r="D3443" t="s">
        <v>828</v>
      </c>
      <c r="E3443" t="s">
        <v>829</v>
      </c>
      <c r="F3443">
        <v>4.05</v>
      </c>
      <c r="G3443">
        <v>5.25</v>
      </c>
      <c r="H3443" t="s">
        <v>821</v>
      </c>
    </row>
    <row r="3444" spans="1:8" hidden="1" x14ac:dyDescent="0.25">
      <c r="A3444" t="s">
        <v>914</v>
      </c>
      <c r="B3444">
        <v>4134</v>
      </c>
      <c r="C3444" t="s">
        <v>915</v>
      </c>
      <c r="D3444" t="s">
        <v>834</v>
      </c>
      <c r="E3444" t="s">
        <v>829</v>
      </c>
      <c r="F3444">
        <v>3.4</v>
      </c>
      <c r="G3444">
        <v>4.4000000000000004</v>
      </c>
      <c r="H3444" t="s">
        <v>825</v>
      </c>
    </row>
    <row r="3445" spans="1:8" x14ac:dyDescent="0.25">
      <c r="A3445" t="s">
        <v>914</v>
      </c>
      <c r="B3445">
        <v>4134</v>
      </c>
      <c r="C3445" t="s">
        <v>915</v>
      </c>
      <c r="D3445" t="s">
        <v>836</v>
      </c>
      <c r="E3445" t="s">
        <v>837</v>
      </c>
      <c r="F3445">
        <v>11.25</v>
      </c>
      <c r="G3445">
        <v>14.65</v>
      </c>
      <c r="H3445" t="s">
        <v>821</v>
      </c>
    </row>
    <row r="3446" spans="1:8" hidden="1" x14ac:dyDescent="0.25">
      <c r="A3446" t="s">
        <v>914</v>
      </c>
      <c r="B3446">
        <v>4134</v>
      </c>
      <c r="C3446" t="s">
        <v>915</v>
      </c>
      <c r="D3446" t="s">
        <v>838</v>
      </c>
      <c r="E3446" t="s">
        <v>837</v>
      </c>
      <c r="F3446">
        <v>9.5</v>
      </c>
      <c r="G3446">
        <v>12.35</v>
      </c>
      <c r="H3446" t="s">
        <v>823</v>
      </c>
    </row>
    <row r="3447" spans="1:8" hidden="1" x14ac:dyDescent="0.25">
      <c r="A3447" t="s">
        <v>914</v>
      </c>
      <c r="B3447">
        <v>4134</v>
      </c>
      <c r="C3447" t="s">
        <v>915</v>
      </c>
      <c r="D3447" t="s">
        <v>839</v>
      </c>
      <c r="E3447" t="s">
        <v>837</v>
      </c>
      <c r="F3447">
        <v>10.15</v>
      </c>
      <c r="G3447">
        <v>13.2</v>
      </c>
      <c r="H3447" t="s">
        <v>815</v>
      </c>
    </row>
    <row r="3448" spans="1:8" hidden="1" x14ac:dyDescent="0.25">
      <c r="A3448" t="s">
        <v>914</v>
      </c>
      <c r="B3448">
        <v>4134</v>
      </c>
      <c r="C3448" t="s">
        <v>915</v>
      </c>
      <c r="D3448" t="s">
        <v>840</v>
      </c>
      <c r="E3448" t="s">
        <v>837</v>
      </c>
      <c r="F3448">
        <v>9.5</v>
      </c>
      <c r="G3448">
        <v>12.35</v>
      </c>
      <c r="H3448" t="s">
        <v>817</v>
      </c>
    </row>
    <row r="3449" spans="1:8" hidden="1" x14ac:dyDescent="0.25">
      <c r="A3449" t="s">
        <v>914</v>
      </c>
      <c r="B3449">
        <v>4134</v>
      </c>
      <c r="C3449" t="s">
        <v>915</v>
      </c>
      <c r="D3449" t="s">
        <v>841</v>
      </c>
      <c r="E3449" t="s">
        <v>837</v>
      </c>
      <c r="F3449">
        <v>11.25</v>
      </c>
      <c r="G3449">
        <v>14.65</v>
      </c>
      <c r="H3449" t="s">
        <v>819</v>
      </c>
    </row>
    <row r="3450" spans="1:8" hidden="1" x14ac:dyDescent="0.25">
      <c r="A3450" t="s">
        <v>914</v>
      </c>
      <c r="B3450">
        <v>4134</v>
      </c>
      <c r="C3450" t="s">
        <v>915</v>
      </c>
      <c r="D3450" t="s">
        <v>842</v>
      </c>
      <c r="E3450" t="s">
        <v>837</v>
      </c>
      <c r="F3450">
        <v>10</v>
      </c>
      <c r="G3450">
        <v>13</v>
      </c>
      <c r="H3450" t="s">
        <v>827</v>
      </c>
    </row>
    <row r="3451" spans="1:8" hidden="1" x14ac:dyDescent="0.25">
      <c r="A3451" t="s">
        <v>914</v>
      </c>
      <c r="B3451">
        <v>4134</v>
      </c>
      <c r="C3451" t="s">
        <v>915</v>
      </c>
      <c r="D3451" t="s">
        <v>843</v>
      </c>
      <c r="E3451" t="s">
        <v>837</v>
      </c>
      <c r="F3451">
        <v>9.5</v>
      </c>
      <c r="G3451">
        <v>12.35</v>
      </c>
      <c r="H3451" t="s">
        <v>825</v>
      </c>
    </row>
    <row r="3452" spans="1:8" x14ac:dyDescent="0.25">
      <c r="A3452" t="s">
        <v>914</v>
      </c>
      <c r="B3452">
        <v>4134</v>
      </c>
      <c r="C3452" t="s">
        <v>915</v>
      </c>
      <c r="D3452" t="s">
        <v>844</v>
      </c>
      <c r="E3452" t="s">
        <v>845</v>
      </c>
      <c r="F3452">
        <v>11.25</v>
      </c>
      <c r="G3452">
        <v>14.65</v>
      </c>
      <c r="H3452" t="s">
        <v>821</v>
      </c>
    </row>
    <row r="3453" spans="1:8" hidden="1" x14ac:dyDescent="0.25">
      <c r="A3453" t="s">
        <v>914</v>
      </c>
      <c r="B3453">
        <v>4134</v>
      </c>
      <c r="C3453" t="s">
        <v>915</v>
      </c>
      <c r="D3453" t="s">
        <v>846</v>
      </c>
      <c r="E3453" t="s">
        <v>845</v>
      </c>
      <c r="F3453">
        <v>9.5</v>
      </c>
      <c r="G3453">
        <v>12.35</v>
      </c>
      <c r="H3453" t="s">
        <v>823</v>
      </c>
    </row>
    <row r="3454" spans="1:8" hidden="1" x14ac:dyDescent="0.25">
      <c r="A3454" t="s">
        <v>914</v>
      </c>
      <c r="B3454">
        <v>4134</v>
      </c>
      <c r="C3454" t="s">
        <v>915</v>
      </c>
      <c r="D3454" t="s">
        <v>847</v>
      </c>
      <c r="E3454" t="s">
        <v>845</v>
      </c>
      <c r="F3454">
        <v>10.15</v>
      </c>
      <c r="G3454">
        <v>13.2</v>
      </c>
      <c r="H3454" t="s">
        <v>815</v>
      </c>
    </row>
    <row r="3455" spans="1:8" hidden="1" x14ac:dyDescent="0.25">
      <c r="A3455" t="s">
        <v>914</v>
      </c>
      <c r="B3455">
        <v>4134</v>
      </c>
      <c r="C3455" t="s">
        <v>915</v>
      </c>
      <c r="D3455" t="s">
        <v>848</v>
      </c>
      <c r="E3455" t="s">
        <v>845</v>
      </c>
      <c r="F3455">
        <v>11.25</v>
      </c>
      <c r="G3455">
        <v>14.65</v>
      </c>
      <c r="H3455" t="s">
        <v>819</v>
      </c>
    </row>
    <row r="3456" spans="1:8" hidden="1" x14ac:dyDescent="0.25">
      <c r="A3456" t="s">
        <v>914</v>
      </c>
      <c r="B3456">
        <v>4134</v>
      </c>
      <c r="C3456" t="s">
        <v>915</v>
      </c>
      <c r="D3456" t="s">
        <v>849</v>
      </c>
      <c r="E3456" t="s">
        <v>845</v>
      </c>
      <c r="F3456">
        <v>9.5</v>
      </c>
      <c r="G3456">
        <v>12.35</v>
      </c>
      <c r="H3456" t="s">
        <v>817</v>
      </c>
    </row>
    <row r="3457" spans="1:8" hidden="1" x14ac:dyDescent="0.25">
      <c r="A3457" t="s">
        <v>914</v>
      </c>
      <c r="B3457">
        <v>4134</v>
      </c>
      <c r="C3457" t="s">
        <v>915</v>
      </c>
      <c r="D3457" t="s">
        <v>850</v>
      </c>
      <c r="E3457" t="s">
        <v>845</v>
      </c>
      <c r="F3457">
        <v>9.5</v>
      </c>
      <c r="G3457">
        <v>12.35</v>
      </c>
      <c r="H3457" t="s">
        <v>825</v>
      </c>
    </row>
    <row r="3458" spans="1:8" hidden="1" x14ac:dyDescent="0.25">
      <c r="A3458" t="s">
        <v>914</v>
      </c>
      <c r="B3458">
        <v>4134</v>
      </c>
      <c r="C3458" t="s">
        <v>915</v>
      </c>
      <c r="D3458" t="s">
        <v>851</v>
      </c>
      <c r="E3458" t="s">
        <v>845</v>
      </c>
      <c r="F3458">
        <v>10</v>
      </c>
      <c r="G3458">
        <v>13</v>
      </c>
      <c r="H3458" t="s">
        <v>827</v>
      </c>
    </row>
    <row r="3459" spans="1:8" hidden="1" x14ac:dyDescent="0.25">
      <c r="A3459" t="s">
        <v>914</v>
      </c>
      <c r="B3459">
        <v>4134</v>
      </c>
      <c r="C3459" t="s">
        <v>915</v>
      </c>
      <c r="D3459" t="s">
        <v>852</v>
      </c>
      <c r="E3459" t="s">
        <v>853</v>
      </c>
      <c r="F3459">
        <v>5.7</v>
      </c>
      <c r="G3459">
        <v>7.4</v>
      </c>
      <c r="H3459" t="s">
        <v>854</v>
      </c>
    </row>
    <row r="3460" spans="1:8" hidden="1" x14ac:dyDescent="0.25">
      <c r="A3460" t="s">
        <v>914</v>
      </c>
      <c r="B3460">
        <v>4134</v>
      </c>
      <c r="C3460" t="s">
        <v>915</v>
      </c>
      <c r="D3460" t="s">
        <v>855</v>
      </c>
      <c r="E3460" t="s">
        <v>853</v>
      </c>
      <c r="F3460">
        <v>5.7</v>
      </c>
      <c r="G3460">
        <v>7.4</v>
      </c>
      <c r="H3460" t="s">
        <v>823</v>
      </c>
    </row>
    <row r="3461" spans="1:8" x14ac:dyDescent="0.25">
      <c r="A3461" t="s">
        <v>914</v>
      </c>
      <c r="B3461">
        <v>4134</v>
      </c>
      <c r="C3461" t="s">
        <v>915</v>
      </c>
      <c r="D3461" t="s">
        <v>856</v>
      </c>
      <c r="E3461" t="s">
        <v>853</v>
      </c>
      <c r="F3461">
        <v>5.7</v>
      </c>
      <c r="G3461">
        <v>7.4</v>
      </c>
      <c r="H3461" t="s">
        <v>821</v>
      </c>
    </row>
    <row r="3462" spans="1:8" hidden="1" x14ac:dyDescent="0.25">
      <c r="A3462" t="s">
        <v>914</v>
      </c>
      <c r="B3462">
        <v>4134</v>
      </c>
      <c r="C3462" t="s">
        <v>915</v>
      </c>
      <c r="D3462" t="s">
        <v>857</v>
      </c>
      <c r="E3462" t="s">
        <v>853</v>
      </c>
      <c r="F3462">
        <v>5.7</v>
      </c>
      <c r="G3462">
        <v>7.4</v>
      </c>
      <c r="H3462" t="s">
        <v>815</v>
      </c>
    </row>
    <row r="3463" spans="1:8" hidden="1" x14ac:dyDescent="0.25">
      <c r="A3463" t="s">
        <v>914</v>
      </c>
      <c r="B3463">
        <v>4134</v>
      </c>
      <c r="C3463" t="s">
        <v>915</v>
      </c>
      <c r="D3463" t="s">
        <v>858</v>
      </c>
      <c r="E3463" t="s">
        <v>853</v>
      </c>
      <c r="F3463">
        <v>5.7</v>
      </c>
      <c r="G3463">
        <v>7.4</v>
      </c>
      <c r="H3463" t="s">
        <v>819</v>
      </c>
    </row>
    <row r="3464" spans="1:8" hidden="1" x14ac:dyDescent="0.25">
      <c r="A3464" t="s">
        <v>914</v>
      </c>
      <c r="B3464">
        <v>4134</v>
      </c>
      <c r="C3464" t="s">
        <v>915</v>
      </c>
      <c r="D3464" t="s">
        <v>859</v>
      </c>
      <c r="E3464" t="s">
        <v>853</v>
      </c>
      <c r="F3464">
        <v>5.7</v>
      </c>
      <c r="G3464">
        <v>7.4</v>
      </c>
      <c r="H3464" t="s">
        <v>825</v>
      </c>
    </row>
    <row r="3465" spans="1:8" hidden="1" x14ac:dyDescent="0.25">
      <c r="A3465" t="s">
        <v>914</v>
      </c>
      <c r="B3465">
        <v>4134</v>
      </c>
      <c r="C3465" t="s">
        <v>915</v>
      </c>
      <c r="D3465" t="s">
        <v>860</v>
      </c>
      <c r="E3465" t="s">
        <v>853</v>
      </c>
      <c r="F3465">
        <v>5.7</v>
      </c>
      <c r="G3465">
        <v>7.4</v>
      </c>
      <c r="H3465" t="s">
        <v>827</v>
      </c>
    </row>
    <row r="3466" spans="1:8" hidden="1" x14ac:dyDescent="0.25">
      <c r="A3466" t="s">
        <v>914</v>
      </c>
      <c r="B3466">
        <v>4134</v>
      </c>
      <c r="C3466" t="s">
        <v>915</v>
      </c>
      <c r="D3466" t="s">
        <v>861</v>
      </c>
      <c r="E3466" t="s">
        <v>853</v>
      </c>
      <c r="F3466">
        <v>5.7</v>
      </c>
      <c r="G3466">
        <v>7.4</v>
      </c>
      <c r="H3466" t="s">
        <v>862</v>
      </c>
    </row>
    <row r="3467" spans="1:8" hidden="1" x14ac:dyDescent="0.25">
      <c r="A3467" t="s">
        <v>914</v>
      </c>
      <c r="B3467">
        <v>4134</v>
      </c>
      <c r="C3467" t="s">
        <v>915</v>
      </c>
      <c r="D3467" t="s">
        <v>863</v>
      </c>
      <c r="E3467" t="s">
        <v>853</v>
      </c>
      <c r="F3467">
        <v>5.7</v>
      </c>
      <c r="G3467">
        <v>7.4</v>
      </c>
      <c r="H3467" t="s">
        <v>864</v>
      </c>
    </row>
    <row r="3468" spans="1:8" hidden="1" x14ac:dyDescent="0.25">
      <c r="A3468" t="s">
        <v>914</v>
      </c>
      <c r="B3468">
        <v>4134</v>
      </c>
      <c r="C3468" t="s">
        <v>915</v>
      </c>
      <c r="D3468" t="s">
        <v>865</v>
      </c>
      <c r="E3468" t="s">
        <v>866</v>
      </c>
      <c r="F3468">
        <v>4.5999999999999996</v>
      </c>
      <c r="G3468">
        <v>6</v>
      </c>
      <c r="H3468" t="s">
        <v>867</v>
      </c>
    </row>
    <row r="3469" spans="1:8" hidden="1" x14ac:dyDescent="0.25">
      <c r="A3469" t="s">
        <v>914</v>
      </c>
      <c r="B3469">
        <v>4134</v>
      </c>
      <c r="C3469" t="s">
        <v>915</v>
      </c>
      <c r="D3469" t="s">
        <v>868</v>
      </c>
      <c r="E3469" t="s">
        <v>866</v>
      </c>
      <c r="F3469">
        <v>5</v>
      </c>
      <c r="G3469">
        <v>6.5</v>
      </c>
      <c r="H3469" t="s">
        <v>823</v>
      </c>
    </row>
    <row r="3470" spans="1:8" x14ac:dyDescent="0.25">
      <c r="A3470" t="s">
        <v>914</v>
      </c>
      <c r="B3470">
        <v>4134</v>
      </c>
      <c r="C3470" t="s">
        <v>915</v>
      </c>
      <c r="D3470" t="s">
        <v>869</v>
      </c>
      <c r="E3470" t="s">
        <v>866</v>
      </c>
      <c r="F3470">
        <v>5</v>
      </c>
      <c r="G3470">
        <v>6.5</v>
      </c>
      <c r="H3470" t="s">
        <v>821</v>
      </c>
    </row>
    <row r="3471" spans="1:8" hidden="1" x14ac:dyDescent="0.25">
      <c r="A3471" t="s">
        <v>914</v>
      </c>
      <c r="B3471">
        <v>4134</v>
      </c>
      <c r="C3471" t="s">
        <v>915</v>
      </c>
      <c r="D3471" t="s">
        <v>870</v>
      </c>
      <c r="E3471" t="s">
        <v>866</v>
      </c>
      <c r="F3471">
        <v>5</v>
      </c>
      <c r="G3471">
        <v>6.5</v>
      </c>
      <c r="H3471" t="s">
        <v>815</v>
      </c>
    </row>
    <row r="3472" spans="1:8" hidden="1" x14ac:dyDescent="0.25">
      <c r="A3472" t="s">
        <v>914</v>
      </c>
      <c r="B3472">
        <v>4134</v>
      </c>
      <c r="C3472" t="s">
        <v>915</v>
      </c>
      <c r="D3472" t="s">
        <v>871</v>
      </c>
      <c r="E3472" t="s">
        <v>866</v>
      </c>
      <c r="F3472">
        <v>5</v>
      </c>
      <c r="G3472">
        <v>6.5</v>
      </c>
      <c r="H3472" t="s">
        <v>819</v>
      </c>
    </row>
    <row r="3473" spans="1:8" hidden="1" x14ac:dyDescent="0.25">
      <c r="A3473" t="s">
        <v>914</v>
      </c>
      <c r="B3473">
        <v>4134</v>
      </c>
      <c r="C3473" t="s">
        <v>915</v>
      </c>
      <c r="D3473" t="s">
        <v>872</v>
      </c>
      <c r="E3473" t="s">
        <v>866</v>
      </c>
      <c r="F3473">
        <v>5</v>
      </c>
      <c r="G3473">
        <v>6.5</v>
      </c>
      <c r="H3473" t="s">
        <v>825</v>
      </c>
    </row>
    <row r="3474" spans="1:8" hidden="1" x14ac:dyDescent="0.25">
      <c r="A3474" t="s">
        <v>914</v>
      </c>
      <c r="B3474">
        <v>4134</v>
      </c>
      <c r="C3474" t="s">
        <v>915</v>
      </c>
      <c r="D3474" t="s">
        <v>873</v>
      </c>
      <c r="E3474" t="s">
        <v>866</v>
      </c>
      <c r="F3474">
        <v>5</v>
      </c>
      <c r="G3474">
        <v>6.5</v>
      </c>
      <c r="H3474" t="s">
        <v>862</v>
      </c>
    </row>
    <row r="3475" spans="1:8" hidden="1" x14ac:dyDescent="0.25">
      <c r="A3475" t="s">
        <v>914</v>
      </c>
      <c r="B3475">
        <v>4134</v>
      </c>
      <c r="C3475" t="s">
        <v>915</v>
      </c>
      <c r="D3475" t="s">
        <v>874</v>
      </c>
      <c r="E3475" t="s">
        <v>866</v>
      </c>
      <c r="F3475">
        <v>5</v>
      </c>
      <c r="G3475">
        <v>6.5</v>
      </c>
      <c r="H3475" t="s">
        <v>827</v>
      </c>
    </row>
    <row r="3476" spans="1:8" hidden="1" x14ac:dyDescent="0.25">
      <c r="A3476" t="s">
        <v>914</v>
      </c>
      <c r="B3476">
        <v>4134</v>
      </c>
      <c r="C3476" t="s">
        <v>915</v>
      </c>
      <c r="D3476" t="s">
        <v>875</v>
      </c>
      <c r="E3476" t="s">
        <v>876</v>
      </c>
      <c r="F3476">
        <v>10.7</v>
      </c>
      <c r="G3476">
        <v>13.9</v>
      </c>
      <c r="H3476" t="s">
        <v>815</v>
      </c>
    </row>
    <row r="3477" spans="1:8" hidden="1" x14ac:dyDescent="0.25">
      <c r="A3477" t="s">
        <v>914</v>
      </c>
      <c r="B3477">
        <v>4134</v>
      </c>
      <c r="C3477" t="s">
        <v>915</v>
      </c>
      <c r="D3477" t="s">
        <v>877</v>
      </c>
      <c r="E3477" t="s">
        <v>876</v>
      </c>
      <c r="F3477">
        <v>11.8</v>
      </c>
      <c r="G3477">
        <v>15.35</v>
      </c>
      <c r="H3477" t="s">
        <v>819</v>
      </c>
    </row>
    <row r="3478" spans="1:8" hidden="1" x14ac:dyDescent="0.25">
      <c r="A3478" t="s">
        <v>914</v>
      </c>
      <c r="B3478">
        <v>4134</v>
      </c>
      <c r="C3478" t="s">
        <v>915</v>
      </c>
      <c r="D3478" t="s">
        <v>878</v>
      </c>
      <c r="E3478" t="s">
        <v>876</v>
      </c>
      <c r="F3478">
        <v>10.050000000000001</v>
      </c>
      <c r="G3478">
        <v>13.05</v>
      </c>
      <c r="H3478" t="s">
        <v>825</v>
      </c>
    </row>
    <row r="3479" spans="1:8" hidden="1" x14ac:dyDescent="0.25">
      <c r="A3479" t="s">
        <v>914</v>
      </c>
      <c r="B3479">
        <v>4134</v>
      </c>
      <c r="C3479" t="s">
        <v>915</v>
      </c>
      <c r="D3479" t="s">
        <v>879</v>
      </c>
      <c r="E3479" t="s">
        <v>876</v>
      </c>
      <c r="F3479">
        <v>10.55</v>
      </c>
      <c r="G3479">
        <v>13.7</v>
      </c>
      <c r="H3479" t="s">
        <v>827</v>
      </c>
    </row>
    <row r="3480" spans="1:8" hidden="1" x14ac:dyDescent="0.25">
      <c r="A3480" t="s">
        <v>914</v>
      </c>
      <c r="B3480">
        <v>4134</v>
      </c>
      <c r="C3480" t="s">
        <v>915</v>
      </c>
      <c r="D3480" t="s">
        <v>880</v>
      </c>
      <c r="E3480" t="s">
        <v>876</v>
      </c>
      <c r="F3480">
        <v>10.050000000000001</v>
      </c>
      <c r="G3480">
        <v>13.05</v>
      </c>
      <c r="H3480" t="s">
        <v>823</v>
      </c>
    </row>
    <row r="3481" spans="1:8" hidden="1" x14ac:dyDescent="0.25">
      <c r="A3481" t="s">
        <v>914</v>
      </c>
      <c r="B3481">
        <v>4134</v>
      </c>
      <c r="C3481" t="s">
        <v>915</v>
      </c>
      <c r="D3481" t="s">
        <v>881</v>
      </c>
      <c r="E3481" t="s">
        <v>876</v>
      </c>
      <c r="F3481">
        <v>10.050000000000001</v>
      </c>
      <c r="G3481">
        <v>13.05</v>
      </c>
      <c r="H3481" t="s">
        <v>867</v>
      </c>
    </row>
    <row r="3482" spans="1:8" x14ac:dyDescent="0.25">
      <c r="A3482" t="s">
        <v>914</v>
      </c>
      <c r="B3482">
        <v>4134</v>
      </c>
      <c r="C3482" t="s">
        <v>915</v>
      </c>
      <c r="D3482" t="s">
        <v>882</v>
      </c>
      <c r="E3482" t="s">
        <v>876</v>
      </c>
      <c r="F3482">
        <v>11.8</v>
      </c>
      <c r="G3482">
        <v>15.35</v>
      </c>
      <c r="H3482" t="s">
        <v>821</v>
      </c>
    </row>
    <row r="3483" spans="1:8" hidden="1" x14ac:dyDescent="0.25">
      <c r="A3483" t="s">
        <v>1020</v>
      </c>
      <c r="B3483">
        <v>1163</v>
      </c>
      <c r="C3483" t="s">
        <v>1021</v>
      </c>
      <c r="D3483" t="s">
        <v>813</v>
      </c>
      <c r="E3483" t="s">
        <v>814</v>
      </c>
      <c r="F3483">
        <v>10.1</v>
      </c>
      <c r="G3483">
        <v>13.15</v>
      </c>
      <c r="H3483" t="s">
        <v>815</v>
      </c>
    </row>
    <row r="3484" spans="1:8" hidden="1" x14ac:dyDescent="0.25">
      <c r="A3484" t="s">
        <v>1020</v>
      </c>
      <c r="B3484">
        <v>1163</v>
      </c>
      <c r="C3484" t="s">
        <v>1021</v>
      </c>
      <c r="D3484" t="s">
        <v>816</v>
      </c>
      <c r="E3484" t="s">
        <v>814</v>
      </c>
      <c r="F3484">
        <v>9.4499999999999993</v>
      </c>
      <c r="G3484">
        <v>12.3</v>
      </c>
      <c r="H3484" t="s">
        <v>817</v>
      </c>
    </row>
    <row r="3485" spans="1:8" hidden="1" x14ac:dyDescent="0.25">
      <c r="A3485" t="s">
        <v>1020</v>
      </c>
      <c r="B3485">
        <v>1163</v>
      </c>
      <c r="C3485" t="s">
        <v>1021</v>
      </c>
      <c r="D3485" t="s">
        <v>818</v>
      </c>
      <c r="E3485" t="s">
        <v>814</v>
      </c>
      <c r="F3485">
        <v>11.2</v>
      </c>
      <c r="G3485">
        <v>14.55</v>
      </c>
      <c r="H3485" t="s">
        <v>819</v>
      </c>
    </row>
    <row r="3486" spans="1:8" x14ac:dyDescent="0.25">
      <c r="A3486" t="s">
        <v>1020</v>
      </c>
      <c r="B3486">
        <v>1163</v>
      </c>
      <c r="C3486" t="s">
        <v>1021</v>
      </c>
      <c r="D3486" t="s">
        <v>820</v>
      </c>
      <c r="E3486" t="s">
        <v>814</v>
      </c>
      <c r="F3486">
        <v>11.2</v>
      </c>
      <c r="G3486">
        <v>14.55</v>
      </c>
      <c r="H3486" t="s">
        <v>821</v>
      </c>
    </row>
    <row r="3487" spans="1:8" hidden="1" x14ac:dyDescent="0.25">
      <c r="A3487" t="s">
        <v>1020</v>
      </c>
      <c r="B3487">
        <v>1163</v>
      </c>
      <c r="C3487" t="s">
        <v>1021</v>
      </c>
      <c r="D3487" t="s">
        <v>822</v>
      </c>
      <c r="E3487" t="s">
        <v>814</v>
      </c>
      <c r="F3487">
        <v>9.4499999999999993</v>
      </c>
      <c r="G3487">
        <v>12.3</v>
      </c>
      <c r="H3487" t="s">
        <v>823</v>
      </c>
    </row>
    <row r="3488" spans="1:8" hidden="1" x14ac:dyDescent="0.25">
      <c r="A3488" t="s">
        <v>1020</v>
      </c>
      <c r="B3488">
        <v>1163</v>
      </c>
      <c r="C3488" t="s">
        <v>1021</v>
      </c>
      <c r="D3488" t="s">
        <v>824</v>
      </c>
      <c r="E3488" t="s">
        <v>814</v>
      </c>
      <c r="F3488">
        <v>9.4499999999999993</v>
      </c>
      <c r="G3488">
        <v>12.3</v>
      </c>
      <c r="H3488" t="s">
        <v>825</v>
      </c>
    </row>
    <row r="3489" spans="1:8" hidden="1" x14ac:dyDescent="0.25">
      <c r="A3489" t="s">
        <v>1020</v>
      </c>
      <c r="B3489">
        <v>1163</v>
      </c>
      <c r="C3489" t="s">
        <v>1021</v>
      </c>
      <c r="D3489" t="s">
        <v>826</v>
      </c>
      <c r="E3489" t="s">
        <v>814</v>
      </c>
      <c r="F3489">
        <v>9.9499999999999993</v>
      </c>
      <c r="G3489">
        <v>12.95</v>
      </c>
      <c r="H3489" t="s">
        <v>827</v>
      </c>
    </row>
    <row r="3490" spans="1:8" x14ac:dyDescent="0.25">
      <c r="A3490" t="s">
        <v>1020</v>
      </c>
      <c r="B3490">
        <v>1163</v>
      </c>
      <c r="C3490" t="s">
        <v>1021</v>
      </c>
      <c r="D3490" t="s">
        <v>828</v>
      </c>
      <c r="E3490" t="s">
        <v>829</v>
      </c>
      <c r="F3490">
        <v>11.2</v>
      </c>
      <c r="G3490">
        <v>14.55</v>
      </c>
      <c r="H3490" t="s">
        <v>821</v>
      </c>
    </row>
    <row r="3491" spans="1:8" hidden="1" x14ac:dyDescent="0.25">
      <c r="A3491" t="s">
        <v>1020</v>
      </c>
      <c r="B3491">
        <v>1163</v>
      </c>
      <c r="C3491" t="s">
        <v>1021</v>
      </c>
      <c r="D3491" t="s">
        <v>830</v>
      </c>
      <c r="E3491" t="s">
        <v>829</v>
      </c>
      <c r="F3491">
        <v>9.4499999999999993</v>
      </c>
      <c r="G3491">
        <v>12.3</v>
      </c>
      <c r="H3491" t="s">
        <v>823</v>
      </c>
    </row>
    <row r="3492" spans="1:8" hidden="1" x14ac:dyDescent="0.25">
      <c r="A3492" t="s">
        <v>1020</v>
      </c>
      <c r="B3492">
        <v>1163</v>
      </c>
      <c r="C3492" t="s">
        <v>1021</v>
      </c>
      <c r="D3492" t="s">
        <v>831</v>
      </c>
      <c r="E3492" t="s">
        <v>829</v>
      </c>
      <c r="F3492">
        <v>10.1</v>
      </c>
      <c r="G3492">
        <v>13.15</v>
      </c>
      <c r="H3492" t="s">
        <v>815</v>
      </c>
    </row>
    <row r="3493" spans="1:8" hidden="1" x14ac:dyDescent="0.25">
      <c r="A3493" t="s">
        <v>1020</v>
      </c>
      <c r="B3493">
        <v>1163</v>
      </c>
      <c r="C3493" t="s">
        <v>1021</v>
      </c>
      <c r="D3493" t="s">
        <v>832</v>
      </c>
      <c r="E3493" t="s">
        <v>829</v>
      </c>
      <c r="F3493">
        <v>9.4499999999999993</v>
      </c>
      <c r="G3493">
        <v>12.3</v>
      </c>
      <c r="H3493" t="s">
        <v>817</v>
      </c>
    </row>
    <row r="3494" spans="1:8" hidden="1" x14ac:dyDescent="0.25">
      <c r="A3494" t="s">
        <v>1020</v>
      </c>
      <c r="B3494">
        <v>1163</v>
      </c>
      <c r="C3494" t="s">
        <v>1021</v>
      </c>
      <c r="D3494" t="s">
        <v>833</v>
      </c>
      <c r="E3494" t="s">
        <v>829</v>
      </c>
      <c r="F3494">
        <v>11.2</v>
      </c>
      <c r="G3494">
        <v>14.55</v>
      </c>
      <c r="H3494" t="s">
        <v>819</v>
      </c>
    </row>
    <row r="3495" spans="1:8" hidden="1" x14ac:dyDescent="0.25">
      <c r="A3495" t="s">
        <v>1020</v>
      </c>
      <c r="B3495">
        <v>1163</v>
      </c>
      <c r="C3495" t="s">
        <v>1021</v>
      </c>
      <c r="D3495" t="s">
        <v>834</v>
      </c>
      <c r="E3495" t="s">
        <v>829</v>
      </c>
      <c r="F3495">
        <v>9.4499999999999993</v>
      </c>
      <c r="G3495">
        <v>12.3</v>
      </c>
      <c r="H3495" t="s">
        <v>825</v>
      </c>
    </row>
    <row r="3496" spans="1:8" hidden="1" x14ac:dyDescent="0.25">
      <c r="A3496" t="s">
        <v>1020</v>
      </c>
      <c r="B3496">
        <v>1163</v>
      </c>
      <c r="C3496" t="s">
        <v>1021</v>
      </c>
      <c r="D3496" t="s">
        <v>835</v>
      </c>
      <c r="E3496" t="s">
        <v>829</v>
      </c>
      <c r="F3496">
        <v>3.6</v>
      </c>
      <c r="G3496">
        <v>4.7</v>
      </c>
      <c r="H3496" t="s">
        <v>827</v>
      </c>
    </row>
    <row r="3497" spans="1:8" hidden="1" x14ac:dyDescent="0.25">
      <c r="A3497" t="s">
        <v>1020</v>
      </c>
      <c r="B3497">
        <v>1163</v>
      </c>
      <c r="C3497" t="s">
        <v>1021</v>
      </c>
      <c r="D3497" t="s">
        <v>835</v>
      </c>
      <c r="E3497" t="s">
        <v>829</v>
      </c>
      <c r="F3497">
        <v>9.9499999999999993</v>
      </c>
      <c r="G3497">
        <v>12.95</v>
      </c>
      <c r="H3497" t="s">
        <v>827</v>
      </c>
    </row>
    <row r="3498" spans="1:8" hidden="1" x14ac:dyDescent="0.25">
      <c r="A3498" t="s">
        <v>1020</v>
      </c>
      <c r="B3498">
        <v>1163</v>
      </c>
      <c r="C3498" t="s">
        <v>1021</v>
      </c>
      <c r="D3498" t="s">
        <v>832</v>
      </c>
      <c r="E3498" t="s">
        <v>829</v>
      </c>
      <c r="F3498">
        <v>3.4</v>
      </c>
      <c r="G3498">
        <v>4.4000000000000004</v>
      </c>
      <c r="H3498" t="s">
        <v>817</v>
      </c>
    </row>
    <row r="3499" spans="1:8" hidden="1" x14ac:dyDescent="0.25">
      <c r="A3499" t="s">
        <v>1020</v>
      </c>
      <c r="B3499">
        <v>1163</v>
      </c>
      <c r="C3499" t="s">
        <v>1021</v>
      </c>
      <c r="D3499" t="s">
        <v>831</v>
      </c>
      <c r="E3499" t="s">
        <v>829</v>
      </c>
      <c r="F3499">
        <v>3.6</v>
      </c>
      <c r="G3499">
        <v>4.7</v>
      </c>
      <c r="H3499" t="s">
        <v>815</v>
      </c>
    </row>
    <row r="3500" spans="1:8" hidden="1" x14ac:dyDescent="0.25">
      <c r="A3500" t="s">
        <v>1020</v>
      </c>
      <c r="B3500">
        <v>1163</v>
      </c>
      <c r="C3500" t="s">
        <v>1021</v>
      </c>
      <c r="D3500" t="s">
        <v>833</v>
      </c>
      <c r="E3500" t="s">
        <v>829</v>
      </c>
      <c r="F3500">
        <v>4.05</v>
      </c>
      <c r="G3500">
        <v>5.25</v>
      </c>
      <c r="H3500" t="s">
        <v>819</v>
      </c>
    </row>
    <row r="3501" spans="1:8" hidden="1" x14ac:dyDescent="0.25">
      <c r="A3501" t="s">
        <v>1020</v>
      </c>
      <c r="B3501">
        <v>1163</v>
      </c>
      <c r="C3501" t="s">
        <v>1021</v>
      </c>
      <c r="D3501" t="s">
        <v>830</v>
      </c>
      <c r="E3501" t="s">
        <v>829</v>
      </c>
      <c r="F3501">
        <v>3.4</v>
      </c>
      <c r="G3501">
        <v>4.4000000000000004</v>
      </c>
      <c r="H3501" t="s">
        <v>823</v>
      </c>
    </row>
    <row r="3502" spans="1:8" x14ac:dyDescent="0.25">
      <c r="A3502" t="s">
        <v>1020</v>
      </c>
      <c r="B3502">
        <v>1163</v>
      </c>
      <c r="C3502" t="s">
        <v>1021</v>
      </c>
      <c r="D3502" t="s">
        <v>828</v>
      </c>
      <c r="E3502" t="s">
        <v>829</v>
      </c>
      <c r="F3502">
        <v>4.05</v>
      </c>
      <c r="G3502">
        <v>5.25</v>
      </c>
      <c r="H3502" t="s">
        <v>821</v>
      </c>
    </row>
    <row r="3503" spans="1:8" hidden="1" x14ac:dyDescent="0.25">
      <c r="A3503" t="s">
        <v>1020</v>
      </c>
      <c r="B3503">
        <v>1163</v>
      </c>
      <c r="C3503" t="s">
        <v>1021</v>
      </c>
      <c r="D3503" t="s">
        <v>834</v>
      </c>
      <c r="E3503" t="s">
        <v>829</v>
      </c>
      <c r="F3503">
        <v>3.4</v>
      </c>
      <c r="G3503">
        <v>4.4000000000000004</v>
      </c>
      <c r="H3503" t="s">
        <v>825</v>
      </c>
    </row>
    <row r="3504" spans="1:8" x14ac:dyDescent="0.25">
      <c r="A3504" t="s">
        <v>1020</v>
      </c>
      <c r="B3504">
        <v>1163</v>
      </c>
      <c r="C3504" t="s">
        <v>1021</v>
      </c>
      <c r="D3504" t="s">
        <v>836</v>
      </c>
      <c r="E3504" t="s">
        <v>837</v>
      </c>
      <c r="F3504">
        <v>11.2</v>
      </c>
      <c r="G3504">
        <v>14.55</v>
      </c>
      <c r="H3504" t="s">
        <v>821</v>
      </c>
    </row>
    <row r="3505" spans="1:8" hidden="1" x14ac:dyDescent="0.25">
      <c r="A3505" t="s">
        <v>1020</v>
      </c>
      <c r="B3505">
        <v>1163</v>
      </c>
      <c r="C3505" t="s">
        <v>1021</v>
      </c>
      <c r="D3505" t="s">
        <v>838</v>
      </c>
      <c r="E3505" t="s">
        <v>837</v>
      </c>
      <c r="F3505">
        <v>9.4499999999999993</v>
      </c>
      <c r="G3505">
        <v>12.3</v>
      </c>
      <c r="H3505" t="s">
        <v>823</v>
      </c>
    </row>
    <row r="3506" spans="1:8" hidden="1" x14ac:dyDescent="0.25">
      <c r="A3506" t="s">
        <v>1020</v>
      </c>
      <c r="B3506">
        <v>1163</v>
      </c>
      <c r="C3506" t="s">
        <v>1021</v>
      </c>
      <c r="D3506" t="s">
        <v>839</v>
      </c>
      <c r="E3506" t="s">
        <v>837</v>
      </c>
      <c r="F3506">
        <v>10.1</v>
      </c>
      <c r="G3506">
        <v>13.15</v>
      </c>
      <c r="H3506" t="s">
        <v>815</v>
      </c>
    </row>
    <row r="3507" spans="1:8" hidden="1" x14ac:dyDescent="0.25">
      <c r="A3507" t="s">
        <v>1020</v>
      </c>
      <c r="B3507">
        <v>1163</v>
      </c>
      <c r="C3507" t="s">
        <v>1021</v>
      </c>
      <c r="D3507" t="s">
        <v>840</v>
      </c>
      <c r="E3507" t="s">
        <v>837</v>
      </c>
      <c r="F3507">
        <v>9.4499999999999993</v>
      </c>
      <c r="G3507">
        <v>12.3</v>
      </c>
      <c r="H3507" t="s">
        <v>817</v>
      </c>
    </row>
    <row r="3508" spans="1:8" hidden="1" x14ac:dyDescent="0.25">
      <c r="A3508" t="s">
        <v>1020</v>
      </c>
      <c r="B3508">
        <v>1163</v>
      </c>
      <c r="C3508" t="s">
        <v>1021</v>
      </c>
      <c r="D3508" t="s">
        <v>841</v>
      </c>
      <c r="E3508" t="s">
        <v>837</v>
      </c>
      <c r="F3508">
        <v>11.2</v>
      </c>
      <c r="G3508">
        <v>14.55</v>
      </c>
      <c r="H3508" t="s">
        <v>819</v>
      </c>
    </row>
    <row r="3509" spans="1:8" hidden="1" x14ac:dyDescent="0.25">
      <c r="A3509" t="s">
        <v>1020</v>
      </c>
      <c r="B3509">
        <v>1163</v>
      </c>
      <c r="C3509" t="s">
        <v>1021</v>
      </c>
      <c r="D3509" t="s">
        <v>842</v>
      </c>
      <c r="E3509" t="s">
        <v>837</v>
      </c>
      <c r="F3509">
        <v>9.9499999999999993</v>
      </c>
      <c r="G3509">
        <v>12.95</v>
      </c>
      <c r="H3509" t="s">
        <v>827</v>
      </c>
    </row>
    <row r="3510" spans="1:8" hidden="1" x14ac:dyDescent="0.25">
      <c r="A3510" t="s">
        <v>1020</v>
      </c>
      <c r="B3510">
        <v>1163</v>
      </c>
      <c r="C3510" t="s">
        <v>1021</v>
      </c>
      <c r="D3510" t="s">
        <v>843</v>
      </c>
      <c r="E3510" t="s">
        <v>837</v>
      </c>
      <c r="F3510">
        <v>9.4499999999999993</v>
      </c>
      <c r="G3510">
        <v>12.3</v>
      </c>
      <c r="H3510" t="s">
        <v>825</v>
      </c>
    </row>
    <row r="3511" spans="1:8" x14ac:dyDescent="0.25">
      <c r="A3511" t="s">
        <v>1020</v>
      </c>
      <c r="B3511">
        <v>1163</v>
      </c>
      <c r="C3511" t="s">
        <v>1021</v>
      </c>
      <c r="D3511" t="s">
        <v>844</v>
      </c>
      <c r="E3511" t="s">
        <v>845</v>
      </c>
      <c r="F3511">
        <v>11.2</v>
      </c>
      <c r="G3511">
        <v>14.55</v>
      </c>
      <c r="H3511" t="s">
        <v>821</v>
      </c>
    </row>
    <row r="3512" spans="1:8" hidden="1" x14ac:dyDescent="0.25">
      <c r="A3512" t="s">
        <v>1020</v>
      </c>
      <c r="B3512">
        <v>1163</v>
      </c>
      <c r="C3512" t="s">
        <v>1021</v>
      </c>
      <c r="D3512" t="s">
        <v>846</v>
      </c>
      <c r="E3512" t="s">
        <v>845</v>
      </c>
      <c r="F3512">
        <v>9.4499999999999993</v>
      </c>
      <c r="G3512">
        <v>12.3</v>
      </c>
      <c r="H3512" t="s">
        <v>823</v>
      </c>
    </row>
    <row r="3513" spans="1:8" hidden="1" x14ac:dyDescent="0.25">
      <c r="A3513" t="s">
        <v>1020</v>
      </c>
      <c r="B3513">
        <v>1163</v>
      </c>
      <c r="C3513" t="s">
        <v>1021</v>
      </c>
      <c r="D3513" t="s">
        <v>847</v>
      </c>
      <c r="E3513" t="s">
        <v>845</v>
      </c>
      <c r="F3513">
        <v>10.1</v>
      </c>
      <c r="G3513">
        <v>13.15</v>
      </c>
      <c r="H3513" t="s">
        <v>815</v>
      </c>
    </row>
    <row r="3514" spans="1:8" hidden="1" x14ac:dyDescent="0.25">
      <c r="A3514" t="s">
        <v>1020</v>
      </c>
      <c r="B3514">
        <v>1163</v>
      </c>
      <c r="C3514" t="s">
        <v>1021</v>
      </c>
      <c r="D3514" t="s">
        <v>848</v>
      </c>
      <c r="E3514" t="s">
        <v>845</v>
      </c>
      <c r="F3514">
        <v>11.2</v>
      </c>
      <c r="G3514">
        <v>14.55</v>
      </c>
      <c r="H3514" t="s">
        <v>819</v>
      </c>
    </row>
    <row r="3515" spans="1:8" hidden="1" x14ac:dyDescent="0.25">
      <c r="A3515" t="s">
        <v>1020</v>
      </c>
      <c r="B3515">
        <v>1163</v>
      </c>
      <c r="C3515" t="s">
        <v>1021</v>
      </c>
      <c r="D3515" t="s">
        <v>849</v>
      </c>
      <c r="E3515" t="s">
        <v>845</v>
      </c>
      <c r="F3515">
        <v>9.4499999999999993</v>
      </c>
      <c r="G3515">
        <v>12.3</v>
      </c>
      <c r="H3515" t="s">
        <v>817</v>
      </c>
    </row>
    <row r="3516" spans="1:8" hidden="1" x14ac:dyDescent="0.25">
      <c r="A3516" t="s">
        <v>1020</v>
      </c>
      <c r="B3516">
        <v>1163</v>
      </c>
      <c r="C3516" t="s">
        <v>1021</v>
      </c>
      <c r="D3516" t="s">
        <v>850</v>
      </c>
      <c r="E3516" t="s">
        <v>845</v>
      </c>
      <c r="F3516">
        <v>9.4499999999999993</v>
      </c>
      <c r="G3516">
        <v>12.3</v>
      </c>
      <c r="H3516" t="s">
        <v>825</v>
      </c>
    </row>
    <row r="3517" spans="1:8" hidden="1" x14ac:dyDescent="0.25">
      <c r="A3517" t="s">
        <v>1020</v>
      </c>
      <c r="B3517">
        <v>1163</v>
      </c>
      <c r="C3517" t="s">
        <v>1021</v>
      </c>
      <c r="D3517" t="s">
        <v>851</v>
      </c>
      <c r="E3517" t="s">
        <v>845</v>
      </c>
      <c r="F3517">
        <v>9.9499999999999993</v>
      </c>
      <c r="G3517">
        <v>12.95</v>
      </c>
      <c r="H3517" t="s">
        <v>827</v>
      </c>
    </row>
    <row r="3518" spans="1:8" hidden="1" x14ac:dyDescent="0.25">
      <c r="A3518" t="s">
        <v>1020</v>
      </c>
      <c r="B3518">
        <v>1163</v>
      </c>
      <c r="C3518" t="s">
        <v>1021</v>
      </c>
      <c r="D3518" t="s">
        <v>852</v>
      </c>
      <c r="E3518" t="s">
        <v>853</v>
      </c>
      <c r="F3518">
        <v>5.7</v>
      </c>
      <c r="G3518">
        <v>7.4</v>
      </c>
      <c r="H3518" t="s">
        <v>854</v>
      </c>
    </row>
    <row r="3519" spans="1:8" hidden="1" x14ac:dyDescent="0.25">
      <c r="A3519" t="s">
        <v>1020</v>
      </c>
      <c r="B3519">
        <v>1163</v>
      </c>
      <c r="C3519" t="s">
        <v>1021</v>
      </c>
      <c r="D3519" t="s">
        <v>855</v>
      </c>
      <c r="E3519" t="s">
        <v>853</v>
      </c>
      <c r="F3519">
        <v>5.7</v>
      </c>
      <c r="G3519">
        <v>7.4</v>
      </c>
      <c r="H3519" t="s">
        <v>823</v>
      </c>
    </row>
    <row r="3520" spans="1:8" x14ac:dyDescent="0.25">
      <c r="A3520" t="s">
        <v>1020</v>
      </c>
      <c r="B3520">
        <v>1163</v>
      </c>
      <c r="C3520" t="s">
        <v>1021</v>
      </c>
      <c r="D3520" t="s">
        <v>856</v>
      </c>
      <c r="E3520" t="s">
        <v>853</v>
      </c>
      <c r="F3520">
        <v>5.7</v>
      </c>
      <c r="G3520">
        <v>7.4</v>
      </c>
      <c r="H3520" t="s">
        <v>821</v>
      </c>
    </row>
    <row r="3521" spans="1:8" hidden="1" x14ac:dyDescent="0.25">
      <c r="A3521" t="s">
        <v>1020</v>
      </c>
      <c r="B3521">
        <v>1163</v>
      </c>
      <c r="C3521" t="s">
        <v>1021</v>
      </c>
      <c r="D3521" t="s">
        <v>857</v>
      </c>
      <c r="E3521" t="s">
        <v>853</v>
      </c>
      <c r="F3521">
        <v>5.7</v>
      </c>
      <c r="G3521">
        <v>7.4</v>
      </c>
      <c r="H3521" t="s">
        <v>815</v>
      </c>
    </row>
    <row r="3522" spans="1:8" hidden="1" x14ac:dyDescent="0.25">
      <c r="A3522" t="s">
        <v>1020</v>
      </c>
      <c r="B3522">
        <v>1163</v>
      </c>
      <c r="C3522" t="s">
        <v>1021</v>
      </c>
      <c r="D3522" t="s">
        <v>858</v>
      </c>
      <c r="E3522" t="s">
        <v>853</v>
      </c>
      <c r="F3522">
        <v>5.7</v>
      </c>
      <c r="G3522">
        <v>7.4</v>
      </c>
      <c r="H3522" t="s">
        <v>819</v>
      </c>
    </row>
    <row r="3523" spans="1:8" hidden="1" x14ac:dyDescent="0.25">
      <c r="A3523" t="s">
        <v>1020</v>
      </c>
      <c r="B3523">
        <v>1163</v>
      </c>
      <c r="C3523" t="s">
        <v>1021</v>
      </c>
      <c r="D3523" t="s">
        <v>859</v>
      </c>
      <c r="E3523" t="s">
        <v>853</v>
      </c>
      <c r="F3523">
        <v>5.7</v>
      </c>
      <c r="G3523">
        <v>7.4</v>
      </c>
      <c r="H3523" t="s">
        <v>825</v>
      </c>
    </row>
    <row r="3524" spans="1:8" hidden="1" x14ac:dyDescent="0.25">
      <c r="A3524" t="s">
        <v>1020</v>
      </c>
      <c r="B3524">
        <v>1163</v>
      </c>
      <c r="C3524" t="s">
        <v>1021</v>
      </c>
      <c r="D3524" t="s">
        <v>860</v>
      </c>
      <c r="E3524" t="s">
        <v>853</v>
      </c>
      <c r="F3524">
        <v>5.7</v>
      </c>
      <c r="G3524">
        <v>7.4</v>
      </c>
      <c r="H3524" t="s">
        <v>827</v>
      </c>
    </row>
    <row r="3525" spans="1:8" hidden="1" x14ac:dyDescent="0.25">
      <c r="A3525" t="s">
        <v>1020</v>
      </c>
      <c r="B3525">
        <v>1163</v>
      </c>
      <c r="C3525" t="s">
        <v>1021</v>
      </c>
      <c r="D3525" t="s">
        <v>861</v>
      </c>
      <c r="E3525" t="s">
        <v>853</v>
      </c>
      <c r="F3525">
        <v>5.7</v>
      </c>
      <c r="G3525">
        <v>7.4</v>
      </c>
      <c r="H3525" t="s">
        <v>862</v>
      </c>
    </row>
    <row r="3526" spans="1:8" hidden="1" x14ac:dyDescent="0.25">
      <c r="A3526" t="s">
        <v>1020</v>
      </c>
      <c r="B3526">
        <v>1163</v>
      </c>
      <c r="C3526" t="s">
        <v>1021</v>
      </c>
      <c r="D3526" t="s">
        <v>863</v>
      </c>
      <c r="E3526" t="s">
        <v>853</v>
      </c>
      <c r="F3526">
        <v>5.7</v>
      </c>
      <c r="G3526">
        <v>7.4</v>
      </c>
      <c r="H3526" t="s">
        <v>864</v>
      </c>
    </row>
    <row r="3527" spans="1:8" hidden="1" x14ac:dyDescent="0.25">
      <c r="A3527" t="s">
        <v>1020</v>
      </c>
      <c r="B3527">
        <v>1163</v>
      </c>
      <c r="C3527" t="s">
        <v>1021</v>
      </c>
      <c r="D3527" t="s">
        <v>865</v>
      </c>
      <c r="E3527" t="s">
        <v>866</v>
      </c>
      <c r="F3527">
        <v>4.5999999999999996</v>
      </c>
      <c r="G3527">
        <v>6</v>
      </c>
      <c r="H3527" t="s">
        <v>867</v>
      </c>
    </row>
    <row r="3528" spans="1:8" hidden="1" x14ac:dyDescent="0.25">
      <c r="A3528" t="s">
        <v>1020</v>
      </c>
      <c r="B3528">
        <v>1163</v>
      </c>
      <c r="C3528" t="s">
        <v>1021</v>
      </c>
      <c r="D3528" t="s">
        <v>868</v>
      </c>
      <c r="E3528" t="s">
        <v>866</v>
      </c>
      <c r="F3528">
        <v>5</v>
      </c>
      <c r="G3528">
        <v>6.5</v>
      </c>
      <c r="H3528" t="s">
        <v>823</v>
      </c>
    </row>
    <row r="3529" spans="1:8" x14ac:dyDescent="0.25">
      <c r="A3529" t="s">
        <v>1020</v>
      </c>
      <c r="B3529">
        <v>1163</v>
      </c>
      <c r="C3529" t="s">
        <v>1021</v>
      </c>
      <c r="D3529" t="s">
        <v>869</v>
      </c>
      <c r="E3529" t="s">
        <v>866</v>
      </c>
      <c r="F3529">
        <v>5</v>
      </c>
      <c r="G3529">
        <v>6.5</v>
      </c>
      <c r="H3529" t="s">
        <v>821</v>
      </c>
    </row>
    <row r="3530" spans="1:8" hidden="1" x14ac:dyDescent="0.25">
      <c r="A3530" t="s">
        <v>1020</v>
      </c>
      <c r="B3530">
        <v>1163</v>
      </c>
      <c r="C3530" t="s">
        <v>1021</v>
      </c>
      <c r="D3530" t="s">
        <v>870</v>
      </c>
      <c r="E3530" t="s">
        <v>866</v>
      </c>
      <c r="F3530">
        <v>5</v>
      </c>
      <c r="G3530">
        <v>6.5</v>
      </c>
      <c r="H3530" t="s">
        <v>815</v>
      </c>
    </row>
    <row r="3531" spans="1:8" hidden="1" x14ac:dyDescent="0.25">
      <c r="A3531" t="s">
        <v>1020</v>
      </c>
      <c r="B3531">
        <v>1163</v>
      </c>
      <c r="C3531" t="s">
        <v>1021</v>
      </c>
      <c r="D3531" t="s">
        <v>871</v>
      </c>
      <c r="E3531" t="s">
        <v>866</v>
      </c>
      <c r="F3531">
        <v>5</v>
      </c>
      <c r="G3531">
        <v>6.5</v>
      </c>
      <c r="H3531" t="s">
        <v>819</v>
      </c>
    </row>
    <row r="3532" spans="1:8" hidden="1" x14ac:dyDescent="0.25">
      <c r="A3532" t="s">
        <v>1020</v>
      </c>
      <c r="B3532">
        <v>1163</v>
      </c>
      <c r="C3532" t="s">
        <v>1021</v>
      </c>
      <c r="D3532" t="s">
        <v>872</v>
      </c>
      <c r="E3532" t="s">
        <v>866</v>
      </c>
      <c r="F3532">
        <v>5</v>
      </c>
      <c r="G3532">
        <v>6.5</v>
      </c>
      <c r="H3532" t="s">
        <v>825</v>
      </c>
    </row>
    <row r="3533" spans="1:8" hidden="1" x14ac:dyDescent="0.25">
      <c r="A3533" t="s">
        <v>1020</v>
      </c>
      <c r="B3533">
        <v>1163</v>
      </c>
      <c r="C3533" t="s">
        <v>1021</v>
      </c>
      <c r="D3533" t="s">
        <v>873</v>
      </c>
      <c r="E3533" t="s">
        <v>866</v>
      </c>
      <c r="F3533">
        <v>5</v>
      </c>
      <c r="G3533">
        <v>6.5</v>
      </c>
      <c r="H3533" t="s">
        <v>862</v>
      </c>
    </row>
    <row r="3534" spans="1:8" hidden="1" x14ac:dyDescent="0.25">
      <c r="A3534" t="s">
        <v>1020</v>
      </c>
      <c r="B3534">
        <v>1163</v>
      </c>
      <c r="C3534" t="s">
        <v>1021</v>
      </c>
      <c r="D3534" t="s">
        <v>874</v>
      </c>
      <c r="E3534" t="s">
        <v>866</v>
      </c>
      <c r="F3534">
        <v>5</v>
      </c>
      <c r="G3534">
        <v>6.5</v>
      </c>
      <c r="H3534" t="s">
        <v>827</v>
      </c>
    </row>
    <row r="3535" spans="1:8" hidden="1" x14ac:dyDescent="0.25">
      <c r="A3535" t="s">
        <v>1020</v>
      </c>
      <c r="B3535">
        <v>1163</v>
      </c>
      <c r="C3535" t="s">
        <v>1021</v>
      </c>
      <c r="D3535" t="s">
        <v>875</v>
      </c>
      <c r="E3535" t="s">
        <v>876</v>
      </c>
      <c r="F3535">
        <v>10.65</v>
      </c>
      <c r="G3535">
        <v>13.85</v>
      </c>
      <c r="H3535" t="s">
        <v>815</v>
      </c>
    </row>
    <row r="3536" spans="1:8" hidden="1" x14ac:dyDescent="0.25">
      <c r="A3536" t="s">
        <v>1020</v>
      </c>
      <c r="B3536">
        <v>1163</v>
      </c>
      <c r="C3536" t="s">
        <v>1021</v>
      </c>
      <c r="D3536" t="s">
        <v>877</v>
      </c>
      <c r="E3536" t="s">
        <v>876</v>
      </c>
      <c r="F3536">
        <v>11.75</v>
      </c>
      <c r="G3536">
        <v>15.3</v>
      </c>
      <c r="H3536" t="s">
        <v>819</v>
      </c>
    </row>
    <row r="3537" spans="1:8" hidden="1" x14ac:dyDescent="0.25">
      <c r="A3537" t="s">
        <v>1020</v>
      </c>
      <c r="B3537">
        <v>1163</v>
      </c>
      <c r="C3537" t="s">
        <v>1021</v>
      </c>
      <c r="D3537" t="s">
        <v>878</v>
      </c>
      <c r="E3537" t="s">
        <v>876</v>
      </c>
      <c r="F3537">
        <v>10</v>
      </c>
      <c r="G3537">
        <v>13</v>
      </c>
      <c r="H3537" t="s">
        <v>825</v>
      </c>
    </row>
    <row r="3538" spans="1:8" hidden="1" x14ac:dyDescent="0.25">
      <c r="A3538" t="s">
        <v>1020</v>
      </c>
      <c r="B3538">
        <v>1163</v>
      </c>
      <c r="C3538" t="s">
        <v>1021</v>
      </c>
      <c r="D3538" t="s">
        <v>879</v>
      </c>
      <c r="E3538" t="s">
        <v>876</v>
      </c>
      <c r="F3538">
        <v>10.5</v>
      </c>
      <c r="G3538">
        <v>13.65</v>
      </c>
      <c r="H3538" t="s">
        <v>827</v>
      </c>
    </row>
    <row r="3539" spans="1:8" hidden="1" x14ac:dyDescent="0.25">
      <c r="A3539" t="s">
        <v>1020</v>
      </c>
      <c r="B3539">
        <v>1163</v>
      </c>
      <c r="C3539" t="s">
        <v>1021</v>
      </c>
      <c r="D3539" t="s">
        <v>880</v>
      </c>
      <c r="E3539" t="s">
        <v>876</v>
      </c>
      <c r="F3539">
        <v>10</v>
      </c>
      <c r="G3539">
        <v>13</v>
      </c>
      <c r="H3539" t="s">
        <v>823</v>
      </c>
    </row>
    <row r="3540" spans="1:8" hidden="1" x14ac:dyDescent="0.25">
      <c r="A3540" t="s">
        <v>1020</v>
      </c>
      <c r="B3540">
        <v>1163</v>
      </c>
      <c r="C3540" t="s">
        <v>1021</v>
      </c>
      <c r="D3540" t="s">
        <v>881</v>
      </c>
      <c r="E3540" t="s">
        <v>876</v>
      </c>
      <c r="F3540">
        <v>10</v>
      </c>
      <c r="G3540">
        <v>13</v>
      </c>
      <c r="H3540" t="s">
        <v>867</v>
      </c>
    </row>
    <row r="3541" spans="1:8" x14ac:dyDescent="0.25">
      <c r="A3541" t="s">
        <v>1020</v>
      </c>
      <c r="B3541">
        <v>1163</v>
      </c>
      <c r="C3541" t="s">
        <v>1021</v>
      </c>
      <c r="D3541" t="s">
        <v>882</v>
      </c>
      <c r="E3541" t="s">
        <v>876</v>
      </c>
      <c r="F3541">
        <v>11.75</v>
      </c>
      <c r="G3541">
        <v>15.3</v>
      </c>
      <c r="H3541" t="s">
        <v>821</v>
      </c>
    </row>
    <row r="3542" spans="1:8" hidden="1" x14ac:dyDescent="0.25">
      <c r="A3542" t="s">
        <v>937</v>
      </c>
      <c r="B3542">
        <v>1285</v>
      </c>
      <c r="C3542" t="s">
        <v>938</v>
      </c>
      <c r="D3542" t="s">
        <v>813</v>
      </c>
      <c r="E3542" t="s">
        <v>814</v>
      </c>
      <c r="F3542">
        <v>10</v>
      </c>
      <c r="G3542">
        <v>13</v>
      </c>
      <c r="H3542" t="s">
        <v>815</v>
      </c>
    </row>
    <row r="3543" spans="1:8" hidden="1" x14ac:dyDescent="0.25">
      <c r="A3543" t="s">
        <v>937</v>
      </c>
      <c r="B3543">
        <v>1285</v>
      </c>
      <c r="C3543" t="s">
        <v>938</v>
      </c>
      <c r="D3543" t="s">
        <v>816</v>
      </c>
      <c r="E3543" t="s">
        <v>814</v>
      </c>
      <c r="F3543">
        <v>9.35</v>
      </c>
      <c r="G3543">
        <v>12.15</v>
      </c>
      <c r="H3543" t="s">
        <v>817</v>
      </c>
    </row>
    <row r="3544" spans="1:8" hidden="1" x14ac:dyDescent="0.25">
      <c r="A3544" t="s">
        <v>937</v>
      </c>
      <c r="B3544">
        <v>1285</v>
      </c>
      <c r="C3544" t="s">
        <v>938</v>
      </c>
      <c r="D3544" t="s">
        <v>818</v>
      </c>
      <c r="E3544" t="s">
        <v>814</v>
      </c>
      <c r="F3544">
        <v>11.1</v>
      </c>
      <c r="G3544">
        <v>14.45</v>
      </c>
      <c r="H3544" t="s">
        <v>819</v>
      </c>
    </row>
    <row r="3545" spans="1:8" x14ac:dyDescent="0.25">
      <c r="A3545" t="s">
        <v>937</v>
      </c>
      <c r="B3545">
        <v>1285</v>
      </c>
      <c r="C3545" t="s">
        <v>938</v>
      </c>
      <c r="D3545" t="s">
        <v>820</v>
      </c>
      <c r="E3545" t="s">
        <v>814</v>
      </c>
      <c r="F3545">
        <v>11.1</v>
      </c>
      <c r="G3545">
        <v>14.45</v>
      </c>
      <c r="H3545" t="s">
        <v>821</v>
      </c>
    </row>
    <row r="3546" spans="1:8" hidden="1" x14ac:dyDescent="0.25">
      <c r="A3546" t="s">
        <v>937</v>
      </c>
      <c r="B3546">
        <v>1285</v>
      </c>
      <c r="C3546" t="s">
        <v>938</v>
      </c>
      <c r="D3546" t="s">
        <v>822</v>
      </c>
      <c r="E3546" t="s">
        <v>814</v>
      </c>
      <c r="F3546">
        <v>9.35</v>
      </c>
      <c r="G3546">
        <v>12.15</v>
      </c>
      <c r="H3546" t="s">
        <v>823</v>
      </c>
    </row>
    <row r="3547" spans="1:8" hidden="1" x14ac:dyDescent="0.25">
      <c r="A3547" t="s">
        <v>937</v>
      </c>
      <c r="B3547">
        <v>1285</v>
      </c>
      <c r="C3547" t="s">
        <v>938</v>
      </c>
      <c r="D3547" t="s">
        <v>824</v>
      </c>
      <c r="E3547" t="s">
        <v>814</v>
      </c>
      <c r="F3547">
        <v>9.35</v>
      </c>
      <c r="G3547">
        <v>12.15</v>
      </c>
      <c r="H3547" t="s">
        <v>825</v>
      </c>
    </row>
    <row r="3548" spans="1:8" hidden="1" x14ac:dyDescent="0.25">
      <c r="A3548" t="s">
        <v>937</v>
      </c>
      <c r="B3548">
        <v>1285</v>
      </c>
      <c r="C3548" t="s">
        <v>938</v>
      </c>
      <c r="D3548" t="s">
        <v>826</v>
      </c>
      <c r="E3548" t="s">
        <v>814</v>
      </c>
      <c r="F3548">
        <v>9.85</v>
      </c>
      <c r="G3548">
        <v>12.8</v>
      </c>
      <c r="H3548" t="s">
        <v>827</v>
      </c>
    </row>
    <row r="3549" spans="1:8" x14ac:dyDescent="0.25">
      <c r="A3549" t="s">
        <v>937</v>
      </c>
      <c r="B3549">
        <v>1285</v>
      </c>
      <c r="C3549" t="s">
        <v>938</v>
      </c>
      <c r="D3549" t="s">
        <v>828</v>
      </c>
      <c r="E3549" t="s">
        <v>829</v>
      </c>
      <c r="F3549">
        <v>11.1</v>
      </c>
      <c r="G3549">
        <v>14.45</v>
      </c>
      <c r="H3549" t="s">
        <v>821</v>
      </c>
    </row>
    <row r="3550" spans="1:8" hidden="1" x14ac:dyDescent="0.25">
      <c r="A3550" t="s">
        <v>937</v>
      </c>
      <c r="B3550">
        <v>1285</v>
      </c>
      <c r="C3550" t="s">
        <v>938</v>
      </c>
      <c r="D3550" t="s">
        <v>830</v>
      </c>
      <c r="E3550" t="s">
        <v>829</v>
      </c>
      <c r="F3550">
        <v>9.35</v>
      </c>
      <c r="G3550">
        <v>12.15</v>
      </c>
      <c r="H3550" t="s">
        <v>823</v>
      </c>
    </row>
    <row r="3551" spans="1:8" hidden="1" x14ac:dyDescent="0.25">
      <c r="A3551" t="s">
        <v>937</v>
      </c>
      <c r="B3551">
        <v>1285</v>
      </c>
      <c r="C3551" t="s">
        <v>938</v>
      </c>
      <c r="D3551" t="s">
        <v>831</v>
      </c>
      <c r="E3551" t="s">
        <v>829</v>
      </c>
      <c r="F3551">
        <v>10</v>
      </c>
      <c r="G3551">
        <v>13</v>
      </c>
      <c r="H3551" t="s">
        <v>815</v>
      </c>
    </row>
    <row r="3552" spans="1:8" hidden="1" x14ac:dyDescent="0.25">
      <c r="A3552" t="s">
        <v>937</v>
      </c>
      <c r="B3552">
        <v>1285</v>
      </c>
      <c r="C3552" t="s">
        <v>938</v>
      </c>
      <c r="D3552" t="s">
        <v>832</v>
      </c>
      <c r="E3552" t="s">
        <v>829</v>
      </c>
      <c r="F3552">
        <v>9.35</v>
      </c>
      <c r="G3552">
        <v>12.15</v>
      </c>
      <c r="H3552" t="s">
        <v>817</v>
      </c>
    </row>
    <row r="3553" spans="1:8" hidden="1" x14ac:dyDescent="0.25">
      <c r="A3553" t="s">
        <v>937</v>
      </c>
      <c r="B3553">
        <v>1285</v>
      </c>
      <c r="C3553" t="s">
        <v>938</v>
      </c>
      <c r="D3553" t="s">
        <v>833</v>
      </c>
      <c r="E3553" t="s">
        <v>829</v>
      </c>
      <c r="F3553">
        <v>11.1</v>
      </c>
      <c r="G3553">
        <v>14.45</v>
      </c>
      <c r="H3553" t="s">
        <v>819</v>
      </c>
    </row>
    <row r="3554" spans="1:8" hidden="1" x14ac:dyDescent="0.25">
      <c r="A3554" t="s">
        <v>937</v>
      </c>
      <c r="B3554">
        <v>1285</v>
      </c>
      <c r="C3554" t="s">
        <v>938</v>
      </c>
      <c r="D3554" t="s">
        <v>834</v>
      </c>
      <c r="E3554" t="s">
        <v>829</v>
      </c>
      <c r="F3554">
        <v>9.35</v>
      </c>
      <c r="G3554">
        <v>12.15</v>
      </c>
      <c r="H3554" t="s">
        <v>825</v>
      </c>
    </row>
    <row r="3555" spans="1:8" hidden="1" x14ac:dyDescent="0.25">
      <c r="A3555" t="s">
        <v>937</v>
      </c>
      <c r="B3555">
        <v>1285</v>
      </c>
      <c r="C3555" t="s">
        <v>938</v>
      </c>
      <c r="D3555" t="s">
        <v>835</v>
      </c>
      <c r="E3555" t="s">
        <v>829</v>
      </c>
      <c r="F3555">
        <v>3.6</v>
      </c>
      <c r="G3555">
        <v>4.7</v>
      </c>
      <c r="H3555" t="s">
        <v>827</v>
      </c>
    </row>
    <row r="3556" spans="1:8" hidden="1" x14ac:dyDescent="0.25">
      <c r="A3556" t="s">
        <v>937</v>
      </c>
      <c r="B3556">
        <v>1285</v>
      </c>
      <c r="C3556" t="s">
        <v>938</v>
      </c>
      <c r="D3556" t="s">
        <v>835</v>
      </c>
      <c r="E3556" t="s">
        <v>829</v>
      </c>
      <c r="F3556">
        <v>9.85</v>
      </c>
      <c r="G3556">
        <v>12.8</v>
      </c>
      <c r="H3556" t="s">
        <v>827</v>
      </c>
    </row>
    <row r="3557" spans="1:8" hidden="1" x14ac:dyDescent="0.25">
      <c r="A3557" t="s">
        <v>937</v>
      </c>
      <c r="B3557">
        <v>1285</v>
      </c>
      <c r="C3557" t="s">
        <v>938</v>
      </c>
      <c r="D3557" t="s">
        <v>832</v>
      </c>
      <c r="E3557" t="s">
        <v>829</v>
      </c>
      <c r="F3557">
        <v>3.4</v>
      </c>
      <c r="G3557">
        <v>4.4000000000000004</v>
      </c>
      <c r="H3557" t="s">
        <v>817</v>
      </c>
    </row>
    <row r="3558" spans="1:8" hidden="1" x14ac:dyDescent="0.25">
      <c r="A3558" t="s">
        <v>937</v>
      </c>
      <c r="B3558">
        <v>1285</v>
      </c>
      <c r="C3558" t="s">
        <v>938</v>
      </c>
      <c r="D3558" t="s">
        <v>831</v>
      </c>
      <c r="E3558" t="s">
        <v>829</v>
      </c>
      <c r="F3558">
        <v>3.6</v>
      </c>
      <c r="G3558">
        <v>4.7</v>
      </c>
      <c r="H3558" t="s">
        <v>815</v>
      </c>
    </row>
    <row r="3559" spans="1:8" hidden="1" x14ac:dyDescent="0.25">
      <c r="A3559" t="s">
        <v>937</v>
      </c>
      <c r="B3559">
        <v>1285</v>
      </c>
      <c r="C3559" t="s">
        <v>938</v>
      </c>
      <c r="D3559" t="s">
        <v>833</v>
      </c>
      <c r="E3559" t="s">
        <v>829</v>
      </c>
      <c r="F3559">
        <v>4.05</v>
      </c>
      <c r="G3559">
        <v>5.25</v>
      </c>
      <c r="H3559" t="s">
        <v>819</v>
      </c>
    </row>
    <row r="3560" spans="1:8" hidden="1" x14ac:dyDescent="0.25">
      <c r="A3560" t="s">
        <v>937</v>
      </c>
      <c r="B3560">
        <v>1285</v>
      </c>
      <c r="C3560" t="s">
        <v>938</v>
      </c>
      <c r="D3560" t="s">
        <v>830</v>
      </c>
      <c r="E3560" t="s">
        <v>829</v>
      </c>
      <c r="F3560">
        <v>3.4</v>
      </c>
      <c r="G3560">
        <v>4.4000000000000004</v>
      </c>
      <c r="H3560" t="s">
        <v>823</v>
      </c>
    </row>
    <row r="3561" spans="1:8" x14ac:dyDescent="0.25">
      <c r="A3561" t="s">
        <v>937</v>
      </c>
      <c r="B3561">
        <v>1285</v>
      </c>
      <c r="C3561" t="s">
        <v>938</v>
      </c>
      <c r="D3561" t="s">
        <v>828</v>
      </c>
      <c r="E3561" t="s">
        <v>829</v>
      </c>
      <c r="F3561">
        <v>4.05</v>
      </c>
      <c r="G3561">
        <v>5.25</v>
      </c>
      <c r="H3561" t="s">
        <v>821</v>
      </c>
    </row>
    <row r="3562" spans="1:8" hidden="1" x14ac:dyDescent="0.25">
      <c r="A3562" t="s">
        <v>937</v>
      </c>
      <c r="B3562">
        <v>1285</v>
      </c>
      <c r="C3562" t="s">
        <v>938</v>
      </c>
      <c r="D3562" t="s">
        <v>834</v>
      </c>
      <c r="E3562" t="s">
        <v>829</v>
      </c>
      <c r="F3562">
        <v>3.4</v>
      </c>
      <c r="G3562">
        <v>4.4000000000000004</v>
      </c>
      <c r="H3562" t="s">
        <v>825</v>
      </c>
    </row>
    <row r="3563" spans="1:8" x14ac:dyDescent="0.25">
      <c r="A3563" t="s">
        <v>937</v>
      </c>
      <c r="B3563">
        <v>1285</v>
      </c>
      <c r="C3563" t="s">
        <v>938</v>
      </c>
      <c r="D3563" t="s">
        <v>836</v>
      </c>
      <c r="E3563" t="s">
        <v>837</v>
      </c>
      <c r="F3563">
        <v>11.1</v>
      </c>
      <c r="G3563">
        <v>14.45</v>
      </c>
      <c r="H3563" t="s">
        <v>821</v>
      </c>
    </row>
    <row r="3564" spans="1:8" hidden="1" x14ac:dyDescent="0.25">
      <c r="A3564" t="s">
        <v>937</v>
      </c>
      <c r="B3564">
        <v>1285</v>
      </c>
      <c r="C3564" t="s">
        <v>938</v>
      </c>
      <c r="D3564" t="s">
        <v>838</v>
      </c>
      <c r="E3564" t="s">
        <v>837</v>
      </c>
      <c r="F3564">
        <v>9.35</v>
      </c>
      <c r="G3564">
        <v>12.15</v>
      </c>
      <c r="H3564" t="s">
        <v>823</v>
      </c>
    </row>
    <row r="3565" spans="1:8" hidden="1" x14ac:dyDescent="0.25">
      <c r="A3565" t="s">
        <v>937</v>
      </c>
      <c r="B3565">
        <v>1285</v>
      </c>
      <c r="C3565" t="s">
        <v>938</v>
      </c>
      <c r="D3565" t="s">
        <v>839</v>
      </c>
      <c r="E3565" t="s">
        <v>837</v>
      </c>
      <c r="F3565">
        <v>10</v>
      </c>
      <c r="G3565">
        <v>13</v>
      </c>
      <c r="H3565" t="s">
        <v>815</v>
      </c>
    </row>
    <row r="3566" spans="1:8" hidden="1" x14ac:dyDescent="0.25">
      <c r="A3566" t="s">
        <v>937</v>
      </c>
      <c r="B3566">
        <v>1285</v>
      </c>
      <c r="C3566" t="s">
        <v>938</v>
      </c>
      <c r="D3566" t="s">
        <v>840</v>
      </c>
      <c r="E3566" t="s">
        <v>837</v>
      </c>
      <c r="F3566">
        <v>9.35</v>
      </c>
      <c r="G3566">
        <v>12.15</v>
      </c>
      <c r="H3566" t="s">
        <v>817</v>
      </c>
    </row>
    <row r="3567" spans="1:8" hidden="1" x14ac:dyDescent="0.25">
      <c r="A3567" t="s">
        <v>937</v>
      </c>
      <c r="B3567">
        <v>1285</v>
      </c>
      <c r="C3567" t="s">
        <v>938</v>
      </c>
      <c r="D3567" t="s">
        <v>841</v>
      </c>
      <c r="E3567" t="s">
        <v>837</v>
      </c>
      <c r="F3567">
        <v>11.1</v>
      </c>
      <c r="G3567">
        <v>14.45</v>
      </c>
      <c r="H3567" t="s">
        <v>819</v>
      </c>
    </row>
    <row r="3568" spans="1:8" hidden="1" x14ac:dyDescent="0.25">
      <c r="A3568" t="s">
        <v>937</v>
      </c>
      <c r="B3568">
        <v>1285</v>
      </c>
      <c r="C3568" t="s">
        <v>938</v>
      </c>
      <c r="D3568" t="s">
        <v>842</v>
      </c>
      <c r="E3568" t="s">
        <v>837</v>
      </c>
      <c r="F3568">
        <v>9.85</v>
      </c>
      <c r="G3568">
        <v>12.8</v>
      </c>
      <c r="H3568" t="s">
        <v>827</v>
      </c>
    </row>
    <row r="3569" spans="1:8" hidden="1" x14ac:dyDescent="0.25">
      <c r="A3569" t="s">
        <v>937</v>
      </c>
      <c r="B3569">
        <v>1285</v>
      </c>
      <c r="C3569" t="s">
        <v>938</v>
      </c>
      <c r="D3569" t="s">
        <v>843</v>
      </c>
      <c r="E3569" t="s">
        <v>837</v>
      </c>
      <c r="F3569">
        <v>9.35</v>
      </c>
      <c r="G3569">
        <v>12.15</v>
      </c>
      <c r="H3569" t="s">
        <v>825</v>
      </c>
    </row>
    <row r="3570" spans="1:8" x14ac:dyDescent="0.25">
      <c r="A3570" t="s">
        <v>937</v>
      </c>
      <c r="B3570">
        <v>1285</v>
      </c>
      <c r="C3570" t="s">
        <v>938</v>
      </c>
      <c r="D3570" t="s">
        <v>844</v>
      </c>
      <c r="E3570" t="s">
        <v>845</v>
      </c>
      <c r="F3570">
        <v>11.1</v>
      </c>
      <c r="G3570">
        <v>14.45</v>
      </c>
      <c r="H3570" t="s">
        <v>821</v>
      </c>
    </row>
    <row r="3571" spans="1:8" hidden="1" x14ac:dyDescent="0.25">
      <c r="A3571" t="s">
        <v>937</v>
      </c>
      <c r="B3571">
        <v>1285</v>
      </c>
      <c r="C3571" t="s">
        <v>938</v>
      </c>
      <c r="D3571" t="s">
        <v>846</v>
      </c>
      <c r="E3571" t="s">
        <v>845</v>
      </c>
      <c r="F3571">
        <v>9.35</v>
      </c>
      <c r="G3571">
        <v>12.15</v>
      </c>
      <c r="H3571" t="s">
        <v>823</v>
      </c>
    </row>
    <row r="3572" spans="1:8" hidden="1" x14ac:dyDescent="0.25">
      <c r="A3572" t="s">
        <v>937</v>
      </c>
      <c r="B3572">
        <v>1285</v>
      </c>
      <c r="C3572" t="s">
        <v>938</v>
      </c>
      <c r="D3572" t="s">
        <v>847</v>
      </c>
      <c r="E3572" t="s">
        <v>845</v>
      </c>
      <c r="F3572">
        <v>10</v>
      </c>
      <c r="G3572">
        <v>13</v>
      </c>
      <c r="H3572" t="s">
        <v>815</v>
      </c>
    </row>
    <row r="3573" spans="1:8" hidden="1" x14ac:dyDescent="0.25">
      <c r="A3573" t="s">
        <v>937</v>
      </c>
      <c r="B3573">
        <v>1285</v>
      </c>
      <c r="C3573" t="s">
        <v>938</v>
      </c>
      <c r="D3573" t="s">
        <v>848</v>
      </c>
      <c r="E3573" t="s">
        <v>845</v>
      </c>
      <c r="F3573">
        <v>11.1</v>
      </c>
      <c r="G3573">
        <v>14.45</v>
      </c>
      <c r="H3573" t="s">
        <v>819</v>
      </c>
    </row>
    <row r="3574" spans="1:8" hidden="1" x14ac:dyDescent="0.25">
      <c r="A3574" t="s">
        <v>937</v>
      </c>
      <c r="B3574">
        <v>1285</v>
      </c>
      <c r="C3574" t="s">
        <v>938</v>
      </c>
      <c r="D3574" t="s">
        <v>849</v>
      </c>
      <c r="E3574" t="s">
        <v>845</v>
      </c>
      <c r="F3574">
        <v>9.35</v>
      </c>
      <c r="G3574">
        <v>12.15</v>
      </c>
      <c r="H3574" t="s">
        <v>817</v>
      </c>
    </row>
    <row r="3575" spans="1:8" hidden="1" x14ac:dyDescent="0.25">
      <c r="A3575" t="s">
        <v>937</v>
      </c>
      <c r="B3575">
        <v>1285</v>
      </c>
      <c r="C3575" t="s">
        <v>938</v>
      </c>
      <c r="D3575" t="s">
        <v>850</v>
      </c>
      <c r="E3575" t="s">
        <v>845</v>
      </c>
      <c r="F3575">
        <v>9.35</v>
      </c>
      <c r="G3575">
        <v>12.15</v>
      </c>
      <c r="H3575" t="s">
        <v>825</v>
      </c>
    </row>
    <row r="3576" spans="1:8" hidden="1" x14ac:dyDescent="0.25">
      <c r="A3576" t="s">
        <v>937</v>
      </c>
      <c r="B3576">
        <v>1285</v>
      </c>
      <c r="C3576" t="s">
        <v>938</v>
      </c>
      <c r="D3576" t="s">
        <v>851</v>
      </c>
      <c r="E3576" t="s">
        <v>845</v>
      </c>
      <c r="F3576">
        <v>9.85</v>
      </c>
      <c r="G3576">
        <v>12.8</v>
      </c>
      <c r="H3576" t="s">
        <v>827</v>
      </c>
    </row>
    <row r="3577" spans="1:8" hidden="1" x14ac:dyDescent="0.25">
      <c r="A3577" t="s">
        <v>937</v>
      </c>
      <c r="B3577">
        <v>1285</v>
      </c>
      <c r="C3577" t="s">
        <v>938</v>
      </c>
      <c r="D3577" t="s">
        <v>852</v>
      </c>
      <c r="E3577" t="s">
        <v>853</v>
      </c>
      <c r="F3577">
        <v>5.7</v>
      </c>
      <c r="G3577">
        <v>7.4</v>
      </c>
      <c r="H3577" t="s">
        <v>854</v>
      </c>
    </row>
    <row r="3578" spans="1:8" hidden="1" x14ac:dyDescent="0.25">
      <c r="A3578" t="s">
        <v>937</v>
      </c>
      <c r="B3578">
        <v>1285</v>
      </c>
      <c r="C3578" t="s">
        <v>938</v>
      </c>
      <c r="D3578" t="s">
        <v>855</v>
      </c>
      <c r="E3578" t="s">
        <v>853</v>
      </c>
      <c r="F3578">
        <v>5.7</v>
      </c>
      <c r="G3578">
        <v>7.4</v>
      </c>
      <c r="H3578" t="s">
        <v>823</v>
      </c>
    </row>
    <row r="3579" spans="1:8" x14ac:dyDescent="0.25">
      <c r="A3579" t="s">
        <v>937</v>
      </c>
      <c r="B3579">
        <v>1285</v>
      </c>
      <c r="C3579" t="s">
        <v>938</v>
      </c>
      <c r="D3579" t="s">
        <v>856</v>
      </c>
      <c r="E3579" t="s">
        <v>853</v>
      </c>
      <c r="F3579">
        <v>5.7</v>
      </c>
      <c r="G3579">
        <v>7.4</v>
      </c>
      <c r="H3579" t="s">
        <v>821</v>
      </c>
    </row>
    <row r="3580" spans="1:8" hidden="1" x14ac:dyDescent="0.25">
      <c r="A3580" t="s">
        <v>937</v>
      </c>
      <c r="B3580">
        <v>1285</v>
      </c>
      <c r="C3580" t="s">
        <v>938</v>
      </c>
      <c r="D3580" t="s">
        <v>857</v>
      </c>
      <c r="E3580" t="s">
        <v>853</v>
      </c>
      <c r="F3580">
        <v>5.7</v>
      </c>
      <c r="G3580">
        <v>7.4</v>
      </c>
      <c r="H3580" t="s">
        <v>815</v>
      </c>
    </row>
    <row r="3581" spans="1:8" hidden="1" x14ac:dyDescent="0.25">
      <c r="A3581" t="s">
        <v>937</v>
      </c>
      <c r="B3581">
        <v>1285</v>
      </c>
      <c r="C3581" t="s">
        <v>938</v>
      </c>
      <c r="D3581" t="s">
        <v>858</v>
      </c>
      <c r="E3581" t="s">
        <v>853</v>
      </c>
      <c r="F3581">
        <v>5.7</v>
      </c>
      <c r="G3581">
        <v>7.4</v>
      </c>
      <c r="H3581" t="s">
        <v>819</v>
      </c>
    </row>
    <row r="3582" spans="1:8" hidden="1" x14ac:dyDescent="0.25">
      <c r="A3582" t="s">
        <v>937</v>
      </c>
      <c r="B3582">
        <v>1285</v>
      </c>
      <c r="C3582" t="s">
        <v>938</v>
      </c>
      <c r="D3582" t="s">
        <v>859</v>
      </c>
      <c r="E3582" t="s">
        <v>853</v>
      </c>
      <c r="F3582">
        <v>5.7</v>
      </c>
      <c r="G3582">
        <v>7.4</v>
      </c>
      <c r="H3582" t="s">
        <v>825</v>
      </c>
    </row>
    <row r="3583" spans="1:8" hidden="1" x14ac:dyDescent="0.25">
      <c r="A3583" t="s">
        <v>937</v>
      </c>
      <c r="B3583">
        <v>1285</v>
      </c>
      <c r="C3583" t="s">
        <v>938</v>
      </c>
      <c r="D3583" t="s">
        <v>860</v>
      </c>
      <c r="E3583" t="s">
        <v>853</v>
      </c>
      <c r="F3583">
        <v>5.7</v>
      </c>
      <c r="G3583">
        <v>7.4</v>
      </c>
      <c r="H3583" t="s">
        <v>827</v>
      </c>
    </row>
    <row r="3584" spans="1:8" hidden="1" x14ac:dyDescent="0.25">
      <c r="A3584" t="s">
        <v>937</v>
      </c>
      <c r="B3584">
        <v>1285</v>
      </c>
      <c r="C3584" t="s">
        <v>938</v>
      </c>
      <c r="D3584" t="s">
        <v>861</v>
      </c>
      <c r="E3584" t="s">
        <v>853</v>
      </c>
      <c r="F3584">
        <v>5.7</v>
      </c>
      <c r="G3584">
        <v>7.4</v>
      </c>
      <c r="H3584" t="s">
        <v>862</v>
      </c>
    </row>
    <row r="3585" spans="1:8" hidden="1" x14ac:dyDescent="0.25">
      <c r="A3585" t="s">
        <v>937</v>
      </c>
      <c r="B3585">
        <v>1285</v>
      </c>
      <c r="C3585" t="s">
        <v>938</v>
      </c>
      <c r="D3585" t="s">
        <v>863</v>
      </c>
      <c r="E3585" t="s">
        <v>853</v>
      </c>
      <c r="F3585">
        <v>5.7</v>
      </c>
      <c r="G3585">
        <v>7.4</v>
      </c>
      <c r="H3585" t="s">
        <v>864</v>
      </c>
    </row>
    <row r="3586" spans="1:8" hidden="1" x14ac:dyDescent="0.25">
      <c r="A3586" t="s">
        <v>937</v>
      </c>
      <c r="B3586">
        <v>1285</v>
      </c>
      <c r="C3586" t="s">
        <v>938</v>
      </c>
      <c r="D3586" t="s">
        <v>865</v>
      </c>
      <c r="E3586" t="s">
        <v>866</v>
      </c>
      <c r="F3586">
        <v>4.5999999999999996</v>
      </c>
      <c r="G3586">
        <v>6</v>
      </c>
      <c r="H3586" t="s">
        <v>867</v>
      </c>
    </row>
    <row r="3587" spans="1:8" hidden="1" x14ac:dyDescent="0.25">
      <c r="A3587" t="s">
        <v>937</v>
      </c>
      <c r="B3587">
        <v>1285</v>
      </c>
      <c r="C3587" t="s">
        <v>938</v>
      </c>
      <c r="D3587" t="s">
        <v>868</v>
      </c>
      <c r="E3587" t="s">
        <v>866</v>
      </c>
      <c r="F3587">
        <v>5</v>
      </c>
      <c r="G3587">
        <v>6.5</v>
      </c>
      <c r="H3587" t="s">
        <v>823</v>
      </c>
    </row>
    <row r="3588" spans="1:8" x14ac:dyDescent="0.25">
      <c r="A3588" t="s">
        <v>937</v>
      </c>
      <c r="B3588">
        <v>1285</v>
      </c>
      <c r="C3588" t="s">
        <v>938</v>
      </c>
      <c r="D3588" t="s">
        <v>869</v>
      </c>
      <c r="E3588" t="s">
        <v>866</v>
      </c>
      <c r="F3588">
        <v>5</v>
      </c>
      <c r="G3588">
        <v>6.5</v>
      </c>
      <c r="H3588" t="s">
        <v>821</v>
      </c>
    </row>
    <row r="3589" spans="1:8" hidden="1" x14ac:dyDescent="0.25">
      <c r="A3589" t="s">
        <v>937</v>
      </c>
      <c r="B3589">
        <v>1285</v>
      </c>
      <c r="C3589" t="s">
        <v>938</v>
      </c>
      <c r="D3589" t="s">
        <v>870</v>
      </c>
      <c r="E3589" t="s">
        <v>866</v>
      </c>
      <c r="F3589">
        <v>5</v>
      </c>
      <c r="G3589">
        <v>6.5</v>
      </c>
      <c r="H3589" t="s">
        <v>815</v>
      </c>
    </row>
    <row r="3590" spans="1:8" hidden="1" x14ac:dyDescent="0.25">
      <c r="A3590" t="s">
        <v>937</v>
      </c>
      <c r="B3590">
        <v>1285</v>
      </c>
      <c r="C3590" t="s">
        <v>938</v>
      </c>
      <c r="D3590" t="s">
        <v>871</v>
      </c>
      <c r="E3590" t="s">
        <v>866</v>
      </c>
      <c r="F3590">
        <v>5</v>
      </c>
      <c r="G3590">
        <v>6.5</v>
      </c>
      <c r="H3590" t="s">
        <v>819</v>
      </c>
    </row>
    <row r="3591" spans="1:8" hidden="1" x14ac:dyDescent="0.25">
      <c r="A3591" t="s">
        <v>937</v>
      </c>
      <c r="B3591">
        <v>1285</v>
      </c>
      <c r="C3591" t="s">
        <v>938</v>
      </c>
      <c r="D3591" t="s">
        <v>872</v>
      </c>
      <c r="E3591" t="s">
        <v>866</v>
      </c>
      <c r="F3591">
        <v>5</v>
      </c>
      <c r="G3591">
        <v>6.5</v>
      </c>
      <c r="H3591" t="s">
        <v>825</v>
      </c>
    </row>
    <row r="3592" spans="1:8" hidden="1" x14ac:dyDescent="0.25">
      <c r="A3592" t="s">
        <v>937</v>
      </c>
      <c r="B3592">
        <v>1285</v>
      </c>
      <c r="C3592" t="s">
        <v>938</v>
      </c>
      <c r="D3592" t="s">
        <v>873</v>
      </c>
      <c r="E3592" t="s">
        <v>866</v>
      </c>
      <c r="F3592">
        <v>5</v>
      </c>
      <c r="G3592">
        <v>6.5</v>
      </c>
      <c r="H3592" t="s">
        <v>862</v>
      </c>
    </row>
    <row r="3593" spans="1:8" hidden="1" x14ac:dyDescent="0.25">
      <c r="A3593" t="s">
        <v>937</v>
      </c>
      <c r="B3593">
        <v>1285</v>
      </c>
      <c r="C3593" t="s">
        <v>938</v>
      </c>
      <c r="D3593" t="s">
        <v>874</v>
      </c>
      <c r="E3593" t="s">
        <v>866</v>
      </c>
      <c r="F3593">
        <v>5</v>
      </c>
      <c r="G3593">
        <v>6.5</v>
      </c>
      <c r="H3593" t="s">
        <v>827</v>
      </c>
    </row>
    <row r="3594" spans="1:8" hidden="1" x14ac:dyDescent="0.25">
      <c r="A3594" t="s">
        <v>937</v>
      </c>
      <c r="B3594">
        <v>1285</v>
      </c>
      <c r="C3594" t="s">
        <v>938</v>
      </c>
      <c r="D3594" t="s">
        <v>875</v>
      </c>
      <c r="E3594" t="s">
        <v>876</v>
      </c>
      <c r="F3594">
        <v>10.55</v>
      </c>
      <c r="G3594">
        <v>13.7</v>
      </c>
      <c r="H3594" t="s">
        <v>815</v>
      </c>
    </row>
    <row r="3595" spans="1:8" hidden="1" x14ac:dyDescent="0.25">
      <c r="A3595" t="s">
        <v>937</v>
      </c>
      <c r="B3595">
        <v>1285</v>
      </c>
      <c r="C3595" t="s">
        <v>938</v>
      </c>
      <c r="D3595" t="s">
        <v>877</v>
      </c>
      <c r="E3595" t="s">
        <v>876</v>
      </c>
      <c r="F3595">
        <v>11.65</v>
      </c>
      <c r="G3595">
        <v>15.15</v>
      </c>
      <c r="H3595" t="s">
        <v>819</v>
      </c>
    </row>
    <row r="3596" spans="1:8" hidden="1" x14ac:dyDescent="0.25">
      <c r="A3596" t="s">
        <v>937</v>
      </c>
      <c r="B3596">
        <v>1285</v>
      </c>
      <c r="C3596" t="s">
        <v>938</v>
      </c>
      <c r="D3596" t="s">
        <v>878</v>
      </c>
      <c r="E3596" t="s">
        <v>876</v>
      </c>
      <c r="F3596">
        <v>9.9</v>
      </c>
      <c r="G3596">
        <v>12.85</v>
      </c>
      <c r="H3596" t="s">
        <v>825</v>
      </c>
    </row>
    <row r="3597" spans="1:8" hidden="1" x14ac:dyDescent="0.25">
      <c r="A3597" t="s">
        <v>937</v>
      </c>
      <c r="B3597">
        <v>1285</v>
      </c>
      <c r="C3597" t="s">
        <v>938</v>
      </c>
      <c r="D3597" t="s">
        <v>879</v>
      </c>
      <c r="E3597" t="s">
        <v>876</v>
      </c>
      <c r="F3597">
        <v>10.4</v>
      </c>
      <c r="G3597">
        <v>13.5</v>
      </c>
      <c r="H3597" t="s">
        <v>827</v>
      </c>
    </row>
    <row r="3598" spans="1:8" hidden="1" x14ac:dyDescent="0.25">
      <c r="A3598" t="s">
        <v>937</v>
      </c>
      <c r="B3598">
        <v>1285</v>
      </c>
      <c r="C3598" t="s">
        <v>938</v>
      </c>
      <c r="D3598" t="s">
        <v>880</v>
      </c>
      <c r="E3598" t="s">
        <v>876</v>
      </c>
      <c r="F3598">
        <v>9.9</v>
      </c>
      <c r="G3598">
        <v>12.85</v>
      </c>
      <c r="H3598" t="s">
        <v>823</v>
      </c>
    </row>
    <row r="3599" spans="1:8" hidden="1" x14ac:dyDescent="0.25">
      <c r="A3599" t="s">
        <v>937</v>
      </c>
      <c r="B3599">
        <v>1285</v>
      </c>
      <c r="C3599" t="s">
        <v>938</v>
      </c>
      <c r="D3599" t="s">
        <v>881</v>
      </c>
      <c r="E3599" t="s">
        <v>876</v>
      </c>
      <c r="F3599">
        <v>9.9</v>
      </c>
      <c r="G3599">
        <v>12.85</v>
      </c>
      <c r="H3599" t="s">
        <v>867</v>
      </c>
    </row>
    <row r="3600" spans="1:8" x14ac:dyDescent="0.25">
      <c r="A3600" t="s">
        <v>937</v>
      </c>
      <c r="B3600">
        <v>1285</v>
      </c>
      <c r="C3600" t="s">
        <v>938</v>
      </c>
      <c r="D3600" t="s">
        <v>882</v>
      </c>
      <c r="E3600" t="s">
        <v>876</v>
      </c>
      <c r="F3600">
        <v>11.65</v>
      </c>
      <c r="G3600">
        <v>15.15</v>
      </c>
      <c r="H3600" t="s">
        <v>821</v>
      </c>
    </row>
    <row r="3601" spans="1:8" hidden="1" x14ac:dyDescent="0.25">
      <c r="A3601" t="s">
        <v>1044</v>
      </c>
      <c r="B3601">
        <v>472</v>
      </c>
      <c r="C3601" t="s">
        <v>50</v>
      </c>
      <c r="D3601" t="s">
        <v>813</v>
      </c>
      <c r="E3601" t="s">
        <v>814</v>
      </c>
      <c r="F3601">
        <v>10</v>
      </c>
      <c r="G3601">
        <v>13</v>
      </c>
      <c r="H3601" t="s">
        <v>815</v>
      </c>
    </row>
    <row r="3602" spans="1:8" hidden="1" x14ac:dyDescent="0.25">
      <c r="A3602" t="s">
        <v>1044</v>
      </c>
      <c r="B3602">
        <v>472</v>
      </c>
      <c r="C3602" t="s">
        <v>50</v>
      </c>
      <c r="D3602" t="s">
        <v>816</v>
      </c>
      <c r="E3602" t="s">
        <v>814</v>
      </c>
      <c r="F3602">
        <v>9.35</v>
      </c>
      <c r="G3602">
        <v>12.15</v>
      </c>
      <c r="H3602" t="s">
        <v>817</v>
      </c>
    </row>
    <row r="3603" spans="1:8" hidden="1" x14ac:dyDescent="0.25">
      <c r="A3603" t="s">
        <v>1044</v>
      </c>
      <c r="B3603">
        <v>472</v>
      </c>
      <c r="C3603" t="s">
        <v>50</v>
      </c>
      <c r="D3603" t="s">
        <v>818</v>
      </c>
      <c r="E3603" t="s">
        <v>814</v>
      </c>
      <c r="F3603">
        <v>11.1</v>
      </c>
      <c r="G3603">
        <v>14.45</v>
      </c>
      <c r="H3603" t="s">
        <v>819</v>
      </c>
    </row>
    <row r="3604" spans="1:8" x14ac:dyDescent="0.25">
      <c r="A3604" t="s">
        <v>1044</v>
      </c>
      <c r="B3604">
        <v>472</v>
      </c>
      <c r="C3604" t="s">
        <v>50</v>
      </c>
      <c r="D3604" t="s">
        <v>820</v>
      </c>
      <c r="E3604" t="s">
        <v>814</v>
      </c>
      <c r="F3604">
        <v>11.1</v>
      </c>
      <c r="G3604">
        <v>14.45</v>
      </c>
      <c r="H3604" t="s">
        <v>821</v>
      </c>
    </row>
    <row r="3605" spans="1:8" hidden="1" x14ac:dyDescent="0.25">
      <c r="A3605" t="s">
        <v>1044</v>
      </c>
      <c r="B3605">
        <v>472</v>
      </c>
      <c r="C3605" t="s">
        <v>50</v>
      </c>
      <c r="D3605" t="s">
        <v>822</v>
      </c>
      <c r="E3605" t="s">
        <v>814</v>
      </c>
      <c r="F3605">
        <v>9.35</v>
      </c>
      <c r="G3605">
        <v>12.15</v>
      </c>
      <c r="H3605" t="s">
        <v>823</v>
      </c>
    </row>
    <row r="3606" spans="1:8" hidden="1" x14ac:dyDescent="0.25">
      <c r="A3606" t="s">
        <v>1044</v>
      </c>
      <c r="B3606">
        <v>472</v>
      </c>
      <c r="C3606" t="s">
        <v>50</v>
      </c>
      <c r="D3606" t="s">
        <v>824</v>
      </c>
      <c r="E3606" t="s">
        <v>814</v>
      </c>
      <c r="F3606">
        <v>9.35</v>
      </c>
      <c r="G3606">
        <v>12.15</v>
      </c>
      <c r="H3606" t="s">
        <v>825</v>
      </c>
    </row>
    <row r="3607" spans="1:8" hidden="1" x14ac:dyDescent="0.25">
      <c r="A3607" t="s">
        <v>1044</v>
      </c>
      <c r="B3607">
        <v>472</v>
      </c>
      <c r="C3607" t="s">
        <v>50</v>
      </c>
      <c r="D3607" t="s">
        <v>826</v>
      </c>
      <c r="E3607" t="s">
        <v>814</v>
      </c>
      <c r="F3607">
        <v>9.85</v>
      </c>
      <c r="G3607">
        <v>12.8</v>
      </c>
      <c r="H3607" t="s">
        <v>827</v>
      </c>
    </row>
    <row r="3608" spans="1:8" x14ac:dyDescent="0.25">
      <c r="A3608" t="s">
        <v>1044</v>
      </c>
      <c r="B3608">
        <v>472</v>
      </c>
      <c r="C3608" t="s">
        <v>50</v>
      </c>
      <c r="D3608" t="s">
        <v>828</v>
      </c>
      <c r="E3608" t="s">
        <v>829</v>
      </c>
      <c r="F3608">
        <v>11.1</v>
      </c>
      <c r="G3608">
        <v>14.45</v>
      </c>
      <c r="H3608" t="s">
        <v>821</v>
      </c>
    </row>
    <row r="3609" spans="1:8" hidden="1" x14ac:dyDescent="0.25">
      <c r="A3609" t="s">
        <v>1044</v>
      </c>
      <c r="B3609">
        <v>472</v>
      </c>
      <c r="C3609" t="s">
        <v>50</v>
      </c>
      <c r="D3609" t="s">
        <v>830</v>
      </c>
      <c r="E3609" t="s">
        <v>829</v>
      </c>
      <c r="F3609">
        <v>9.35</v>
      </c>
      <c r="G3609">
        <v>12.15</v>
      </c>
      <c r="H3609" t="s">
        <v>823</v>
      </c>
    </row>
    <row r="3610" spans="1:8" hidden="1" x14ac:dyDescent="0.25">
      <c r="A3610" t="s">
        <v>1044</v>
      </c>
      <c r="B3610">
        <v>472</v>
      </c>
      <c r="C3610" t="s">
        <v>50</v>
      </c>
      <c r="D3610" t="s">
        <v>831</v>
      </c>
      <c r="E3610" t="s">
        <v>829</v>
      </c>
      <c r="F3610">
        <v>10</v>
      </c>
      <c r="G3610">
        <v>13</v>
      </c>
      <c r="H3610" t="s">
        <v>815</v>
      </c>
    </row>
    <row r="3611" spans="1:8" hidden="1" x14ac:dyDescent="0.25">
      <c r="A3611" t="s">
        <v>1044</v>
      </c>
      <c r="B3611">
        <v>472</v>
      </c>
      <c r="C3611" t="s">
        <v>50</v>
      </c>
      <c r="D3611" t="s">
        <v>832</v>
      </c>
      <c r="E3611" t="s">
        <v>829</v>
      </c>
      <c r="F3611">
        <v>9.35</v>
      </c>
      <c r="G3611">
        <v>12.15</v>
      </c>
      <c r="H3611" t="s">
        <v>817</v>
      </c>
    </row>
    <row r="3612" spans="1:8" hidden="1" x14ac:dyDescent="0.25">
      <c r="A3612" t="s">
        <v>1044</v>
      </c>
      <c r="B3612">
        <v>472</v>
      </c>
      <c r="C3612" t="s">
        <v>50</v>
      </c>
      <c r="D3612" t="s">
        <v>833</v>
      </c>
      <c r="E3612" t="s">
        <v>829</v>
      </c>
      <c r="F3612">
        <v>11.1</v>
      </c>
      <c r="G3612">
        <v>14.45</v>
      </c>
      <c r="H3612" t="s">
        <v>819</v>
      </c>
    </row>
    <row r="3613" spans="1:8" hidden="1" x14ac:dyDescent="0.25">
      <c r="A3613" t="s">
        <v>1044</v>
      </c>
      <c r="B3613">
        <v>472</v>
      </c>
      <c r="C3613" t="s">
        <v>50</v>
      </c>
      <c r="D3613" t="s">
        <v>834</v>
      </c>
      <c r="E3613" t="s">
        <v>829</v>
      </c>
      <c r="F3613">
        <v>9.35</v>
      </c>
      <c r="G3613">
        <v>12.15</v>
      </c>
      <c r="H3613" t="s">
        <v>825</v>
      </c>
    </row>
    <row r="3614" spans="1:8" hidden="1" x14ac:dyDescent="0.25">
      <c r="A3614" t="s">
        <v>1044</v>
      </c>
      <c r="B3614">
        <v>472</v>
      </c>
      <c r="C3614" t="s">
        <v>50</v>
      </c>
      <c r="D3614" t="s">
        <v>835</v>
      </c>
      <c r="E3614" t="s">
        <v>829</v>
      </c>
      <c r="F3614">
        <v>3.6</v>
      </c>
      <c r="G3614">
        <v>4.7</v>
      </c>
      <c r="H3614" t="s">
        <v>827</v>
      </c>
    </row>
    <row r="3615" spans="1:8" hidden="1" x14ac:dyDescent="0.25">
      <c r="A3615" t="s">
        <v>1044</v>
      </c>
      <c r="B3615">
        <v>472</v>
      </c>
      <c r="C3615" t="s">
        <v>50</v>
      </c>
      <c r="D3615" t="s">
        <v>835</v>
      </c>
      <c r="E3615" t="s">
        <v>829</v>
      </c>
      <c r="F3615">
        <v>9.85</v>
      </c>
      <c r="G3615">
        <v>12.8</v>
      </c>
      <c r="H3615" t="s">
        <v>827</v>
      </c>
    </row>
    <row r="3616" spans="1:8" hidden="1" x14ac:dyDescent="0.25">
      <c r="A3616" t="s">
        <v>1044</v>
      </c>
      <c r="B3616">
        <v>472</v>
      </c>
      <c r="C3616" t="s">
        <v>50</v>
      </c>
      <c r="D3616" t="s">
        <v>832</v>
      </c>
      <c r="E3616" t="s">
        <v>829</v>
      </c>
      <c r="F3616">
        <v>3.4</v>
      </c>
      <c r="G3616">
        <v>4.4000000000000004</v>
      </c>
      <c r="H3616" t="s">
        <v>817</v>
      </c>
    </row>
    <row r="3617" spans="1:8" hidden="1" x14ac:dyDescent="0.25">
      <c r="A3617" t="s">
        <v>1044</v>
      </c>
      <c r="B3617">
        <v>472</v>
      </c>
      <c r="C3617" t="s">
        <v>50</v>
      </c>
      <c r="D3617" t="s">
        <v>831</v>
      </c>
      <c r="E3617" t="s">
        <v>829</v>
      </c>
      <c r="F3617">
        <v>3.6</v>
      </c>
      <c r="G3617">
        <v>4.7</v>
      </c>
      <c r="H3617" t="s">
        <v>815</v>
      </c>
    </row>
    <row r="3618" spans="1:8" hidden="1" x14ac:dyDescent="0.25">
      <c r="A3618" t="s">
        <v>1044</v>
      </c>
      <c r="B3618">
        <v>472</v>
      </c>
      <c r="C3618" t="s">
        <v>50</v>
      </c>
      <c r="D3618" t="s">
        <v>833</v>
      </c>
      <c r="E3618" t="s">
        <v>829</v>
      </c>
      <c r="F3618">
        <v>4.05</v>
      </c>
      <c r="G3618">
        <v>5.25</v>
      </c>
      <c r="H3618" t="s">
        <v>819</v>
      </c>
    </row>
    <row r="3619" spans="1:8" hidden="1" x14ac:dyDescent="0.25">
      <c r="A3619" t="s">
        <v>1044</v>
      </c>
      <c r="B3619">
        <v>472</v>
      </c>
      <c r="C3619" t="s">
        <v>50</v>
      </c>
      <c r="D3619" t="s">
        <v>830</v>
      </c>
      <c r="E3619" t="s">
        <v>829</v>
      </c>
      <c r="F3619">
        <v>3.4</v>
      </c>
      <c r="G3619">
        <v>4.4000000000000004</v>
      </c>
      <c r="H3619" t="s">
        <v>823</v>
      </c>
    </row>
    <row r="3620" spans="1:8" x14ac:dyDescent="0.25">
      <c r="A3620" t="s">
        <v>1044</v>
      </c>
      <c r="B3620">
        <v>472</v>
      </c>
      <c r="C3620" t="s">
        <v>50</v>
      </c>
      <c r="D3620" t="s">
        <v>828</v>
      </c>
      <c r="E3620" t="s">
        <v>829</v>
      </c>
      <c r="F3620">
        <v>4.05</v>
      </c>
      <c r="G3620">
        <v>5.25</v>
      </c>
      <c r="H3620" t="s">
        <v>821</v>
      </c>
    </row>
    <row r="3621" spans="1:8" hidden="1" x14ac:dyDescent="0.25">
      <c r="A3621" t="s">
        <v>1044</v>
      </c>
      <c r="B3621">
        <v>472</v>
      </c>
      <c r="C3621" t="s">
        <v>50</v>
      </c>
      <c r="D3621" t="s">
        <v>834</v>
      </c>
      <c r="E3621" t="s">
        <v>829</v>
      </c>
      <c r="F3621">
        <v>3.4</v>
      </c>
      <c r="G3621">
        <v>4.4000000000000004</v>
      </c>
      <c r="H3621" t="s">
        <v>825</v>
      </c>
    </row>
    <row r="3622" spans="1:8" x14ac:dyDescent="0.25">
      <c r="A3622" t="s">
        <v>1044</v>
      </c>
      <c r="B3622">
        <v>472</v>
      </c>
      <c r="C3622" t="s">
        <v>50</v>
      </c>
      <c r="D3622" t="s">
        <v>836</v>
      </c>
      <c r="E3622" t="s">
        <v>837</v>
      </c>
      <c r="F3622">
        <v>11.1</v>
      </c>
      <c r="G3622">
        <v>14.45</v>
      </c>
      <c r="H3622" t="s">
        <v>821</v>
      </c>
    </row>
    <row r="3623" spans="1:8" hidden="1" x14ac:dyDescent="0.25">
      <c r="A3623" t="s">
        <v>1044</v>
      </c>
      <c r="B3623">
        <v>472</v>
      </c>
      <c r="C3623" t="s">
        <v>50</v>
      </c>
      <c r="D3623" t="s">
        <v>838</v>
      </c>
      <c r="E3623" t="s">
        <v>837</v>
      </c>
      <c r="F3623">
        <v>9.35</v>
      </c>
      <c r="G3623">
        <v>12.15</v>
      </c>
      <c r="H3623" t="s">
        <v>823</v>
      </c>
    </row>
    <row r="3624" spans="1:8" hidden="1" x14ac:dyDescent="0.25">
      <c r="A3624" t="s">
        <v>1044</v>
      </c>
      <c r="B3624">
        <v>472</v>
      </c>
      <c r="C3624" t="s">
        <v>50</v>
      </c>
      <c r="D3624" t="s">
        <v>839</v>
      </c>
      <c r="E3624" t="s">
        <v>837</v>
      </c>
      <c r="F3624">
        <v>10</v>
      </c>
      <c r="G3624">
        <v>13</v>
      </c>
      <c r="H3624" t="s">
        <v>815</v>
      </c>
    </row>
    <row r="3625" spans="1:8" hidden="1" x14ac:dyDescent="0.25">
      <c r="A3625" t="s">
        <v>1044</v>
      </c>
      <c r="B3625">
        <v>472</v>
      </c>
      <c r="C3625" t="s">
        <v>50</v>
      </c>
      <c r="D3625" t="s">
        <v>840</v>
      </c>
      <c r="E3625" t="s">
        <v>837</v>
      </c>
      <c r="F3625">
        <v>9.35</v>
      </c>
      <c r="G3625">
        <v>12.15</v>
      </c>
      <c r="H3625" t="s">
        <v>817</v>
      </c>
    </row>
    <row r="3626" spans="1:8" hidden="1" x14ac:dyDescent="0.25">
      <c r="A3626" t="s">
        <v>1044</v>
      </c>
      <c r="B3626">
        <v>472</v>
      </c>
      <c r="C3626" t="s">
        <v>50</v>
      </c>
      <c r="D3626" t="s">
        <v>841</v>
      </c>
      <c r="E3626" t="s">
        <v>837</v>
      </c>
      <c r="F3626">
        <v>11.1</v>
      </c>
      <c r="G3626">
        <v>14.45</v>
      </c>
      <c r="H3626" t="s">
        <v>819</v>
      </c>
    </row>
    <row r="3627" spans="1:8" hidden="1" x14ac:dyDescent="0.25">
      <c r="A3627" t="s">
        <v>1044</v>
      </c>
      <c r="B3627">
        <v>472</v>
      </c>
      <c r="C3627" t="s">
        <v>50</v>
      </c>
      <c r="D3627" t="s">
        <v>842</v>
      </c>
      <c r="E3627" t="s">
        <v>837</v>
      </c>
      <c r="F3627">
        <v>9.85</v>
      </c>
      <c r="G3627">
        <v>12.8</v>
      </c>
      <c r="H3627" t="s">
        <v>827</v>
      </c>
    </row>
    <row r="3628" spans="1:8" hidden="1" x14ac:dyDescent="0.25">
      <c r="A3628" t="s">
        <v>1044</v>
      </c>
      <c r="B3628">
        <v>472</v>
      </c>
      <c r="C3628" t="s">
        <v>50</v>
      </c>
      <c r="D3628" t="s">
        <v>843</v>
      </c>
      <c r="E3628" t="s">
        <v>837</v>
      </c>
      <c r="F3628">
        <v>9.35</v>
      </c>
      <c r="G3628">
        <v>12.15</v>
      </c>
      <c r="H3628" t="s">
        <v>825</v>
      </c>
    </row>
    <row r="3629" spans="1:8" x14ac:dyDescent="0.25">
      <c r="A3629" t="s">
        <v>1044</v>
      </c>
      <c r="B3629">
        <v>472</v>
      </c>
      <c r="C3629" t="s">
        <v>50</v>
      </c>
      <c r="D3629" t="s">
        <v>844</v>
      </c>
      <c r="E3629" t="s">
        <v>845</v>
      </c>
      <c r="F3629">
        <v>11.1</v>
      </c>
      <c r="G3629">
        <v>14.45</v>
      </c>
      <c r="H3629" t="s">
        <v>821</v>
      </c>
    </row>
    <row r="3630" spans="1:8" hidden="1" x14ac:dyDescent="0.25">
      <c r="A3630" t="s">
        <v>1044</v>
      </c>
      <c r="B3630">
        <v>472</v>
      </c>
      <c r="C3630" t="s">
        <v>50</v>
      </c>
      <c r="D3630" t="s">
        <v>846</v>
      </c>
      <c r="E3630" t="s">
        <v>845</v>
      </c>
      <c r="F3630">
        <v>9.35</v>
      </c>
      <c r="G3630">
        <v>12.15</v>
      </c>
      <c r="H3630" t="s">
        <v>823</v>
      </c>
    </row>
    <row r="3631" spans="1:8" hidden="1" x14ac:dyDescent="0.25">
      <c r="A3631" t="s">
        <v>1044</v>
      </c>
      <c r="B3631">
        <v>472</v>
      </c>
      <c r="C3631" t="s">
        <v>50</v>
      </c>
      <c r="D3631" t="s">
        <v>847</v>
      </c>
      <c r="E3631" t="s">
        <v>845</v>
      </c>
      <c r="F3631">
        <v>10</v>
      </c>
      <c r="G3631">
        <v>13</v>
      </c>
      <c r="H3631" t="s">
        <v>815</v>
      </c>
    </row>
    <row r="3632" spans="1:8" hidden="1" x14ac:dyDescent="0.25">
      <c r="A3632" t="s">
        <v>1044</v>
      </c>
      <c r="B3632">
        <v>472</v>
      </c>
      <c r="C3632" t="s">
        <v>50</v>
      </c>
      <c r="D3632" t="s">
        <v>848</v>
      </c>
      <c r="E3632" t="s">
        <v>845</v>
      </c>
      <c r="F3632">
        <v>11.1</v>
      </c>
      <c r="G3632">
        <v>14.45</v>
      </c>
      <c r="H3632" t="s">
        <v>819</v>
      </c>
    </row>
    <row r="3633" spans="1:8" hidden="1" x14ac:dyDescent="0.25">
      <c r="A3633" t="s">
        <v>1044</v>
      </c>
      <c r="B3633">
        <v>472</v>
      </c>
      <c r="C3633" t="s">
        <v>50</v>
      </c>
      <c r="D3633" t="s">
        <v>849</v>
      </c>
      <c r="E3633" t="s">
        <v>845</v>
      </c>
      <c r="F3633">
        <v>9.35</v>
      </c>
      <c r="G3633">
        <v>12.15</v>
      </c>
      <c r="H3633" t="s">
        <v>817</v>
      </c>
    </row>
    <row r="3634" spans="1:8" hidden="1" x14ac:dyDescent="0.25">
      <c r="A3634" t="s">
        <v>1044</v>
      </c>
      <c r="B3634">
        <v>472</v>
      </c>
      <c r="C3634" t="s">
        <v>50</v>
      </c>
      <c r="D3634" t="s">
        <v>850</v>
      </c>
      <c r="E3634" t="s">
        <v>845</v>
      </c>
      <c r="F3634">
        <v>9.35</v>
      </c>
      <c r="G3634">
        <v>12.15</v>
      </c>
      <c r="H3634" t="s">
        <v>825</v>
      </c>
    </row>
    <row r="3635" spans="1:8" hidden="1" x14ac:dyDescent="0.25">
      <c r="A3635" t="s">
        <v>1044</v>
      </c>
      <c r="B3635">
        <v>472</v>
      </c>
      <c r="C3635" t="s">
        <v>50</v>
      </c>
      <c r="D3635" t="s">
        <v>851</v>
      </c>
      <c r="E3635" t="s">
        <v>845</v>
      </c>
      <c r="F3635">
        <v>9.85</v>
      </c>
      <c r="G3635">
        <v>12.8</v>
      </c>
      <c r="H3635" t="s">
        <v>827</v>
      </c>
    </row>
    <row r="3636" spans="1:8" hidden="1" x14ac:dyDescent="0.25">
      <c r="A3636" t="s">
        <v>1044</v>
      </c>
      <c r="B3636">
        <v>472</v>
      </c>
      <c r="C3636" t="s">
        <v>50</v>
      </c>
      <c r="D3636" t="s">
        <v>852</v>
      </c>
      <c r="E3636" t="s">
        <v>853</v>
      </c>
      <c r="F3636">
        <v>5.7</v>
      </c>
      <c r="G3636">
        <v>7.4</v>
      </c>
      <c r="H3636" t="s">
        <v>854</v>
      </c>
    </row>
    <row r="3637" spans="1:8" hidden="1" x14ac:dyDescent="0.25">
      <c r="A3637" t="s">
        <v>1044</v>
      </c>
      <c r="B3637">
        <v>472</v>
      </c>
      <c r="C3637" t="s">
        <v>50</v>
      </c>
      <c r="D3637" t="s">
        <v>855</v>
      </c>
      <c r="E3637" t="s">
        <v>853</v>
      </c>
      <c r="F3637">
        <v>5.7</v>
      </c>
      <c r="G3637">
        <v>7.4</v>
      </c>
      <c r="H3637" t="s">
        <v>823</v>
      </c>
    </row>
    <row r="3638" spans="1:8" x14ac:dyDescent="0.25">
      <c r="A3638" t="s">
        <v>1044</v>
      </c>
      <c r="B3638">
        <v>472</v>
      </c>
      <c r="C3638" t="s">
        <v>50</v>
      </c>
      <c r="D3638" t="s">
        <v>856</v>
      </c>
      <c r="E3638" t="s">
        <v>853</v>
      </c>
      <c r="F3638">
        <v>5.7</v>
      </c>
      <c r="G3638">
        <v>7.4</v>
      </c>
      <c r="H3638" t="s">
        <v>821</v>
      </c>
    </row>
    <row r="3639" spans="1:8" hidden="1" x14ac:dyDescent="0.25">
      <c r="A3639" t="s">
        <v>1044</v>
      </c>
      <c r="B3639">
        <v>472</v>
      </c>
      <c r="C3639" t="s">
        <v>50</v>
      </c>
      <c r="D3639" t="s">
        <v>857</v>
      </c>
      <c r="E3639" t="s">
        <v>853</v>
      </c>
      <c r="F3639">
        <v>5.7</v>
      </c>
      <c r="G3639">
        <v>7.4</v>
      </c>
      <c r="H3639" t="s">
        <v>815</v>
      </c>
    </row>
    <row r="3640" spans="1:8" hidden="1" x14ac:dyDescent="0.25">
      <c r="A3640" t="s">
        <v>1044</v>
      </c>
      <c r="B3640">
        <v>472</v>
      </c>
      <c r="C3640" t="s">
        <v>50</v>
      </c>
      <c r="D3640" t="s">
        <v>858</v>
      </c>
      <c r="E3640" t="s">
        <v>853</v>
      </c>
      <c r="F3640">
        <v>5.7</v>
      </c>
      <c r="G3640">
        <v>7.4</v>
      </c>
      <c r="H3640" t="s">
        <v>819</v>
      </c>
    </row>
    <row r="3641" spans="1:8" hidden="1" x14ac:dyDescent="0.25">
      <c r="A3641" t="s">
        <v>1044</v>
      </c>
      <c r="B3641">
        <v>472</v>
      </c>
      <c r="C3641" t="s">
        <v>50</v>
      </c>
      <c r="D3641" t="s">
        <v>859</v>
      </c>
      <c r="E3641" t="s">
        <v>853</v>
      </c>
      <c r="F3641">
        <v>5.7</v>
      </c>
      <c r="G3641">
        <v>7.4</v>
      </c>
      <c r="H3641" t="s">
        <v>825</v>
      </c>
    </row>
    <row r="3642" spans="1:8" hidden="1" x14ac:dyDescent="0.25">
      <c r="A3642" t="s">
        <v>1044</v>
      </c>
      <c r="B3642">
        <v>472</v>
      </c>
      <c r="C3642" t="s">
        <v>50</v>
      </c>
      <c r="D3642" t="s">
        <v>860</v>
      </c>
      <c r="E3642" t="s">
        <v>853</v>
      </c>
      <c r="F3642">
        <v>5.7</v>
      </c>
      <c r="G3642">
        <v>7.4</v>
      </c>
      <c r="H3642" t="s">
        <v>827</v>
      </c>
    </row>
    <row r="3643" spans="1:8" hidden="1" x14ac:dyDescent="0.25">
      <c r="A3643" t="s">
        <v>1044</v>
      </c>
      <c r="B3643">
        <v>472</v>
      </c>
      <c r="C3643" t="s">
        <v>50</v>
      </c>
      <c r="D3643" t="s">
        <v>861</v>
      </c>
      <c r="E3643" t="s">
        <v>853</v>
      </c>
      <c r="F3643">
        <v>5.7</v>
      </c>
      <c r="G3643">
        <v>7.4</v>
      </c>
      <c r="H3643" t="s">
        <v>862</v>
      </c>
    </row>
    <row r="3644" spans="1:8" hidden="1" x14ac:dyDescent="0.25">
      <c r="A3644" t="s">
        <v>1044</v>
      </c>
      <c r="B3644">
        <v>472</v>
      </c>
      <c r="C3644" t="s">
        <v>50</v>
      </c>
      <c r="D3644" t="s">
        <v>863</v>
      </c>
      <c r="E3644" t="s">
        <v>853</v>
      </c>
      <c r="F3644">
        <v>5.7</v>
      </c>
      <c r="G3644">
        <v>7.4</v>
      </c>
      <c r="H3644" t="s">
        <v>864</v>
      </c>
    </row>
    <row r="3645" spans="1:8" hidden="1" x14ac:dyDescent="0.25">
      <c r="A3645" t="s">
        <v>1044</v>
      </c>
      <c r="B3645">
        <v>472</v>
      </c>
      <c r="C3645" t="s">
        <v>50</v>
      </c>
      <c r="D3645" t="s">
        <v>865</v>
      </c>
      <c r="E3645" t="s">
        <v>866</v>
      </c>
      <c r="F3645">
        <v>4.5999999999999996</v>
      </c>
      <c r="G3645">
        <v>6</v>
      </c>
      <c r="H3645" t="s">
        <v>867</v>
      </c>
    </row>
    <row r="3646" spans="1:8" hidden="1" x14ac:dyDescent="0.25">
      <c r="A3646" t="s">
        <v>1044</v>
      </c>
      <c r="B3646">
        <v>472</v>
      </c>
      <c r="C3646" t="s">
        <v>50</v>
      </c>
      <c r="D3646" t="s">
        <v>868</v>
      </c>
      <c r="E3646" t="s">
        <v>866</v>
      </c>
      <c r="F3646">
        <v>5</v>
      </c>
      <c r="G3646">
        <v>6.5</v>
      </c>
      <c r="H3646" t="s">
        <v>823</v>
      </c>
    </row>
    <row r="3647" spans="1:8" x14ac:dyDescent="0.25">
      <c r="A3647" t="s">
        <v>1044</v>
      </c>
      <c r="B3647">
        <v>472</v>
      </c>
      <c r="C3647" t="s">
        <v>50</v>
      </c>
      <c r="D3647" t="s">
        <v>869</v>
      </c>
      <c r="E3647" t="s">
        <v>866</v>
      </c>
      <c r="F3647">
        <v>5</v>
      </c>
      <c r="G3647">
        <v>6.5</v>
      </c>
      <c r="H3647" t="s">
        <v>821</v>
      </c>
    </row>
    <row r="3648" spans="1:8" hidden="1" x14ac:dyDescent="0.25">
      <c r="A3648" t="s">
        <v>1044</v>
      </c>
      <c r="B3648">
        <v>472</v>
      </c>
      <c r="C3648" t="s">
        <v>50</v>
      </c>
      <c r="D3648" t="s">
        <v>870</v>
      </c>
      <c r="E3648" t="s">
        <v>866</v>
      </c>
      <c r="F3648">
        <v>5</v>
      </c>
      <c r="G3648">
        <v>6.5</v>
      </c>
      <c r="H3648" t="s">
        <v>815</v>
      </c>
    </row>
    <row r="3649" spans="1:8" hidden="1" x14ac:dyDescent="0.25">
      <c r="A3649" t="s">
        <v>1044</v>
      </c>
      <c r="B3649">
        <v>472</v>
      </c>
      <c r="C3649" t="s">
        <v>50</v>
      </c>
      <c r="D3649" t="s">
        <v>871</v>
      </c>
      <c r="E3649" t="s">
        <v>866</v>
      </c>
      <c r="F3649">
        <v>5</v>
      </c>
      <c r="G3649">
        <v>6.5</v>
      </c>
      <c r="H3649" t="s">
        <v>819</v>
      </c>
    </row>
    <row r="3650" spans="1:8" hidden="1" x14ac:dyDescent="0.25">
      <c r="A3650" t="s">
        <v>1044</v>
      </c>
      <c r="B3650">
        <v>472</v>
      </c>
      <c r="C3650" t="s">
        <v>50</v>
      </c>
      <c r="D3650" t="s">
        <v>872</v>
      </c>
      <c r="E3650" t="s">
        <v>866</v>
      </c>
      <c r="F3650">
        <v>5</v>
      </c>
      <c r="G3650">
        <v>6.5</v>
      </c>
      <c r="H3650" t="s">
        <v>825</v>
      </c>
    </row>
    <row r="3651" spans="1:8" hidden="1" x14ac:dyDescent="0.25">
      <c r="A3651" t="s">
        <v>1044</v>
      </c>
      <c r="B3651">
        <v>472</v>
      </c>
      <c r="C3651" t="s">
        <v>50</v>
      </c>
      <c r="D3651" t="s">
        <v>873</v>
      </c>
      <c r="E3651" t="s">
        <v>866</v>
      </c>
      <c r="F3651">
        <v>5</v>
      </c>
      <c r="G3651">
        <v>6.5</v>
      </c>
      <c r="H3651" t="s">
        <v>862</v>
      </c>
    </row>
    <row r="3652" spans="1:8" hidden="1" x14ac:dyDescent="0.25">
      <c r="A3652" t="s">
        <v>1044</v>
      </c>
      <c r="B3652">
        <v>472</v>
      </c>
      <c r="C3652" t="s">
        <v>50</v>
      </c>
      <c r="D3652" t="s">
        <v>874</v>
      </c>
      <c r="E3652" t="s">
        <v>866</v>
      </c>
      <c r="F3652">
        <v>5</v>
      </c>
      <c r="G3652">
        <v>6.5</v>
      </c>
      <c r="H3652" t="s">
        <v>827</v>
      </c>
    </row>
    <row r="3653" spans="1:8" hidden="1" x14ac:dyDescent="0.25">
      <c r="A3653" t="s">
        <v>1044</v>
      </c>
      <c r="B3653">
        <v>472</v>
      </c>
      <c r="C3653" t="s">
        <v>50</v>
      </c>
      <c r="D3653" t="s">
        <v>875</v>
      </c>
      <c r="E3653" t="s">
        <v>876</v>
      </c>
      <c r="F3653">
        <v>10.55</v>
      </c>
      <c r="G3653">
        <v>13.7</v>
      </c>
      <c r="H3653" t="s">
        <v>815</v>
      </c>
    </row>
    <row r="3654" spans="1:8" hidden="1" x14ac:dyDescent="0.25">
      <c r="A3654" t="s">
        <v>1044</v>
      </c>
      <c r="B3654">
        <v>472</v>
      </c>
      <c r="C3654" t="s">
        <v>50</v>
      </c>
      <c r="D3654" t="s">
        <v>877</v>
      </c>
      <c r="E3654" t="s">
        <v>876</v>
      </c>
      <c r="F3654">
        <v>11.65</v>
      </c>
      <c r="G3654">
        <v>15.15</v>
      </c>
      <c r="H3654" t="s">
        <v>819</v>
      </c>
    </row>
    <row r="3655" spans="1:8" hidden="1" x14ac:dyDescent="0.25">
      <c r="A3655" t="s">
        <v>1044</v>
      </c>
      <c r="B3655">
        <v>472</v>
      </c>
      <c r="C3655" t="s">
        <v>50</v>
      </c>
      <c r="D3655" t="s">
        <v>878</v>
      </c>
      <c r="E3655" t="s">
        <v>876</v>
      </c>
      <c r="F3655">
        <v>9.9</v>
      </c>
      <c r="G3655">
        <v>12.85</v>
      </c>
      <c r="H3655" t="s">
        <v>825</v>
      </c>
    </row>
    <row r="3656" spans="1:8" hidden="1" x14ac:dyDescent="0.25">
      <c r="A3656" t="s">
        <v>1044</v>
      </c>
      <c r="B3656">
        <v>472</v>
      </c>
      <c r="C3656" t="s">
        <v>50</v>
      </c>
      <c r="D3656" t="s">
        <v>879</v>
      </c>
      <c r="E3656" t="s">
        <v>876</v>
      </c>
      <c r="F3656">
        <v>10.4</v>
      </c>
      <c r="G3656">
        <v>13.5</v>
      </c>
      <c r="H3656" t="s">
        <v>827</v>
      </c>
    </row>
    <row r="3657" spans="1:8" hidden="1" x14ac:dyDescent="0.25">
      <c r="A3657" t="s">
        <v>1044</v>
      </c>
      <c r="B3657">
        <v>472</v>
      </c>
      <c r="C3657" t="s">
        <v>50</v>
      </c>
      <c r="D3657" t="s">
        <v>880</v>
      </c>
      <c r="E3657" t="s">
        <v>876</v>
      </c>
      <c r="F3657">
        <v>9.9</v>
      </c>
      <c r="G3657">
        <v>12.85</v>
      </c>
      <c r="H3657" t="s">
        <v>823</v>
      </c>
    </row>
    <row r="3658" spans="1:8" hidden="1" x14ac:dyDescent="0.25">
      <c r="A3658" t="s">
        <v>1044</v>
      </c>
      <c r="B3658">
        <v>472</v>
      </c>
      <c r="C3658" t="s">
        <v>50</v>
      </c>
      <c r="D3658" t="s">
        <v>881</v>
      </c>
      <c r="E3658" t="s">
        <v>876</v>
      </c>
      <c r="F3658">
        <v>9.9</v>
      </c>
      <c r="G3658">
        <v>12.85</v>
      </c>
      <c r="H3658" t="s">
        <v>867</v>
      </c>
    </row>
    <row r="3659" spans="1:8" x14ac:dyDescent="0.25">
      <c r="A3659" t="s">
        <v>1044</v>
      </c>
      <c r="B3659">
        <v>472</v>
      </c>
      <c r="C3659" t="s">
        <v>50</v>
      </c>
      <c r="D3659" t="s">
        <v>882</v>
      </c>
      <c r="E3659" t="s">
        <v>876</v>
      </c>
      <c r="F3659">
        <v>11.65</v>
      </c>
      <c r="G3659">
        <v>15.15</v>
      </c>
      <c r="H3659" t="s">
        <v>821</v>
      </c>
    </row>
    <row r="3660" spans="1:8" hidden="1" x14ac:dyDescent="0.25">
      <c r="A3660" t="s">
        <v>1088</v>
      </c>
      <c r="B3660">
        <v>3735</v>
      </c>
      <c r="C3660" t="s">
        <v>923</v>
      </c>
      <c r="D3660" t="s">
        <v>813</v>
      </c>
      <c r="E3660" t="s">
        <v>814</v>
      </c>
      <c r="F3660">
        <v>9.75</v>
      </c>
      <c r="G3660">
        <v>12.7</v>
      </c>
      <c r="H3660" t="s">
        <v>815</v>
      </c>
    </row>
    <row r="3661" spans="1:8" hidden="1" x14ac:dyDescent="0.25">
      <c r="A3661" t="s">
        <v>1088</v>
      </c>
      <c r="B3661">
        <v>3735</v>
      </c>
      <c r="C3661" t="s">
        <v>923</v>
      </c>
      <c r="D3661" t="s">
        <v>816</v>
      </c>
      <c r="E3661" t="s">
        <v>814</v>
      </c>
      <c r="F3661">
        <v>9.1</v>
      </c>
      <c r="G3661">
        <v>11.85</v>
      </c>
      <c r="H3661" t="s">
        <v>817</v>
      </c>
    </row>
    <row r="3662" spans="1:8" hidden="1" x14ac:dyDescent="0.25">
      <c r="A3662" t="s">
        <v>1088</v>
      </c>
      <c r="B3662">
        <v>3735</v>
      </c>
      <c r="C3662" t="s">
        <v>923</v>
      </c>
      <c r="D3662" t="s">
        <v>818</v>
      </c>
      <c r="E3662" t="s">
        <v>814</v>
      </c>
      <c r="F3662">
        <v>10.85</v>
      </c>
      <c r="G3662">
        <v>14.1</v>
      </c>
      <c r="H3662" t="s">
        <v>819</v>
      </c>
    </row>
    <row r="3663" spans="1:8" x14ac:dyDescent="0.25">
      <c r="A3663" t="s">
        <v>1088</v>
      </c>
      <c r="B3663">
        <v>3735</v>
      </c>
      <c r="C3663" t="s">
        <v>923</v>
      </c>
      <c r="D3663" t="s">
        <v>820</v>
      </c>
      <c r="E3663" t="s">
        <v>814</v>
      </c>
      <c r="F3663">
        <v>10.85</v>
      </c>
      <c r="G3663">
        <v>14.1</v>
      </c>
      <c r="H3663" t="s">
        <v>821</v>
      </c>
    </row>
    <row r="3664" spans="1:8" hidden="1" x14ac:dyDescent="0.25">
      <c r="A3664" t="s">
        <v>1088</v>
      </c>
      <c r="B3664">
        <v>3735</v>
      </c>
      <c r="C3664" t="s">
        <v>923</v>
      </c>
      <c r="D3664" t="s">
        <v>822</v>
      </c>
      <c r="E3664" t="s">
        <v>814</v>
      </c>
      <c r="F3664">
        <v>9.1</v>
      </c>
      <c r="G3664">
        <v>11.85</v>
      </c>
      <c r="H3664" t="s">
        <v>823</v>
      </c>
    </row>
    <row r="3665" spans="1:8" hidden="1" x14ac:dyDescent="0.25">
      <c r="A3665" t="s">
        <v>1088</v>
      </c>
      <c r="B3665">
        <v>3735</v>
      </c>
      <c r="C3665" t="s">
        <v>923</v>
      </c>
      <c r="D3665" t="s">
        <v>824</v>
      </c>
      <c r="E3665" t="s">
        <v>814</v>
      </c>
      <c r="F3665">
        <v>9.1</v>
      </c>
      <c r="G3665">
        <v>11.85</v>
      </c>
      <c r="H3665" t="s">
        <v>825</v>
      </c>
    </row>
    <row r="3666" spans="1:8" hidden="1" x14ac:dyDescent="0.25">
      <c r="A3666" t="s">
        <v>1088</v>
      </c>
      <c r="B3666">
        <v>3735</v>
      </c>
      <c r="C3666" t="s">
        <v>923</v>
      </c>
      <c r="D3666" t="s">
        <v>826</v>
      </c>
      <c r="E3666" t="s">
        <v>814</v>
      </c>
      <c r="F3666">
        <v>9.6</v>
      </c>
      <c r="G3666">
        <v>12.5</v>
      </c>
      <c r="H3666" t="s">
        <v>827</v>
      </c>
    </row>
    <row r="3667" spans="1:8" x14ac:dyDescent="0.25">
      <c r="A3667" t="s">
        <v>1088</v>
      </c>
      <c r="B3667">
        <v>3735</v>
      </c>
      <c r="C3667" t="s">
        <v>923</v>
      </c>
      <c r="D3667" t="s">
        <v>828</v>
      </c>
      <c r="E3667" t="s">
        <v>829</v>
      </c>
      <c r="F3667">
        <v>10.85</v>
      </c>
      <c r="G3667">
        <v>14.1</v>
      </c>
      <c r="H3667" t="s">
        <v>821</v>
      </c>
    </row>
    <row r="3668" spans="1:8" hidden="1" x14ac:dyDescent="0.25">
      <c r="A3668" t="s">
        <v>1088</v>
      </c>
      <c r="B3668">
        <v>3735</v>
      </c>
      <c r="C3668" t="s">
        <v>923</v>
      </c>
      <c r="D3668" t="s">
        <v>830</v>
      </c>
      <c r="E3668" t="s">
        <v>829</v>
      </c>
      <c r="F3668">
        <v>9.1</v>
      </c>
      <c r="G3668">
        <v>11.85</v>
      </c>
      <c r="H3668" t="s">
        <v>823</v>
      </c>
    </row>
    <row r="3669" spans="1:8" hidden="1" x14ac:dyDescent="0.25">
      <c r="A3669" t="s">
        <v>1088</v>
      </c>
      <c r="B3669">
        <v>3735</v>
      </c>
      <c r="C3669" t="s">
        <v>923</v>
      </c>
      <c r="D3669" t="s">
        <v>831</v>
      </c>
      <c r="E3669" t="s">
        <v>829</v>
      </c>
      <c r="F3669">
        <v>9.75</v>
      </c>
      <c r="G3669">
        <v>12.7</v>
      </c>
      <c r="H3669" t="s">
        <v>815</v>
      </c>
    </row>
    <row r="3670" spans="1:8" hidden="1" x14ac:dyDescent="0.25">
      <c r="A3670" t="s">
        <v>1088</v>
      </c>
      <c r="B3670">
        <v>3735</v>
      </c>
      <c r="C3670" t="s">
        <v>923</v>
      </c>
      <c r="D3670" t="s">
        <v>832</v>
      </c>
      <c r="E3670" t="s">
        <v>829</v>
      </c>
      <c r="F3670">
        <v>9.1</v>
      </c>
      <c r="G3670">
        <v>11.85</v>
      </c>
      <c r="H3670" t="s">
        <v>817</v>
      </c>
    </row>
    <row r="3671" spans="1:8" hidden="1" x14ac:dyDescent="0.25">
      <c r="A3671" t="s">
        <v>1088</v>
      </c>
      <c r="B3671">
        <v>3735</v>
      </c>
      <c r="C3671" t="s">
        <v>923</v>
      </c>
      <c r="D3671" t="s">
        <v>833</v>
      </c>
      <c r="E3671" t="s">
        <v>829</v>
      </c>
      <c r="F3671">
        <v>10.85</v>
      </c>
      <c r="G3671">
        <v>14.1</v>
      </c>
      <c r="H3671" t="s">
        <v>819</v>
      </c>
    </row>
    <row r="3672" spans="1:8" hidden="1" x14ac:dyDescent="0.25">
      <c r="A3672" t="s">
        <v>1088</v>
      </c>
      <c r="B3672">
        <v>3735</v>
      </c>
      <c r="C3672" t="s">
        <v>923</v>
      </c>
      <c r="D3672" t="s">
        <v>834</v>
      </c>
      <c r="E3672" t="s">
        <v>829</v>
      </c>
      <c r="F3672">
        <v>9.1</v>
      </c>
      <c r="G3672">
        <v>11.85</v>
      </c>
      <c r="H3672" t="s">
        <v>825</v>
      </c>
    </row>
    <row r="3673" spans="1:8" hidden="1" x14ac:dyDescent="0.25">
      <c r="A3673" t="s">
        <v>1088</v>
      </c>
      <c r="B3673">
        <v>3735</v>
      </c>
      <c r="C3673" t="s">
        <v>923</v>
      </c>
      <c r="D3673" t="s">
        <v>835</v>
      </c>
      <c r="E3673" t="s">
        <v>829</v>
      </c>
      <c r="F3673">
        <v>3.5</v>
      </c>
      <c r="G3673">
        <v>4.55</v>
      </c>
      <c r="H3673" t="s">
        <v>827</v>
      </c>
    </row>
    <row r="3674" spans="1:8" hidden="1" x14ac:dyDescent="0.25">
      <c r="A3674" t="s">
        <v>1088</v>
      </c>
      <c r="B3674">
        <v>3735</v>
      </c>
      <c r="C3674" t="s">
        <v>923</v>
      </c>
      <c r="D3674" t="s">
        <v>835</v>
      </c>
      <c r="E3674" t="s">
        <v>829</v>
      </c>
      <c r="F3674">
        <v>9.6</v>
      </c>
      <c r="G3674">
        <v>12.5</v>
      </c>
      <c r="H3674" t="s">
        <v>827</v>
      </c>
    </row>
    <row r="3675" spans="1:8" hidden="1" x14ac:dyDescent="0.25">
      <c r="A3675" t="s">
        <v>1088</v>
      </c>
      <c r="B3675">
        <v>3735</v>
      </c>
      <c r="C3675" t="s">
        <v>923</v>
      </c>
      <c r="D3675" t="s">
        <v>832</v>
      </c>
      <c r="E3675" t="s">
        <v>829</v>
      </c>
      <c r="F3675">
        <v>3.3</v>
      </c>
      <c r="G3675">
        <v>4.3</v>
      </c>
      <c r="H3675" t="s">
        <v>817</v>
      </c>
    </row>
    <row r="3676" spans="1:8" hidden="1" x14ac:dyDescent="0.25">
      <c r="A3676" t="s">
        <v>1088</v>
      </c>
      <c r="B3676">
        <v>3735</v>
      </c>
      <c r="C3676" t="s">
        <v>923</v>
      </c>
      <c r="D3676" t="s">
        <v>831</v>
      </c>
      <c r="E3676" t="s">
        <v>829</v>
      </c>
      <c r="F3676">
        <v>3.5</v>
      </c>
      <c r="G3676">
        <v>4.55</v>
      </c>
      <c r="H3676" t="s">
        <v>815</v>
      </c>
    </row>
    <row r="3677" spans="1:8" hidden="1" x14ac:dyDescent="0.25">
      <c r="A3677" t="s">
        <v>1088</v>
      </c>
      <c r="B3677">
        <v>3735</v>
      </c>
      <c r="C3677" t="s">
        <v>923</v>
      </c>
      <c r="D3677" t="s">
        <v>833</v>
      </c>
      <c r="E3677" t="s">
        <v>829</v>
      </c>
      <c r="F3677">
        <v>3.95</v>
      </c>
      <c r="G3677">
        <v>5.15</v>
      </c>
      <c r="H3677" t="s">
        <v>819</v>
      </c>
    </row>
    <row r="3678" spans="1:8" hidden="1" x14ac:dyDescent="0.25">
      <c r="A3678" t="s">
        <v>1088</v>
      </c>
      <c r="B3678">
        <v>3735</v>
      </c>
      <c r="C3678" t="s">
        <v>923</v>
      </c>
      <c r="D3678" t="s">
        <v>830</v>
      </c>
      <c r="E3678" t="s">
        <v>829</v>
      </c>
      <c r="F3678">
        <v>3.3</v>
      </c>
      <c r="G3678">
        <v>4.3</v>
      </c>
      <c r="H3678" t="s">
        <v>823</v>
      </c>
    </row>
    <row r="3679" spans="1:8" x14ac:dyDescent="0.25">
      <c r="A3679" t="s">
        <v>1088</v>
      </c>
      <c r="B3679">
        <v>3735</v>
      </c>
      <c r="C3679" t="s">
        <v>923</v>
      </c>
      <c r="D3679" t="s">
        <v>828</v>
      </c>
      <c r="E3679" t="s">
        <v>829</v>
      </c>
      <c r="F3679">
        <v>3.95</v>
      </c>
      <c r="G3679">
        <v>5.15</v>
      </c>
      <c r="H3679" t="s">
        <v>821</v>
      </c>
    </row>
    <row r="3680" spans="1:8" hidden="1" x14ac:dyDescent="0.25">
      <c r="A3680" t="s">
        <v>1088</v>
      </c>
      <c r="B3680">
        <v>3735</v>
      </c>
      <c r="C3680" t="s">
        <v>923</v>
      </c>
      <c r="D3680" t="s">
        <v>834</v>
      </c>
      <c r="E3680" t="s">
        <v>829</v>
      </c>
      <c r="F3680">
        <v>3.3</v>
      </c>
      <c r="G3680">
        <v>4.3</v>
      </c>
      <c r="H3680" t="s">
        <v>825</v>
      </c>
    </row>
    <row r="3681" spans="1:8" x14ac:dyDescent="0.25">
      <c r="A3681" t="s">
        <v>1088</v>
      </c>
      <c r="B3681">
        <v>3735</v>
      </c>
      <c r="C3681" t="s">
        <v>923</v>
      </c>
      <c r="D3681" t="s">
        <v>836</v>
      </c>
      <c r="E3681" t="s">
        <v>837</v>
      </c>
      <c r="F3681">
        <v>10.85</v>
      </c>
      <c r="G3681">
        <v>14.1</v>
      </c>
      <c r="H3681" t="s">
        <v>821</v>
      </c>
    </row>
    <row r="3682" spans="1:8" hidden="1" x14ac:dyDescent="0.25">
      <c r="A3682" t="s">
        <v>1088</v>
      </c>
      <c r="B3682">
        <v>3735</v>
      </c>
      <c r="C3682" t="s">
        <v>923</v>
      </c>
      <c r="D3682" t="s">
        <v>838</v>
      </c>
      <c r="E3682" t="s">
        <v>837</v>
      </c>
      <c r="F3682">
        <v>9.1</v>
      </c>
      <c r="G3682">
        <v>11.85</v>
      </c>
      <c r="H3682" t="s">
        <v>823</v>
      </c>
    </row>
    <row r="3683" spans="1:8" hidden="1" x14ac:dyDescent="0.25">
      <c r="A3683" t="s">
        <v>1088</v>
      </c>
      <c r="B3683">
        <v>3735</v>
      </c>
      <c r="C3683" t="s">
        <v>923</v>
      </c>
      <c r="D3683" t="s">
        <v>839</v>
      </c>
      <c r="E3683" t="s">
        <v>837</v>
      </c>
      <c r="F3683">
        <v>9.75</v>
      </c>
      <c r="G3683">
        <v>12.7</v>
      </c>
      <c r="H3683" t="s">
        <v>815</v>
      </c>
    </row>
    <row r="3684" spans="1:8" hidden="1" x14ac:dyDescent="0.25">
      <c r="A3684" t="s">
        <v>1088</v>
      </c>
      <c r="B3684">
        <v>3735</v>
      </c>
      <c r="C3684" t="s">
        <v>923</v>
      </c>
      <c r="D3684" t="s">
        <v>840</v>
      </c>
      <c r="E3684" t="s">
        <v>837</v>
      </c>
      <c r="F3684">
        <v>9.1</v>
      </c>
      <c r="G3684">
        <v>11.85</v>
      </c>
      <c r="H3684" t="s">
        <v>817</v>
      </c>
    </row>
    <row r="3685" spans="1:8" hidden="1" x14ac:dyDescent="0.25">
      <c r="A3685" t="s">
        <v>1088</v>
      </c>
      <c r="B3685">
        <v>3735</v>
      </c>
      <c r="C3685" t="s">
        <v>923</v>
      </c>
      <c r="D3685" t="s">
        <v>841</v>
      </c>
      <c r="E3685" t="s">
        <v>837</v>
      </c>
      <c r="F3685">
        <v>10.85</v>
      </c>
      <c r="G3685">
        <v>14.1</v>
      </c>
      <c r="H3685" t="s">
        <v>819</v>
      </c>
    </row>
    <row r="3686" spans="1:8" hidden="1" x14ac:dyDescent="0.25">
      <c r="A3686" t="s">
        <v>1088</v>
      </c>
      <c r="B3686">
        <v>3735</v>
      </c>
      <c r="C3686" t="s">
        <v>923</v>
      </c>
      <c r="D3686" t="s">
        <v>842</v>
      </c>
      <c r="E3686" t="s">
        <v>837</v>
      </c>
      <c r="F3686">
        <v>9.6</v>
      </c>
      <c r="G3686">
        <v>12.5</v>
      </c>
      <c r="H3686" t="s">
        <v>827</v>
      </c>
    </row>
    <row r="3687" spans="1:8" hidden="1" x14ac:dyDescent="0.25">
      <c r="A3687" t="s">
        <v>1088</v>
      </c>
      <c r="B3687">
        <v>3735</v>
      </c>
      <c r="C3687" t="s">
        <v>923</v>
      </c>
      <c r="D3687" t="s">
        <v>843</v>
      </c>
      <c r="E3687" t="s">
        <v>837</v>
      </c>
      <c r="F3687">
        <v>9.1</v>
      </c>
      <c r="G3687">
        <v>11.85</v>
      </c>
      <c r="H3687" t="s">
        <v>825</v>
      </c>
    </row>
    <row r="3688" spans="1:8" x14ac:dyDescent="0.25">
      <c r="A3688" t="s">
        <v>1088</v>
      </c>
      <c r="B3688">
        <v>3735</v>
      </c>
      <c r="C3688" t="s">
        <v>923</v>
      </c>
      <c r="D3688" t="s">
        <v>844</v>
      </c>
      <c r="E3688" t="s">
        <v>845</v>
      </c>
      <c r="F3688">
        <v>10.85</v>
      </c>
      <c r="G3688">
        <v>14.1</v>
      </c>
      <c r="H3688" t="s">
        <v>821</v>
      </c>
    </row>
    <row r="3689" spans="1:8" hidden="1" x14ac:dyDescent="0.25">
      <c r="A3689" t="s">
        <v>1088</v>
      </c>
      <c r="B3689">
        <v>3735</v>
      </c>
      <c r="C3689" t="s">
        <v>923</v>
      </c>
      <c r="D3689" t="s">
        <v>846</v>
      </c>
      <c r="E3689" t="s">
        <v>845</v>
      </c>
      <c r="F3689">
        <v>9.1</v>
      </c>
      <c r="G3689">
        <v>11.85</v>
      </c>
      <c r="H3689" t="s">
        <v>823</v>
      </c>
    </row>
    <row r="3690" spans="1:8" hidden="1" x14ac:dyDescent="0.25">
      <c r="A3690" t="s">
        <v>1088</v>
      </c>
      <c r="B3690">
        <v>3735</v>
      </c>
      <c r="C3690" t="s">
        <v>923</v>
      </c>
      <c r="D3690" t="s">
        <v>847</v>
      </c>
      <c r="E3690" t="s">
        <v>845</v>
      </c>
      <c r="F3690">
        <v>9.75</v>
      </c>
      <c r="G3690">
        <v>12.7</v>
      </c>
      <c r="H3690" t="s">
        <v>815</v>
      </c>
    </row>
    <row r="3691" spans="1:8" hidden="1" x14ac:dyDescent="0.25">
      <c r="A3691" t="s">
        <v>1088</v>
      </c>
      <c r="B3691">
        <v>3735</v>
      </c>
      <c r="C3691" t="s">
        <v>923</v>
      </c>
      <c r="D3691" t="s">
        <v>848</v>
      </c>
      <c r="E3691" t="s">
        <v>845</v>
      </c>
      <c r="F3691">
        <v>10.85</v>
      </c>
      <c r="G3691">
        <v>14.1</v>
      </c>
      <c r="H3691" t="s">
        <v>819</v>
      </c>
    </row>
    <row r="3692" spans="1:8" hidden="1" x14ac:dyDescent="0.25">
      <c r="A3692" t="s">
        <v>1088</v>
      </c>
      <c r="B3692">
        <v>3735</v>
      </c>
      <c r="C3692" t="s">
        <v>923</v>
      </c>
      <c r="D3692" t="s">
        <v>849</v>
      </c>
      <c r="E3692" t="s">
        <v>845</v>
      </c>
      <c r="F3692">
        <v>9.1</v>
      </c>
      <c r="G3692">
        <v>11.85</v>
      </c>
      <c r="H3692" t="s">
        <v>817</v>
      </c>
    </row>
    <row r="3693" spans="1:8" hidden="1" x14ac:dyDescent="0.25">
      <c r="A3693" t="s">
        <v>1088</v>
      </c>
      <c r="B3693">
        <v>3735</v>
      </c>
      <c r="C3693" t="s">
        <v>923</v>
      </c>
      <c r="D3693" t="s">
        <v>850</v>
      </c>
      <c r="E3693" t="s">
        <v>845</v>
      </c>
      <c r="F3693">
        <v>9.1</v>
      </c>
      <c r="G3693">
        <v>11.85</v>
      </c>
      <c r="H3693" t="s">
        <v>825</v>
      </c>
    </row>
    <row r="3694" spans="1:8" hidden="1" x14ac:dyDescent="0.25">
      <c r="A3694" t="s">
        <v>1088</v>
      </c>
      <c r="B3694">
        <v>3735</v>
      </c>
      <c r="C3694" t="s">
        <v>923</v>
      </c>
      <c r="D3694" t="s">
        <v>851</v>
      </c>
      <c r="E3694" t="s">
        <v>845</v>
      </c>
      <c r="F3694">
        <v>9.6</v>
      </c>
      <c r="G3694">
        <v>12.5</v>
      </c>
      <c r="H3694" t="s">
        <v>827</v>
      </c>
    </row>
    <row r="3695" spans="1:8" hidden="1" x14ac:dyDescent="0.25">
      <c r="A3695" t="s">
        <v>1088</v>
      </c>
      <c r="B3695">
        <v>3735</v>
      </c>
      <c r="C3695" t="s">
        <v>923</v>
      </c>
      <c r="D3695" t="s">
        <v>852</v>
      </c>
      <c r="E3695" t="s">
        <v>853</v>
      </c>
      <c r="F3695">
        <v>5.6</v>
      </c>
      <c r="G3695">
        <v>7.3</v>
      </c>
      <c r="H3695" t="s">
        <v>854</v>
      </c>
    </row>
    <row r="3696" spans="1:8" hidden="1" x14ac:dyDescent="0.25">
      <c r="A3696" t="s">
        <v>1088</v>
      </c>
      <c r="B3696">
        <v>3735</v>
      </c>
      <c r="C3696" t="s">
        <v>923</v>
      </c>
      <c r="D3696" t="s">
        <v>855</v>
      </c>
      <c r="E3696" t="s">
        <v>853</v>
      </c>
      <c r="F3696">
        <v>5.6</v>
      </c>
      <c r="G3696">
        <v>7.3</v>
      </c>
      <c r="H3696" t="s">
        <v>823</v>
      </c>
    </row>
    <row r="3697" spans="1:8" x14ac:dyDescent="0.25">
      <c r="A3697" t="s">
        <v>1088</v>
      </c>
      <c r="B3697">
        <v>3735</v>
      </c>
      <c r="C3697" t="s">
        <v>923</v>
      </c>
      <c r="D3697" t="s">
        <v>856</v>
      </c>
      <c r="E3697" t="s">
        <v>853</v>
      </c>
      <c r="F3697">
        <v>5.6</v>
      </c>
      <c r="G3697">
        <v>7.3</v>
      </c>
      <c r="H3697" t="s">
        <v>821</v>
      </c>
    </row>
    <row r="3698" spans="1:8" hidden="1" x14ac:dyDescent="0.25">
      <c r="A3698" t="s">
        <v>1088</v>
      </c>
      <c r="B3698">
        <v>3735</v>
      </c>
      <c r="C3698" t="s">
        <v>923</v>
      </c>
      <c r="D3698" t="s">
        <v>857</v>
      </c>
      <c r="E3698" t="s">
        <v>853</v>
      </c>
      <c r="F3698">
        <v>5.6</v>
      </c>
      <c r="G3698">
        <v>7.3</v>
      </c>
      <c r="H3698" t="s">
        <v>815</v>
      </c>
    </row>
    <row r="3699" spans="1:8" hidden="1" x14ac:dyDescent="0.25">
      <c r="A3699" t="s">
        <v>1088</v>
      </c>
      <c r="B3699">
        <v>3735</v>
      </c>
      <c r="C3699" t="s">
        <v>923</v>
      </c>
      <c r="D3699" t="s">
        <v>858</v>
      </c>
      <c r="E3699" t="s">
        <v>853</v>
      </c>
      <c r="F3699">
        <v>5.6</v>
      </c>
      <c r="G3699">
        <v>7.3</v>
      </c>
      <c r="H3699" t="s">
        <v>819</v>
      </c>
    </row>
    <row r="3700" spans="1:8" hidden="1" x14ac:dyDescent="0.25">
      <c r="A3700" t="s">
        <v>1088</v>
      </c>
      <c r="B3700">
        <v>3735</v>
      </c>
      <c r="C3700" t="s">
        <v>923</v>
      </c>
      <c r="D3700" t="s">
        <v>859</v>
      </c>
      <c r="E3700" t="s">
        <v>853</v>
      </c>
      <c r="F3700">
        <v>5.6</v>
      </c>
      <c r="G3700">
        <v>7.3</v>
      </c>
      <c r="H3700" t="s">
        <v>825</v>
      </c>
    </row>
    <row r="3701" spans="1:8" hidden="1" x14ac:dyDescent="0.25">
      <c r="A3701" t="s">
        <v>1088</v>
      </c>
      <c r="B3701">
        <v>3735</v>
      </c>
      <c r="C3701" t="s">
        <v>923</v>
      </c>
      <c r="D3701" t="s">
        <v>860</v>
      </c>
      <c r="E3701" t="s">
        <v>853</v>
      </c>
      <c r="F3701">
        <v>5.6</v>
      </c>
      <c r="G3701">
        <v>7.3</v>
      </c>
      <c r="H3701" t="s">
        <v>827</v>
      </c>
    </row>
    <row r="3702" spans="1:8" hidden="1" x14ac:dyDescent="0.25">
      <c r="A3702" t="s">
        <v>1088</v>
      </c>
      <c r="B3702">
        <v>3735</v>
      </c>
      <c r="C3702" t="s">
        <v>923</v>
      </c>
      <c r="D3702" t="s">
        <v>861</v>
      </c>
      <c r="E3702" t="s">
        <v>853</v>
      </c>
      <c r="F3702">
        <v>5.6</v>
      </c>
      <c r="G3702">
        <v>7.3</v>
      </c>
      <c r="H3702" t="s">
        <v>862</v>
      </c>
    </row>
    <row r="3703" spans="1:8" hidden="1" x14ac:dyDescent="0.25">
      <c r="A3703" t="s">
        <v>1088</v>
      </c>
      <c r="B3703">
        <v>3735</v>
      </c>
      <c r="C3703" t="s">
        <v>923</v>
      </c>
      <c r="D3703" t="s">
        <v>863</v>
      </c>
      <c r="E3703" t="s">
        <v>853</v>
      </c>
      <c r="F3703">
        <v>5.6</v>
      </c>
      <c r="G3703">
        <v>7.3</v>
      </c>
      <c r="H3703" t="s">
        <v>864</v>
      </c>
    </row>
    <row r="3704" spans="1:8" hidden="1" x14ac:dyDescent="0.25">
      <c r="A3704" t="s">
        <v>1088</v>
      </c>
      <c r="B3704">
        <v>3735</v>
      </c>
      <c r="C3704" t="s">
        <v>923</v>
      </c>
      <c r="D3704" t="s">
        <v>865</v>
      </c>
      <c r="E3704" t="s">
        <v>866</v>
      </c>
      <c r="F3704">
        <v>4.4000000000000004</v>
      </c>
      <c r="G3704">
        <v>5.7</v>
      </c>
      <c r="H3704" t="s">
        <v>867</v>
      </c>
    </row>
    <row r="3705" spans="1:8" hidden="1" x14ac:dyDescent="0.25">
      <c r="A3705" t="s">
        <v>1088</v>
      </c>
      <c r="B3705">
        <v>3735</v>
      </c>
      <c r="C3705" t="s">
        <v>923</v>
      </c>
      <c r="D3705" t="s">
        <v>868</v>
      </c>
      <c r="E3705" t="s">
        <v>866</v>
      </c>
      <c r="F3705">
        <v>4.95</v>
      </c>
      <c r="G3705">
        <v>6.45</v>
      </c>
      <c r="H3705" t="s">
        <v>823</v>
      </c>
    </row>
    <row r="3706" spans="1:8" x14ac:dyDescent="0.25">
      <c r="A3706" t="s">
        <v>1088</v>
      </c>
      <c r="B3706">
        <v>3735</v>
      </c>
      <c r="C3706" t="s">
        <v>923</v>
      </c>
      <c r="D3706" t="s">
        <v>869</v>
      </c>
      <c r="E3706" t="s">
        <v>866</v>
      </c>
      <c r="F3706">
        <v>4.95</v>
      </c>
      <c r="G3706">
        <v>6.45</v>
      </c>
      <c r="H3706" t="s">
        <v>821</v>
      </c>
    </row>
    <row r="3707" spans="1:8" hidden="1" x14ac:dyDescent="0.25">
      <c r="A3707" t="s">
        <v>1088</v>
      </c>
      <c r="B3707">
        <v>3735</v>
      </c>
      <c r="C3707" t="s">
        <v>923</v>
      </c>
      <c r="D3707" t="s">
        <v>870</v>
      </c>
      <c r="E3707" t="s">
        <v>866</v>
      </c>
      <c r="F3707">
        <v>4.95</v>
      </c>
      <c r="G3707">
        <v>6.45</v>
      </c>
      <c r="H3707" t="s">
        <v>815</v>
      </c>
    </row>
    <row r="3708" spans="1:8" hidden="1" x14ac:dyDescent="0.25">
      <c r="A3708" t="s">
        <v>1088</v>
      </c>
      <c r="B3708">
        <v>3735</v>
      </c>
      <c r="C3708" t="s">
        <v>923</v>
      </c>
      <c r="D3708" t="s">
        <v>871</v>
      </c>
      <c r="E3708" t="s">
        <v>866</v>
      </c>
      <c r="F3708">
        <v>4.95</v>
      </c>
      <c r="G3708">
        <v>6.45</v>
      </c>
      <c r="H3708" t="s">
        <v>819</v>
      </c>
    </row>
    <row r="3709" spans="1:8" hidden="1" x14ac:dyDescent="0.25">
      <c r="A3709" t="s">
        <v>1088</v>
      </c>
      <c r="B3709">
        <v>3735</v>
      </c>
      <c r="C3709" t="s">
        <v>923</v>
      </c>
      <c r="D3709" t="s">
        <v>872</v>
      </c>
      <c r="E3709" t="s">
        <v>866</v>
      </c>
      <c r="F3709">
        <v>4.95</v>
      </c>
      <c r="G3709">
        <v>6.45</v>
      </c>
      <c r="H3709" t="s">
        <v>825</v>
      </c>
    </row>
    <row r="3710" spans="1:8" hidden="1" x14ac:dyDescent="0.25">
      <c r="A3710" t="s">
        <v>1088</v>
      </c>
      <c r="B3710">
        <v>3735</v>
      </c>
      <c r="C3710" t="s">
        <v>923</v>
      </c>
      <c r="D3710" t="s">
        <v>873</v>
      </c>
      <c r="E3710" t="s">
        <v>866</v>
      </c>
      <c r="F3710">
        <v>4.95</v>
      </c>
      <c r="G3710">
        <v>6.45</v>
      </c>
      <c r="H3710" t="s">
        <v>862</v>
      </c>
    </row>
    <row r="3711" spans="1:8" hidden="1" x14ac:dyDescent="0.25">
      <c r="A3711" t="s">
        <v>1088</v>
      </c>
      <c r="B3711">
        <v>3735</v>
      </c>
      <c r="C3711" t="s">
        <v>923</v>
      </c>
      <c r="D3711" t="s">
        <v>874</v>
      </c>
      <c r="E3711" t="s">
        <v>866</v>
      </c>
      <c r="F3711">
        <v>4.95</v>
      </c>
      <c r="G3711">
        <v>6.45</v>
      </c>
      <c r="H3711" t="s">
        <v>827</v>
      </c>
    </row>
    <row r="3712" spans="1:8" hidden="1" x14ac:dyDescent="0.25">
      <c r="A3712" t="s">
        <v>1088</v>
      </c>
      <c r="B3712">
        <v>3735</v>
      </c>
      <c r="C3712" t="s">
        <v>923</v>
      </c>
      <c r="D3712" t="s">
        <v>875</v>
      </c>
      <c r="E3712" t="s">
        <v>876</v>
      </c>
      <c r="F3712">
        <v>10.3</v>
      </c>
      <c r="G3712">
        <v>13.4</v>
      </c>
      <c r="H3712" t="s">
        <v>815</v>
      </c>
    </row>
    <row r="3713" spans="1:8" hidden="1" x14ac:dyDescent="0.25">
      <c r="A3713" t="s">
        <v>1088</v>
      </c>
      <c r="B3713">
        <v>3735</v>
      </c>
      <c r="C3713" t="s">
        <v>923</v>
      </c>
      <c r="D3713" t="s">
        <v>877</v>
      </c>
      <c r="E3713" t="s">
        <v>876</v>
      </c>
      <c r="F3713">
        <v>11.4</v>
      </c>
      <c r="G3713">
        <v>14.8</v>
      </c>
      <c r="H3713" t="s">
        <v>819</v>
      </c>
    </row>
    <row r="3714" spans="1:8" hidden="1" x14ac:dyDescent="0.25">
      <c r="A3714" t="s">
        <v>1088</v>
      </c>
      <c r="B3714">
        <v>3735</v>
      </c>
      <c r="C3714" t="s">
        <v>923</v>
      </c>
      <c r="D3714" t="s">
        <v>878</v>
      </c>
      <c r="E3714" t="s">
        <v>876</v>
      </c>
      <c r="F3714">
        <v>9.65</v>
      </c>
      <c r="G3714">
        <v>12.55</v>
      </c>
      <c r="H3714" t="s">
        <v>825</v>
      </c>
    </row>
    <row r="3715" spans="1:8" hidden="1" x14ac:dyDescent="0.25">
      <c r="A3715" t="s">
        <v>1088</v>
      </c>
      <c r="B3715">
        <v>3735</v>
      </c>
      <c r="C3715" t="s">
        <v>923</v>
      </c>
      <c r="D3715" t="s">
        <v>879</v>
      </c>
      <c r="E3715" t="s">
        <v>876</v>
      </c>
      <c r="F3715">
        <v>10.15</v>
      </c>
      <c r="G3715">
        <v>13.2</v>
      </c>
      <c r="H3715" t="s">
        <v>827</v>
      </c>
    </row>
    <row r="3716" spans="1:8" hidden="1" x14ac:dyDescent="0.25">
      <c r="A3716" t="s">
        <v>1088</v>
      </c>
      <c r="B3716">
        <v>3735</v>
      </c>
      <c r="C3716" t="s">
        <v>923</v>
      </c>
      <c r="D3716" t="s">
        <v>880</v>
      </c>
      <c r="E3716" t="s">
        <v>876</v>
      </c>
      <c r="F3716">
        <v>9.65</v>
      </c>
      <c r="G3716">
        <v>12.55</v>
      </c>
      <c r="H3716" t="s">
        <v>823</v>
      </c>
    </row>
    <row r="3717" spans="1:8" hidden="1" x14ac:dyDescent="0.25">
      <c r="A3717" t="s">
        <v>1088</v>
      </c>
      <c r="B3717">
        <v>3735</v>
      </c>
      <c r="C3717" t="s">
        <v>923</v>
      </c>
      <c r="D3717" t="s">
        <v>881</v>
      </c>
      <c r="E3717" t="s">
        <v>876</v>
      </c>
      <c r="F3717">
        <v>9.65</v>
      </c>
      <c r="G3717">
        <v>12.55</v>
      </c>
      <c r="H3717" t="s">
        <v>867</v>
      </c>
    </row>
    <row r="3718" spans="1:8" x14ac:dyDescent="0.25">
      <c r="A3718" t="s">
        <v>1088</v>
      </c>
      <c r="B3718">
        <v>3735</v>
      </c>
      <c r="C3718" t="s">
        <v>923</v>
      </c>
      <c r="D3718" t="s">
        <v>882</v>
      </c>
      <c r="E3718" t="s">
        <v>876</v>
      </c>
      <c r="F3718">
        <v>11.4</v>
      </c>
      <c r="G3718">
        <v>14.8</v>
      </c>
      <c r="H3718" t="s">
        <v>821</v>
      </c>
    </row>
    <row r="3719" spans="1:8" hidden="1" x14ac:dyDescent="0.25">
      <c r="A3719" t="s">
        <v>1073</v>
      </c>
      <c r="B3719">
        <v>2781</v>
      </c>
      <c r="C3719" t="s">
        <v>1074</v>
      </c>
      <c r="D3719" t="s">
        <v>813</v>
      </c>
      <c r="E3719" t="s">
        <v>814</v>
      </c>
      <c r="F3719">
        <v>10.15</v>
      </c>
      <c r="G3719">
        <v>13.2</v>
      </c>
      <c r="H3719" t="s">
        <v>815</v>
      </c>
    </row>
    <row r="3720" spans="1:8" hidden="1" x14ac:dyDescent="0.25">
      <c r="A3720" t="s">
        <v>1073</v>
      </c>
      <c r="B3720">
        <v>2781</v>
      </c>
      <c r="C3720" t="s">
        <v>1074</v>
      </c>
      <c r="D3720" t="s">
        <v>816</v>
      </c>
      <c r="E3720" t="s">
        <v>814</v>
      </c>
      <c r="F3720">
        <v>9.5</v>
      </c>
      <c r="G3720">
        <v>12.35</v>
      </c>
      <c r="H3720" t="s">
        <v>817</v>
      </c>
    </row>
    <row r="3721" spans="1:8" hidden="1" x14ac:dyDescent="0.25">
      <c r="A3721" t="s">
        <v>1073</v>
      </c>
      <c r="B3721">
        <v>2781</v>
      </c>
      <c r="C3721" t="s">
        <v>1074</v>
      </c>
      <c r="D3721" t="s">
        <v>818</v>
      </c>
      <c r="E3721" t="s">
        <v>814</v>
      </c>
      <c r="F3721">
        <v>11.25</v>
      </c>
      <c r="G3721">
        <v>14.65</v>
      </c>
      <c r="H3721" t="s">
        <v>819</v>
      </c>
    </row>
    <row r="3722" spans="1:8" x14ac:dyDescent="0.25">
      <c r="A3722" t="s">
        <v>1073</v>
      </c>
      <c r="B3722">
        <v>2781</v>
      </c>
      <c r="C3722" t="s">
        <v>1074</v>
      </c>
      <c r="D3722" t="s">
        <v>820</v>
      </c>
      <c r="E3722" t="s">
        <v>814</v>
      </c>
      <c r="F3722">
        <v>11.25</v>
      </c>
      <c r="G3722">
        <v>14.65</v>
      </c>
      <c r="H3722" t="s">
        <v>821</v>
      </c>
    </row>
    <row r="3723" spans="1:8" hidden="1" x14ac:dyDescent="0.25">
      <c r="A3723" t="s">
        <v>1073</v>
      </c>
      <c r="B3723">
        <v>2781</v>
      </c>
      <c r="C3723" t="s">
        <v>1074</v>
      </c>
      <c r="D3723" t="s">
        <v>822</v>
      </c>
      <c r="E3723" t="s">
        <v>814</v>
      </c>
      <c r="F3723">
        <v>9.5</v>
      </c>
      <c r="G3723">
        <v>12.35</v>
      </c>
      <c r="H3723" t="s">
        <v>823</v>
      </c>
    </row>
    <row r="3724" spans="1:8" hidden="1" x14ac:dyDescent="0.25">
      <c r="A3724" t="s">
        <v>1073</v>
      </c>
      <c r="B3724">
        <v>2781</v>
      </c>
      <c r="C3724" t="s">
        <v>1074</v>
      </c>
      <c r="D3724" t="s">
        <v>824</v>
      </c>
      <c r="E3724" t="s">
        <v>814</v>
      </c>
      <c r="F3724">
        <v>9.5</v>
      </c>
      <c r="G3724">
        <v>12.35</v>
      </c>
      <c r="H3724" t="s">
        <v>825</v>
      </c>
    </row>
    <row r="3725" spans="1:8" hidden="1" x14ac:dyDescent="0.25">
      <c r="A3725" t="s">
        <v>1073</v>
      </c>
      <c r="B3725">
        <v>2781</v>
      </c>
      <c r="C3725" t="s">
        <v>1074</v>
      </c>
      <c r="D3725" t="s">
        <v>826</v>
      </c>
      <c r="E3725" t="s">
        <v>814</v>
      </c>
      <c r="F3725">
        <v>10</v>
      </c>
      <c r="G3725">
        <v>13</v>
      </c>
      <c r="H3725" t="s">
        <v>827</v>
      </c>
    </row>
    <row r="3726" spans="1:8" x14ac:dyDescent="0.25">
      <c r="A3726" t="s">
        <v>1073</v>
      </c>
      <c r="B3726">
        <v>2781</v>
      </c>
      <c r="C3726" t="s">
        <v>1074</v>
      </c>
      <c r="D3726" t="s">
        <v>828</v>
      </c>
      <c r="E3726" t="s">
        <v>829</v>
      </c>
      <c r="F3726">
        <v>11.25</v>
      </c>
      <c r="G3726">
        <v>14.65</v>
      </c>
      <c r="H3726" t="s">
        <v>821</v>
      </c>
    </row>
    <row r="3727" spans="1:8" hidden="1" x14ac:dyDescent="0.25">
      <c r="A3727" t="s">
        <v>1073</v>
      </c>
      <c r="B3727">
        <v>2781</v>
      </c>
      <c r="C3727" t="s">
        <v>1074</v>
      </c>
      <c r="D3727" t="s">
        <v>830</v>
      </c>
      <c r="E3727" t="s">
        <v>829</v>
      </c>
      <c r="F3727">
        <v>9.5</v>
      </c>
      <c r="G3727">
        <v>12.35</v>
      </c>
      <c r="H3727" t="s">
        <v>823</v>
      </c>
    </row>
    <row r="3728" spans="1:8" hidden="1" x14ac:dyDescent="0.25">
      <c r="A3728" t="s">
        <v>1073</v>
      </c>
      <c r="B3728">
        <v>2781</v>
      </c>
      <c r="C3728" t="s">
        <v>1074</v>
      </c>
      <c r="D3728" t="s">
        <v>831</v>
      </c>
      <c r="E3728" t="s">
        <v>829</v>
      </c>
      <c r="F3728">
        <v>10.15</v>
      </c>
      <c r="G3728">
        <v>13.2</v>
      </c>
      <c r="H3728" t="s">
        <v>815</v>
      </c>
    </row>
    <row r="3729" spans="1:8" hidden="1" x14ac:dyDescent="0.25">
      <c r="A3729" t="s">
        <v>1073</v>
      </c>
      <c r="B3729">
        <v>2781</v>
      </c>
      <c r="C3729" t="s">
        <v>1074</v>
      </c>
      <c r="D3729" t="s">
        <v>832</v>
      </c>
      <c r="E3729" t="s">
        <v>829</v>
      </c>
      <c r="F3729">
        <v>9.5</v>
      </c>
      <c r="G3729">
        <v>12.35</v>
      </c>
      <c r="H3729" t="s">
        <v>817</v>
      </c>
    </row>
    <row r="3730" spans="1:8" hidden="1" x14ac:dyDescent="0.25">
      <c r="A3730" t="s">
        <v>1073</v>
      </c>
      <c r="B3730">
        <v>2781</v>
      </c>
      <c r="C3730" t="s">
        <v>1074</v>
      </c>
      <c r="D3730" t="s">
        <v>833</v>
      </c>
      <c r="E3730" t="s">
        <v>829</v>
      </c>
      <c r="F3730">
        <v>11.25</v>
      </c>
      <c r="G3730">
        <v>14.65</v>
      </c>
      <c r="H3730" t="s">
        <v>819</v>
      </c>
    </row>
    <row r="3731" spans="1:8" hidden="1" x14ac:dyDescent="0.25">
      <c r="A3731" t="s">
        <v>1073</v>
      </c>
      <c r="B3731">
        <v>2781</v>
      </c>
      <c r="C3731" t="s">
        <v>1074</v>
      </c>
      <c r="D3731" t="s">
        <v>834</v>
      </c>
      <c r="E3731" t="s">
        <v>829</v>
      </c>
      <c r="F3731">
        <v>9.5</v>
      </c>
      <c r="G3731">
        <v>12.35</v>
      </c>
      <c r="H3731" t="s">
        <v>825</v>
      </c>
    </row>
    <row r="3732" spans="1:8" hidden="1" x14ac:dyDescent="0.25">
      <c r="A3732" t="s">
        <v>1073</v>
      </c>
      <c r="B3732">
        <v>2781</v>
      </c>
      <c r="C3732" t="s">
        <v>1074</v>
      </c>
      <c r="D3732" t="s">
        <v>835</v>
      </c>
      <c r="E3732" t="s">
        <v>829</v>
      </c>
      <c r="F3732">
        <v>3.6</v>
      </c>
      <c r="G3732">
        <v>4.7</v>
      </c>
      <c r="H3732" t="s">
        <v>827</v>
      </c>
    </row>
    <row r="3733" spans="1:8" hidden="1" x14ac:dyDescent="0.25">
      <c r="A3733" t="s">
        <v>1073</v>
      </c>
      <c r="B3733">
        <v>2781</v>
      </c>
      <c r="C3733" t="s">
        <v>1074</v>
      </c>
      <c r="D3733" t="s">
        <v>835</v>
      </c>
      <c r="E3733" t="s">
        <v>829</v>
      </c>
      <c r="F3733">
        <v>10</v>
      </c>
      <c r="G3733">
        <v>13</v>
      </c>
      <c r="H3733" t="s">
        <v>827</v>
      </c>
    </row>
    <row r="3734" spans="1:8" hidden="1" x14ac:dyDescent="0.25">
      <c r="A3734" t="s">
        <v>1073</v>
      </c>
      <c r="B3734">
        <v>2781</v>
      </c>
      <c r="C3734" t="s">
        <v>1074</v>
      </c>
      <c r="D3734" t="s">
        <v>832</v>
      </c>
      <c r="E3734" t="s">
        <v>829</v>
      </c>
      <c r="F3734">
        <v>3.4</v>
      </c>
      <c r="G3734">
        <v>4.4000000000000004</v>
      </c>
      <c r="H3734" t="s">
        <v>817</v>
      </c>
    </row>
    <row r="3735" spans="1:8" hidden="1" x14ac:dyDescent="0.25">
      <c r="A3735" t="s">
        <v>1073</v>
      </c>
      <c r="B3735">
        <v>2781</v>
      </c>
      <c r="C3735" t="s">
        <v>1074</v>
      </c>
      <c r="D3735" t="s">
        <v>831</v>
      </c>
      <c r="E3735" t="s">
        <v>829</v>
      </c>
      <c r="F3735">
        <v>3.6</v>
      </c>
      <c r="G3735">
        <v>4.7</v>
      </c>
      <c r="H3735" t="s">
        <v>815</v>
      </c>
    </row>
    <row r="3736" spans="1:8" hidden="1" x14ac:dyDescent="0.25">
      <c r="A3736" t="s">
        <v>1073</v>
      </c>
      <c r="B3736">
        <v>2781</v>
      </c>
      <c r="C3736" t="s">
        <v>1074</v>
      </c>
      <c r="D3736" t="s">
        <v>833</v>
      </c>
      <c r="E3736" t="s">
        <v>829</v>
      </c>
      <c r="F3736">
        <v>4.05</v>
      </c>
      <c r="G3736">
        <v>5.25</v>
      </c>
      <c r="H3736" t="s">
        <v>819</v>
      </c>
    </row>
    <row r="3737" spans="1:8" hidden="1" x14ac:dyDescent="0.25">
      <c r="A3737" t="s">
        <v>1073</v>
      </c>
      <c r="B3737">
        <v>2781</v>
      </c>
      <c r="C3737" t="s">
        <v>1074</v>
      </c>
      <c r="D3737" t="s">
        <v>830</v>
      </c>
      <c r="E3737" t="s">
        <v>829</v>
      </c>
      <c r="F3737">
        <v>3.4</v>
      </c>
      <c r="G3737">
        <v>4.4000000000000004</v>
      </c>
      <c r="H3737" t="s">
        <v>823</v>
      </c>
    </row>
    <row r="3738" spans="1:8" x14ac:dyDescent="0.25">
      <c r="A3738" t="s">
        <v>1073</v>
      </c>
      <c r="B3738">
        <v>2781</v>
      </c>
      <c r="C3738" t="s">
        <v>1074</v>
      </c>
      <c r="D3738" t="s">
        <v>828</v>
      </c>
      <c r="E3738" t="s">
        <v>829</v>
      </c>
      <c r="F3738">
        <v>4.05</v>
      </c>
      <c r="G3738">
        <v>5.25</v>
      </c>
      <c r="H3738" t="s">
        <v>821</v>
      </c>
    </row>
    <row r="3739" spans="1:8" hidden="1" x14ac:dyDescent="0.25">
      <c r="A3739" t="s">
        <v>1073</v>
      </c>
      <c r="B3739">
        <v>2781</v>
      </c>
      <c r="C3739" t="s">
        <v>1074</v>
      </c>
      <c r="D3739" t="s">
        <v>834</v>
      </c>
      <c r="E3739" t="s">
        <v>829</v>
      </c>
      <c r="F3739">
        <v>3.4</v>
      </c>
      <c r="G3739">
        <v>4.4000000000000004</v>
      </c>
      <c r="H3739" t="s">
        <v>825</v>
      </c>
    </row>
    <row r="3740" spans="1:8" x14ac:dyDescent="0.25">
      <c r="A3740" t="s">
        <v>1073</v>
      </c>
      <c r="B3740">
        <v>2781</v>
      </c>
      <c r="C3740" t="s">
        <v>1074</v>
      </c>
      <c r="D3740" t="s">
        <v>836</v>
      </c>
      <c r="E3740" t="s">
        <v>837</v>
      </c>
      <c r="F3740">
        <v>11.25</v>
      </c>
      <c r="G3740">
        <v>14.65</v>
      </c>
      <c r="H3740" t="s">
        <v>821</v>
      </c>
    </row>
    <row r="3741" spans="1:8" hidden="1" x14ac:dyDescent="0.25">
      <c r="A3741" t="s">
        <v>1073</v>
      </c>
      <c r="B3741">
        <v>2781</v>
      </c>
      <c r="C3741" t="s">
        <v>1074</v>
      </c>
      <c r="D3741" t="s">
        <v>838</v>
      </c>
      <c r="E3741" t="s">
        <v>837</v>
      </c>
      <c r="F3741">
        <v>9.5</v>
      </c>
      <c r="G3741">
        <v>12.35</v>
      </c>
      <c r="H3741" t="s">
        <v>823</v>
      </c>
    </row>
    <row r="3742" spans="1:8" hidden="1" x14ac:dyDescent="0.25">
      <c r="A3742" t="s">
        <v>1073</v>
      </c>
      <c r="B3742">
        <v>2781</v>
      </c>
      <c r="C3742" t="s">
        <v>1074</v>
      </c>
      <c r="D3742" t="s">
        <v>839</v>
      </c>
      <c r="E3742" t="s">
        <v>837</v>
      </c>
      <c r="F3742">
        <v>10.15</v>
      </c>
      <c r="G3742">
        <v>13.2</v>
      </c>
      <c r="H3742" t="s">
        <v>815</v>
      </c>
    </row>
    <row r="3743" spans="1:8" hidden="1" x14ac:dyDescent="0.25">
      <c r="A3743" t="s">
        <v>1073</v>
      </c>
      <c r="B3743">
        <v>2781</v>
      </c>
      <c r="C3743" t="s">
        <v>1074</v>
      </c>
      <c r="D3743" t="s">
        <v>840</v>
      </c>
      <c r="E3743" t="s">
        <v>837</v>
      </c>
      <c r="F3743">
        <v>9.5</v>
      </c>
      <c r="G3743">
        <v>12.35</v>
      </c>
      <c r="H3743" t="s">
        <v>817</v>
      </c>
    </row>
    <row r="3744" spans="1:8" hidden="1" x14ac:dyDescent="0.25">
      <c r="A3744" t="s">
        <v>1073</v>
      </c>
      <c r="B3744">
        <v>2781</v>
      </c>
      <c r="C3744" t="s">
        <v>1074</v>
      </c>
      <c r="D3744" t="s">
        <v>841</v>
      </c>
      <c r="E3744" t="s">
        <v>837</v>
      </c>
      <c r="F3744">
        <v>11.25</v>
      </c>
      <c r="G3744">
        <v>14.65</v>
      </c>
      <c r="H3744" t="s">
        <v>819</v>
      </c>
    </row>
    <row r="3745" spans="1:8" hidden="1" x14ac:dyDescent="0.25">
      <c r="A3745" t="s">
        <v>1073</v>
      </c>
      <c r="B3745">
        <v>2781</v>
      </c>
      <c r="C3745" t="s">
        <v>1074</v>
      </c>
      <c r="D3745" t="s">
        <v>842</v>
      </c>
      <c r="E3745" t="s">
        <v>837</v>
      </c>
      <c r="F3745">
        <v>10</v>
      </c>
      <c r="G3745">
        <v>13</v>
      </c>
      <c r="H3745" t="s">
        <v>827</v>
      </c>
    </row>
    <row r="3746" spans="1:8" hidden="1" x14ac:dyDescent="0.25">
      <c r="A3746" t="s">
        <v>1073</v>
      </c>
      <c r="B3746">
        <v>2781</v>
      </c>
      <c r="C3746" t="s">
        <v>1074</v>
      </c>
      <c r="D3746" t="s">
        <v>843</v>
      </c>
      <c r="E3746" t="s">
        <v>837</v>
      </c>
      <c r="F3746">
        <v>9.5</v>
      </c>
      <c r="G3746">
        <v>12.35</v>
      </c>
      <c r="H3746" t="s">
        <v>825</v>
      </c>
    </row>
    <row r="3747" spans="1:8" x14ac:dyDescent="0.25">
      <c r="A3747" t="s">
        <v>1073</v>
      </c>
      <c r="B3747">
        <v>2781</v>
      </c>
      <c r="C3747" t="s">
        <v>1074</v>
      </c>
      <c r="D3747" t="s">
        <v>844</v>
      </c>
      <c r="E3747" t="s">
        <v>845</v>
      </c>
      <c r="F3747">
        <v>11.25</v>
      </c>
      <c r="G3747">
        <v>14.65</v>
      </c>
      <c r="H3747" t="s">
        <v>821</v>
      </c>
    </row>
    <row r="3748" spans="1:8" hidden="1" x14ac:dyDescent="0.25">
      <c r="A3748" t="s">
        <v>1073</v>
      </c>
      <c r="B3748">
        <v>2781</v>
      </c>
      <c r="C3748" t="s">
        <v>1074</v>
      </c>
      <c r="D3748" t="s">
        <v>846</v>
      </c>
      <c r="E3748" t="s">
        <v>845</v>
      </c>
      <c r="F3748">
        <v>9.5</v>
      </c>
      <c r="G3748">
        <v>12.35</v>
      </c>
      <c r="H3748" t="s">
        <v>823</v>
      </c>
    </row>
    <row r="3749" spans="1:8" hidden="1" x14ac:dyDescent="0.25">
      <c r="A3749" t="s">
        <v>1073</v>
      </c>
      <c r="B3749">
        <v>2781</v>
      </c>
      <c r="C3749" t="s">
        <v>1074</v>
      </c>
      <c r="D3749" t="s">
        <v>847</v>
      </c>
      <c r="E3749" t="s">
        <v>845</v>
      </c>
      <c r="F3749">
        <v>10.15</v>
      </c>
      <c r="G3749">
        <v>13.2</v>
      </c>
      <c r="H3749" t="s">
        <v>815</v>
      </c>
    </row>
    <row r="3750" spans="1:8" hidden="1" x14ac:dyDescent="0.25">
      <c r="A3750" t="s">
        <v>1073</v>
      </c>
      <c r="B3750">
        <v>2781</v>
      </c>
      <c r="C3750" t="s">
        <v>1074</v>
      </c>
      <c r="D3750" t="s">
        <v>848</v>
      </c>
      <c r="E3750" t="s">
        <v>845</v>
      </c>
      <c r="F3750">
        <v>11.25</v>
      </c>
      <c r="G3750">
        <v>14.65</v>
      </c>
      <c r="H3750" t="s">
        <v>819</v>
      </c>
    </row>
    <row r="3751" spans="1:8" hidden="1" x14ac:dyDescent="0.25">
      <c r="A3751" t="s">
        <v>1073</v>
      </c>
      <c r="B3751">
        <v>2781</v>
      </c>
      <c r="C3751" t="s">
        <v>1074</v>
      </c>
      <c r="D3751" t="s">
        <v>849</v>
      </c>
      <c r="E3751" t="s">
        <v>845</v>
      </c>
      <c r="F3751">
        <v>9.5</v>
      </c>
      <c r="G3751">
        <v>12.35</v>
      </c>
      <c r="H3751" t="s">
        <v>817</v>
      </c>
    </row>
    <row r="3752" spans="1:8" hidden="1" x14ac:dyDescent="0.25">
      <c r="A3752" t="s">
        <v>1073</v>
      </c>
      <c r="B3752">
        <v>2781</v>
      </c>
      <c r="C3752" t="s">
        <v>1074</v>
      </c>
      <c r="D3752" t="s">
        <v>850</v>
      </c>
      <c r="E3752" t="s">
        <v>845</v>
      </c>
      <c r="F3752">
        <v>9.5</v>
      </c>
      <c r="G3752">
        <v>12.35</v>
      </c>
      <c r="H3752" t="s">
        <v>825</v>
      </c>
    </row>
    <row r="3753" spans="1:8" hidden="1" x14ac:dyDescent="0.25">
      <c r="A3753" t="s">
        <v>1073</v>
      </c>
      <c r="B3753">
        <v>2781</v>
      </c>
      <c r="C3753" t="s">
        <v>1074</v>
      </c>
      <c r="D3753" t="s">
        <v>851</v>
      </c>
      <c r="E3753" t="s">
        <v>845</v>
      </c>
      <c r="F3753">
        <v>10</v>
      </c>
      <c r="G3753">
        <v>13</v>
      </c>
      <c r="H3753" t="s">
        <v>827</v>
      </c>
    </row>
    <row r="3754" spans="1:8" hidden="1" x14ac:dyDescent="0.25">
      <c r="A3754" t="s">
        <v>1073</v>
      </c>
      <c r="B3754">
        <v>2781</v>
      </c>
      <c r="C3754" t="s">
        <v>1074</v>
      </c>
      <c r="D3754" t="s">
        <v>852</v>
      </c>
      <c r="E3754" t="s">
        <v>853</v>
      </c>
      <c r="F3754">
        <v>5.7</v>
      </c>
      <c r="G3754">
        <v>7.4</v>
      </c>
      <c r="H3754" t="s">
        <v>854</v>
      </c>
    </row>
    <row r="3755" spans="1:8" hidden="1" x14ac:dyDescent="0.25">
      <c r="A3755" t="s">
        <v>1073</v>
      </c>
      <c r="B3755">
        <v>2781</v>
      </c>
      <c r="C3755" t="s">
        <v>1074</v>
      </c>
      <c r="D3755" t="s">
        <v>855</v>
      </c>
      <c r="E3755" t="s">
        <v>853</v>
      </c>
      <c r="F3755">
        <v>5.7</v>
      </c>
      <c r="G3755">
        <v>7.4</v>
      </c>
      <c r="H3755" t="s">
        <v>823</v>
      </c>
    </row>
    <row r="3756" spans="1:8" x14ac:dyDescent="0.25">
      <c r="A3756" t="s">
        <v>1073</v>
      </c>
      <c r="B3756">
        <v>2781</v>
      </c>
      <c r="C3756" t="s">
        <v>1074</v>
      </c>
      <c r="D3756" t="s">
        <v>856</v>
      </c>
      <c r="E3756" t="s">
        <v>853</v>
      </c>
      <c r="F3756">
        <v>5.7</v>
      </c>
      <c r="G3756">
        <v>7.4</v>
      </c>
      <c r="H3756" t="s">
        <v>821</v>
      </c>
    </row>
    <row r="3757" spans="1:8" hidden="1" x14ac:dyDescent="0.25">
      <c r="A3757" t="s">
        <v>1073</v>
      </c>
      <c r="B3757">
        <v>2781</v>
      </c>
      <c r="C3757" t="s">
        <v>1074</v>
      </c>
      <c r="D3757" t="s">
        <v>857</v>
      </c>
      <c r="E3757" t="s">
        <v>853</v>
      </c>
      <c r="F3757">
        <v>5.7</v>
      </c>
      <c r="G3757">
        <v>7.4</v>
      </c>
      <c r="H3757" t="s">
        <v>815</v>
      </c>
    </row>
    <row r="3758" spans="1:8" hidden="1" x14ac:dyDescent="0.25">
      <c r="A3758" t="s">
        <v>1073</v>
      </c>
      <c r="B3758">
        <v>2781</v>
      </c>
      <c r="C3758" t="s">
        <v>1074</v>
      </c>
      <c r="D3758" t="s">
        <v>858</v>
      </c>
      <c r="E3758" t="s">
        <v>853</v>
      </c>
      <c r="F3758">
        <v>5.7</v>
      </c>
      <c r="G3758">
        <v>7.4</v>
      </c>
      <c r="H3758" t="s">
        <v>819</v>
      </c>
    </row>
    <row r="3759" spans="1:8" hidden="1" x14ac:dyDescent="0.25">
      <c r="A3759" t="s">
        <v>1073</v>
      </c>
      <c r="B3759">
        <v>2781</v>
      </c>
      <c r="C3759" t="s">
        <v>1074</v>
      </c>
      <c r="D3759" t="s">
        <v>859</v>
      </c>
      <c r="E3759" t="s">
        <v>853</v>
      </c>
      <c r="F3759">
        <v>5.7</v>
      </c>
      <c r="G3759">
        <v>7.4</v>
      </c>
      <c r="H3759" t="s">
        <v>825</v>
      </c>
    </row>
    <row r="3760" spans="1:8" hidden="1" x14ac:dyDescent="0.25">
      <c r="A3760" t="s">
        <v>1073</v>
      </c>
      <c r="B3760">
        <v>2781</v>
      </c>
      <c r="C3760" t="s">
        <v>1074</v>
      </c>
      <c r="D3760" t="s">
        <v>860</v>
      </c>
      <c r="E3760" t="s">
        <v>853</v>
      </c>
      <c r="F3760">
        <v>5.7</v>
      </c>
      <c r="G3760">
        <v>7.4</v>
      </c>
      <c r="H3760" t="s">
        <v>827</v>
      </c>
    </row>
    <row r="3761" spans="1:8" hidden="1" x14ac:dyDescent="0.25">
      <c r="A3761" t="s">
        <v>1073</v>
      </c>
      <c r="B3761">
        <v>2781</v>
      </c>
      <c r="C3761" t="s">
        <v>1074</v>
      </c>
      <c r="D3761" t="s">
        <v>861</v>
      </c>
      <c r="E3761" t="s">
        <v>853</v>
      </c>
      <c r="F3761">
        <v>5.7</v>
      </c>
      <c r="G3761">
        <v>7.4</v>
      </c>
      <c r="H3761" t="s">
        <v>862</v>
      </c>
    </row>
    <row r="3762" spans="1:8" hidden="1" x14ac:dyDescent="0.25">
      <c r="A3762" t="s">
        <v>1073</v>
      </c>
      <c r="B3762">
        <v>2781</v>
      </c>
      <c r="C3762" t="s">
        <v>1074</v>
      </c>
      <c r="D3762" t="s">
        <v>863</v>
      </c>
      <c r="E3762" t="s">
        <v>853</v>
      </c>
      <c r="F3762">
        <v>5.7</v>
      </c>
      <c r="G3762">
        <v>7.4</v>
      </c>
      <c r="H3762" t="s">
        <v>864</v>
      </c>
    </row>
    <row r="3763" spans="1:8" hidden="1" x14ac:dyDescent="0.25">
      <c r="A3763" t="s">
        <v>1073</v>
      </c>
      <c r="B3763">
        <v>2781</v>
      </c>
      <c r="C3763" t="s">
        <v>1074</v>
      </c>
      <c r="D3763" t="s">
        <v>865</v>
      </c>
      <c r="E3763" t="s">
        <v>866</v>
      </c>
      <c r="F3763">
        <v>4.5999999999999996</v>
      </c>
      <c r="G3763">
        <v>6</v>
      </c>
      <c r="H3763" t="s">
        <v>867</v>
      </c>
    </row>
    <row r="3764" spans="1:8" hidden="1" x14ac:dyDescent="0.25">
      <c r="A3764" t="s">
        <v>1073</v>
      </c>
      <c r="B3764">
        <v>2781</v>
      </c>
      <c r="C3764" t="s">
        <v>1074</v>
      </c>
      <c r="D3764" t="s">
        <v>868</v>
      </c>
      <c r="E3764" t="s">
        <v>866</v>
      </c>
      <c r="F3764">
        <v>5</v>
      </c>
      <c r="G3764">
        <v>6.5</v>
      </c>
      <c r="H3764" t="s">
        <v>823</v>
      </c>
    </row>
    <row r="3765" spans="1:8" x14ac:dyDescent="0.25">
      <c r="A3765" t="s">
        <v>1073</v>
      </c>
      <c r="B3765">
        <v>2781</v>
      </c>
      <c r="C3765" t="s">
        <v>1074</v>
      </c>
      <c r="D3765" t="s">
        <v>869</v>
      </c>
      <c r="E3765" t="s">
        <v>866</v>
      </c>
      <c r="F3765">
        <v>5</v>
      </c>
      <c r="G3765">
        <v>6.5</v>
      </c>
      <c r="H3765" t="s">
        <v>821</v>
      </c>
    </row>
    <row r="3766" spans="1:8" hidden="1" x14ac:dyDescent="0.25">
      <c r="A3766" t="s">
        <v>1073</v>
      </c>
      <c r="B3766">
        <v>2781</v>
      </c>
      <c r="C3766" t="s">
        <v>1074</v>
      </c>
      <c r="D3766" t="s">
        <v>870</v>
      </c>
      <c r="E3766" t="s">
        <v>866</v>
      </c>
      <c r="F3766">
        <v>5</v>
      </c>
      <c r="G3766">
        <v>6.5</v>
      </c>
      <c r="H3766" t="s">
        <v>815</v>
      </c>
    </row>
    <row r="3767" spans="1:8" hidden="1" x14ac:dyDescent="0.25">
      <c r="A3767" t="s">
        <v>1073</v>
      </c>
      <c r="B3767">
        <v>2781</v>
      </c>
      <c r="C3767" t="s">
        <v>1074</v>
      </c>
      <c r="D3767" t="s">
        <v>871</v>
      </c>
      <c r="E3767" t="s">
        <v>866</v>
      </c>
      <c r="F3767">
        <v>5</v>
      </c>
      <c r="G3767">
        <v>6.5</v>
      </c>
      <c r="H3767" t="s">
        <v>819</v>
      </c>
    </row>
    <row r="3768" spans="1:8" hidden="1" x14ac:dyDescent="0.25">
      <c r="A3768" t="s">
        <v>1073</v>
      </c>
      <c r="B3768">
        <v>2781</v>
      </c>
      <c r="C3768" t="s">
        <v>1074</v>
      </c>
      <c r="D3768" t="s">
        <v>872</v>
      </c>
      <c r="E3768" t="s">
        <v>866</v>
      </c>
      <c r="F3768">
        <v>5</v>
      </c>
      <c r="G3768">
        <v>6.5</v>
      </c>
      <c r="H3768" t="s">
        <v>825</v>
      </c>
    </row>
    <row r="3769" spans="1:8" hidden="1" x14ac:dyDescent="0.25">
      <c r="A3769" t="s">
        <v>1073</v>
      </c>
      <c r="B3769">
        <v>2781</v>
      </c>
      <c r="C3769" t="s">
        <v>1074</v>
      </c>
      <c r="D3769" t="s">
        <v>873</v>
      </c>
      <c r="E3769" t="s">
        <v>866</v>
      </c>
      <c r="F3769">
        <v>5</v>
      </c>
      <c r="G3769">
        <v>6.5</v>
      </c>
      <c r="H3769" t="s">
        <v>862</v>
      </c>
    </row>
    <row r="3770" spans="1:8" hidden="1" x14ac:dyDescent="0.25">
      <c r="A3770" t="s">
        <v>1073</v>
      </c>
      <c r="B3770">
        <v>2781</v>
      </c>
      <c r="C3770" t="s">
        <v>1074</v>
      </c>
      <c r="D3770" t="s">
        <v>874</v>
      </c>
      <c r="E3770" t="s">
        <v>866</v>
      </c>
      <c r="F3770">
        <v>5</v>
      </c>
      <c r="G3770">
        <v>6.5</v>
      </c>
      <c r="H3770" t="s">
        <v>827</v>
      </c>
    </row>
    <row r="3771" spans="1:8" hidden="1" x14ac:dyDescent="0.25">
      <c r="A3771" t="s">
        <v>1073</v>
      </c>
      <c r="B3771">
        <v>2781</v>
      </c>
      <c r="C3771" t="s">
        <v>1074</v>
      </c>
      <c r="D3771" t="s">
        <v>875</v>
      </c>
      <c r="E3771" t="s">
        <v>876</v>
      </c>
      <c r="F3771">
        <v>10.7</v>
      </c>
      <c r="G3771">
        <v>13.9</v>
      </c>
      <c r="H3771" t="s">
        <v>815</v>
      </c>
    </row>
    <row r="3772" spans="1:8" hidden="1" x14ac:dyDescent="0.25">
      <c r="A3772" t="s">
        <v>1073</v>
      </c>
      <c r="B3772">
        <v>2781</v>
      </c>
      <c r="C3772" t="s">
        <v>1074</v>
      </c>
      <c r="D3772" t="s">
        <v>877</v>
      </c>
      <c r="E3772" t="s">
        <v>876</v>
      </c>
      <c r="F3772">
        <v>11.8</v>
      </c>
      <c r="G3772">
        <v>15.35</v>
      </c>
      <c r="H3772" t="s">
        <v>819</v>
      </c>
    </row>
    <row r="3773" spans="1:8" hidden="1" x14ac:dyDescent="0.25">
      <c r="A3773" t="s">
        <v>1073</v>
      </c>
      <c r="B3773">
        <v>2781</v>
      </c>
      <c r="C3773" t="s">
        <v>1074</v>
      </c>
      <c r="D3773" t="s">
        <v>878</v>
      </c>
      <c r="E3773" t="s">
        <v>876</v>
      </c>
      <c r="F3773">
        <v>10.050000000000001</v>
      </c>
      <c r="G3773">
        <v>13.05</v>
      </c>
      <c r="H3773" t="s">
        <v>825</v>
      </c>
    </row>
    <row r="3774" spans="1:8" hidden="1" x14ac:dyDescent="0.25">
      <c r="A3774" t="s">
        <v>1073</v>
      </c>
      <c r="B3774">
        <v>2781</v>
      </c>
      <c r="C3774" t="s">
        <v>1074</v>
      </c>
      <c r="D3774" t="s">
        <v>879</v>
      </c>
      <c r="E3774" t="s">
        <v>876</v>
      </c>
      <c r="F3774">
        <v>10.55</v>
      </c>
      <c r="G3774">
        <v>13.7</v>
      </c>
      <c r="H3774" t="s">
        <v>827</v>
      </c>
    </row>
    <row r="3775" spans="1:8" hidden="1" x14ac:dyDescent="0.25">
      <c r="A3775" t="s">
        <v>1073</v>
      </c>
      <c r="B3775">
        <v>2781</v>
      </c>
      <c r="C3775" t="s">
        <v>1074</v>
      </c>
      <c r="D3775" t="s">
        <v>880</v>
      </c>
      <c r="E3775" t="s">
        <v>876</v>
      </c>
      <c r="F3775">
        <v>10.050000000000001</v>
      </c>
      <c r="G3775">
        <v>13.05</v>
      </c>
      <c r="H3775" t="s">
        <v>823</v>
      </c>
    </row>
    <row r="3776" spans="1:8" hidden="1" x14ac:dyDescent="0.25">
      <c r="A3776" t="s">
        <v>1073</v>
      </c>
      <c r="B3776">
        <v>2781</v>
      </c>
      <c r="C3776" t="s">
        <v>1074</v>
      </c>
      <c r="D3776" t="s">
        <v>881</v>
      </c>
      <c r="E3776" t="s">
        <v>876</v>
      </c>
      <c r="F3776">
        <v>10.050000000000001</v>
      </c>
      <c r="G3776">
        <v>13.05</v>
      </c>
      <c r="H3776" t="s">
        <v>867</v>
      </c>
    </row>
    <row r="3777" spans="1:8" x14ac:dyDescent="0.25">
      <c r="A3777" t="s">
        <v>1073</v>
      </c>
      <c r="B3777">
        <v>2781</v>
      </c>
      <c r="C3777" t="s">
        <v>1074</v>
      </c>
      <c r="D3777" t="s">
        <v>882</v>
      </c>
      <c r="E3777" t="s">
        <v>876</v>
      </c>
      <c r="F3777">
        <v>11.8</v>
      </c>
      <c r="G3777">
        <v>15.35</v>
      </c>
      <c r="H3777" t="s">
        <v>821</v>
      </c>
    </row>
    <row r="3778" spans="1:8" hidden="1" x14ac:dyDescent="0.25">
      <c r="A3778" t="s">
        <v>1063</v>
      </c>
      <c r="B3778">
        <v>778</v>
      </c>
      <c r="C3778" t="s">
        <v>156</v>
      </c>
      <c r="D3778" t="s">
        <v>813</v>
      </c>
      <c r="E3778" t="s">
        <v>814</v>
      </c>
      <c r="F3778">
        <v>9.75</v>
      </c>
      <c r="G3778">
        <v>12.7</v>
      </c>
      <c r="H3778" t="s">
        <v>815</v>
      </c>
    </row>
    <row r="3779" spans="1:8" hidden="1" x14ac:dyDescent="0.25">
      <c r="A3779" t="s">
        <v>1063</v>
      </c>
      <c r="B3779">
        <v>778</v>
      </c>
      <c r="C3779" t="s">
        <v>156</v>
      </c>
      <c r="D3779" t="s">
        <v>816</v>
      </c>
      <c r="E3779" t="s">
        <v>814</v>
      </c>
      <c r="F3779">
        <v>9.1</v>
      </c>
      <c r="G3779">
        <v>11.85</v>
      </c>
      <c r="H3779" t="s">
        <v>817</v>
      </c>
    </row>
    <row r="3780" spans="1:8" hidden="1" x14ac:dyDescent="0.25">
      <c r="A3780" t="s">
        <v>1063</v>
      </c>
      <c r="B3780">
        <v>778</v>
      </c>
      <c r="C3780" t="s">
        <v>156</v>
      </c>
      <c r="D3780" t="s">
        <v>818</v>
      </c>
      <c r="E3780" t="s">
        <v>814</v>
      </c>
      <c r="F3780">
        <v>10.85</v>
      </c>
      <c r="G3780">
        <v>14.1</v>
      </c>
      <c r="H3780" t="s">
        <v>819</v>
      </c>
    </row>
    <row r="3781" spans="1:8" x14ac:dyDescent="0.25">
      <c r="A3781" t="s">
        <v>1063</v>
      </c>
      <c r="B3781">
        <v>778</v>
      </c>
      <c r="C3781" t="s">
        <v>156</v>
      </c>
      <c r="D3781" t="s">
        <v>820</v>
      </c>
      <c r="E3781" t="s">
        <v>814</v>
      </c>
      <c r="F3781">
        <v>10.85</v>
      </c>
      <c r="G3781">
        <v>14.1</v>
      </c>
      <c r="H3781" t="s">
        <v>821</v>
      </c>
    </row>
    <row r="3782" spans="1:8" hidden="1" x14ac:dyDescent="0.25">
      <c r="A3782" t="s">
        <v>1063</v>
      </c>
      <c r="B3782">
        <v>778</v>
      </c>
      <c r="C3782" t="s">
        <v>156</v>
      </c>
      <c r="D3782" t="s">
        <v>822</v>
      </c>
      <c r="E3782" t="s">
        <v>814</v>
      </c>
      <c r="F3782">
        <v>9.1</v>
      </c>
      <c r="G3782">
        <v>11.85</v>
      </c>
      <c r="H3782" t="s">
        <v>823</v>
      </c>
    </row>
    <row r="3783" spans="1:8" hidden="1" x14ac:dyDescent="0.25">
      <c r="A3783" t="s">
        <v>1063</v>
      </c>
      <c r="B3783">
        <v>778</v>
      </c>
      <c r="C3783" t="s">
        <v>156</v>
      </c>
      <c r="D3783" t="s">
        <v>824</v>
      </c>
      <c r="E3783" t="s">
        <v>814</v>
      </c>
      <c r="F3783">
        <v>9.1</v>
      </c>
      <c r="G3783">
        <v>11.85</v>
      </c>
      <c r="H3783" t="s">
        <v>825</v>
      </c>
    </row>
    <row r="3784" spans="1:8" hidden="1" x14ac:dyDescent="0.25">
      <c r="A3784" t="s">
        <v>1063</v>
      </c>
      <c r="B3784">
        <v>778</v>
      </c>
      <c r="C3784" t="s">
        <v>156</v>
      </c>
      <c r="D3784" t="s">
        <v>826</v>
      </c>
      <c r="E3784" t="s">
        <v>814</v>
      </c>
      <c r="F3784">
        <v>9.6</v>
      </c>
      <c r="G3784">
        <v>12.5</v>
      </c>
      <c r="H3784" t="s">
        <v>827</v>
      </c>
    </row>
    <row r="3785" spans="1:8" x14ac:dyDescent="0.25">
      <c r="A3785" t="s">
        <v>1063</v>
      </c>
      <c r="B3785">
        <v>778</v>
      </c>
      <c r="C3785" t="s">
        <v>156</v>
      </c>
      <c r="D3785" t="s">
        <v>828</v>
      </c>
      <c r="E3785" t="s">
        <v>829</v>
      </c>
      <c r="F3785">
        <v>10.85</v>
      </c>
      <c r="G3785">
        <v>14.1</v>
      </c>
      <c r="H3785" t="s">
        <v>821</v>
      </c>
    </row>
    <row r="3786" spans="1:8" hidden="1" x14ac:dyDescent="0.25">
      <c r="A3786" t="s">
        <v>1063</v>
      </c>
      <c r="B3786">
        <v>778</v>
      </c>
      <c r="C3786" t="s">
        <v>156</v>
      </c>
      <c r="D3786" t="s">
        <v>830</v>
      </c>
      <c r="E3786" t="s">
        <v>829</v>
      </c>
      <c r="F3786">
        <v>9.1</v>
      </c>
      <c r="G3786">
        <v>11.85</v>
      </c>
      <c r="H3786" t="s">
        <v>823</v>
      </c>
    </row>
    <row r="3787" spans="1:8" hidden="1" x14ac:dyDescent="0.25">
      <c r="A3787" t="s">
        <v>1063</v>
      </c>
      <c r="B3787">
        <v>778</v>
      </c>
      <c r="C3787" t="s">
        <v>156</v>
      </c>
      <c r="D3787" t="s">
        <v>831</v>
      </c>
      <c r="E3787" t="s">
        <v>829</v>
      </c>
      <c r="F3787">
        <v>9.75</v>
      </c>
      <c r="G3787">
        <v>12.7</v>
      </c>
      <c r="H3787" t="s">
        <v>815</v>
      </c>
    </row>
    <row r="3788" spans="1:8" hidden="1" x14ac:dyDescent="0.25">
      <c r="A3788" t="s">
        <v>1063</v>
      </c>
      <c r="B3788">
        <v>778</v>
      </c>
      <c r="C3788" t="s">
        <v>156</v>
      </c>
      <c r="D3788" t="s">
        <v>832</v>
      </c>
      <c r="E3788" t="s">
        <v>829</v>
      </c>
      <c r="F3788">
        <v>9.1</v>
      </c>
      <c r="G3788">
        <v>11.85</v>
      </c>
      <c r="H3788" t="s">
        <v>817</v>
      </c>
    </row>
    <row r="3789" spans="1:8" hidden="1" x14ac:dyDescent="0.25">
      <c r="A3789" t="s">
        <v>1063</v>
      </c>
      <c r="B3789">
        <v>778</v>
      </c>
      <c r="C3789" t="s">
        <v>156</v>
      </c>
      <c r="D3789" t="s">
        <v>833</v>
      </c>
      <c r="E3789" t="s">
        <v>829</v>
      </c>
      <c r="F3789">
        <v>10.85</v>
      </c>
      <c r="G3789">
        <v>14.1</v>
      </c>
      <c r="H3789" t="s">
        <v>819</v>
      </c>
    </row>
    <row r="3790" spans="1:8" hidden="1" x14ac:dyDescent="0.25">
      <c r="A3790" t="s">
        <v>1063</v>
      </c>
      <c r="B3790">
        <v>778</v>
      </c>
      <c r="C3790" t="s">
        <v>156</v>
      </c>
      <c r="D3790" t="s">
        <v>834</v>
      </c>
      <c r="E3790" t="s">
        <v>829</v>
      </c>
      <c r="F3790">
        <v>9.1</v>
      </c>
      <c r="G3790">
        <v>11.85</v>
      </c>
      <c r="H3790" t="s">
        <v>825</v>
      </c>
    </row>
    <row r="3791" spans="1:8" hidden="1" x14ac:dyDescent="0.25">
      <c r="A3791" t="s">
        <v>1063</v>
      </c>
      <c r="B3791">
        <v>778</v>
      </c>
      <c r="C3791" t="s">
        <v>156</v>
      </c>
      <c r="D3791" t="s">
        <v>835</v>
      </c>
      <c r="E3791" t="s">
        <v>829</v>
      </c>
      <c r="F3791">
        <v>3.5</v>
      </c>
      <c r="G3791">
        <v>4.55</v>
      </c>
      <c r="H3791" t="s">
        <v>827</v>
      </c>
    </row>
    <row r="3792" spans="1:8" hidden="1" x14ac:dyDescent="0.25">
      <c r="A3792" t="s">
        <v>1063</v>
      </c>
      <c r="B3792">
        <v>778</v>
      </c>
      <c r="C3792" t="s">
        <v>156</v>
      </c>
      <c r="D3792" t="s">
        <v>835</v>
      </c>
      <c r="E3792" t="s">
        <v>829</v>
      </c>
      <c r="F3792">
        <v>9.6</v>
      </c>
      <c r="G3792">
        <v>12.5</v>
      </c>
      <c r="H3792" t="s">
        <v>827</v>
      </c>
    </row>
    <row r="3793" spans="1:8" hidden="1" x14ac:dyDescent="0.25">
      <c r="A3793" t="s">
        <v>1063</v>
      </c>
      <c r="B3793">
        <v>778</v>
      </c>
      <c r="C3793" t="s">
        <v>156</v>
      </c>
      <c r="D3793" t="s">
        <v>832</v>
      </c>
      <c r="E3793" t="s">
        <v>829</v>
      </c>
      <c r="F3793">
        <v>3.3</v>
      </c>
      <c r="G3793">
        <v>4.3</v>
      </c>
      <c r="H3793" t="s">
        <v>817</v>
      </c>
    </row>
    <row r="3794" spans="1:8" hidden="1" x14ac:dyDescent="0.25">
      <c r="A3794" t="s">
        <v>1063</v>
      </c>
      <c r="B3794">
        <v>778</v>
      </c>
      <c r="C3794" t="s">
        <v>156</v>
      </c>
      <c r="D3794" t="s">
        <v>831</v>
      </c>
      <c r="E3794" t="s">
        <v>829</v>
      </c>
      <c r="F3794">
        <v>3.5</v>
      </c>
      <c r="G3794">
        <v>4.55</v>
      </c>
      <c r="H3794" t="s">
        <v>815</v>
      </c>
    </row>
    <row r="3795" spans="1:8" hidden="1" x14ac:dyDescent="0.25">
      <c r="A3795" t="s">
        <v>1063</v>
      </c>
      <c r="B3795">
        <v>778</v>
      </c>
      <c r="C3795" t="s">
        <v>156</v>
      </c>
      <c r="D3795" t="s">
        <v>833</v>
      </c>
      <c r="E3795" t="s">
        <v>829</v>
      </c>
      <c r="F3795">
        <v>3.95</v>
      </c>
      <c r="G3795">
        <v>5.15</v>
      </c>
      <c r="H3795" t="s">
        <v>819</v>
      </c>
    </row>
    <row r="3796" spans="1:8" hidden="1" x14ac:dyDescent="0.25">
      <c r="A3796" t="s">
        <v>1063</v>
      </c>
      <c r="B3796">
        <v>778</v>
      </c>
      <c r="C3796" t="s">
        <v>156</v>
      </c>
      <c r="D3796" t="s">
        <v>830</v>
      </c>
      <c r="E3796" t="s">
        <v>829</v>
      </c>
      <c r="F3796">
        <v>3.3</v>
      </c>
      <c r="G3796">
        <v>4.3</v>
      </c>
      <c r="H3796" t="s">
        <v>823</v>
      </c>
    </row>
    <row r="3797" spans="1:8" x14ac:dyDescent="0.25">
      <c r="A3797" t="s">
        <v>1063</v>
      </c>
      <c r="B3797">
        <v>778</v>
      </c>
      <c r="C3797" t="s">
        <v>156</v>
      </c>
      <c r="D3797" t="s">
        <v>828</v>
      </c>
      <c r="E3797" t="s">
        <v>829</v>
      </c>
      <c r="F3797">
        <v>3.95</v>
      </c>
      <c r="G3797">
        <v>5.15</v>
      </c>
      <c r="H3797" t="s">
        <v>821</v>
      </c>
    </row>
    <row r="3798" spans="1:8" hidden="1" x14ac:dyDescent="0.25">
      <c r="A3798" t="s">
        <v>1063</v>
      </c>
      <c r="B3798">
        <v>778</v>
      </c>
      <c r="C3798" t="s">
        <v>156</v>
      </c>
      <c r="D3798" t="s">
        <v>834</v>
      </c>
      <c r="E3798" t="s">
        <v>829</v>
      </c>
      <c r="F3798">
        <v>3.3</v>
      </c>
      <c r="G3798">
        <v>4.3</v>
      </c>
      <c r="H3798" t="s">
        <v>825</v>
      </c>
    </row>
    <row r="3799" spans="1:8" x14ac:dyDescent="0.25">
      <c r="A3799" t="s">
        <v>1063</v>
      </c>
      <c r="B3799">
        <v>778</v>
      </c>
      <c r="C3799" t="s">
        <v>156</v>
      </c>
      <c r="D3799" t="s">
        <v>836</v>
      </c>
      <c r="E3799" t="s">
        <v>837</v>
      </c>
      <c r="F3799">
        <v>10.85</v>
      </c>
      <c r="G3799">
        <v>14.1</v>
      </c>
      <c r="H3799" t="s">
        <v>821</v>
      </c>
    </row>
    <row r="3800" spans="1:8" hidden="1" x14ac:dyDescent="0.25">
      <c r="A3800" t="s">
        <v>1063</v>
      </c>
      <c r="B3800">
        <v>778</v>
      </c>
      <c r="C3800" t="s">
        <v>156</v>
      </c>
      <c r="D3800" t="s">
        <v>838</v>
      </c>
      <c r="E3800" t="s">
        <v>837</v>
      </c>
      <c r="F3800">
        <v>9.1</v>
      </c>
      <c r="G3800">
        <v>11.85</v>
      </c>
      <c r="H3800" t="s">
        <v>823</v>
      </c>
    </row>
    <row r="3801" spans="1:8" hidden="1" x14ac:dyDescent="0.25">
      <c r="A3801" t="s">
        <v>1063</v>
      </c>
      <c r="B3801">
        <v>778</v>
      </c>
      <c r="C3801" t="s">
        <v>156</v>
      </c>
      <c r="D3801" t="s">
        <v>839</v>
      </c>
      <c r="E3801" t="s">
        <v>837</v>
      </c>
      <c r="F3801">
        <v>9.75</v>
      </c>
      <c r="G3801">
        <v>12.7</v>
      </c>
      <c r="H3801" t="s">
        <v>815</v>
      </c>
    </row>
    <row r="3802" spans="1:8" hidden="1" x14ac:dyDescent="0.25">
      <c r="A3802" t="s">
        <v>1063</v>
      </c>
      <c r="B3802">
        <v>778</v>
      </c>
      <c r="C3802" t="s">
        <v>156</v>
      </c>
      <c r="D3802" t="s">
        <v>840</v>
      </c>
      <c r="E3802" t="s">
        <v>837</v>
      </c>
      <c r="F3802">
        <v>9.1</v>
      </c>
      <c r="G3802">
        <v>11.85</v>
      </c>
      <c r="H3802" t="s">
        <v>817</v>
      </c>
    </row>
    <row r="3803" spans="1:8" hidden="1" x14ac:dyDescent="0.25">
      <c r="A3803" t="s">
        <v>1063</v>
      </c>
      <c r="B3803">
        <v>778</v>
      </c>
      <c r="C3803" t="s">
        <v>156</v>
      </c>
      <c r="D3803" t="s">
        <v>841</v>
      </c>
      <c r="E3803" t="s">
        <v>837</v>
      </c>
      <c r="F3803">
        <v>10.85</v>
      </c>
      <c r="G3803">
        <v>14.1</v>
      </c>
      <c r="H3803" t="s">
        <v>819</v>
      </c>
    </row>
    <row r="3804" spans="1:8" hidden="1" x14ac:dyDescent="0.25">
      <c r="A3804" t="s">
        <v>1063</v>
      </c>
      <c r="B3804">
        <v>778</v>
      </c>
      <c r="C3804" t="s">
        <v>156</v>
      </c>
      <c r="D3804" t="s">
        <v>842</v>
      </c>
      <c r="E3804" t="s">
        <v>837</v>
      </c>
      <c r="F3804">
        <v>9.6</v>
      </c>
      <c r="G3804">
        <v>12.5</v>
      </c>
      <c r="H3804" t="s">
        <v>827</v>
      </c>
    </row>
    <row r="3805" spans="1:8" hidden="1" x14ac:dyDescent="0.25">
      <c r="A3805" t="s">
        <v>1063</v>
      </c>
      <c r="B3805">
        <v>778</v>
      </c>
      <c r="C3805" t="s">
        <v>156</v>
      </c>
      <c r="D3805" t="s">
        <v>843</v>
      </c>
      <c r="E3805" t="s">
        <v>837</v>
      </c>
      <c r="F3805">
        <v>9.1</v>
      </c>
      <c r="G3805">
        <v>11.85</v>
      </c>
      <c r="H3805" t="s">
        <v>825</v>
      </c>
    </row>
    <row r="3806" spans="1:8" x14ac:dyDescent="0.25">
      <c r="A3806" t="s">
        <v>1063</v>
      </c>
      <c r="B3806">
        <v>778</v>
      </c>
      <c r="C3806" t="s">
        <v>156</v>
      </c>
      <c r="D3806" t="s">
        <v>844</v>
      </c>
      <c r="E3806" t="s">
        <v>845</v>
      </c>
      <c r="F3806">
        <v>10.85</v>
      </c>
      <c r="G3806">
        <v>14.1</v>
      </c>
      <c r="H3806" t="s">
        <v>821</v>
      </c>
    </row>
    <row r="3807" spans="1:8" hidden="1" x14ac:dyDescent="0.25">
      <c r="A3807" t="s">
        <v>1063</v>
      </c>
      <c r="B3807">
        <v>778</v>
      </c>
      <c r="C3807" t="s">
        <v>156</v>
      </c>
      <c r="D3807" t="s">
        <v>846</v>
      </c>
      <c r="E3807" t="s">
        <v>845</v>
      </c>
      <c r="F3807">
        <v>9.1</v>
      </c>
      <c r="G3807">
        <v>11.85</v>
      </c>
      <c r="H3807" t="s">
        <v>823</v>
      </c>
    </row>
    <row r="3808" spans="1:8" hidden="1" x14ac:dyDescent="0.25">
      <c r="A3808" t="s">
        <v>1063</v>
      </c>
      <c r="B3808">
        <v>778</v>
      </c>
      <c r="C3808" t="s">
        <v>156</v>
      </c>
      <c r="D3808" t="s">
        <v>847</v>
      </c>
      <c r="E3808" t="s">
        <v>845</v>
      </c>
      <c r="F3808">
        <v>9.75</v>
      </c>
      <c r="G3808">
        <v>12.7</v>
      </c>
      <c r="H3808" t="s">
        <v>815</v>
      </c>
    </row>
    <row r="3809" spans="1:8" hidden="1" x14ac:dyDescent="0.25">
      <c r="A3809" t="s">
        <v>1063</v>
      </c>
      <c r="B3809">
        <v>778</v>
      </c>
      <c r="C3809" t="s">
        <v>156</v>
      </c>
      <c r="D3809" t="s">
        <v>848</v>
      </c>
      <c r="E3809" t="s">
        <v>845</v>
      </c>
      <c r="F3809">
        <v>10.85</v>
      </c>
      <c r="G3809">
        <v>14.1</v>
      </c>
      <c r="H3809" t="s">
        <v>819</v>
      </c>
    </row>
    <row r="3810" spans="1:8" hidden="1" x14ac:dyDescent="0.25">
      <c r="A3810" t="s">
        <v>1063</v>
      </c>
      <c r="B3810">
        <v>778</v>
      </c>
      <c r="C3810" t="s">
        <v>156</v>
      </c>
      <c r="D3810" t="s">
        <v>849</v>
      </c>
      <c r="E3810" t="s">
        <v>845</v>
      </c>
      <c r="F3810">
        <v>9.1</v>
      </c>
      <c r="G3810">
        <v>11.85</v>
      </c>
      <c r="H3810" t="s">
        <v>817</v>
      </c>
    </row>
    <row r="3811" spans="1:8" hidden="1" x14ac:dyDescent="0.25">
      <c r="A3811" t="s">
        <v>1063</v>
      </c>
      <c r="B3811">
        <v>778</v>
      </c>
      <c r="C3811" t="s">
        <v>156</v>
      </c>
      <c r="D3811" t="s">
        <v>850</v>
      </c>
      <c r="E3811" t="s">
        <v>845</v>
      </c>
      <c r="F3811">
        <v>9.1</v>
      </c>
      <c r="G3811">
        <v>11.85</v>
      </c>
      <c r="H3811" t="s">
        <v>825</v>
      </c>
    </row>
    <row r="3812" spans="1:8" hidden="1" x14ac:dyDescent="0.25">
      <c r="A3812" t="s">
        <v>1063</v>
      </c>
      <c r="B3812">
        <v>778</v>
      </c>
      <c r="C3812" t="s">
        <v>156</v>
      </c>
      <c r="D3812" t="s">
        <v>851</v>
      </c>
      <c r="E3812" t="s">
        <v>845</v>
      </c>
      <c r="F3812">
        <v>9.6</v>
      </c>
      <c r="G3812">
        <v>12.5</v>
      </c>
      <c r="H3812" t="s">
        <v>827</v>
      </c>
    </row>
    <row r="3813" spans="1:8" hidden="1" x14ac:dyDescent="0.25">
      <c r="A3813" t="s">
        <v>1063</v>
      </c>
      <c r="B3813">
        <v>778</v>
      </c>
      <c r="C3813" t="s">
        <v>156</v>
      </c>
      <c r="D3813" t="s">
        <v>852</v>
      </c>
      <c r="E3813" t="s">
        <v>853</v>
      </c>
      <c r="F3813">
        <v>5.6</v>
      </c>
      <c r="G3813">
        <v>7.3</v>
      </c>
      <c r="H3813" t="s">
        <v>854</v>
      </c>
    </row>
    <row r="3814" spans="1:8" hidden="1" x14ac:dyDescent="0.25">
      <c r="A3814" t="s">
        <v>1063</v>
      </c>
      <c r="B3814">
        <v>778</v>
      </c>
      <c r="C3814" t="s">
        <v>156</v>
      </c>
      <c r="D3814" t="s">
        <v>855</v>
      </c>
      <c r="E3814" t="s">
        <v>853</v>
      </c>
      <c r="F3814">
        <v>5.6</v>
      </c>
      <c r="G3814">
        <v>7.3</v>
      </c>
      <c r="H3814" t="s">
        <v>823</v>
      </c>
    </row>
    <row r="3815" spans="1:8" x14ac:dyDescent="0.25">
      <c r="A3815" t="s">
        <v>1063</v>
      </c>
      <c r="B3815">
        <v>778</v>
      </c>
      <c r="C3815" t="s">
        <v>156</v>
      </c>
      <c r="D3815" t="s">
        <v>856</v>
      </c>
      <c r="E3815" t="s">
        <v>853</v>
      </c>
      <c r="F3815">
        <v>5.6</v>
      </c>
      <c r="G3815">
        <v>7.3</v>
      </c>
      <c r="H3815" t="s">
        <v>821</v>
      </c>
    </row>
    <row r="3816" spans="1:8" hidden="1" x14ac:dyDescent="0.25">
      <c r="A3816" t="s">
        <v>1063</v>
      </c>
      <c r="B3816">
        <v>778</v>
      </c>
      <c r="C3816" t="s">
        <v>156</v>
      </c>
      <c r="D3816" t="s">
        <v>857</v>
      </c>
      <c r="E3816" t="s">
        <v>853</v>
      </c>
      <c r="F3816">
        <v>5.6</v>
      </c>
      <c r="G3816">
        <v>7.3</v>
      </c>
      <c r="H3816" t="s">
        <v>815</v>
      </c>
    </row>
    <row r="3817" spans="1:8" hidden="1" x14ac:dyDescent="0.25">
      <c r="A3817" t="s">
        <v>1063</v>
      </c>
      <c r="B3817">
        <v>778</v>
      </c>
      <c r="C3817" t="s">
        <v>156</v>
      </c>
      <c r="D3817" t="s">
        <v>858</v>
      </c>
      <c r="E3817" t="s">
        <v>853</v>
      </c>
      <c r="F3817">
        <v>5.6</v>
      </c>
      <c r="G3817">
        <v>7.3</v>
      </c>
      <c r="H3817" t="s">
        <v>819</v>
      </c>
    </row>
    <row r="3818" spans="1:8" hidden="1" x14ac:dyDescent="0.25">
      <c r="A3818" t="s">
        <v>1063</v>
      </c>
      <c r="B3818">
        <v>778</v>
      </c>
      <c r="C3818" t="s">
        <v>156</v>
      </c>
      <c r="D3818" t="s">
        <v>859</v>
      </c>
      <c r="E3818" t="s">
        <v>853</v>
      </c>
      <c r="F3818">
        <v>5.6</v>
      </c>
      <c r="G3818">
        <v>7.3</v>
      </c>
      <c r="H3818" t="s">
        <v>825</v>
      </c>
    </row>
    <row r="3819" spans="1:8" hidden="1" x14ac:dyDescent="0.25">
      <c r="A3819" t="s">
        <v>1063</v>
      </c>
      <c r="B3819">
        <v>778</v>
      </c>
      <c r="C3819" t="s">
        <v>156</v>
      </c>
      <c r="D3819" t="s">
        <v>860</v>
      </c>
      <c r="E3819" t="s">
        <v>853</v>
      </c>
      <c r="F3819">
        <v>5.6</v>
      </c>
      <c r="G3819">
        <v>7.3</v>
      </c>
      <c r="H3819" t="s">
        <v>827</v>
      </c>
    </row>
    <row r="3820" spans="1:8" hidden="1" x14ac:dyDescent="0.25">
      <c r="A3820" t="s">
        <v>1063</v>
      </c>
      <c r="B3820">
        <v>778</v>
      </c>
      <c r="C3820" t="s">
        <v>156</v>
      </c>
      <c r="D3820" t="s">
        <v>861</v>
      </c>
      <c r="E3820" t="s">
        <v>853</v>
      </c>
      <c r="F3820">
        <v>5.6</v>
      </c>
      <c r="G3820">
        <v>7.3</v>
      </c>
      <c r="H3820" t="s">
        <v>862</v>
      </c>
    </row>
    <row r="3821" spans="1:8" hidden="1" x14ac:dyDescent="0.25">
      <c r="A3821" t="s">
        <v>1063</v>
      </c>
      <c r="B3821">
        <v>778</v>
      </c>
      <c r="C3821" t="s">
        <v>156</v>
      </c>
      <c r="D3821" t="s">
        <v>863</v>
      </c>
      <c r="E3821" t="s">
        <v>853</v>
      </c>
      <c r="F3821">
        <v>5.6</v>
      </c>
      <c r="G3821">
        <v>7.3</v>
      </c>
      <c r="H3821" t="s">
        <v>864</v>
      </c>
    </row>
    <row r="3822" spans="1:8" hidden="1" x14ac:dyDescent="0.25">
      <c r="A3822" t="s">
        <v>1063</v>
      </c>
      <c r="B3822">
        <v>778</v>
      </c>
      <c r="C3822" t="s">
        <v>156</v>
      </c>
      <c r="D3822" t="s">
        <v>865</v>
      </c>
      <c r="E3822" t="s">
        <v>866</v>
      </c>
      <c r="F3822">
        <v>4.4000000000000004</v>
      </c>
      <c r="G3822">
        <v>5.7</v>
      </c>
      <c r="H3822" t="s">
        <v>867</v>
      </c>
    </row>
    <row r="3823" spans="1:8" hidden="1" x14ac:dyDescent="0.25">
      <c r="A3823" t="s">
        <v>1063</v>
      </c>
      <c r="B3823">
        <v>778</v>
      </c>
      <c r="C3823" t="s">
        <v>156</v>
      </c>
      <c r="D3823" t="s">
        <v>868</v>
      </c>
      <c r="E3823" t="s">
        <v>866</v>
      </c>
      <c r="F3823">
        <v>4.95</v>
      </c>
      <c r="G3823">
        <v>6.45</v>
      </c>
      <c r="H3823" t="s">
        <v>823</v>
      </c>
    </row>
    <row r="3824" spans="1:8" x14ac:dyDescent="0.25">
      <c r="A3824" t="s">
        <v>1063</v>
      </c>
      <c r="B3824">
        <v>778</v>
      </c>
      <c r="C3824" t="s">
        <v>156</v>
      </c>
      <c r="D3824" t="s">
        <v>869</v>
      </c>
      <c r="E3824" t="s">
        <v>866</v>
      </c>
      <c r="F3824">
        <v>4.95</v>
      </c>
      <c r="G3824">
        <v>6.45</v>
      </c>
      <c r="H3824" t="s">
        <v>821</v>
      </c>
    </row>
    <row r="3825" spans="1:8" hidden="1" x14ac:dyDescent="0.25">
      <c r="A3825" t="s">
        <v>1063</v>
      </c>
      <c r="B3825">
        <v>778</v>
      </c>
      <c r="C3825" t="s">
        <v>156</v>
      </c>
      <c r="D3825" t="s">
        <v>870</v>
      </c>
      <c r="E3825" t="s">
        <v>866</v>
      </c>
      <c r="F3825">
        <v>4.95</v>
      </c>
      <c r="G3825">
        <v>6.45</v>
      </c>
      <c r="H3825" t="s">
        <v>815</v>
      </c>
    </row>
    <row r="3826" spans="1:8" hidden="1" x14ac:dyDescent="0.25">
      <c r="A3826" t="s">
        <v>1063</v>
      </c>
      <c r="B3826">
        <v>778</v>
      </c>
      <c r="C3826" t="s">
        <v>156</v>
      </c>
      <c r="D3826" t="s">
        <v>871</v>
      </c>
      <c r="E3826" t="s">
        <v>866</v>
      </c>
      <c r="F3826">
        <v>4.95</v>
      </c>
      <c r="G3826">
        <v>6.45</v>
      </c>
      <c r="H3826" t="s">
        <v>819</v>
      </c>
    </row>
    <row r="3827" spans="1:8" hidden="1" x14ac:dyDescent="0.25">
      <c r="A3827" t="s">
        <v>1063</v>
      </c>
      <c r="B3827">
        <v>778</v>
      </c>
      <c r="C3827" t="s">
        <v>156</v>
      </c>
      <c r="D3827" t="s">
        <v>872</v>
      </c>
      <c r="E3827" t="s">
        <v>866</v>
      </c>
      <c r="F3827">
        <v>4.95</v>
      </c>
      <c r="G3827">
        <v>6.45</v>
      </c>
      <c r="H3827" t="s">
        <v>825</v>
      </c>
    </row>
    <row r="3828" spans="1:8" hidden="1" x14ac:dyDescent="0.25">
      <c r="A3828" t="s">
        <v>1063</v>
      </c>
      <c r="B3828">
        <v>778</v>
      </c>
      <c r="C3828" t="s">
        <v>156</v>
      </c>
      <c r="D3828" t="s">
        <v>873</v>
      </c>
      <c r="E3828" t="s">
        <v>866</v>
      </c>
      <c r="F3828">
        <v>4.95</v>
      </c>
      <c r="G3828">
        <v>6.45</v>
      </c>
      <c r="H3828" t="s">
        <v>862</v>
      </c>
    </row>
    <row r="3829" spans="1:8" hidden="1" x14ac:dyDescent="0.25">
      <c r="A3829" t="s">
        <v>1063</v>
      </c>
      <c r="B3829">
        <v>778</v>
      </c>
      <c r="C3829" t="s">
        <v>156</v>
      </c>
      <c r="D3829" t="s">
        <v>874</v>
      </c>
      <c r="E3829" t="s">
        <v>866</v>
      </c>
      <c r="F3829">
        <v>4.95</v>
      </c>
      <c r="G3829">
        <v>6.45</v>
      </c>
      <c r="H3829" t="s">
        <v>827</v>
      </c>
    </row>
    <row r="3830" spans="1:8" hidden="1" x14ac:dyDescent="0.25">
      <c r="A3830" t="s">
        <v>1063</v>
      </c>
      <c r="B3830">
        <v>778</v>
      </c>
      <c r="C3830" t="s">
        <v>156</v>
      </c>
      <c r="D3830" t="s">
        <v>875</v>
      </c>
      <c r="E3830" t="s">
        <v>876</v>
      </c>
      <c r="F3830">
        <v>10.3</v>
      </c>
      <c r="G3830">
        <v>13.4</v>
      </c>
      <c r="H3830" t="s">
        <v>815</v>
      </c>
    </row>
    <row r="3831" spans="1:8" hidden="1" x14ac:dyDescent="0.25">
      <c r="A3831" t="s">
        <v>1063</v>
      </c>
      <c r="B3831">
        <v>778</v>
      </c>
      <c r="C3831" t="s">
        <v>156</v>
      </c>
      <c r="D3831" t="s">
        <v>877</v>
      </c>
      <c r="E3831" t="s">
        <v>876</v>
      </c>
      <c r="F3831">
        <v>11.4</v>
      </c>
      <c r="G3831">
        <v>14.8</v>
      </c>
      <c r="H3831" t="s">
        <v>819</v>
      </c>
    </row>
    <row r="3832" spans="1:8" hidden="1" x14ac:dyDescent="0.25">
      <c r="A3832" t="s">
        <v>1063</v>
      </c>
      <c r="B3832">
        <v>778</v>
      </c>
      <c r="C3832" t="s">
        <v>156</v>
      </c>
      <c r="D3832" t="s">
        <v>878</v>
      </c>
      <c r="E3832" t="s">
        <v>876</v>
      </c>
      <c r="F3832">
        <v>9.65</v>
      </c>
      <c r="G3832">
        <v>12.55</v>
      </c>
      <c r="H3832" t="s">
        <v>825</v>
      </c>
    </row>
    <row r="3833" spans="1:8" hidden="1" x14ac:dyDescent="0.25">
      <c r="A3833" t="s">
        <v>1063</v>
      </c>
      <c r="B3833">
        <v>778</v>
      </c>
      <c r="C3833" t="s">
        <v>156</v>
      </c>
      <c r="D3833" t="s">
        <v>879</v>
      </c>
      <c r="E3833" t="s">
        <v>876</v>
      </c>
      <c r="F3833">
        <v>10.15</v>
      </c>
      <c r="G3833">
        <v>13.2</v>
      </c>
      <c r="H3833" t="s">
        <v>827</v>
      </c>
    </row>
    <row r="3834" spans="1:8" hidden="1" x14ac:dyDescent="0.25">
      <c r="A3834" t="s">
        <v>1063</v>
      </c>
      <c r="B3834">
        <v>778</v>
      </c>
      <c r="C3834" t="s">
        <v>156</v>
      </c>
      <c r="D3834" t="s">
        <v>880</v>
      </c>
      <c r="E3834" t="s">
        <v>876</v>
      </c>
      <c r="F3834">
        <v>9.65</v>
      </c>
      <c r="G3834">
        <v>12.55</v>
      </c>
      <c r="H3834" t="s">
        <v>823</v>
      </c>
    </row>
    <row r="3835" spans="1:8" hidden="1" x14ac:dyDescent="0.25">
      <c r="A3835" t="s">
        <v>1063</v>
      </c>
      <c r="B3835">
        <v>778</v>
      </c>
      <c r="C3835" t="s">
        <v>156</v>
      </c>
      <c r="D3835" t="s">
        <v>881</v>
      </c>
      <c r="E3835" t="s">
        <v>876</v>
      </c>
      <c r="F3835">
        <v>9.65</v>
      </c>
      <c r="G3835">
        <v>12.55</v>
      </c>
      <c r="H3835" t="s">
        <v>867</v>
      </c>
    </row>
    <row r="3836" spans="1:8" x14ac:dyDescent="0.25">
      <c r="A3836" t="s">
        <v>1063</v>
      </c>
      <c r="B3836">
        <v>778</v>
      </c>
      <c r="C3836" t="s">
        <v>156</v>
      </c>
      <c r="D3836" t="s">
        <v>882</v>
      </c>
      <c r="E3836" t="s">
        <v>876</v>
      </c>
      <c r="F3836">
        <v>11.4</v>
      </c>
      <c r="G3836">
        <v>14.8</v>
      </c>
      <c r="H3836" t="s">
        <v>821</v>
      </c>
    </row>
    <row r="3837" spans="1:8" hidden="1" x14ac:dyDescent="0.25">
      <c r="A3837" t="s">
        <v>967</v>
      </c>
      <c r="B3837">
        <v>1528</v>
      </c>
      <c r="C3837" t="s">
        <v>968</v>
      </c>
      <c r="D3837" t="s">
        <v>813</v>
      </c>
      <c r="E3837" t="s">
        <v>814</v>
      </c>
      <c r="F3837">
        <v>9.75</v>
      </c>
      <c r="G3837">
        <v>12.7</v>
      </c>
      <c r="H3837" t="s">
        <v>815</v>
      </c>
    </row>
    <row r="3838" spans="1:8" hidden="1" x14ac:dyDescent="0.25">
      <c r="A3838" t="s">
        <v>967</v>
      </c>
      <c r="B3838">
        <v>1528</v>
      </c>
      <c r="C3838" t="s">
        <v>968</v>
      </c>
      <c r="D3838" t="s">
        <v>816</v>
      </c>
      <c r="E3838" t="s">
        <v>814</v>
      </c>
      <c r="F3838">
        <v>9.1</v>
      </c>
      <c r="G3838">
        <v>11.85</v>
      </c>
      <c r="H3838" t="s">
        <v>817</v>
      </c>
    </row>
    <row r="3839" spans="1:8" hidden="1" x14ac:dyDescent="0.25">
      <c r="A3839" t="s">
        <v>967</v>
      </c>
      <c r="B3839">
        <v>1528</v>
      </c>
      <c r="C3839" t="s">
        <v>968</v>
      </c>
      <c r="D3839" t="s">
        <v>818</v>
      </c>
      <c r="E3839" t="s">
        <v>814</v>
      </c>
      <c r="F3839">
        <v>10.85</v>
      </c>
      <c r="G3839">
        <v>14.1</v>
      </c>
      <c r="H3839" t="s">
        <v>819</v>
      </c>
    </row>
    <row r="3840" spans="1:8" x14ac:dyDescent="0.25">
      <c r="A3840" t="s">
        <v>967</v>
      </c>
      <c r="B3840">
        <v>1528</v>
      </c>
      <c r="C3840" t="s">
        <v>968</v>
      </c>
      <c r="D3840" t="s">
        <v>820</v>
      </c>
      <c r="E3840" t="s">
        <v>814</v>
      </c>
      <c r="F3840">
        <v>10.85</v>
      </c>
      <c r="G3840">
        <v>14.1</v>
      </c>
      <c r="H3840" t="s">
        <v>821</v>
      </c>
    </row>
    <row r="3841" spans="1:8" hidden="1" x14ac:dyDescent="0.25">
      <c r="A3841" t="s">
        <v>967</v>
      </c>
      <c r="B3841">
        <v>1528</v>
      </c>
      <c r="C3841" t="s">
        <v>968</v>
      </c>
      <c r="D3841" t="s">
        <v>822</v>
      </c>
      <c r="E3841" t="s">
        <v>814</v>
      </c>
      <c r="F3841">
        <v>9.1</v>
      </c>
      <c r="G3841">
        <v>11.85</v>
      </c>
      <c r="H3841" t="s">
        <v>823</v>
      </c>
    </row>
    <row r="3842" spans="1:8" hidden="1" x14ac:dyDescent="0.25">
      <c r="A3842" t="s">
        <v>967</v>
      </c>
      <c r="B3842">
        <v>1528</v>
      </c>
      <c r="C3842" t="s">
        <v>968</v>
      </c>
      <c r="D3842" t="s">
        <v>824</v>
      </c>
      <c r="E3842" t="s">
        <v>814</v>
      </c>
      <c r="F3842">
        <v>9.1</v>
      </c>
      <c r="G3842">
        <v>11.85</v>
      </c>
      <c r="H3842" t="s">
        <v>825</v>
      </c>
    </row>
    <row r="3843" spans="1:8" hidden="1" x14ac:dyDescent="0.25">
      <c r="A3843" t="s">
        <v>967</v>
      </c>
      <c r="B3843">
        <v>1528</v>
      </c>
      <c r="C3843" t="s">
        <v>968</v>
      </c>
      <c r="D3843" t="s">
        <v>826</v>
      </c>
      <c r="E3843" t="s">
        <v>814</v>
      </c>
      <c r="F3843">
        <v>9.6</v>
      </c>
      <c r="G3843">
        <v>12.5</v>
      </c>
      <c r="H3843" t="s">
        <v>827</v>
      </c>
    </row>
    <row r="3844" spans="1:8" x14ac:dyDescent="0.25">
      <c r="A3844" t="s">
        <v>967</v>
      </c>
      <c r="B3844">
        <v>1528</v>
      </c>
      <c r="C3844" t="s">
        <v>968</v>
      </c>
      <c r="D3844" t="s">
        <v>828</v>
      </c>
      <c r="E3844" t="s">
        <v>829</v>
      </c>
      <c r="F3844">
        <v>10.85</v>
      </c>
      <c r="G3844">
        <v>14.1</v>
      </c>
      <c r="H3844" t="s">
        <v>821</v>
      </c>
    </row>
    <row r="3845" spans="1:8" hidden="1" x14ac:dyDescent="0.25">
      <c r="A3845" t="s">
        <v>967</v>
      </c>
      <c r="B3845">
        <v>1528</v>
      </c>
      <c r="C3845" t="s">
        <v>968</v>
      </c>
      <c r="D3845" t="s">
        <v>830</v>
      </c>
      <c r="E3845" t="s">
        <v>829</v>
      </c>
      <c r="F3845">
        <v>9.1</v>
      </c>
      <c r="G3845">
        <v>11.85</v>
      </c>
      <c r="H3845" t="s">
        <v>823</v>
      </c>
    </row>
    <row r="3846" spans="1:8" hidden="1" x14ac:dyDescent="0.25">
      <c r="A3846" t="s">
        <v>967</v>
      </c>
      <c r="B3846">
        <v>1528</v>
      </c>
      <c r="C3846" t="s">
        <v>968</v>
      </c>
      <c r="D3846" t="s">
        <v>831</v>
      </c>
      <c r="E3846" t="s">
        <v>829</v>
      </c>
      <c r="F3846">
        <v>9.75</v>
      </c>
      <c r="G3846">
        <v>12.7</v>
      </c>
      <c r="H3846" t="s">
        <v>815</v>
      </c>
    </row>
    <row r="3847" spans="1:8" hidden="1" x14ac:dyDescent="0.25">
      <c r="A3847" t="s">
        <v>967</v>
      </c>
      <c r="B3847">
        <v>1528</v>
      </c>
      <c r="C3847" t="s">
        <v>968</v>
      </c>
      <c r="D3847" t="s">
        <v>832</v>
      </c>
      <c r="E3847" t="s">
        <v>829</v>
      </c>
      <c r="F3847">
        <v>9.1</v>
      </c>
      <c r="G3847">
        <v>11.85</v>
      </c>
      <c r="H3847" t="s">
        <v>817</v>
      </c>
    </row>
    <row r="3848" spans="1:8" hidden="1" x14ac:dyDescent="0.25">
      <c r="A3848" t="s">
        <v>967</v>
      </c>
      <c r="B3848">
        <v>1528</v>
      </c>
      <c r="C3848" t="s">
        <v>968</v>
      </c>
      <c r="D3848" t="s">
        <v>833</v>
      </c>
      <c r="E3848" t="s">
        <v>829</v>
      </c>
      <c r="F3848">
        <v>10.85</v>
      </c>
      <c r="G3848">
        <v>14.1</v>
      </c>
      <c r="H3848" t="s">
        <v>819</v>
      </c>
    </row>
    <row r="3849" spans="1:8" hidden="1" x14ac:dyDescent="0.25">
      <c r="A3849" t="s">
        <v>967</v>
      </c>
      <c r="B3849">
        <v>1528</v>
      </c>
      <c r="C3849" t="s">
        <v>968</v>
      </c>
      <c r="D3849" t="s">
        <v>834</v>
      </c>
      <c r="E3849" t="s">
        <v>829</v>
      </c>
      <c r="F3849">
        <v>9.1</v>
      </c>
      <c r="G3849">
        <v>11.85</v>
      </c>
      <c r="H3849" t="s">
        <v>825</v>
      </c>
    </row>
    <row r="3850" spans="1:8" hidden="1" x14ac:dyDescent="0.25">
      <c r="A3850" t="s">
        <v>967</v>
      </c>
      <c r="B3850">
        <v>1528</v>
      </c>
      <c r="C3850" t="s">
        <v>968</v>
      </c>
      <c r="D3850" t="s">
        <v>835</v>
      </c>
      <c r="E3850" t="s">
        <v>829</v>
      </c>
      <c r="F3850">
        <v>3.45</v>
      </c>
      <c r="G3850">
        <v>4.5</v>
      </c>
      <c r="H3850" t="s">
        <v>827</v>
      </c>
    </row>
    <row r="3851" spans="1:8" hidden="1" x14ac:dyDescent="0.25">
      <c r="A3851" t="s">
        <v>967</v>
      </c>
      <c r="B3851">
        <v>1528</v>
      </c>
      <c r="C3851" t="s">
        <v>968</v>
      </c>
      <c r="D3851" t="s">
        <v>835</v>
      </c>
      <c r="E3851" t="s">
        <v>829</v>
      </c>
      <c r="F3851">
        <v>9.6</v>
      </c>
      <c r="G3851">
        <v>12.5</v>
      </c>
      <c r="H3851" t="s">
        <v>827</v>
      </c>
    </row>
    <row r="3852" spans="1:8" hidden="1" x14ac:dyDescent="0.25">
      <c r="A3852" t="s">
        <v>967</v>
      </c>
      <c r="B3852">
        <v>1528</v>
      </c>
      <c r="C3852" t="s">
        <v>968</v>
      </c>
      <c r="D3852" t="s">
        <v>832</v>
      </c>
      <c r="E3852" t="s">
        <v>829</v>
      </c>
      <c r="F3852">
        <v>3.25</v>
      </c>
      <c r="G3852">
        <v>4.25</v>
      </c>
      <c r="H3852" t="s">
        <v>817</v>
      </c>
    </row>
    <row r="3853" spans="1:8" hidden="1" x14ac:dyDescent="0.25">
      <c r="A3853" t="s">
        <v>967</v>
      </c>
      <c r="B3853">
        <v>1528</v>
      </c>
      <c r="C3853" t="s">
        <v>968</v>
      </c>
      <c r="D3853" t="s">
        <v>831</v>
      </c>
      <c r="E3853" t="s">
        <v>829</v>
      </c>
      <c r="F3853">
        <v>3.45</v>
      </c>
      <c r="G3853">
        <v>4.5</v>
      </c>
      <c r="H3853" t="s">
        <v>815</v>
      </c>
    </row>
    <row r="3854" spans="1:8" hidden="1" x14ac:dyDescent="0.25">
      <c r="A3854" t="s">
        <v>967</v>
      </c>
      <c r="B3854">
        <v>1528</v>
      </c>
      <c r="C3854" t="s">
        <v>968</v>
      </c>
      <c r="D3854" t="s">
        <v>833</v>
      </c>
      <c r="E3854" t="s">
        <v>829</v>
      </c>
      <c r="F3854">
        <v>3.9</v>
      </c>
      <c r="G3854">
        <v>5.05</v>
      </c>
      <c r="H3854" t="s">
        <v>819</v>
      </c>
    </row>
    <row r="3855" spans="1:8" hidden="1" x14ac:dyDescent="0.25">
      <c r="A3855" t="s">
        <v>967</v>
      </c>
      <c r="B3855">
        <v>1528</v>
      </c>
      <c r="C3855" t="s">
        <v>968</v>
      </c>
      <c r="D3855" t="s">
        <v>830</v>
      </c>
      <c r="E3855" t="s">
        <v>829</v>
      </c>
      <c r="F3855">
        <v>3.25</v>
      </c>
      <c r="G3855">
        <v>4.25</v>
      </c>
      <c r="H3855" t="s">
        <v>823</v>
      </c>
    </row>
    <row r="3856" spans="1:8" x14ac:dyDescent="0.25">
      <c r="A3856" t="s">
        <v>967</v>
      </c>
      <c r="B3856">
        <v>1528</v>
      </c>
      <c r="C3856" t="s">
        <v>968</v>
      </c>
      <c r="D3856" t="s">
        <v>828</v>
      </c>
      <c r="E3856" t="s">
        <v>829</v>
      </c>
      <c r="F3856">
        <v>3.9</v>
      </c>
      <c r="G3856">
        <v>5.05</v>
      </c>
      <c r="H3856" t="s">
        <v>821</v>
      </c>
    </row>
    <row r="3857" spans="1:8" hidden="1" x14ac:dyDescent="0.25">
      <c r="A3857" t="s">
        <v>967</v>
      </c>
      <c r="B3857">
        <v>1528</v>
      </c>
      <c r="C3857" t="s">
        <v>968</v>
      </c>
      <c r="D3857" t="s">
        <v>834</v>
      </c>
      <c r="E3857" t="s">
        <v>829</v>
      </c>
      <c r="F3857">
        <v>3.25</v>
      </c>
      <c r="G3857">
        <v>4.25</v>
      </c>
      <c r="H3857" t="s">
        <v>825</v>
      </c>
    </row>
    <row r="3858" spans="1:8" x14ac:dyDescent="0.25">
      <c r="A3858" t="s">
        <v>967</v>
      </c>
      <c r="B3858">
        <v>1528</v>
      </c>
      <c r="C3858" t="s">
        <v>968</v>
      </c>
      <c r="D3858" t="s">
        <v>836</v>
      </c>
      <c r="E3858" t="s">
        <v>837</v>
      </c>
      <c r="F3858">
        <v>10.85</v>
      </c>
      <c r="G3858">
        <v>14.1</v>
      </c>
      <c r="H3858" t="s">
        <v>821</v>
      </c>
    </row>
    <row r="3859" spans="1:8" hidden="1" x14ac:dyDescent="0.25">
      <c r="A3859" t="s">
        <v>967</v>
      </c>
      <c r="B3859">
        <v>1528</v>
      </c>
      <c r="C3859" t="s">
        <v>968</v>
      </c>
      <c r="D3859" t="s">
        <v>838</v>
      </c>
      <c r="E3859" t="s">
        <v>837</v>
      </c>
      <c r="F3859">
        <v>9.1</v>
      </c>
      <c r="G3859">
        <v>11.85</v>
      </c>
      <c r="H3859" t="s">
        <v>823</v>
      </c>
    </row>
    <row r="3860" spans="1:8" hidden="1" x14ac:dyDescent="0.25">
      <c r="A3860" t="s">
        <v>967</v>
      </c>
      <c r="B3860">
        <v>1528</v>
      </c>
      <c r="C3860" t="s">
        <v>968</v>
      </c>
      <c r="D3860" t="s">
        <v>839</v>
      </c>
      <c r="E3860" t="s">
        <v>837</v>
      </c>
      <c r="F3860">
        <v>9.75</v>
      </c>
      <c r="G3860">
        <v>12.7</v>
      </c>
      <c r="H3860" t="s">
        <v>815</v>
      </c>
    </row>
    <row r="3861" spans="1:8" hidden="1" x14ac:dyDescent="0.25">
      <c r="A3861" t="s">
        <v>967</v>
      </c>
      <c r="B3861">
        <v>1528</v>
      </c>
      <c r="C3861" t="s">
        <v>968</v>
      </c>
      <c r="D3861" t="s">
        <v>840</v>
      </c>
      <c r="E3861" t="s">
        <v>837</v>
      </c>
      <c r="F3861">
        <v>9.1</v>
      </c>
      <c r="G3861">
        <v>11.85</v>
      </c>
      <c r="H3861" t="s">
        <v>817</v>
      </c>
    </row>
    <row r="3862" spans="1:8" hidden="1" x14ac:dyDescent="0.25">
      <c r="A3862" t="s">
        <v>967</v>
      </c>
      <c r="B3862">
        <v>1528</v>
      </c>
      <c r="C3862" t="s">
        <v>968</v>
      </c>
      <c r="D3862" t="s">
        <v>841</v>
      </c>
      <c r="E3862" t="s">
        <v>837</v>
      </c>
      <c r="F3862">
        <v>10.85</v>
      </c>
      <c r="G3862">
        <v>14.1</v>
      </c>
      <c r="H3862" t="s">
        <v>819</v>
      </c>
    </row>
    <row r="3863" spans="1:8" hidden="1" x14ac:dyDescent="0.25">
      <c r="A3863" t="s">
        <v>967</v>
      </c>
      <c r="B3863">
        <v>1528</v>
      </c>
      <c r="C3863" t="s">
        <v>968</v>
      </c>
      <c r="D3863" t="s">
        <v>842</v>
      </c>
      <c r="E3863" t="s">
        <v>837</v>
      </c>
      <c r="F3863">
        <v>9.6</v>
      </c>
      <c r="G3863">
        <v>12.5</v>
      </c>
      <c r="H3863" t="s">
        <v>827</v>
      </c>
    </row>
    <row r="3864" spans="1:8" hidden="1" x14ac:dyDescent="0.25">
      <c r="A3864" t="s">
        <v>967</v>
      </c>
      <c r="B3864">
        <v>1528</v>
      </c>
      <c r="C3864" t="s">
        <v>968</v>
      </c>
      <c r="D3864" t="s">
        <v>843</v>
      </c>
      <c r="E3864" t="s">
        <v>837</v>
      </c>
      <c r="F3864">
        <v>9.1</v>
      </c>
      <c r="G3864">
        <v>11.85</v>
      </c>
      <c r="H3864" t="s">
        <v>825</v>
      </c>
    </row>
    <row r="3865" spans="1:8" x14ac:dyDescent="0.25">
      <c r="A3865" t="s">
        <v>967</v>
      </c>
      <c r="B3865">
        <v>1528</v>
      </c>
      <c r="C3865" t="s">
        <v>968</v>
      </c>
      <c r="D3865" t="s">
        <v>844</v>
      </c>
      <c r="E3865" t="s">
        <v>845</v>
      </c>
      <c r="F3865">
        <v>10.85</v>
      </c>
      <c r="G3865">
        <v>14.1</v>
      </c>
      <c r="H3865" t="s">
        <v>821</v>
      </c>
    </row>
    <row r="3866" spans="1:8" hidden="1" x14ac:dyDescent="0.25">
      <c r="A3866" t="s">
        <v>967</v>
      </c>
      <c r="B3866">
        <v>1528</v>
      </c>
      <c r="C3866" t="s">
        <v>968</v>
      </c>
      <c r="D3866" t="s">
        <v>846</v>
      </c>
      <c r="E3866" t="s">
        <v>845</v>
      </c>
      <c r="F3866">
        <v>9.1</v>
      </c>
      <c r="G3866">
        <v>11.85</v>
      </c>
      <c r="H3866" t="s">
        <v>823</v>
      </c>
    </row>
    <row r="3867" spans="1:8" hidden="1" x14ac:dyDescent="0.25">
      <c r="A3867" t="s">
        <v>967</v>
      </c>
      <c r="B3867">
        <v>1528</v>
      </c>
      <c r="C3867" t="s">
        <v>968</v>
      </c>
      <c r="D3867" t="s">
        <v>847</v>
      </c>
      <c r="E3867" t="s">
        <v>845</v>
      </c>
      <c r="F3867">
        <v>9.75</v>
      </c>
      <c r="G3867">
        <v>12.7</v>
      </c>
      <c r="H3867" t="s">
        <v>815</v>
      </c>
    </row>
    <row r="3868" spans="1:8" hidden="1" x14ac:dyDescent="0.25">
      <c r="A3868" t="s">
        <v>967</v>
      </c>
      <c r="B3868">
        <v>1528</v>
      </c>
      <c r="C3868" t="s">
        <v>968</v>
      </c>
      <c r="D3868" t="s">
        <v>848</v>
      </c>
      <c r="E3868" t="s">
        <v>845</v>
      </c>
      <c r="F3868">
        <v>10.85</v>
      </c>
      <c r="G3868">
        <v>14.1</v>
      </c>
      <c r="H3868" t="s">
        <v>819</v>
      </c>
    </row>
    <row r="3869" spans="1:8" hidden="1" x14ac:dyDescent="0.25">
      <c r="A3869" t="s">
        <v>967</v>
      </c>
      <c r="B3869">
        <v>1528</v>
      </c>
      <c r="C3869" t="s">
        <v>968</v>
      </c>
      <c r="D3869" t="s">
        <v>849</v>
      </c>
      <c r="E3869" t="s">
        <v>845</v>
      </c>
      <c r="F3869">
        <v>9.1</v>
      </c>
      <c r="G3869">
        <v>11.85</v>
      </c>
      <c r="H3869" t="s">
        <v>817</v>
      </c>
    </row>
    <row r="3870" spans="1:8" hidden="1" x14ac:dyDescent="0.25">
      <c r="A3870" t="s">
        <v>967</v>
      </c>
      <c r="B3870">
        <v>1528</v>
      </c>
      <c r="C3870" t="s">
        <v>968</v>
      </c>
      <c r="D3870" t="s">
        <v>850</v>
      </c>
      <c r="E3870" t="s">
        <v>845</v>
      </c>
      <c r="F3870">
        <v>9.1</v>
      </c>
      <c r="G3870">
        <v>11.85</v>
      </c>
      <c r="H3870" t="s">
        <v>825</v>
      </c>
    </row>
    <row r="3871" spans="1:8" hidden="1" x14ac:dyDescent="0.25">
      <c r="A3871" t="s">
        <v>967</v>
      </c>
      <c r="B3871">
        <v>1528</v>
      </c>
      <c r="C3871" t="s">
        <v>968</v>
      </c>
      <c r="D3871" t="s">
        <v>851</v>
      </c>
      <c r="E3871" t="s">
        <v>845</v>
      </c>
      <c r="F3871">
        <v>9.6</v>
      </c>
      <c r="G3871">
        <v>12.5</v>
      </c>
      <c r="H3871" t="s">
        <v>827</v>
      </c>
    </row>
    <row r="3872" spans="1:8" hidden="1" x14ac:dyDescent="0.25">
      <c r="A3872" t="s">
        <v>967</v>
      </c>
      <c r="B3872">
        <v>1528</v>
      </c>
      <c r="C3872" t="s">
        <v>968</v>
      </c>
      <c r="D3872" t="s">
        <v>852</v>
      </c>
      <c r="E3872" t="s">
        <v>853</v>
      </c>
      <c r="F3872">
        <v>5.6</v>
      </c>
      <c r="G3872">
        <v>7.3</v>
      </c>
      <c r="H3872" t="s">
        <v>854</v>
      </c>
    </row>
    <row r="3873" spans="1:8" hidden="1" x14ac:dyDescent="0.25">
      <c r="A3873" t="s">
        <v>967</v>
      </c>
      <c r="B3873">
        <v>1528</v>
      </c>
      <c r="C3873" t="s">
        <v>968</v>
      </c>
      <c r="D3873" t="s">
        <v>855</v>
      </c>
      <c r="E3873" t="s">
        <v>853</v>
      </c>
      <c r="F3873">
        <v>5.6</v>
      </c>
      <c r="G3873">
        <v>7.3</v>
      </c>
      <c r="H3873" t="s">
        <v>823</v>
      </c>
    </row>
    <row r="3874" spans="1:8" x14ac:dyDescent="0.25">
      <c r="A3874" t="s">
        <v>967</v>
      </c>
      <c r="B3874">
        <v>1528</v>
      </c>
      <c r="C3874" t="s">
        <v>968</v>
      </c>
      <c r="D3874" t="s">
        <v>856</v>
      </c>
      <c r="E3874" t="s">
        <v>853</v>
      </c>
      <c r="F3874">
        <v>5.6</v>
      </c>
      <c r="G3874">
        <v>7.3</v>
      </c>
      <c r="H3874" t="s">
        <v>821</v>
      </c>
    </row>
    <row r="3875" spans="1:8" hidden="1" x14ac:dyDescent="0.25">
      <c r="A3875" t="s">
        <v>967</v>
      </c>
      <c r="B3875">
        <v>1528</v>
      </c>
      <c r="C3875" t="s">
        <v>968</v>
      </c>
      <c r="D3875" t="s">
        <v>857</v>
      </c>
      <c r="E3875" t="s">
        <v>853</v>
      </c>
      <c r="F3875">
        <v>5.6</v>
      </c>
      <c r="G3875">
        <v>7.3</v>
      </c>
      <c r="H3875" t="s">
        <v>815</v>
      </c>
    </row>
    <row r="3876" spans="1:8" hidden="1" x14ac:dyDescent="0.25">
      <c r="A3876" t="s">
        <v>967</v>
      </c>
      <c r="B3876">
        <v>1528</v>
      </c>
      <c r="C3876" t="s">
        <v>968</v>
      </c>
      <c r="D3876" t="s">
        <v>858</v>
      </c>
      <c r="E3876" t="s">
        <v>853</v>
      </c>
      <c r="F3876">
        <v>5.6</v>
      </c>
      <c r="G3876">
        <v>7.3</v>
      </c>
      <c r="H3876" t="s">
        <v>819</v>
      </c>
    </row>
    <row r="3877" spans="1:8" hidden="1" x14ac:dyDescent="0.25">
      <c r="A3877" t="s">
        <v>967</v>
      </c>
      <c r="B3877">
        <v>1528</v>
      </c>
      <c r="C3877" t="s">
        <v>968</v>
      </c>
      <c r="D3877" t="s">
        <v>859</v>
      </c>
      <c r="E3877" t="s">
        <v>853</v>
      </c>
      <c r="F3877">
        <v>5.6</v>
      </c>
      <c r="G3877">
        <v>7.3</v>
      </c>
      <c r="H3877" t="s">
        <v>825</v>
      </c>
    </row>
    <row r="3878" spans="1:8" hidden="1" x14ac:dyDescent="0.25">
      <c r="A3878" t="s">
        <v>967</v>
      </c>
      <c r="B3878">
        <v>1528</v>
      </c>
      <c r="C3878" t="s">
        <v>968</v>
      </c>
      <c r="D3878" t="s">
        <v>860</v>
      </c>
      <c r="E3878" t="s">
        <v>853</v>
      </c>
      <c r="F3878">
        <v>5.6</v>
      </c>
      <c r="G3878">
        <v>7.3</v>
      </c>
      <c r="H3878" t="s">
        <v>827</v>
      </c>
    </row>
    <row r="3879" spans="1:8" hidden="1" x14ac:dyDescent="0.25">
      <c r="A3879" t="s">
        <v>967</v>
      </c>
      <c r="B3879">
        <v>1528</v>
      </c>
      <c r="C3879" t="s">
        <v>968</v>
      </c>
      <c r="D3879" t="s">
        <v>861</v>
      </c>
      <c r="E3879" t="s">
        <v>853</v>
      </c>
      <c r="F3879">
        <v>5.6</v>
      </c>
      <c r="G3879">
        <v>7.3</v>
      </c>
      <c r="H3879" t="s">
        <v>862</v>
      </c>
    </row>
    <row r="3880" spans="1:8" hidden="1" x14ac:dyDescent="0.25">
      <c r="A3880" t="s">
        <v>967</v>
      </c>
      <c r="B3880">
        <v>1528</v>
      </c>
      <c r="C3880" t="s">
        <v>968</v>
      </c>
      <c r="D3880" t="s">
        <v>863</v>
      </c>
      <c r="E3880" t="s">
        <v>853</v>
      </c>
      <c r="F3880">
        <v>5.6</v>
      </c>
      <c r="G3880">
        <v>7.3</v>
      </c>
      <c r="H3880" t="s">
        <v>864</v>
      </c>
    </row>
    <row r="3881" spans="1:8" hidden="1" x14ac:dyDescent="0.25">
      <c r="A3881" t="s">
        <v>967</v>
      </c>
      <c r="B3881">
        <v>1528</v>
      </c>
      <c r="C3881" t="s">
        <v>968</v>
      </c>
      <c r="D3881" t="s">
        <v>865</v>
      </c>
      <c r="E3881" t="s">
        <v>866</v>
      </c>
      <c r="F3881">
        <v>4.4000000000000004</v>
      </c>
      <c r="G3881">
        <v>5.7</v>
      </c>
      <c r="H3881" t="s">
        <v>867</v>
      </c>
    </row>
    <row r="3882" spans="1:8" hidden="1" x14ac:dyDescent="0.25">
      <c r="A3882" t="s">
        <v>967</v>
      </c>
      <c r="B3882">
        <v>1528</v>
      </c>
      <c r="C3882" t="s">
        <v>968</v>
      </c>
      <c r="D3882" t="s">
        <v>868</v>
      </c>
      <c r="E3882" t="s">
        <v>866</v>
      </c>
      <c r="F3882">
        <v>4.95</v>
      </c>
      <c r="G3882">
        <v>6.45</v>
      </c>
      <c r="H3882" t="s">
        <v>823</v>
      </c>
    </row>
    <row r="3883" spans="1:8" x14ac:dyDescent="0.25">
      <c r="A3883" t="s">
        <v>967</v>
      </c>
      <c r="B3883">
        <v>1528</v>
      </c>
      <c r="C3883" t="s">
        <v>968</v>
      </c>
      <c r="D3883" t="s">
        <v>869</v>
      </c>
      <c r="E3883" t="s">
        <v>866</v>
      </c>
      <c r="F3883">
        <v>4.95</v>
      </c>
      <c r="G3883">
        <v>6.45</v>
      </c>
      <c r="H3883" t="s">
        <v>821</v>
      </c>
    </row>
    <row r="3884" spans="1:8" hidden="1" x14ac:dyDescent="0.25">
      <c r="A3884" t="s">
        <v>967</v>
      </c>
      <c r="B3884">
        <v>1528</v>
      </c>
      <c r="C3884" t="s">
        <v>968</v>
      </c>
      <c r="D3884" t="s">
        <v>870</v>
      </c>
      <c r="E3884" t="s">
        <v>866</v>
      </c>
      <c r="F3884">
        <v>4.95</v>
      </c>
      <c r="G3884">
        <v>6.45</v>
      </c>
      <c r="H3884" t="s">
        <v>815</v>
      </c>
    </row>
    <row r="3885" spans="1:8" hidden="1" x14ac:dyDescent="0.25">
      <c r="A3885" t="s">
        <v>967</v>
      </c>
      <c r="B3885">
        <v>1528</v>
      </c>
      <c r="C3885" t="s">
        <v>968</v>
      </c>
      <c r="D3885" t="s">
        <v>871</v>
      </c>
      <c r="E3885" t="s">
        <v>866</v>
      </c>
      <c r="F3885">
        <v>4.95</v>
      </c>
      <c r="G3885">
        <v>6.45</v>
      </c>
      <c r="H3885" t="s">
        <v>819</v>
      </c>
    </row>
    <row r="3886" spans="1:8" hidden="1" x14ac:dyDescent="0.25">
      <c r="A3886" t="s">
        <v>967</v>
      </c>
      <c r="B3886">
        <v>1528</v>
      </c>
      <c r="C3886" t="s">
        <v>968</v>
      </c>
      <c r="D3886" t="s">
        <v>872</v>
      </c>
      <c r="E3886" t="s">
        <v>866</v>
      </c>
      <c r="F3886">
        <v>4.95</v>
      </c>
      <c r="G3886">
        <v>6.45</v>
      </c>
      <c r="H3886" t="s">
        <v>825</v>
      </c>
    </row>
    <row r="3887" spans="1:8" hidden="1" x14ac:dyDescent="0.25">
      <c r="A3887" t="s">
        <v>967</v>
      </c>
      <c r="B3887">
        <v>1528</v>
      </c>
      <c r="C3887" t="s">
        <v>968</v>
      </c>
      <c r="D3887" t="s">
        <v>873</v>
      </c>
      <c r="E3887" t="s">
        <v>866</v>
      </c>
      <c r="F3887">
        <v>4.95</v>
      </c>
      <c r="G3887">
        <v>6.45</v>
      </c>
      <c r="H3887" t="s">
        <v>862</v>
      </c>
    </row>
    <row r="3888" spans="1:8" hidden="1" x14ac:dyDescent="0.25">
      <c r="A3888" t="s">
        <v>967</v>
      </c>
      <c r="B3888">
        <v>1528</v>
      </c>
      <c r="C3888" t="s">
        <v>968</v>
      </c>
      <c r="D3888" t="s">
        <v>874</v>
      </c>
      <c r="E3888" t="s">
        <v>866</v>
      </c>
      <c r="F3888">
        <v>4.95</v>
      </c>
      <c r="G3888">
        <v>6.45</v>
      </c>
      <c r="H3888" t="s">
        <v>827</v>
      </c>
    </row>
    <row r="3889" spans="1:8" hidden="1" x14ac:dyDescent="0.25">
      <c r="A3889" t="s">
        <v>967</v>
      </c>
      <c r="B3889">
        <v>1528</v>
      </c>
      <c r="C3889" t="s">
        <v>968</v>
      </c>
      <c r="D3889" t="s">
        <v>875</v>
      </c>
      <c r="E3889" t="s">
        <v>876</v>
      </c>
      <c r="F3889">
        <v>10.3</v>
      </c>
      <c r="G3889">
        <v>13.4</v>
      </c>
      <c r="H3889" t="s">
        <v>815</v>
      </c>
    </row>
    <row r="3890" spans="1:8" hidden="1" x14ac:dyDescent="0.25">
      <c r="A3890" t="s">
        <v>967</v>
      </c>
      <c r="B3890">
        <v>1528</v>
      </c>
      <c r="C3890" t="s">
        <v>968</v>
      </c>
      <c r="D3890" t="s">
        <v>877</v>
      </c>
      <c r="E3890" t="s">
        <v>876</v>
      </c>
      <c r="F3890">
        <v>11.4</v>
      </c>
      <c r="G3890">
        <v>14.8</v>
      </c>
      <c r="H3890" t="s">
        <v>819</v>
      </c>
    </row>
    <row r="3891" spans="1:8" hidden="1" x14ac:dyDescent="0.25">
      <c r="A3891" t="s">
        <v>967</v>
      </c>
      <c r="B3891">
        <v>1528</v>
      </c>
      <c r="C3891" t="s">
        <v>968</v>
      </c>
      <c r="D3891" t="s">
        <v>878</v>
      </c>
      <c r="E3891" t="s">
        <v>876</v>
      </c>
      <c r="F3891">
        <v>9.65</v>
      </c>
      <c r="G3891">
        <v>12.55</v>
      </c>
      <c r="H3891" t="s">
        <v>825</v>
      </c>
    </row>
    <row r="3892" spans="1:8" hidden="1" x14ac:dyDescent="0.25">
      <c r="A3892" t="s">
        <v>967</v>
      </c>
      <c r="B3892">
        <v>1528</v>
      </c>
      <c r="C3892" t="s">
        <v>968</v>
      </c>
      <c r="D3892" t="s">
        <v>879</v>
      </c>
      <c r="E3892" t="s">
        <v>876</v>
      </c>
      <c r="F3892">
        <v>10.15</v>
      </c>
      <c r="G3892">
        <v>13.2</v>
      </c>
      <c r="H3892" t="s">
        <v>827</v>
      </c>
    </row>
    <row r="3893" spans="1:8" hidden="1" x14ac:dyDescent="0.25">
      <c r="A3893" t="s">
        <v>967</v>
      </c>
      <c r="B3893">
        <v>1528</v>
      </c>
      <c r="C3893" t="s">
        <v>968</v>
      </c>
      <c r="D3893" t="s">
        <v>880</v>
      </c>
      <c r="E3893" t="s">
        <v>876</v>
      </c>
      <c r="F3893">
        <v>9.65</v>
      </c>
      <c r="G3893">
        <v>12.55</v>
      </c>
      <c r="H3893" t="s">
        <v>823</v>
      </c>
    </row>
    <row r="3894" spans="1:8" hidden="1" x14ac:dyDescent="0.25">
      <c r="A3894" t="s">
        <v>967</v>
      </c>
      <c r="B3894">
        <v>1528</v>
      </c>
      <c r="C3894" t="s">
        <v>968</v>
      </c>
      <c r="D3894" t="s">
        <v>881</v>
      </c>
      <c r="E3894" t="s">
        <v>876</v>
      </c>
      <c r="F3894">
        <v>9.65</v>
      </c>
      <c r="G3894">
        <v>12.55</v>
      </c>
      <c r="H3894" t="s">
        <v>867</v>
      </c>
    </row>
    <row r="3895" spans="1:8" x14ac:dyDescent="0.25">
      <c r="A3895" t="s">
        <v>967</v>
      </c>
      <c r="B3895">
        <v>1528</v>
      </c>
      <c r="C3895" t="s">
        <v>968</v>
      </c>
      <c r="D3895" t="s">
        <v>882</v>
      </c>
      <c r="E3895" t="s">
        <v>876</v>
      </c>
      <c r="F3895">
        <v>11.4</v>
      </c>
      <c r="G3895">
        <v>14.8</v>
      </c>
      <c r="H3895" t="s">
        <v>821</v>
      </c>
    </row>
    <row r="3896" spans="1:8" hidden="1" x14ac:dyDescent="0.25">
      <c r="A3896" t="s">
        <v>1022</v>
      </c>
      <c r="B3896">
        <v>4377</v>
      </c>
      <c r="C3896" t="s">
        <v>1023</v>
      </c>
      <c r="D3896" t="s">
        <v>813</v>
      </c>
      <c r="E3896" t="s">
        <v>814</v>
      </c>
      <c r="F3896">
        <v>10.4</v>
      </c>
      <c r="G3896">
        <v>13.5</v>
      </c>
      <c r="H3896" t="s">
        <v>815</v>
      </c>
    </row>
    <row r="3897" spans="1:8" hidden="1" x14ac:dyDescent="0.25">
      <c r="A3897" t="s">
        <v>1022</v>
      </c>
      <c r="B3897">
        <v>4377</v>
      </c>
      <c r="C3897" t="s">
        <v>1023</v>
      </c>
      <c r="D3897" t="s">
        <v>816</v>
      </c>
      <c r="E3897" t="s">
        <v>814</v>
      </c>
      <c r="F3897">
        <v>9.75</v>
      </c>
      <c r="G3897">
        <v>12.7</v>
      </c>
      <c r="H3897" t="s">
        <v>817</v>
      </c>
    </row>
    <row r="3898" spans="1:8" hidden="1" x14ac:dyDescent="0.25">
      <c r="A3898" t="s">
        <v>1022</v>
      </c>
      <c r="B3898">
        <v>4377</v>
      </c>
      <c r="C3898" t="s">
        <v>1023</v>
      </c>
      <c r="D3898" t="s">
        <v>818</v>
      </c>
      <c r="E3898" t="s">
        <v>814</v>
      </c>
      <c r="F3898">
        <v>11.5</v>
      </c>
      <c r="G3898">
        <v>14.95</v>
      </c>
      <c r="H3898" t="s">
        <v>819</v>
      </c>
    </row>
    <row r="3899" spans="1:8" x14ac:dyDescent="0.25">
      <c r="A3899" t="s">
        <v>1022</v>
      </c>
      <c r="B3899">
        <v>4377</v>
      </c>
      <c r="C3899" t="s">
        <v>1023</v>
      </c>
      <c r="D3899" t="s">
        <v>820</v>
      </c>
      <c r="E3899" t="s">
        <v>814</v>
      </c>
      <c r="F3899">
        <v>11.5</v>
      </c>
      <c r="G3899">
        <v>14.95</v>
      </c>
      <c r="H3899" t="s">
        <v>821</v>
      </c>
    </row>
    <row r="3900" spans="1:8" hidden="1" x14ac:dyDescent="0.25">
      <c r="A3900" t="s">
        <v>1022</v>
      </c>
      <c r="B3900">
        <v>4377</v>
      </c>
      <c r="C3900" t="s">
        <v>1023</v>
      </c>
      <c r="D3900" t="s">
        <v>822</v>
      </c>
      <c r="E3900" t="s">
        <v>814</v>
      </c>
      <c r="F3900">
        <v>9.75</v>
      </c>
      <c r="G3900">
        <v>12.7</v>
      </c>
      <c r="H3900" t="s">
        <v>823</v>
      </c>
    </row>
    <row r="3901" spans="1:8" hidden="1" x14ac:dyDescent="0.25">
      <c r="A3901" t="s">
        <v>1022</v>
      </c>
      <c r="B3901">
        <v>4377</v>
      </c>
      <c r="C3901" t="s">
        <v>1023</v>
      </c>
      <c r="D3901" t="s">
        <v>824</v>
      </c>
      <c r="E3901" t="s">
        <v>814</v>
      </c>
      <c r="F3901">
        <v>9.75</v>
      </c>
      <c r="G3901">
        <v>12.7</v>
      </c>
      <c r="H3901" t="s">
        <v>825</v>
      </c>
    </row>
    <row r="3902" spans="1:8" hidden="1" x14ac:dyDescent="0.25">
      <c r="A3902" t="s">
        <v>1022</v>
      </c>
      <c r="B3902">
        <v>4377</v>
      </c>
      <c r="C3902" t="s">
        <v>1023</v>
      </c>
      <c r="D3902" t="s">
        <v>826</v>
      </c>
      <c r="E3902" t="s">
        <v>814</v>
      </c>
      <c r="F3902">
        <v>10.25</v>
      </c>
      <c r="G3902">
        <v>13.35</v>
      </c>
      <c r="H3902" t="s">
        <v>827</v>
      </c>
    </row>
    <row r="3903" spans="1:8" x14ac:dyDescent="0.25">
      <c r="A3903" t="s">
        <v>1022</v>
      </c>
      <c r="B3903">
        <v>4377</v>
      </c>
      <c r="C3903" t="s">
        <v>1023</v>
      </c>
      <c r="D3903" t="s">
        <v>828</v>
      </c>
      <c r="E3903" t="s">
        <v>829</v>
      </c>
      <c r="F3903">
        <v>11.5</v>
      </c>
      <c r="G3903">
        <v>14.95</v>
      </c>
      <c r="H3903" t="s">
        <v>821</v>
      </c>
    </row>
    <row r="3904" spans="1:8" hidden="1" x14ac:dyDescent="0.25">
      <c r="A3904" t="s">
        <v>1022</v>
      </c>
      <c r="B3904">
        <v>4377</v>
      </c>
      <c r="C3904" t="s">
        <v>1023</v>
      </c>
      <c r="D3904" t="s">
        <v>830</v>
      </c>
      <c r="E3904" t="s">
        <v>829</v>
      </c>
      <c r="F3904">
        <v>9.75</v>
      </c>
      <c r="G3904">
        <v>12.7</v>
      </c>
      <c r="H3904" t="s">
        <v>823</v>
      </c>
    </row>
    <row r="3905" spans="1:8" hidden="1" x14ac:dyDescent="0.25">
      <c r="A3905" t="s">
        <v>1022</v>
      </c>
      <c r="B3905">
        <v>4377</v>
      </c>
      <c r="C3905" t="s">
        <v>1023</v>
      </c>
      <c r="D3905" t="s">
        <v>831</v>
      </c>
      <c r="E3905" t="s">
        <v>829</v>
      </c>
      <c r="F3905">
        <v>10.4</v>
      </c>
      <c r="G3905">
        <v>13.5</v>
      </c>
      <c r="H3905" t="s">
        <v>815</v>
      </c>
    </row>
    <row r="3906" spans="1:8" hidden="1" x14ac:dyDescent="0.25">
      <c r="A3906" t="s">
        <v>1022</v>
      </c>
      <c r="B3906">
        <v>4377</v>
      </c>
      <c r="C3906" t="s">
        <v>1023</v>
      </c>
      <c r="D3906" t="s">
        <v>832</v>
      </c>
      <c r="E3906" t="s">
        <v>829</v>
      </c>
      <c r="F3906">
        <v>9.75</v>
      </c>
      <c r="G3906">
        <v>12.7</v>
      </c>
      <c r="H3906" t="s">
        <v>817</v>
      </c>
    </row>
    <row r="3907" spans="1:8" hidden="1" x14ac:dyDescent="0.25">
      <c r="A3907" t="s">
        <v>1022</v>
      </c>
      <c r="B3907">
        <v>4377</v>
      </c>
      <c r="C3907" t="s">
        <v>1023</v>
      </c>
      <c r="D3907" t="s">
        <v>833</v>
      </c>
      <c r="E3907" t="s">
        <v>829</v>
      </c>
      <c r="F3907">
        <v>11.5</v>
      </c>
      <c r="G3907">
        <v>14.95</v>
      </c>
      <c r="H3907" t="s">
        <v>819</v>
      </c>
    </row>
    <row r="3908" spans="1:8" hidden="1" x14ac:dyDescent="0.25">
      <c r="A3908" t="s">
        <v>1022</v>
      </c>
      <c r="B3908">
        <v>4377</v>
      </c>
      <c r="C3908" t="s">
        <v>1023</v>
      </c>
      <c r="D3908" t="s">
        <v>834</v>
      </c>
      <c r="E3908" t="s">
        <v>829</v>
      </c>
      <c r="F3908">
        <v>9.75</v>
      </c>
      <c r="G3908">
        <v>12.7</v>
      </c>
      <c r="H3908" t="s">
        <v>825</v>
      </c>
    </row>
    <row r="3909" spans="1:8" hidden="1" x14ac:dyDescent="0.25">
      <c r="A3909" t="s">
        <v>1022</v>
      </c>
      <c r="B3909">
        <v>4377</v>
      </c>
      <c r="C3909" t="s">
        <v>1023</v>
      </c>
      <c r="D3909" t="s">
        <v>835</v>
      </c>
      <c r="E3909" t="s">
        <v>829</v>
      </c>
      <c r="F3909">
        <v>3.6</v>
      </c>
      <c r="G3909">
        <v>4.7</v>
      </c>
      <c r="H3909" t="s">
        <v>827</v>
      </c>
    </row>
    <row r="3910" spans="1:8" hidden="1" x14ac:dyDescent="0.25">
      <c r="A3910" t="s">
        <v>1022</v>
      </c>
      <c r="B3910">
        <v>4377</v>
      </c>
      <c r="C3910" t="s">
        <v>1023</v>
      </c>
      <c r="D3910" t="s">
        <v>835</v>
      </c>
      <c r="E3910" t="s">
        <v>829</v>
      </c>
      <c r="F3910">
        <v>10.25</v>
      </c>
      <c r="G3910">
        <v>13.35</v>
      </c>
      <c r="H3910" t="s">
        <v>827</v>
      </c>
    </row>
    <row r="3911" spans="1:8" hidden="1" x14ac:dyDescent="0.25">
      <c r="A3911" t="s">
        <v>1022</v>
      </c>
      <c r="B3911">
        <v>4377</v>
      </c>
      <c r="C3911" t="s">
        <v>1023</v>
      </c>
      <c r="D3911" t="s">
        <v>832</v>
      </c>
      <c r="E3911" t="s">
        <v>829</v>
      </c>
      <c r="F3911">
        <v>3.4</v>
      </c>
      <c r="G3911">
        <v>4.4000000000000004</v>
      </c>
      <c r="H3911" t="s">
        <v>817</v>
      </c>
    </row>
    <row r="3912" spans="1:8" hidden="1" x14ac:dyDescent="0.25">
      <c r="A3912" t="s">
        <v>1022</v>
      </c>
      <c r="B3912">
        <v>4377</v>
      </c>
      <c r="C3912" t="s">
        <v>1023</v>
      </c>
      <c r="D3912" t="s">
        <v>831</v>
      </c>
      <c r="E3912" t="s">
        <v>829</v>
      </c>
      <c r="F3912">
        <v>3.6</v>
      </c>
      <c r="G3912">
        <v>4.7</v>
      </c>
      <c r="H3912" t="s">
        <v>815</v>
      </c>
    </row>
    <row r="3913" spans="1:8" hidden="1" x14ac:dyDescent="0.25">
      <c r="A3913" t="s">
        <v>1022</v>
      </c>
      <c r="B3913">
        <v>4377</v>
      </c>
      <c r="C3913" t="s">
        <v>1023</v>
      </c>
      <c r="D3913" t="s">
        <v>833</v>
      </c>
      <c r="E3913" t="s">
        <v>829</v>
      </c>
      <c r="F3913">
        <v>4.05</v>
      </c>
      <c r="G3913">
        <v>5.25</v>
      </c>
      <c r="H3913" t="s">
        <v>819</v>
      </c>
    </row>
    <row r="3914" spans="1:8" hidden="1" x14ac:dyDescent="0.25">
      <c r="A3914" t="s">
        <v>1022</v>
      </c>
      <c r="B3914">
        <v>4377</v>
      </c>
      <c r="C3914" t="s">
        <v>1023</v>
      </c>
      <c r="D3914" t="s">
        <v>830</v>
      </c>
      <c r="E3914" t="s">
        <v>829</v>
      </c>
      <c r="F3914">
        <v>3.4</v>
      </c>
      <c r="G3914">
        <v>4.4000000000000004</v>
      </c>
      <c r="H3914" t="s">
        <v>823</v>
      </c>
    </row>
    <row r="3915" spans="1:8" x14ac:dyDescent="0.25">
      <c r="A3915" t="s">
        <v>1022</v>
      </c>
      <c r="B3915">
        <v>4377</v>
      </c>
      <c r="C3915" t="s">
        <v>1023</v>
      </c>
      <c r="D3915" t="s">
        <v>828</v>
      </c>
      <c r="E3915" t="s">
        <v>829</v>
      </c>
      <c r="F3915">
        <v>4.05</v>
      </c>
      <c r="G3915">
        <v>5.25</v>
      </c>
      <c r="H3915" t="s">
        <v>821</v>
      </c>
    </row>
    <row r="3916" spans="1:8" hidden="1" x14ac:dyDescent="0.25">
      <c r="A3916" t="s">
        <v>1022</v>
      </c>
      <c r="B3916">
        <v>4377</v>
      </c>
      <c r="C3916" t="s">
        <v>1023</v>
      </c>
      <c r="D3916" t="s">
        <v>834</v>
      </c>
      <c r="E3916" t="s">
        <v>829</v>
      </c>
      <c r="F3916">
        <v>3.4</v>
      </c>
      <c r="G3916">
        <v>4.4000000000000004</v>
      </c>
      <c r="H3916" t="s">
        <v>825</v>
      </c>
    </row>
    <row r="3917" spans="1:8" x14ac:dyDescent="0.25">
      <c r="A3917" t="s">
        <v>1022</v>
      </c>
      <c r="B3917">
        <v>4377</v>
      </c>
      <c r="C3917" t="s">
        <v>1023</v>
      </c>
      <c r="D3917" t="s">
        <v>836</v>
      </c>
      <c r="E3917" t="s">
        <v>837</v>
      </c>
      <c r="F3917">
        <v>11.5</v>
      </c>
      <c r="G3917">
        <v>14.95</v>
      </c>
      <c r="H3917" t="s">
        <v>821</v>
      </c>
    </row>
    <row r="3918" spans="1:8" hidden="1" x14ac:dyDescent="0.25">
      <c r="A3918" t="s">
        <v>1022</v>
      </c>
      <c r="B3918">
        <v>4377</v>
      </c>
      <c r="C3918" t="s">
        <v>1023</v>
      </c>
      <c r="D3918" t="s">
        <v>838</v>
      </c>
      <c r="E3918" t="s">
        <v>837</v>
      </c>
      <c r="F3918">
        <v>9.75</v>
      </c>
      <c r="G3918">
        <v>12.7</v>
      </c>
      <c r="H3918" t="s">
        <v>823</v>
      </c>
    </row>
    <row r="3919" spans="1:8" hidden="1" x14ac:dyDescent="0.25">
      <c r="A3919" t="s">
        <v>1022</v>
      </c>
      <c r="B3919">
        <v>4377</v>
      </c>
      <c r="C3919" t="s">
        <v>1023</v>
      </c>
      <c r="D3919" t="s">
        <v>839</v>
      </c>
      <c r="E3919" t="s">
        <v>837</v>
      </c>
      <c r="F3919">
        <v>10.4</v>
      </c>
      <c r="G3919">
        <v>13.5</v>
      </c>
      <c r="H3919" t="s">
        <v>815</v>
      </c>
    </row>
    <row r="3920" spans="1:8" hidden="1" x14ac:dyDescent="0.25">
      <c r="A3920" t="s">
        <v>1022</v>
      </c>
      <c r="B3920">
        <v>4377</v>
      </c>
      <c r="C3920" t="s">
        <v>1023</v>
      </c>
      <c r="D3920" t="s">
        <v>840</v>
      </c>
      <c r="E3920" t="s">
        <v>837</v>
      </c>
      <c r="F3920">
        <v>9.75</v>
      </c>
      <c r="G3920">
        <v>12.7</v>
      </c>
      <c r="H3920" t="s">
        <v>817</v>
      </c>
    </row>
    <row r="3921" spans="1:8" hidden="1" x14ac:dyDescent="0.25">
      <c r="A3921" t="s">
        <v>1022</v>
      </c>
      <c r="B3921">
        <v>4377</v>
      </c>
      <c r="C3921" t="s">
        <v>1023</v>
      </c>
      <c r="D3921" t="s">
        <v>841</v>
      </c>
      <c r="E3921" t="s">
        <v>837</v>
      </c>
      <c r="F3921">
        <v>11.5</v>
      </c>
      <c r="G3921">
        <v>14.95</v>
      </c>
      <c r="H3921" t="s">
        <v>819</v>
      </c>
    </row>
    <row r="3922" spans="1:8" hidden="1" x14ac:dyDescent="0.25">
      <c r="A3922" t="s">
        <v>1022</v>
      </c>
      <c r="B3922">
        <v>4377</v>
      </c>
      <c r="C3922" t="s">
        <v>1023</v>
      </c>
      <c r="D3922" t="s">
        <v>842</v>
      </c>
      <c r="E3922" t="s">
        <v>837</v>
      </c>
      <c r="F3922">
        <v>10.25</v>
      </c>
      <c r="G3922">
        <v>13.35</v>
      </c>
      <c r="H3922" t="s">
        <v>827</v>
      </c>
    </row>
    <row r="3923" spans="1:8" hidden="1" x14ac:dyDescent="0.25">
      <c r="A3923" t="s">
        <v>1022</v>
      </c>
      <c r="B3923">
        <v>4377</v>
      </c>
      <c r="C3923" t="s">
        <v>1023</v>
      </c>
      <c r="D3923" t="s">
        <v>843</v>
      </c>
      <c r="E3923" t="s">
        <v>837</v>
      </c>
      <c r="F3923">
        <v>9.75</v>
      </c>
      <c r="G3923">
        <v>12.7</v>
      </c>
      <c r="H3923" t="s">
        <v>825</v>
      </c>
    </row>
    <row r="3924" spans="1:8" x14ac:dyDescent="0.25">
      <c r="A3924" t="s">
        <v>1022</v>
      </c>
      <c r="B3924">
        <v>4377</v>
      </c>
      <c r="C3924" t="s">
        <v>1023</v>
      </c>
      <c r="D3924" t="s">
        <v>844</v>
      </c>
      <c r="E3924" t="s">
        <v>845</v>
      </c>
      <c r="F3924">
        <v>11.5</v>
      </c>
      <c r="G3924">
        <v>14.95</v>
      </c>
      <c r="H3924" t="s">
        <v>821</v>
      </c>
    </row>
    <row r="3925" spans="1:8" hidden="1" x14ac:dyDescent="0.25">
      <c r="A3925" t="s">
        <v>1022</v>
      </c>
      <c r="B3925">
        <v>4377</v>
      </c>
      <c r="C3925" t="s">
        <v>1023</v>
      </c>
      <c r="D3925" t="s">
        <v>846</v>
      </c>
      <c r="E3925" t="s">
        <v>845</v>
      </c>
      <c r="F3925">
        <v>9.75</v>
      </c>
      <c r="G3925">
        <v>12.7</v>
      </c>
      <c r="H3925" t="s">
        <v>823</v>
      </c>
    </row>
    <row r="3926" spans="1:8" hidden="1" x14ac:dyDescent="0.25">
      <c r="A3926" t="s">
        <v>1022</v>
      </c>
      <c r="B3926">
        <v>4377</v>
      </c>
      <c r="C3926" t="s">
        <v>1023</v>
      </c>
      <c r="D3926" t="s">
        <v>847</v>
      </c>
      <c r="E3926" t="s">
        <v>845</v>
      </c>
      <c r="F3926">
        <v>10.4</v>
      </c>
      <c r="G3926">
        <v>13.5</v>
      </c>
      <c r="H3926" t="s">
        <v>815</v>
      </c>
    </row>
    <row r="3927" spans="1:8" hidden="1" x14ac:dyDescent="0.25">
      <c r="A3927" t="s">
        <v>1022</v>
      </c>
      <c r="B3927">
        <v>4377</v>
      </c>
      <c r="C3927" t="s">
        <v>1023</v>
      </c>
      <c r="D3927" t="s">
        <v>848</v>
      </c>
      <c r="E3927" t="s">
        <v>845</v>
      </c>
      <c r="F3927">
        <v>11.5</v>
      </c>
      <c r="G3927">
        <v>14.95</v>
      </c>
      <c r="H3927" t="s">
        <v>819</v>
      </c>
    </row>
    <row r="3928" spans="1:8" hidden="1" x14ac:dyDescent="0.25">
      <c r="A3928" t="s">
        <v>1022</v>
      </c>
      <c r="B3928">
        <v>4377</v>
      </c>
      <c r="C3928" t="s">
        <v>1023</v>
      </c>
      <c r="D3928" t="s">
        <v>849</v>
      </c>
      <c r="E3928" t="s">
        <v>845</v>
      </c>
      <c r="F3928">
        <v>9.75</v>
      </c>
      <c r="G3928">
        <v>12.7</v>
      </c>
      <c r="H3928" t="s">
        <v>817</v>
      </c>
    </row>
    <row r="3929" spans="1:8" hidden="1" x14ac:dyDescent="0.25">
      <c r="A3929" t="s">
        <v>1022</v>
      </c>
      <c r="B3929">
        <v>4377</v>
      </c>
      <c r="C3929" t="s">
        <v>1023</v>
      </c>
      <c r="D3929" t="s">
        <v>850</v>
      </c>
      <c r="E3929" t="s">
        <v>845</v>
      </c>
      <c r="F3929">
        <v>9.75</v>
      </c>
      <c r="G3929">
        <v>12.7</v>
      </c>
      <c r="H3929" t="s">
        <v>825</v>
      </c>
    </row>
    <row r="3930" spans="1:8" hidden="1" x14ac:dyDescent="0.25">
      <c r="A3930" t="s">
        <v>1022</v>
      </c>
      <c r="B3930">
        <v>4377</v>
      </c>
      <c r="C3930" t="s">
        <v>1023</v>
      </c>
      <c r="D3930" t="s">
        <v>851</v>
      </c>
      <c r="E3930" t="s">
        <v>845</v>
      </c>
      <c r="F3930">
        <v>10.25</v>
      </c>
      <c r="G3930">
        <v>13.35</v>
      </c>
      <c r="H3930" t="s">
        <v>827</v>
      </c>
    </row>
    <row r="3931" spans="1:8" hidden="1" x14ac:dyDescent="0.25">
      <c r="A3931" t="s">
        <v>1022</v>
      </c>
      <c r="B3931">
        <v>4377</v>
      </c>
      <c r="C3931" t="s">
        <v>1023</v>
      </c>
      <c r="D3931" t="s">
        <v>852</v>
      </c>
      <c r="E3931" t="s">
        <v>853</v>
      </c>
      <c r="F3931">
        <v>5.7</v>
      </c>
      <c r="G3931">
        <v>7.4</v>
      </c>
      <c r="H3931" t="s">
        <v>854</v>
      </c>
    </row>
    <row r="3932" spans="1:8" hidden="1" x14ac:dyDescent="0.25">
      <c r="A3932" t="s">
        <v>1022</v>
      </c>
      <c r="B3932">
        <v>4377</v>
      </c>
      <c r="C3932" t="s">
        <v>1023</v>
      </c>
      <c r="D3932" t="s">
        <v>855</v>
      </c>
      <c r="E3932" t="s">
        <v>853</v>
      </c>
      <c r="F3932">
        <v>5.7</v>
      </c>
      <c r="G3932">
        <v>7.4</v>
      </c>
      <c r="H3932" t="s">
        <v>823</v>
      </c>
    </row>
    <row r="3933" spans="1:8" x14ac:dyDescent="0.25">
      <c r="A3933" t="s">
        <v>1022</v>
      </c>
      <c r="B3933">
        <v>4377</v>
      </c>
      <c r="C3933" t="s">
        <v>1023</v>
      </c>
      <c r="D3933" t="s">
        <v>856</v>
      </c>
      <c r="E3933" t="s">
        <v>853</v>
      </c>
      <c r="F3933">
        <v>5.7</v>
      </c>
      <c r="G3933">
        <v>7.4</v>
      </c>
      <c r="H3933" t="s">
        <v>821</v>
      </c>
    </row>
    <row r="3934" spans="1:8" hidden="1" x14ac:dyDescent="0.25">
      <c r="A3934" t="s">
        <v>1022</v>
      </c>
      <c r="B3934">
        <v>4377</v>
      </c>
      <c r="C3934" t="s">
        <v>1023</v>
      </c>
      <c r="D3934" t="s">
        <v>857</v>
      </c>
      <c r="E3934" t="s">
        <v>853</v>
      </c>
      <c r="F3934">
        <v>5.7</v>
      </c>
      <c r="G3934">
        <v>7.4</v>
      </c>
      <c r="H3934" t="s">
        <v>815</v>
      </c>
    </row>
    <row r="3935" spans="1:8" hidden="1" x14ac:dyDescent="0.25">
      <c r="A3935" t="s">
        <v>1022</v>
      </c>
      <c r="B3935">
        <v>4377</v>
      </c>
      <c r="C3935" t="s">
        <v>1023</v>
      </c>
      <c r="D3935" t="s">
        <v>858</v>
      </c>
      <c r="E3935" t="s">
        <v>853</v>
      </c>
      <c r="F3935">
        <v>5.7</v>
      </c>
      <c r="G3935">
        <v>7.4</v>
      </c>
      <c r="H3935" t="s">
        <v>819</v>
      </c>
    </row>
    <row r="3936" spans="1:8" hidden="1" x14ac:dyDescent="0.25">
      <c r="A3936" t="s">
        <v>1022</v>
      </c>
      <c r="B3936">
        <v>4377</v>
      </c>
      <c r="C3936" t="s">
        <v>1023</v>
      </c>
      <c r="D3936" t="s">
        <v>859</v>
      </c>
      <c r="E3936" t="s">
        <v>853</v>
      </c>
      <c r="F3936">
        <v>5.7</v>
      </c>
      <c r="G3936">
        <v>7.4</v>
      </c>
      <c r="H3936" t="s">
        <v>825</v>
      </c>
    </row>
    <row r="3937" spans="1:8" hidden="1" x14ac:dyDescent="0.25">
      <c r="A3937" t="s">
        <v>1022</v>
      </c>
      <c r="B3937">
        <v>4377</v>
      </c>
      <c r="C3937" t="s">
        <v>1023</v>
      </c>
      <c r="D3937" t="s">
        <v>860</v>
      </c>
      <c r="E3937" t="s">
        <v>853</v>
      </c>
      <c r="F3937">
        <v>5.7</v>
      </c>
      <c r="G3937">
        <v>7.4</v>
      </c>
      <c r="H3937" t="s">
        <v>827</v>
      </c>
    </row>
    <row r="3938" spans="1:8" hidden="1" x14ac:dyDescent="0.25">
      <c r="A3938" t="s">
        <v>1022</v>
      </c>
      <c r="B3938">
        <v>4377</v>
      </c>
      <c r="C3938" t="s">
        <v>1023</v>
      </c>
      <c r="D3938" t="s">
        <v>861</v>
      </c>
      <c r="E3938" t="s">
        <v>853</v>
      </c>
      <c r="F3938">
        <v>5.7</v>
      </c>
      <c r="G3938">
        <v>7.4</v>
      </c>
      <c r="H3938" t="s">
        <v>862</v>
      </c>
    </row>
    <row r="3939" spans="1:8" hidden="1" x14ac:dyDescent="0.25">
      <c r="A3939" t="s">
        <v>1022</v>
      </c>
      <c r="B3939">
        <v>4377</v>
      </c>
      <c r="C3939" t="s">
        <v>1023</v>
      </c>
      <c r="D3939" t="s">
        <v>863</v>
      </c>
      <c r="E3939" t="s">
        <v>853</v>
      </c>
      <c r="F3939">
        <v>5.7</v>
      </c>
      <c r="G3939">
        <v>7.4</v>
      </c>
      <c r="H3939" t="s">
        <v>864</v>
      </c>
    </row>
    <row r="3940" spans="1:8" hidden="1" x14ac:dyDescent="0.25">
      <c r="A3940" t="s">
        <v>1022</v>
      </c>
      <c r="B3940">
        <v>4377</v>
      </c>
      <c r="C3940" t="s">
        <v>1023</v>
      </c>
      <c r="D3940" t="s">
        <v>865</v>
      </c>
      <c r="E3940" t="s">
        <v>866</v>
      </c>
      <c r="F3940">
        <v>4.5999999999999996</v>
      </c>
      <c r="G3940">
        <v>6</v>
      </c>
      <c r="H3940" t="s">
        <v>867</v>
      </c>
    </row>
    <row r="3941" spans="1:8" hidden="1" x14ac:dyDescent="0.25">
      <c r="A3941" t="s">
        <v>1022</v>
      </c>
      <c r="B3941">
        <v>4377</v>
      </c>
      <c r="C3941" t="s">
        <v>1023</v>
      </c>
      <c r="D3941" t="s">
        <v>868</v>
      </c>
      <c r="E3941" t="s">
        <v>866</v>
      </c>
      <c r="F3941">
        <v>5</v>
      </c>
      <c r="G3941">
        <v>6.5</v>
      </c>
      <c r="H3941" t="s">
        <v>823</v>
      </c>
    </row>
    <row r="3942" spans="1:8" x14ac:dyDescent="0.25">
      <c r="A3942" t="s">
        <v>1022</v>
      </c>
      <c r="B3942">
        <v>4377</v>
      </c>
      <c r="C3942" t="s">
        <v>1023</v>
      </c>
      <c r="D3942" t="s">
        <v>869</v>
      </c>
      <c r="E3942" t="s">
        <v>866</v>
      </c>
      <c r="F3942">
        <v>5</v>
      </c>
      <c r="G3942">
        <v>6.5</v>
      </c>
      <c r="H3942" t="s">
        <v>821</v>
      </c>
    </row>
    <row r="3943" spans="1:8" hidden="1" x14ac:dyDescent="0.25">
      <c r="A3943" t="s">
        <v>1022</v>
      </c>
      <c r="B3943">
        <v>4377</v>
      </c>
      <c r="C3943" t="s">
        <v>1023</v>
      </c>
      <c r="D3943" t="s">
        <v>870</v>
      </c>
      <c r="E3943" t="s">
        <v>866</v>
      </c>
      <c r="F3943">
        <v>5</v>
      </c>
      <c r="G3943">
        <v>6.5</v>
      </c>
      <c r="H3943" t="s">
        <v>815</v>
      </c>
    </row>
    <row r="3944" spans="1:8" hidden="1" x14ac:dyDescent="0.25">
      <c r="A3944" t="s">
        <v>1022</v>
      </c>
      <c r="B3944">
        <v>4377</v>
      </c>
      <c r="C3944" t="s">
        <v>1023</v>
      </c>
      <c r="D3944" t="s">
        <v>871</v>
      </c>
      <c r="E3944" t="s">
        <v>866</v>
      </c>
      <c r="F3944">
        <v>5</v>
      </c>
      <c r="G3944">
        <v>6.5</v>
      </c>
      <c r="H3944" t="s">
        <v>819</v>
      </c>
    </row>
    <row r="3945" spans="1:8" hidden="1" x14ac:dyDescent="0.25">
      <c r="A3945" t="s">
        <v>1022</v>
      </c>
      <c r="B3945">
        <v>4377</v>
      </c>
      <c r="C3945" t="s">
        <v>1023</v>
      </c>
      <c r="D3945" t="s">
        <v>872</v>
      </c>
      <c r="E3945" t="s">
        <v>866</v>
      </c>
      <c r="F3945">
        <v>5</v>
      </c>
      <c r="G3945">
        <v>6.5</v>
      </c>
      <c r="H3945" t="s">
        <v>825</v>
      </c>
    </row>
    <row r="3946" spans="1:8" hidden="1" x14ac:dyDescent="0.25">
      <c r="A3946" t="s">
        <v>1022</v>
      </c>
      <c r="B3946">
        <v>4377</v>
      </c>
      <c r="C3946" t="s">
        <v>1023</v>
      </c>
      <c r="D3946" t="s">
        <v>873</v>
      </c>
      <c r="E3946" t="s">
        <v>866</v>
      </c>
      <c r="F3946">
        <v>5</v>
      </c>
      <c r="G3946">
        <v>6.5</v>
      </c>
      <c r="H3946" t="s">
        <v>862</v>
      </c>
    </row>
    <row r="3947" spans="1:8" hidden="1" x14ac:dyDescent="0.25">
      <c r="A3947" t="s">
        <v>1022</v>
      </c>
      <c r="B3947">
        <v>4377</v>
      </c>
      <c r="C3947" t="s">
        <v>1023</v>
      </c>
      <c r="D3947" t="s">
        <v>874</v>
      </c>
      <c r="E3947" t="s">
        <v>866</v>
      </c>
      <c r="F3947">
        <v>5</v>
      </c>
      <c r="G3947">
        <v>6.5</v>
      </c>
      <c r="H3947" t="s">
        <v>827</v>
      </c>
    </row>
    <row r="3948" spans="1:8" hidden="1" x14ac:dyDescent="0.25">
      <c r="A3948" t="s">
        <v>1022</v>
      </c>
      <c r="B3948">
        <v>4377</v>
      </c>
      <c r="C3948" t="s">
        <v>1023</v>
      </c>
      <c r="D3948" t="s">
        <v>875</v>
      </c>
      <c r="E3948" t="s">
        <v>876</v>
      </c>
      <c r="F3948">
        <v>10.95</v>
      </c>
      <c r="G3948">
        <v>14.25</v>
      </c>
      <c r="H3948" t="s">
        <v>815</v>
      </c>
    </row>
    <row r="3949" spans="1:8" hidden="1" x14ac:dyDescent="0.25">
      <c r="A3949" t="s">
        <v>1022</v>
      </c>
      <c r="B3949">
        <v>4377</v>
      </c>
      <c r="C3949" t="s">
        <v>1023</v>
      </c>
      <c r="D3949" t="s">
        <v>877</v>
      </c>
      <c r="E3949" t="s">
        <v>876</v>
      </c>
      <c r="F3949">
        <v>12.05</v>
      </c>
      <c r="G3949">
        <v>15.65</v>
      </c>
      <c r="H3949" t="s">
        <v>819</v>
      </c>
    </row>
    <row r="3950" spans="1:8" hidden="1" x14ac:dyDescent="0.25">
      <c r="A3950" t="s">
        <v>1022</v>
      </c>
      <c r="B3950">
        <v>4377</v>
      </c>
      <c r="C3950" t="s">
        <v>1023</v>
      </c>
      <c r="D3950" t="s">
        <v>878</v>
      </c>
      <c r="E3950" t="s">
        <v>876</v>
      </c>
      <c r="F3950">
        <v>10.3</v>
      </c>
      <c r="G3950">
        <v>13.4</v>
      </c>
      <c r="H3950" t="s">
        <v>825</v>
      </c>
    </row>
    <row r="3951" spans="1:8" hidden="1" x14ac:dyDescent="0.25">
      <c r="A3951" t="s">
        <v>1022</v>
      </c>
      <c r="B3951">
        <v>4377</v>
      </c>
      <c r="C3951" t="s">
        <v>1023</v>
      </c>
      <c r="D3951" t="s">
        <v>879</v>
      </c>
      <c r="E3951" t="s">
        <v>876</v>
      </c>
      <c r="F3951">
        <v>10.8</v>
      </c>
      <c r="G3951">
        <v>14.05</v>
      </c>
      <c r="H3951" t="s">
        <v>827</v>
      </c>
    </row>
    <row r="3952" spans="1:8" hidden="1" x14ac:dyDescent="0.25">
      <c r="A3952" t="s">
        <v>1022</v>
      </c>
      <c r="B3952">
        <v>4377</v>
      </c>
      <c r="C3952" t="s">
        <v>1023</v>
      </c>
      <c r="D3952" t="s">
        <v>880</v>
      </c>
      <c r="E3952" t="s">
        <v>876</v>
      </c>
      <c r="F3952">
        <v>10.3</v>
      </c>
      <c r="G3952">
        <v>13.4</v>
      </c>
      <c r="H3952" t="s">
        <v>823</v>
      </c>
    </row>
    <row r="3953" spans="1:8" hidden="1" x14ac:dyDescent="0.25">
      <c r="A3953" t="s">
        <v>1022</v>
      </c>
      <c r="B3953">
        <v>4377</v>
      </c>
      <c r="C3953" t="s">
        <v>1023</v>
      </c>
      <c r="D3953" t="s">
        <v>881</v>
      </c>
      <c r="E3953" t="s">
        <v>876</v>
      </c>
      <c r="F3953">
        <v>10.3</v>
      </c>
      <c r="G3953">
        <v>13.4</v>
      </c>
      <c r="H3953" t="s">
        <v>867</v>
      </c>
    </row>
    <row r="3954" spans="1:8" x14ac:dyDescent="0.25">
      <c r="A3954" t="s">
        <v>1022</v>
      </c>
      <c r="B3954">
        <v>4377</v>
      </c>
      <c r="C3954" t="s">
        <v>1023</v>
      </c>
      <c r="D3954" t="s">
        <v>882</v>
      </c>
      <c r="E3954" t="s">
        <v>876</v>
      </c>
      <c r="F3954">
        <v>12.05</v>
      </c>
      <c r="G3954">
        <v>15.65</v>
      </c>
      <c r="H3954" t="s">
        <v>821</v>
      </c>
    </row>
    <row r="3955" spans="1:8" hidden="1" x14ac:dyDescent="0.25">
      <c r="A3955" t="s">
        <v>1010</v>
      </c>
      <c r="B3955">
        <v>1764</v>
      </c>
      <c r="C3955" t="s">
        <v>1011</v>
      </c>
      <c r="D3955" t="s">
        <v>813</v>
      </c>
      <c r="E3955" t="s">
        <v>814</v>
      </c>
      <c r="F3955">
        <v>10.1</v>
      </c>
      <c r="G3955">
        <v>13.15</v>
      </c>
      <c r="H3955" t="s">
        <v>815</v>
      </c>
    </row>
    <row r="3956" spans="1:8" hidden="1" x14ac:dyDescent="0.25">
      <c r="A3956" t="s">
        <v>1010</v>
      </c>
      <c r="B3956">
        <v>1764</v>
      </c>
      <c r="C3956" t="s">
        <v>1011</v>
      </c>
      <c r="D3956" t="s">
        <v>816</v>
      </c>
      <c r="E3956" t="s">
        <v>814</v>
      </c>
      <c r="F3956">
        <v>9.4499999999999993</v>
      </c>
      <c r="G3956">
        <v>12.3</v>
      </c>
      <c r="H3956" t="s">
        <v>817</v>
      </c>
    </row>
    <row r="3957" spans="1:8" hidden="1" x14ac:dyDescent="0.25">
      <c r="A3957" t="s">
        <v>1010</v>
      </c>
      <c r="B3957">
        <v>1764</v>
      </c>
      <c r="C3957" t="s">
        <v>1011</v>
      </c>
      <c r="D3957" t="s">
        <v>818</v>
      </c>
      <c r="E3957" t="s">
        <v>814</v>
      </c>
      <c r="F3957">
        <v>11.2</v>
      </c>
      <c r="G3957">
        <v>14.55</v>
      </c>
      <c r="H3957" t="s">
        <v>819</v>
      </c>
    </row>
    <row r="3958" spans="1:8" x14ac:dyDescent="0.25">
      <c r="A3958" t="s">
        <v>1010</v>
      </c>
      <c r="B3958">
        <v>1764</v>
      </c>
      <c r="C3958" t="s">
        <v>1011</v>
      </c>
      <c r="D3958" t="s">
        <v>820</v>
      </c>
      <c r="E3958" t="s">
        <v>814</v>
      </c>
      <c r="F3958">
        <v>11.2</v>
      </c>
      <c r="G3958">
        <v>14.55</v>
      </c>
      <c r="H3958" t="s">
        <v>821</v>
      </c>
    </row>
    <row r="3959" spans="1:8" hidden="1" x14ac:dyDescent="0.25">
      <c r="A3959" t="s">
        <v>1010</v>
      </c>
      <c r="B3959">
        <v>1764</v>
      </c>
      <c r="C3959" t="s">
        <v>1011</v>
      </c>
      <c r="D3959" t="s">
        <v>822</v>
      </c>
      <c r="E3959" t="s">
        <v>814</v>
      </c>
      <c r="F3959">
        <v>9.4499999999999993</v>
      </c>
      <c r="G3959">
        <v>12.3</v>
      </c>
      <c r="H3959" t="s">
        <v>823</v>
      </c>
    </row>
    <row r="3960" spans="1:8" hidden="1" x14ac:dyDescent="0.25">
      <c r="A3960" t="s">
        <v>1010</v>
      </c>
      <c r="B3960">
        <v>1764</v>
      </c>
      <c r="C3960" t="s">
        <v>1011</v>
      </c>
      <c r="D3960" t="s">
        <v>824</v>
      </c>
      <c r="E3960" t="s">
        <v>814</v>
      </c>
      <c r="F3960">
        <v>9.4499999999999993</v>
      </c>
      <c r="G3960">
        <v>12.3</v>
      </c>
      <c r="H3960" t="s">
        <v>825</v>
      </c>
    </row>
    <row r="3961" spans="1:8" hidden="1" x14ac:dyDescent="0.25">
      <c r="A3961" t="s">
        <v>1010</v>
      </c>
      <c r="B3961">
        <v>1764</v>
      </c>
      <c r="C3961" t="s">
        <v>1011</v>
      </c>
      <c r="D3961" t="s">
        <v>826</v>
      </c>
      <c r="E3961" t="s">
        <v>814</v>
      </c>
      <c r="F3961">
        <v>9.9499999999999993</v>
      </c>
      <c r="G3961">
        <v>12.95</v>
      </c>
      <c r="H3961" t="s">
        <v>827</v>
      </c>
    </row>
    <row r="3962" spans="1:8" x14ac:dyDescent="0.25">
      <c r="A3962" t="s">
        <v>1010</v>
      </c>
      <c r="B3962">
        <v>1764</v>
      </c>
      <c r="C3962" t="s">
        <v>1011</v>
      </c>
      <c r="D3962" t="s">
        <v>828</v>
      </c>
      <c r="E3962" t="s">
        <v>829</v>
      </c>
      <c r="F3962">
        <v>11.2</v>
      </c>
      <c r="G3962">
        <v>14.55</v>
      </c>
      <c r="H3962" t="s">
        <v>821</v>
      </c>
    </row>
    <row r="3963" spans="1:8" hidden="1" x14ac:dyDescent="0.25">
      <c r="A3963" t="s">
        <v>1010</v>
      </c>
      <c r="B3963">
        <v>1764</v>
      </c>
      <c r="C3963" t="s">
        <v>1011</v>
      </c>
      <c r="D3963" t="s">
        <v>830</v>
      </c>
      <c r="E3963" t="s">
        <v>829</v>
      </c>
      <c r="F3963">
        <v>9.4499999999999993</v>
      </c>
      <c r="G3963">
        <v>12.3</v>
      </c>
      <c r="H3963" t="s">
        <v>823</v>
      </c>
    </row>
    <row r="3964" spans="1:8" hidden="1" x14ac:dyDescent="0.25">
      <c r="A3964" t="s">
        <v>1010</v>
      </c>
      <c r="B3964">
        <v>1764</v>
      </c>
      <c r="C3964" t="s">
        <v>1011</v>
      </c>
      <c r="D3964" t="s">
        <v>831</v>
      </c>
      <c r="E3964" t="s">
        <v>829</v>
      </c>
      <c r="F3964">
        <v>10.1</v>
      </c>
      <c r="G3964">
        <v>13.15</v>
      </c>
      <c r="H3964" t="s">
        <v>815</v>
      </c>
    </row>
    <row r="3965" spans="1:8" hidden="1" x14ac:dyDescent="0.25">
      <c r="A3965" t="s">
        <v>1010</v>
      </c>
      <c r="B3965">
        <v>1764</v>
      </c>
      <c r="C3965" t="s">
        <v>1011</v>
      </c>
      <c r="D3965" t="s">
        <v>832</v>
      </c>
      <c r="E3965" t="s">
        <v>829</v>
      </c>
      <c r="F3965">
        <v>9.4499999999999993</v>
      </c>
      <c r="G3965">
        <v>12.3</v>
      </c>
      <c r="H3965" t="s">
        <v>817</v>
      </c>
    </row>
    <row r="3966" spans="1:8" hidden="1" x14ac:dyDescent="0.25">
      <c r="A3966" t="s">
        <v>1010</v>
      </c>
      <c r="B3966">
        <v>1764</v>
      </c>
      <c r="C3966" t="s">
        <v>1011</v>
      </c>
      <c r="D3966" t="s">
        <v>833</v>
      </c>
      <c r="E3966" t="s">
        <v>829</v>
      </c>
      <c r="F3966">
        <v>11.2</v>
      </c>
      <c r="G3966">
        <v>14.55</v>
      </c>
      <c r="H3966" t="s">
        <v>819</v>
      </c>
    </row>
    <row r="3967" spans="1:8" hidden="1" x14ac:dyDescent="0.25">
      <c r="A3967" t="s">
        <v>1010</v>
      </c>
      <c r="B3967">
        <v>1764</v>
      </c>
      <c r="C3967" t="s">
        <v>1011</v>
      </c>
      <c r="D3967" t="s">
        <v>834</v>
      </c>
      <c r="E3967" t="s">
        <v>829</v>
      </c>
      <c r="F3967">
        <v>9.4499999999999993</v>
      </c>
      <c r="G3967">
        <v>12.3</v>
      </c>
      <c r="H3967" t="s">
        <v>825</v>
      </c>
    </row>
    <row r="3968" spans="1:8" hidden="1" x14ac:dyDescent="0.25">
      <c r="A3968" t="s">
        <v>1010</v>
      </c>
      <c r="B3968">
        <v>1764</v>
      </c>
      <c r="C3968" t="s">
        <v>1011</v>
      </c>
      <c r="D3968" t="s">
        <v>835</v>
      </c>
      <c r="E3968" t="s">
        <v>829</v>
      </c>
      <c r="F3968">
        <v>3.6</v>
      </c>
      <c r="G3968">
        <v>4.7</v>
      </c>
      <c r="H3968" t="s">
        <v>827</v>
      </c>
    </row>
    <row r="3969" spans="1:8" hidden="1" x14ac:dyDescent="0.25">
      <c r="A3969" t="s">
        <v>1010</v>
      </c>
      <c r="B3969">
        <v>1764</v>
      </c>
      <c r="C3969" t="s">
        <v>1011</v>
      </c>
      <c r="D3969" t="s">
        <v>835</v>
      </c>
      <c r="E3969" t="s">
        <v>829</v>
      </c>
      <c r="F3969">
        <v>9.9499999999999993</v>
      </c>
      <c r="G3969">
        <v>12.95</v>
      </c>
      <c r="H3969" t="s">
        <v>827</v>
      </c>
    </row>
    <row r="3970" spans="1:8" hidden="1" x14ac:dyDescent="0.25">
      <c r="A3970" t="s">
        <v>1010</v>
      </c>
      <c r="B3970">
        <v>1764</v>
      </c>
      <c r="C3970" t="s">
        <v>1011</v>
      </c>
      <c r="D3970" t="s">
        <v>832</v>
      </c>
      <c r="E3970" t="s">
        <v>829</v>
      </c>
      <c r="F3970">
        <v>3.4</v>
      </c>
      <c r="G3970">
        <v>4.4000000000000004</v>
      </c>
      <c r="H3970" t="s">
        <v>817</v>
      </c>
    </row>
    <row r="3971" spans="1:8" hidden="1" x14ac:dyDescent="0.25">
      <c r="A3971" t="s">
        <v>1010</v>
      </c>
      <c r="B3971">
        <v>1764</v>
      </c>
      <c r="C3971" t="s">
        <v>1011</v>
      </c>
      <c r="D3971" t="s">
        <v>831</v>
      </c>
      <c r="E3971" t="s">
        <v>829</v>
      </c>
      <c r="F3971">
        <v>3.6</v>
      </c>
      <c r="G3971">
        <v>4.7</v>
      </c>
      <c r="H3971" t="s">
        <v>815</v>
      </c>
    </row>
    <row r="3972" spans="1:8" hidden="1" x14ac:dyDescent="0.25">
      <c r="A3972" t="s">
        <v>1010</v>
      </c>
      <c r="B3972">
        <v>1764</v>
      </c>
      <c r="C3972" t="s">
        <v>1011</v>
      </c>
      <c r="D3972" t="s">
        <v>833</v>
      </c>
      <c r="E3972" t="s">
        <v>829</v>
      </c>
      <c r="F3972">
        <v>4.05</v>
      </c>
      <c r="G3972">
        <v>5.25</v>
      </c>
      <c r="H3972" t="s">
        <v>819</v>
      </c>
    </row>
    <row r="3973" spans="1:8" hidden="1" x14ac:dyDescent="0.25">
      <c r="A3973" t="s">
        <v>1010</v>
      </c>
      <c r="B3973">
        <v>1764</v>
      </c>
      <c r="C3973" t="s">
        <v>1011</v>
      </c>
      <c r="D3973" t="s">
        <v>830</v>
      </c>
      <c r="E3973" t="s">
        <v>829</v>
      </c>
      <c r="F3973">
        <v>3.4</v>
      </c>
      <c r="G3973">
        <v>4.4000000000000004</v>
      </c>
      <c r="H3973" t="s">
        <v>823</v>
      </c>
    </row>
    <row r="3974" spans="1:8" x14ac:dyDescent="0.25">
      <c r="A3974" t="s">
        <v>1010</v>
      </c>
      <c r="B3974">
        <v>1764</v>
      </c>
      <c r="C3974" t="s">
        <v>1011</v>
      </c>
      <c r="D3974" t="s">
        <v>828</v>
      </c>
      <c r="E3974" t="s">
        <v>829</v>
      </c>
      <c r="F3974">
        <v>4.05</v>
      </c>
      <c r="G3974">
        <v>5.25</v>
      </c>
      <c r="H3974" t="s">
        <v>821</v>
      </c>
    </row>
    <row r="3975" spans="1:8" hidden="1" x14ac:dyDescent="0.25">
      <c r="A3975" t="s">
        <v>1010</v>
      </c>
      <c r="B3975">
        <v>1764</v>
      </c>
      <c r="C3975" t="s">
        <v>1011</v>
      </c>
      <c r="D3975" t="s">
        <v>834</v>
      </c>
      <c r="E3975" t="s">
        <v>829</v>
      </c>
      <c r="F3975">
        <v>3.4</v>
      </c>
      <c r="G3975">
        <v>4.4000000000000004</v>
      </c>
      <c r="H3975" t="s">
        <v>825</v>
      </c>
    </row>
    <row r="3976" spans="1:8" x14ac:dyDescent="0.25">
      <c r="A3976" t="s">
        <v>1010</v>
      </c>
      <c r="B3976">
        <v>1764</v>
      </c>
      <c r="C3976" t="s">
        <v>1011</v>
      </c>
      <c r="D3976" t="s">
        <v>836</v>
      </c>
      <c r="E3976" t="s">
        <v>837</v>
      </c>
      <c r="F3976">
        <v>11.2</v>
      </c>
      <c r="G3976">
        <v>14.55</v>
      </c>
      <c r="H3976" t="s">
        <v>821</v>
      </c>
    </row>
    <row r="3977" spans="1:8" hidden="1" x14ac:dyDescent="0.25">
      <c r="A3977" t="s">
        <v>1010</v>
      </c>
      <c r="B3977">
        <v>1764</v>
      </c>
      <c r="C3977" t="s">
        <v>1011</v>
      </c>
      <c r="D3977" t="s">
        <v>838</v>
      </c>
      <c r="E3977" t="s">
        <v>837</v>
      </c>
      <c r="F3977">
        <v>9.4499999999999993</v>
      </c>
      <c r="G3977">
        <v>12.3</v>
      </c>
      <c r="H3977" t="s">
        <v>823</v>
      </c>
    </row>
    <row r="3978" spans="1:8" hidden="1" x14ac:dyDescent="0.25">
      <c r="A3978" t="s">
        <v>1010</v>
      </c>
      <c r="B3978">
        <v>1764</v>
      </c>
      <c r="C3978" t="s">
        <v>1011</v>
      </c>
      <c r="D3978" t="s">
        <v>839</v>
      </c>
      <c r="E3978" t="s">
        <v>837</v>
      </c>
      <c r="F3978">
        <v>10.1</v>
      </c>
      <c r="G3978">
        <v>13.15</v>
      </c>
      <c r="H3978" t="s">
        <v>815</v>
      </c>
    </row>
    <row r="3979" spans="1:8" hidden="1" x14ac:dyDescent="0.25">
      <c r="A3979" t="s">
        <v>1010</v>
      </c>
      <c r="B3979">
        <v>1764</v>
      </c>
      <c r="C3979" t="s">
        <v>1011</v>
      </c>
      <c r="D3979" t="s">
        <v>840</v>
      </c>
      <c r="E3979" t="s">
        <v>837</v>
      </c>
      <c r="F3979">
        <v>9.4499999999999993</v>
      </c>
      <c r="G3979">
        <v>12.3</v>
      </c>
      <c r="H3979" t="s">
        <v>817</v>
      </c>
    </row>
    <row r="3980" spans="1:8" hidden="1" x14ac:dyDescent="0.25">
      <c r="A3980" t="s">
        <v>1010</v>
      </c>
      <c r="B3980">
        <v>1764</v>
      </c>
      <c r="C3980" t="s">
        <v>1011</v>
      </c>
      <c r="D3980" t="s">
        <v>841</v>
      </c>
      <c r="E3980" t="s">
        <v>837</v>
      </c>
      <c r="F3980">
        <v>11.2</v>
      </c>
      <c r="G3980">
        <v>14.55</v>
      </c>
      <c r="H3980" t="s">
        <v>819</v>
      </c>
    </row>
    <row r="3981" spans="1:8" hidden="1" x14ac:dyDescent="0.25">
      <c r="A3981" t="s">
        <v>1010</v>
      </c>
      <c r="B3981">
        <v>1764</v>
      </c>
      <c r="C3981" t="s">
        <v>1011</v>
      </c>
      <c r="D3981" t="s">
        <v>842</v>
      </c>
      <c r="E3981" t="s">
        <v>837</v>
      </c>
      <c r="F3981">
        <v>9.9499999999999993</v>
      </c>
      <c r="G3981">
        <v>12.95</v>
      </c>
      <c r="H3981" t="s">
        <v>827</v>
      </c>
    </row>
    <row r="3982" spans="1:8" hidden="1" x14ac:dyDescent="0.25">
      <c r="A3982" t="s">
        <v>1010</v>
      </c>
      <c r="B3982">
        <v>1764</v>
      </c>
      <c r="C3982" t="s">
        <v>1011</v>
      </c>
      <c r="D3982" t="s">
        <v>843</v>
      </c>
      <c r="E3982" t="s">
        <v>837</v>
      </c>
      <c r="F3982">
        <v>9.4499999999999993</v>
      </c>
      <c r="G3982">
        <v>12.3</v>
      </c>
      <c r="H3982" t="s">
        <v>825</v>
      </c>
    </row>
    <row r="3983" spans="1:8" x14ac:dyDescent="0.25">
      <c r="A3983" t="s">
        <v>1010</v>
      </c>
      <c r="B3983">
        <v>1764</v>
      </c>
      <c r="C3983" t="s">
        <v>1011</v>
      </c>
      <c r="D3983" t="s">
        <v>844</v>
      </c>
      <c r="E3983" t="s">
        <v>845</v>
      </c>
      <c r="F3983">
        <v>11.2</v>
      </c>
      <c r="G3983">
        <v>14.55</v>
      </c>
      <c r="H3983" t="s">
        <v>821</v>
      </c>
    </row>
    <row r="3984" spans="1:8" hidden="1" x14ac:dyDescent="0.25">
      <c r="A3984" t="s">
        <v>1010</v>
      </c>
      <c r="B3984">
        <v>1764</v>
      </c>
      <c r="C3984" t="s">
        <v>1011</v>
      </c>
      <c r="D3984" t="s">
        <v>846</v>
      </c>
      <c r="E3984" t="s">
        <v>845</v>
      </c>
      <c r="F3984">
        <v>9.4499999999999993</v>
      </c>
      <c r="G3984">
        <v>12.3</v>
      </c>
      <c r="H3984" t="s">
        <v>823</v>
      </c>
    </row>
    <row r="3985" spans="1:8" hidden="1" x14ac:dyDescent="0.25">
      <c r="A3985" t="s">
        <v>1010</v>
      </c>
      <c r="B3985">
        <v>1764</v>
      </c>
      <c r="C3985" t="s">
        <v>1011</v>
      </c>
      <c r="D3985" t="s">
        <v>847</v>
      </c>
      <c r="E3985" t="s">
        <v>845</v>
      </c>
      <c r="F3985">
        <v>10.1</v>
      </c>
      <c r="G3985">
        <v>13.15</v>
      </c>
      <c r="H3985" t="s">
        <v>815</v>
      </c>
    </row>
    <row r="3986" spans="1:8" hidden="1" x14ac:dyDescent="0.25">
      <c r="A3986" t="s">
        <v>1010</v>
      </c>
      <c r="B3986">
        <v>1764</v>
      </c>
      <c r="C3986" t="s">
        <v>1011</v>
      </c>
      <c r="D3986" t="s">
        <v>848</v>
      </c>
      <c r="E3986" t="s">
        <v>845</v>
      </c>
      <c r="F3986">
        <v>11.2</v>
      </c>
      <c r="G3986">
        <v>14.55</v>
      </c>
      <c r="H3986" t="s">
        <v>819</v>
      </c>
    </row>
    <row r="3987" spans="1:8" hidden="1" x14ac:dyDescent="0.25">
      <c r="A3987" t="s">
        <v>1010</v>
      </c>
      <c r="B3987">
        <v>1764</v>
      </c>
      <c r="C3987" t="s">
        <v>1011</v>
      </c>
      <c r="D3987" t="s">
        <v>849</v>
      </c>
      <c r="E3987" t="s">
        <v>845</v>
      </c>
      <c r="F3987">
        <v>9.4499999999999993</v>
      </c>
      <c r="G3987">
        <v>12.3</v>
      </c>
      <c r="H3987" t="s">
        <v>817</v>
      </c>
    </row>
    <row r="3988" spans="1:8" hidden="1" x14ac:dyDescent="0.25">
      <c r="A3988" t="s">
        <v>1010</v>
      </c>
      <c r="B3988">
        <v>1764</v>
      </c>
      <c r="C3988" t="s">
        <v>1011</v>
      </c>
      <c r="D3988" t="s">
        <v>850</v>
      </c>
      <c r="E3988" t="s">
        <v>845</v>
      </c>
      <c r="F3988">
        <v>9.4499999999999993</v>
      </c>
      <c r="G3988">
        <v>12.3</v>
      </c>
      <c r="H3988" t="s">
        <v>825</v>
      </c>
    </row>
    <row r="3989" spans="1:8" hidden="1" x14ac:dyDescent="0.25">
      <c r="A3989" t="s">
        <v>1010</v>
      </c>
      <c r="B3989">
        <v>1764</v>
      </c>
      <c r="C3989" t="s">
        <v>1011</v>
      </c>
      <c r="D3989" t="s">
        <v>851</v>
      </c>
      <c r="E3989" t="s">
        <v>845</v>
      </c>
      <c r="F3989">
        <v>9.9499999999999993</v>
      </c>
      <c r="G3989">
        <v>12.95</v>
      </c>
      <c r="H3989" t="s">
        <v>827</v>
      </c>
    </row>
    <row r="3990" spans="1:8" hidden="1" x14ac:dyDescent="0.25">
      <c r="A3990" t="s">
        <v>1010</v>
      </c>
      <c r="B3990">
        <v>1764</v>
      </c>
      <c r="C3990" t="s">
        <v>1011</v>
      </c>
      <c r="D3990" t="s">
        <v>852</v>
      </c>
      <c r="E3990" t="s">
        <v>853</v>
      </c>
      <c r="F3990">
        <v>5.7</v>
      </c>
      <c r="G3990">
        <v>7.4</v>
      </c>
      <c r="H3990" t="s">
        <v>854</v>
      </c>
    </row>
    <row r="3991" spans="1:8" hidden="1" x14ac:dyDescent="0.25">
      <c r="A3991" t="s">
        <v>1010</v>
      </c>
      <c r="B3991">
        <v>1764</v>
      </c>
      <c r="C3991" t="s">
        <v>1011</v>
      </c>
      <c r="D3991" t="s">
        <v>855</v>
      </c>
      <c r="E3991" t="s">
        <v>853</v>
      </c>
      <c r="F3991">
        <v>5.7</v>
      </c>
      <c r="G3991">
        <v>7.4</v>
      </c>
      <c r="H3991" t="s">
        <v>823</v>
      </c>
    </row>
    <row r="3992" spans="1:8" x14ac:dyDescent="0.25">
      <c r="A3992" t="s">
        <v>1010</v>
      </c>
      <c r="B3992">
        <v>1764</v>
      </c>
      <c r="C3992" t="s">
        <v>1011</v>
      </c>
      <c r="D3992" t="s">
        <v>856</v>
      </c>
      <c r="E3992" t="s">
        <v>853</v>
      </c>
      <c r="F3992">
        <v>5.7</v>
      </c>
      <c r="G3992">
        <v>7.4</v>
      </c>
      <c r="H3992" t="s">
        <v>821</v>
      </c>
    </row>
    <row r="3993" spans="1:8" hidden="1" x14ac:dyDescent="0.25">
      <c r="A3993" t="s">
        <v>1010</v>
      </c>
      <c r="B3993">
        <v>1764</v>
      </c>
      <c r="C3993" t="s">
        <v>1011</v>
      </c>
      <c r="D3993" t="s">
        <v>857</v>
      </c>
      <c r="E3993" t="s">
        <v>853</v>
      </c>
      <c r="F3993">
        <v>5.7</v>
      </c>
      <c r="G3993">
        <v>7.4</v>
      </c>
      <c r="H3993" t="s">
        <v>815</v>
      </c>
    </row>
    <row r="3994" spans="1:8" hidden="1" x14ac:dyDescent="0.25">
      <c r="A3994" t="s">
        <v>1010</v>
      </c>
      <c r="B3994">
        <v>1764</v>
      </c>
      <c r="C3994" t="s">
        <v>1011</v>
      </c>
      <c r="D3994" t="s">
        <v>858</v>
      </c>
      <c r="E3994" t="s">
        <v>853</v>
      </c>
      <c r="F3994">
        <v>5.7</v>
      </c>
      <c r="G3994">
        <v>7.4</v>
      </c>
      <c r="H3994" t="s">
        <v>819</v>
      </c>
    </row>
    <row r="3995" spans="1:8" hidden="1" x14ac:dyDescent="0.25">
      <c r="A3995" t="s">
        <v>1010</v>
      </c>
      <c r="B3995">
        <v>1764</v>
      </c>
      <c r="C3995" t="s">
        <v>1011</v>
      </c>
      <c r="D3995" t="s">
        <v>859</v>
      </c>
      <c r="E3995" t="s">
        <v>853</v>
      </c>
      <c r="F3995">
        <v>5.7</v>
      </c>
      <c r="G3995">
        <v>7.4</v>
      </c>
      <c r="H3995" t="s">
        <v>825</v>
      </c>
    </row>
    <row r="3996" spans="1:8" hidden="1" x14ac:dyDescent="0.25">
      <c r="A3996" t="s">
        <v>1010</v>
      </c>
      <c r="B3996">
        <v>1764</v>
      </c>
      <c r="C3996" t="s">
        <v>1011</v>
      </c>
      <c r="D3996" t="s">
        <v>860</v>
      </c>
      <c r="E3996" t="s">
        <v>853</v>
      </c>
      <c r="F3996">
        <v>5.7</v>
      </c>
      <c r="G3996">
        <v>7.4</v>
      </c>
      <c r="H3996" t="s">
        <v>827</v>
      </c>
    </row>
    <row r="3997" spans="1:8" hidden="1" x14ac:dyDescent="0.25">
      <c r="A3997" t="s">
        <v>1010</v>
      </c>
      <c r="B3997">
        <v>1764</v>
      </c>
      <c r="C3997" t="s">
        <v>1011</v>
      </c>
      <c r="D3997" t="s">
        <v>861</v>
      </c>
      <c r="E3997" t="s">
        <v>853</v>
      </c>
      <c r="F3997">
        <v>5.7</v>
      </c>
      <c r="G3997">
        <v>7.4</v>
      </c>
      <c r="H3997" t="s">
        <v>862</v>
      </c>
    </row>
    <row r="3998" spans="1:8" hidden="1" x14ac:dyDescent="0.25">
      <c r="A3998" t="s">
        <v>1010</v>
      </c>
      <c r="B3998">
        <v>1764</v>
      </c>
      <c r="C3998" t="s">
        <v>1011</v>
      </c>
      <c r="D3998" t="s">
        <v>863</v>
      </c>
      <c r="E3998" t="s">
        <v>853</v>
      </c>
      <c r="F3998">
        <v>5.7</v>
      </c>
      <c r="G3998">
        <v>7.4</v>
      </c>
      <c r="H3998" t="s">
        <v>864</v>
      </c>
    </row>
    <row r="3999" spans="1:8" hidden="1" x14ac:dyDescent="0.25">
      <c r="A3999" t="s">
        <v>1010</v>
      </c>
      <c r="B3999">
        <v>1764</v>
      </c>
      <c r="C3999" t="s">
        <v>1011</v>
      </c>
      <c r="D3999" t="s">
        <v>865</v>
      </c>
      <c r="E3999" t="s">
        <v>866</v>
      </c>
      <c r="F3999">
        <v>4.5999999999999996</v>
      </c>
      <c r="G3999">
        <v>6</v>
      </c>
      <c r="H3999" t="s">
        <v>867</v>
      </c>
    </row>
    <row r="4000" spans="1:8" hidden="1" x14ac:dyDescent="0.25">
      <c r="A4000" t="s">
        <v>1010</v>
      </c>
      <c r="B4000">
        <v>1764</v>
      </c>
      <c r="C4000" t="s">
        <v>1011</v>
      </c>
      <c r="D4000" t="s">
        <v>868</v>
      </c>
      <c r="E4000" t="s">
        <v>866</v>
      </c>
      <c r="F4000">
        <v>5</v>
      </c>
      <c r="G4000">
        <v>6.5</v>
      </c>
      <c r="H4000" t="s">
        <v>823</v>
      </c>
    </row>
    <row r="4001" spans="1:8" x14ac:dyDescent="0.25">
      <c r="A4001" t="s">
        <v>1010</v>
      </c>
      <c r="B4001">
        <v>1764</v>
      </c>
      <c r="C4001" t="s">
        <v>1011</v>
      </c>
      <c r="D4001" t="s">
        <v>869</v>
      </c>
      <c r="E4001" t="s">
        <v>866</v>
      </c>
      <c r="F4001">
        <v>5</v>
      </c>
      <c r="G4001">
        <v>6.5</v>
      </c>
      <c r="H4001" t="s">
        <v>821</v>
      </c>
    </row>
    <row r="4002" spans="1:8" hidden="1" x14ac:dyDescent="0.25">
      <c r="A4002" t="s">
        <v>1010</v>
      </c>
      <c r="B4002">
        <v>1764</v>
      </c>
      <c r="C4002" t="s">
        <v>1011</v>
      </c>
      <c r="D4002" t="s">
        <v>870</v>
      </c>
      <c r="E4002" t="s">
        <v>866</v>
      </c>
      <c r="F4002">
        <v>5</v>
      </c>
      <c r="G4002">
        <v>6.5</v>
      </c>
      <c r="H4002" t="s">
        <v>815</v>
      </c>
    </row>
    <row r="4003" spans="1:8" hidden="1" x14ac:dyDescent="0.25">
      <c r="A4003" t="s">
        <v>1010</v>
      </c>
      <c r="B4003">
        <v>1764</v>
      </c>
      <c r="C4003" t="s">
        <v>1011</v>
      </c>
      <c r="D4003" t="s">
        <v>871</v>
      </c>
      <c r="E4003" t="s">
        <v>866</v>
      </c>
      <c r="F4003">
        <v>5</v>
      </c>
      <c r="G4003">
        <v>6.5</v>
      </c>
      <c r="H4003" t="s">
        <v>819</v>
      </c>
    </row>
    <row r="4004" spans="1:8" hidden="1" x14ac:dyDescent="0.25">
      <c r="A4004" t="s">
        <v>1010</v>
      </c>
      <c r="B4004">
        <v>1764</v>
      </c>
      <c r="C4004" t="s">
        <v>1011</v>
      </c>
      <c r="D4004" t="s">
        <v>872</v>
      </c>
      <c r="E4004" t="s">
        <v>866</v>
      </c>
      <c r="F4004">
        <v>5</v>
      </c>
      <c r="G4004">
        <v>6.5</v>
      </c>
      <c r="H4004" t="s">
        <v>825</v>
      </c>
    </row>
    <row r="4005" spans="1:8" hidden="1" x14ac:dyDescent="0.25">
      <c r="A4005" t="s">
        <v>1010</v>
      </c>
      <c r="B4005">
        <v>1764</v>
      </c>
      <c r="C4005" t="s">
        <v>1011</v>
      </c>
      <c r="D4005" t="s">
        <v>873</v>
      </c>
      <c r="E4005" t="s">
        <v>866</v>
      </c>
      <c r="F4005">
        <v>5</v>
      </c>
      <c r="G4005">
        <v>6.5</v>
      </c>
      <c r="H4005" t="s">
        <v>862</v>
      </c>
    </row>
    <row r="4006" spans="1:8" hidden="1" x14ac:dyDescent="0.25">
      <c r="A4006" t="s">
        <v>1010</v>
      </c>
      <c r="B4006">
        <v>1764</v>
      </c>
      <c r="C4006" t="s">
        <v>1011</v>
      </c>
      <c r="D4006" t="s">
        <v>874</v>
      </c>
      <c r="E4006" t="s">
        <v>866</v>
      </c>
      <c r="F4006">
        <v>5</v>
      </c>
      <c r="G4006">
        <v>6.5</v>
      </c>
      <c r="H4006" t="s">
        <v>827</v>
      </c>
    </row>
    <row r="4007" spans="1:8" hidden="1" x14ac:dyDescent="0.25">
      <c r="A4007" t="s">
        <v>1010</v>
      </c>
      <c r="B4007">
        <v>1764</v>
      </c>
      <c r="C4007" t="s">
        <v>1011</v>
      </c>
      <c r="D4007" t="s">
        <v>875</v>
      </c>
      <c r="E4007" t="s">
        <v>876</v>
      </c>
      <c r="F4007">
        <v>10.65</v>
      </c>
      <c r="G4007">
        <v>13.85</v>
      </c>
      <c r="H4007" t="s">
        <v>815</v>
      </c>
    </row>
    <row r="4008" spans="1:8" hidden="1" x14ac:dyDescent="0.25">
      <c r="A4008" t="s">
        <v>1010</v>
      </c>
      <c r="B4008">
        <v>1764</v>
      </c>
      <c r="C4008" t="s">
        <v>1011</v>
      </c>
      <c r="D4008" t="s">
        <v>877</v>
      </c>
      <c r="E4008" t="s">
        <v>876</v>
      </c>
      <c r="F4008">
        <v>11.75</v>
      </c>
      <c r="G4008">
        <v>15.3</v>
      </c>
      <c r="H4008" t="s">
        <v>819</v>
      </c>
    </row>
    <row r="4009" spans="1:8" hidden="1" x14ac:dyDescent="0.25">
      <c r="A4009" t="s">
        <v>1010</v>
      </c>
      <c r="B4009">
        <v>1764</v>
      </c>
      <c r="C4009" t="s">
        <v>1011</v>
      </c>
      <c r="D4009" t="s">
        <v>878</v>
      </c>
      <c r="E4009" t="s">
        <v>876</v>
      </c>
      <c r="F4009">
        <v>10</v>
      </c>
      <c r="G4009">
        <v>13</v>
      </c>
      <c r="H4009" t="s">
        <v>825</v>
      </c>
    </row>
    <row r="4010" spans="1:8" hidden="1" x14ac:dyDescent="0.25">
      <c r="A4010" t="s">
        <v>1010</v>
      </c>
      <c r="B4010">
        <v>1764</v>
      </c>
      <c r="C4010" t="s">
        <v>1011</v>
      </c>
      <c r="D4010" t="s">
        <v>879</v>
      </c>
      <c r="E4010" t="s">
        <v>876</v>
      </c>
      <c r="F4010">
        <v>10.5</v>
      </c>
      <c r="G4010">
        <v>13.65</v>
      </c>
      <c r="H4010" t="s">
        <v>827</v>
      </c>
    </row>
    <row r="4011" spans="1:8" hidden="1" x14ac:dyDescent="0.25">
      <c r="A4011" t="s">
        <v>1010</v>
      </c>
      <c r="B4011">
        <v>1764</v>
      </c>
      <c r="C4011" t="s">
        <v>1011</v>
      </c>
      <c r="D4011" t="s">
        <v>880</v>
      </c>
      <c r="E4011" t="s">
        <v>876</v>
      </c>
      <c r="F4011">
        <v>10</v>
      </c>
      <c r="G4011">
        <v>13</v>
      </c>
      <c r="H4011" t="s">
        <v>823</v>
      </c>
    </row>
    <row r="4012" spans="1:8" hidden="1" x14ac:dyDescent="0.25">
      <c r="A4012" t="s">
        <v>1010</v>
      </c>
      <c r="B4012">
        <v>1764</v>
      </c>
      <c r="C4012" t="s">
        <v>1011</v>
      </c>
      <c r="D4012" t="s">
        <v>881</v>
      </c>
      <c r="E4012" t="s">
        <v>876</v>
      </c>
      <c r="F4012">
        <v>10</v>
      </c>
      <c r="G4012">
        <v>13</v>
      </c>
      <c r="H4012" t="s">
        <v>867</v>
      </c>
    </row>
    <row r="4013" spans="1:8" x14ac:dyDescent="0.25">
      <c r="A4013" t="s">
        <v>1010</v>
      </c>
      <c r="B4013">
        <v>1764</v>
      </c>
      <c r="C4013" t="s">
        <v>1011</v>
      </c>
      <c r="D4013" t="s">
        <v>882</v>
      </c>
      <c r="E4013" t="s">
        <v>876</v>
      </c>
      <c r="F4013">
        <v>11.75</v>
      </c>
      <c r="G4013">
        <v>15.3</v>
      </c>
      <c r="H4013" t="s">
        <v>821</v>
      </c>
    </row>
    <row r="4014" spans="1:8" hidden="1" x14ac:dyDescent="0.25">
      <c r="A4014" t="s">
        <v>979</v>
      </c>
      <c r="B4014">
        <v>1450</v>
      </c>
      <c r="C4014" t="s">
        <v>980</v>
      </c>
      <c r="D4014" t="s">
        <v>813</v>
      </c>
      <c r="E4014" t="s">
        <v>814</v>
      </c>
      <c r="F4014">
        <v>10.1</v>
      </c>
      <c r="G4014">
        <v>13.15</v>
      </c>
      <c r="H4014" t="s">
        <v>815</v>
      </c>
    </row>
    <row r="4015" spans="1:8" hidden="1" x14ac:dyDescent="0.25">
      <c r="A4015" t="s">
        <v>979</v>
      </c>
      <c r="B4015">
        <v>1450</v>
      </c>
      <c r="C4015" t="s">
        <v>980</v>
      </c>
      <c r="D4015" t="s">
        <v>816</v>
      </c>
      <c r="E4015" t="s">
        <v>814</v>
      </c>
      <c r="F4015">
        <v>9.4499999999999993</v>
      </c>
      <c r="G4015">
        <v>12.3</v>
      </c>
      <c r="H4015" t="s">
        <v>817</v>
      </c>
    </row>
    <row r="4016" spans="1:8" hidden="1" x14ac:dyDescent="0.25">
      <c r="A4016" t="s">
        <v>979</v>
      </c>
      <c r="B4016">
        <v>1450</v>
      </c>
      <c r="C4016" t="s">
        <v>980</v>
      </c>
      <c r="D4016" t="s">
        <v>818</v>
      </c>
      <c r="E4016" t="s">
        <v>814</v>
      </c>
      <c r="F4016">
        <v>11.2</v>
      </c>
      <c r="G4016">
        <v>14.55</v>
      </c>
      <c r="H4016" t="s">
        <v>819</v>
      </c>
    </row>
    <row r="4017" spans="1:8" x14ac:dyDescent="0.25">
      <c r="A4017" t="s">
        <v>979</v>
      </c>
      <c r="B4017">
        <v>1450</v>
      </c>
      <c r="C4017" t="s">
        <v>980</v>
      </c>
      <c r="D4017" t="s">
        <v>820</v>
      </c>
      <c r="E4017" t="s">
        <v>814</v>
      </c>
      <c r="F4017">
        <v>11.2</v>
      </c>
      <c r="G4017">
        <v>14.55</v>
      </c>
      <c r="H4017" t="s">
        <v>821</v>
      </c>
    </row>
    <row r="4018" spans="1:8" hidden="1" x14ac:dyDescent="0.25">
      <c r="A4018" t="s">
        <v>979</v>
      </c>
      <c r="B4018">
        <v>1450</v>
      </c>
      <c r="C4018" t="s">
        <v>980</v>
      </c>
      <c r="D4018" t="s">
        <v>822</v>
      </c>
      <c r="E4018" t="s">
        <v>814</v>
      </c>
      <c r="F4018">
        <v>9.4499999999999993</v>
      </c>
      <c r="G4018">
        <v>12.3</v>
      </c>
      <c r="H4018" t="s">
        <v>823</v>
      </c>
    </row>
    <row r="4019" spans="1:8" hidden="1" x14ac:dyDescent="0.25">
      <c r="A4019" t="s">
        <v>979</v>
      </c>
      <c r="B4019">
        <v>1450</v>
      </c>
      <c r="C4019" t="s">
        <v>980</v>
      </c>
      <c r="D4019" t="s">
        <v>824</v>
      </c>
      <c r="E4019" t="s">
        <v>814</v>
      </c>
      <c r="F4019">
        <v>9.4499999999999993</v>
      </c>
      <c r="G4019">
        <v>12.3</v>
      </c>
      <c r="H4019" t="s">
        <v>825</v>
      </c>
    </row>
    <row r="4020" spans="1:8" hidden="1" x14ac:dyDescent="0.25">
      <c r="A4020" t="s">
        <v>979</v>
      </c>
      <c r="B4020">
        <v>1450</v>
      </c>
      <c r="C4020" t="s">
        <v>980</v>
      </c>
      <c r="D4020" t="s">
        <v>826</v>
      </c>
      <c r="E4020" t="s">
        <v>814</v>
      </c>
      <c r="F4020">
        <v>9.9499999999999993</v>
      </c>
      <c r="G4020">
        <v>12.95</v>
      </c>
      <c r="H4020" t="s">
        <v>827</v>
      </c>
    </row>
    <row r="4021" spans="1:8" x14ac:dyDescent="0.25">
      <c r="A4021" t="s">
        <v>979</v>
      </c>
      <c r="B4021">
        <v>1450</v>
      </c>
      <c r="C4021" t="s">
        <v>980</v>
      </c>
      <c r="D4021" t="s">
        <v>828</v>
      </c>
      <c r="E4021" t="s">
        <v>829</v>
      </c>
      <c r="F4021">
        <v>11.2</v>
      </c>
      <c r="G4021">
        <v>14.55</v>
      </c>
      <c r="H4021" t="s">
        <v>821</v>
      </c>
    </row>
    <row r="4022" spans="1:8" hidden="1" x14ac:dyDescent="0.25">
      <c r="A4022" t="s">
        <v>979</v>
      </c>
      <c r="B4022">
        <v>1450</v>
      </c>
      <c r="C4022" t="s">
        <v>980</v>
      </c>
      <c r="D4022" t="s">
        <v>830</v>
      </c>
      <c r="E4022" t="s">
        <v>829</v>
      </c>
      <c r="F4022">
        <v>9.4499999999999993</v>
      </c>
      <c r="G4022">
        <v>12.3</v>
      </c>
      <c r="H4022" t="s">
        <v>823</v>
      </c>
    </row>
    <row r="4023" spans="1:8" hidden="1" x14ac:dyDescent="0.25">
      <c r="A4023" t="s">
        <v>979</v>
      </c>
      <c r="B4023">
        <v>1450</v>
      </c>
      <c r="C4023" t="s">
        <v>980</v>
      </c>
      <c r="D4023" t="s">
        <v>831</v>
      </c>
      <c r="E4023" t="s">
        <v>829</v>
      </c>
      <c r="F4023">
        <v>10.1</v>
      </c>
      <c r="G4023">
        <v>13.15</v>
      </c>
      <c r="H4023" t="s">
        <v>815</v>
      </c>
    </row>
    <row r="4024" spans="1:8" hidden="1" x14ac:dyDescent="0.25">
      <c r="A4024" t="s">
        <v>979</v>
      </c>
      <c r="B4024">
        <v>1450</v>
      </c>
      <c r="C4024" t="s">
        <v>980</v>
      </c>
      <c r="D4024" t="s">
        <v>832</v>
      </c>
      <c r="E4024" t="s">
        <v>829</v>
      </c>
      <c r="F4024">
        <v>9.4499999999999993</v>
      </c>
      <c r="G4024">
        <v>12.3</v>
      </c>
      <c r="H4024" t="s">
        <v>817</v>
      </c>
    </row>
    <row r="4025" spans="1:8" hidden="1" x14ac:dyDescent="0.25">
      <c r="A4025" t="s">
        <v>979</v>
      </c>
      <c r="B4025">
        <v>1450</v>
      </c>
      <c r="C4025" t="s">
        <v>980</v>
      </c>
      <c r="D4025" t="s">
        <v>833</v>
      </c>
      <c r="E4025" t="s">
        <v>829</v>
      </c>
      <c r="F4025">
        <v>11.2</v>
      </c>
      <c r="G4025">
        <v>14.55</v>
      </c>
      <c r="H4025" t="s">
        <v>819</v>
      </c>
    </row>
    <row r="4026" spans="1:8" hidden="1" x14ac:dyDescent="0.25">
      <c r="A4026" t="s">
        <v>979</v>
      </c>
      <c r="B4026">
        <v>1450</v>
      </c>
      <c r="C4026" t="s">
        <v>980</v>
      </c>
      <c r="D4026" t="s">
        <v>834</v>
      </c>
      <c r="E4026" t="s">
        <v>829</v>
      </c>
      <c r="F4026">
        <v>9.4499999999999993</v>
      </c>
      <c r="G4026">
        <v>12.3</v>
      </c>
      <c r="H4026" t="s">
        <v>825</v>
      </c>
    </row>
    <row r="4027" spans="1:8" hidden="1" x14ac:dyDescent="0.25">
      <c r="A4027" t="s">
        <v>979</v>
      </c>
      <c r="B4027">
        <v>1450</v>
      </c>
      <c r="C4027" t="s">
        <v>980</v>
      </c>
      <c r="D4027" t="s">
        <v>835</v>
      </c>
      <c r="E4027" t="s">
        <v>829</v>
      </c>
      <c r="F4027">
        <v>3.6</v>
      </c>
      <c r="G4027">
        <v>4.7</v>
      </c>
      <c r="H4027" t="s">
        <v>827</v>
      </c>
    </row>
    <row r="4028" spans="1:8" hidden="1" x14ac:dyDescent="0.25">
      <c r="A4028" t="s">
        <v>979</v>
      </c>
      <c r="B4028">
        <v>1450</v>
      </c>
      <c r="C4028" t="s">
        <v>980</v>
      </c>
      <c r="D4028" t="s">
        <v>835</v>
      </c>
      <c r="E4028" t="s">
        <v>829</v>
      </c>
      <c r="F4028">
        <v>9.9499999999999993</v>
      </c>
      <c r="G4028">
        <v>12.95</v>
      </c>
      <c r="H4028" t="s">
        <v>827</v>
      </c>
    </row>
    <row r="4029" spans="1:8" hidden="1" x14ac:dyDescent="0.25">
      <c r="A4029" t="s">
        <v>979</v>
      </c>
      <c r="B4029">
        <v>1450</v>
      </c>
      <c r="C4029" t="s">
        <v>980</v>
      </c>
      <c r="D4029" t="s">
        <v>832</v>
      </c>
      <c r="E4029" t="s">
        <v>829</v>
      </c>
      <c r="F4029">
        <v>3.4</v>
      </c>
      <c r="G4029">
        <v>4.4000000000000004</v>
      </c>
      <c r="H4029" t="s">
        <v>817</v>
      </c>
    </row>
    <row r="4030" spans="1:8" hidden="1" x14ac:dyDescent="0.25">
      <c r="A4030" t="s">
        <v>979</v>
      </c>
      <c r="B4030">
        <v>1450</v>
      </c>
      <c r="C4030" t="s">
        <v>980</v>
      </c>
      <c r="D4030" t="s">
        <v>831</v>
      </c>
      <c r="E4030" t="s">
        <v>829</v>
      </c>
      <c r="F4030">
        <v>3.6</v>
      </c>
      <c r="G4030">
        <v>4.7</v>
      </c>
      <c r="H4030" t="s">
        <v>815</v>
      </c>
    </row>
    <row r="4031" spans="1:8" hidden="1" x14ac:dyDescent="0.25">
      <c r="A4031" t="s">
        <v>979</v>
      </c>
      <c r="B4031">
        <v>1450</v>
      </c>
      <c r="C4031" t="s">
        <v>980</v>
      </c>
      <c r="D4031" t="s">
        <v>833</v>
      </c>
      <c r="E4031" t="s">
        <v>829</v>
      </c>
      <c r="F4031">
        <v>4.05</v>
      </c>
      <c r="G4031">
        <v>5.25</v>
      </c>
      <c r="H4031" t="s">
        <v>819</v>
      </c>
    </row>
    <row r="4032" spans="1:8" hidden="1" x14ac:dyDescent="0.25">
      <c r="A4032" t="s">
        <v>979</v>
      </c>
      <c r="B4032">
        <v>1450</v>
      </c>
      <c r="C4032" t="s">
        <v>980</v>
      </c>
      <c r="D4032" t="s">
        <v>830</v>
      </c>
      <c r="E4032" t="s">
        <v>829</v>
      </c>
      <c r="F4032">
        <v>3.4</v>
      </c>
      <c r="G4032">
        <v>4.4000000000000004</v>
      </c>
      <c r="H4032" t="s">
        <v>823</v>
      </c>
    </row>
    <row r="4033" spans="1:8" x14ac:dyDescent="0.25">
      <c r="A4033" t="s">
        <v>979</v>
      </c>
      <c r="B4033">
        <v>1450</v>
      </c>
      <c r="C4033" t="s">
        <v>980</v>
      </c>
      <c r="D4033" t="s">
        <v>828</v>
      </c>
      <c r="E4033" t="s">
        <v>829</v>
      </c>
      <c r="F4033">
        <v>4.05</v>
      </c>
      <c r="G4033">
        <v>5.25</v>
      </c>
      <c r="H4033" t="s">
        <v>821</v>
      </c>
    </row>
    <row r="4034" spans="1:8" hidden="1" x14ac:dyDescent="0.25">
      <c r="A4034" t="s">
        <v>979</v>
      </c>
      <c r="B4034">
        <v>1450</v>
      </c>
      <c r="C4034" t="s">
        <v>980</v>
      </c>
      <c r="D4034" t="s">
        <v>834</v>
      </c>
      <c r="E4034" t="s">
        <v>829</v>
      </c>
      <c r="F4034">
        <v>3.4</v>
      </c>
      <c r="G4034">
        <v>4.4000000000000004</v>
      </c>
      <c r="H4034" t="s">
        <v>825</v>
      </c>
    </row>
    <row r="4035" spans="1:8" x14ac:dyDescent="0.25">
      <c r="A4035" t="s">
        <v>979</v>
      </c>
      <c r="B4035">
        <v>1450</v>
      </c>
      <c r="C4035" t="s">
        <v>980</v>
      </c>
      <c r="D4035" t="s">
        <v>836</v>
      </c>
      <c r="E4035" t="s">
        <v>837</v>
      </c>
      <c r="F4035">
        <v>11.2</v>
      </c>
      <c r="G4035">
        <v>14.55</v>
      </c>
      <c r="H4035" t="s">
        <v>821</v>
      </c>
    </row>
    <row r="4036" spans="1:8" hidden="1" x14ac:dyDescent="0.25">
      <c r="A4036" t="s">
        <v>979</v>
      </c>
      <c r="B4036">
        <v>1450</v>
      </c>
      <c r="C4036" t="s">
        <v>980</v>
      </c>
      <c r="D4036" t="s">
        <v>838</v>
      </c>
      <c r="E4036" t="s">
        <v>837</v>
      </c>
      <c r="F4036">
        <v>9.4499999999999993</v>
      </c>
      <c r="G4036">
        <v>12.3</v>
      </c>
      <c r="H4036" t="s">
        <v>823</v>
      </c>
    </row>
    <row r="4037" spans="1:8" hidden="1" x14ac:dyDescent="0.25">
      <c r="A4037" t="s">
        <v>979</v>
      </c>
      <c r="B4037">
        <v>1450</v>
      </c>
      <c r="C4037" t="s">
        <v>980</v>
      </c>
      <c r="D4037" t="s">
        <v>839</v>
      </c>
      <c r="E4037" t="s">
        <v>837</v>
      </c>
      <c r="F4037">
        <v>10.1</v>
      </c>
      <c r="G4037">
        <v>13.15</v>
      </c>
      <c r="H4037" t="s">
        <v>815</v>
      </c>
    </row>
    <row r="4038" spans="1:8" hidden="1" x14ac:dyDescent="0.25">
      <c r="A4038" t="s">
        <v>979</v>
      </c>
      <c r="B4038">
        <v>1450</v>
      </c>
      <c r="C4038" t="s">
        <v>980</v>
      </c>
      <c r="D4038" t="s">
        <v>840</v>
      </c>
      <c r="E4038" t="s">
        <v>837</v>
      </c>
      <c r="F4038">
        <v>9.4499999999999993</v>
      </c>
      <c r="G4038">
        <v>12.3</v>
      </c>
      <c r="H4038" t="s">
        <v>817</v>
      </c>
    </row>
    <row r="4039" spans="1:8" hidden="1" x14ac:dyDescent="0.25">
      <c r="A4039" t="s">
        <v>979</v>
      </c>
      <c r="B4039">
        <v>1450</v>
      </c>
      <c r="C4039" t="s">
        <v>980</v>
      </c>
      <c r="D4039" t="s">
        <v>841</v>
      </c>
      <c r="E4039" t="s">
        <v>837</v>
      </c>
      <c r="F4039">
        <v>11.2</v>
      </c>
      <c r="G4039">
        <v>14.55</v>
      </c>
      <c r="H4039" t="s">
        <v>819</v>
      </c>
    </row>
    <row r="4040" spans="1:8" hidden="1" x14ac:dyDescent="0.25">
      <c r="A4040" t="s">
        <v>979</v>
      </c>
      <c r="B4040">
        <v>1450</v>
      </c>
      <c r="C4040" t="s">
        <v>980</v>
      </c>
      <c r="D4040" t="s">
        <v>842</v>
      </c>
      <c r="E4040" t="s">
        <v>837</v>
      </c>
      <c r="F4040">
        <v>9.9499999999999993</v>
      </c>
      <c r="G4040">
        <v>12.95</v>
      </c>
      <c r="H4040" t="s">
        <v>827</v>
      </c>
    </row>
    <row r="4041" spans="1:8" hidden="1" x14ac:dyDescent="0.25">
      <c r="A4041" t="s">
        <v>979</v>
      </c>
      <c r="B4041">
        <v>1450</v>
      </c>
      <c r="C4041" t="s">
        <v>980</v>
      </c>
      <c r="D4041" t="s">
        <v>843</v>
      </c>
      <c r="E4041" t="s">
        <v>837</v>
      </c>
      <c r="F4041">
        <v>9.4499999999999993</v>
      </c>
      <c r="G4041">
        <v>12.3</v>
      </c>
      <c r="H4041" t="s">
        <v>825</v>
      </c>
    </row>
    <row r="4042" spans="1:8" x14ac:dyDescent="0.25">
      <c r="A4042" t="s">
        <v>979</v>
      </c>
      <c r="B4042">
        <v>1450</v>
      </c>
      <c r="C4042" t="s">
        <v>980</v>
      </c>
      <c r="D4042" t="s">
        <v>844</v>
      </c>
      <c r="E4042" t="s">
        <v>845</v>
      </c>
      <c r="F4042">
        <v>11.2</v>
      </c>
      <c r="G4042">
        <v>14.55</v>
      </c>
      <c r="H4042" t="s">
        <v>821</v>
      </c>
    </row>
    <row r="4043" spans="1:8" hidden="1" x14ac:dyDescent="0.25">
      <c r="A4043" t="s">
        <v>979</v>
      </c>
      <c r="B4043">
        <v>1450</v>
      </c>
      <c r="C4043" t="s">
        <v>980</v>
      </c>
      <c r="D4043" t="s">
        <v>846</v>
      </c>
      <c r="E4043" t="s">
        <v>845</v>
      </c>
      <c r="F4043">
        <v>9.4499999999999993</v>
      </c>
      <c r="G4043">
        <v>12.3</v>
      </c>
      <c r="H4043" t="s">
        <v>823</v>
      </c>
    </row>
    <row r="4044" spans="1:8" hidden="1" x14ac:dyDescent="0.25">
      <c r="A4044" t="s">
        <v>979</v>
      </c>
      <c r="B4044">
        <v>1450</v>
      </c>
      <c r="C4044" t="s">
        <v>980</v>
      </c>
      <c r="D4044" t="s">
        <v>847</v>
      </c>
      <c r="E4044" t="s">
        <v>845</v>
      </c>
      <c r="F4044">
        <v>10.1</v>
      </c>
      <c r="G4044">
        <v>13.15</v>
      </c>
      <c r="H4044" t="s">
        <v>815</v>
      </c>
    </row>
    <row r="4045" spans="1:8" hidden="1" x14ac:dyDescent="0.25">
      <c r="A4045" t="s">
        <v>979</v>
      </c>
      <c r="B4045">
        <v>1450</v>
      </c>
      <c r="C4045" t="s">
        <v>980</v>
      </c>
      <c r="D4045" t="s">
        <v>848</v>
      </c>
      <c r="E4045" t="s">
        <v>845</v>
      </c>
      <c r="F4045">
        <v>11.2</v>
      </c>
      <c r="G4045">
        <v>14.55</v>
      </c>
      <c r="H4045" t="s">
        <v>819</v>
      </c>
    </row>
    <row r="4046" spans="1:8" hidden="1" x14ac:dyDescent="0.25">
      <c r="A4046" t="s">
        <v>979</v>
      </c>
      <c r="B4046">
        <v>1450</v>
      </c>
      <c r="C4046" t="s">
        <v>980</v>
      </c>
      <c r="D4046" t="s">
        <v>849</v>
      </c>
      <c r="E4046" t="s">
        <v>845</v>
      </c>
      <c r="F4046">
        <v>9.4499999999999993</v>
      </c>
      <c r="G4046">
        <v>12.3</v>
      </c>
      <c r="H4046" t="s">
        <v>817</v>
      </c>
    </row>
    <row r="4047" spans="1:8" hidden="1" x14ac:dyDescent="0.25">
      <c r="A4047" t="s">
        <v>979</v>
      </c>
      <c r="B4047">
        <v>1450</v>
      </c>
      <c r="C4047" t="s">
        <v>980</v>
      </c>
      <c r="D4047" t="s">
        <v>850</v>
      </c>
      <c r="E4047" t="s">
        <v>845</v>
      </c>
      <c r="F4047">
        <v>9.4499999999999993</v>
      </c>
      <c r="G4047">
        <v>12.3</v>
      </c>
      <c r="H4047" t="s">
        <v>825</v>
      </c>
    </row>
    <row r="4048" spans="1:8" hidden="1" x14ac:dyDescent="0.25">
      <c r="A4048" t="s">
        <v>979</v>
      </c>
      <c r="B4048">
        <v>1450</v>
      </c>
      <c r="C4048" t="s">
        <v>980</v>
      </c>
      <c r="D4048" t="s">
        <v>851</v>
      </c>
      <c r="E4048" t="s">
        <v>845</v>
      </c>
      <c r="F4048">
        <v>9.9499999999999993</v>
      </c>
      <c r="G4048">
        <v>12.95</v>
      </c>
      <c r="H4048" t="s">
        <v>827</v>
      </c>
    </row>
    <row r="4049" spans="1:8" hidden="1" x14ac:dyDescent="0.25">
      <c r="A4049" t="s">
        <v>979</v>
      </c>
      <c r="B4049">
        <v>1450</v>
      </c>
      <c r="C4049" t="s">
        <v>980</v>
      </c>
      <c r="D4049" t="s">
        <v>852</v>
      </c>
      <c r="E4049" t="s">
        <v>853</v>
      </c>
      <c r="F4049">
        <v>5.7</v>
      </c>
      <c r="G4049">
        <v>7.4</v>
      </c>
      <c r="H4049" t="s">
        <v>854</v>
      </c>
    </row>
    <row r="4050" spans="1:8" hidden="1" x14ac:dyDescent="0.25">
      <c r="A4050" t="s">
        <v>979</v>
      </c>
      <c r="B4050">
        <v>1450</v>
      </c>
      <c r="C4050" t="s">
        <v>980</v>
      </c>
      <c r="D4050" t="s">
        <v>855</v>
      </c>
      <c r="E4050" t="s">
        <v>853</v>
      </c>
      <c r="F4050">
        <v>5.7</v>
      </c>
      <c r="G4050">
        <v>7.4</v>
      </c>
      <c r="H4050" t="s">
        <v>823</v>
      </c>
    </row>
    <row r="4051" spans="1:8" x14ac:dyDescent="0.25">
      <c r="A4051" t="s">
        <v>979</v>
      </c>
      <c r="B4051">
        <v>1450</v>
      </c>
      <c r="C4051" t="s">
        <v>980</v>
      </c>
      <c r="D4051" t="s">
        <v>856</v>
      </c>
      <c r="E4051" t="s">
        <v>853</v>
      </c>
      <c r="F4051">
        <v>5.7</v>
      </c>
      <c r="G4051">
        <v>7.4</v>
      </c>
      <c r="H4051" t="s">
        <v>821</v>
      </c>
    </row>
    <row r="4052" spans="1:8" hidden="1" x14ac:dyDescent="0.25">
      <c r="A4052" t="s">
        <v>979</v>
      </c>
      <c r="B4052">
        <v>1450</v>
      </c>
      <c r="C4052" t="s">
        <v>980</v>
      </c>
      <c r="D4052" t="s">
        <v>857</v>
      </c>
      <c r="E4052" t="s">
        <v>853</v>
      </c>
      <c r="F4052">
        <v>5.7</v>
      </c>
      <c r="G4052">
        <v>7.4</v>
      </c>
      <c r="H4052" t="s">
        <v>815</v>
      </c>
    </row>
    <row r="4053" spans="1:8" hidden="1" x14ac:dyDescent="0.25">
      <c r="A4053" t="s">
        <v>979</v>
      </c>
      <c r="B4053">
        <v>1450</v>
      </c>
      <c r="C4053" t="s">
        <v>980</v>
      </c>
      <c r="D4053" t="s">
        <v>858</v>
      </c>
      <c r="E4053" t="s">
        <v>853</v>
      </c>
      <c r="F4053">
        <v>5.7</v>
      </c>
      <c r="G4053">
        <v>7.4</v>
      </c>
      <c r="H4053" t="s">
        <v>819</v>
      </c>
    </row>
    <row r="4054" spans="1:8" hidden="1" x14ac:dyDescent="0.25">
      <c r="A4054" t="s">
        <v>979</v>
      </c>
      <c r="B4054">
        <v>1450</v>
      </c>
      <c r="C4054" t="s">
        <v>980</v>
      </c>
      <c r="D4054" t="s">
        <v>859</v>
      </c>
      <c r="E4054" t="s">
        <v>853</v>
      </c>
      <c r="F4054">
        <v>5.7</v>
      </c>
      <c r="G4054">
        <v>7.4</v>
      </c>
      <c r="H4054" t="s">
        <v>825</v>
      </c>
    </row>
    <row r="4055" spans="1:8" hidden="1" x14ac:dyDescent="0.25">
      <c r="A4055" t="s">
        <v>979</v>
      </c>
      <c r="B4055">
        <v>1450</v>
      </c>
      <c r="C4055" t="s">
        <v>980</v>
      </c>
      <c r="D4055" t="s">
        <v>860</v>
      </c>
      <c r="E4055" t="s">
        <v>853</v>
      </c>
      <c r="F4055">
        <v>5.7</v>
      </c>
      <c r="G4055">
        <v>7.4</v>
      </c>
      <c r="H4055" t="s">
        <v>827</v>
      </c>
    </row>
    <row r="4056" spans="1:8" hidden="1" x14ac:dyDescent="0.25">
      <c r="A4056" t="s">
        <v>979</v>
      </c>
      <c r="B4056">
        <v>1450</v>
      </c>
      <c r="C4056" t="s">
        <v>980</v>
      </c>
      <c r="D4056" t="s">
        <v>861</v>
      </c>
      <c r="E4056" t="s">
        <v>853</v>
      </c>
      <c r="F4056">
        <v>5.7</v>
      </c>
      <c r="G4056">
        <v>7.4</v>
      </c>
      <c r="H4056" t="s">
        <v>862</v>
      </c>
    </row>
    <row r="4057" spans="1:8" hidden="1" x14ac:dyDescent="0.25">
      <c r="A4057" t="s">
        <v>979</v>
      </c>
      <c r="B4057">
        <v>1450</v>
      </c>
      <c r="C4057" t="s">
        <v>980</v>
      </c>
      <c r="D4057" t="s">
        <v>863</v>
      </c>
      <c r="E4057" t="s">
        <v>853</v>
      </c>
      <c r="F4057">
        <v>5.7</v>
      </c>
      <c r="G4057">
        <v>7.4</v>
      </c>
      <c r="H4057" t="s">
        <v>864</v>
      </c>
    </row>
    <row r="4058" spans="1:8" hidden="1" x14ac:dyDescent="0.25">
      <c r="A4058" t="s">
        <v>979</v>
      </c>
      <c r="B4058">
        <v>1450</v>
      </c>
      <c r="C4058" t="s">
        <v>980</v>
      </c>
      <c r="D4058" t="s">
        <v>865</v>
      </c>
      <c r="E4058" t="s">
        <v>866</v>
      </c>
      <c r="F4058">
        <v>4.5999999999999996</v>
      </c>
      <c r="G4058">
        <v>6</v>
      </c>
      <c r="H4058" t="s">
        <v>867</v>
      </c>
    </row>
    <row r="4059" spans="1:8" hidden="1" x14ac:dyDescent="0.25">
      <c r="A4059" t="s">
        <v>979</v>
      </c>
      <c r="B4059">
        <v>1450</v>
      </c>
      <c r="C4059" t="s">
        <v>980</v>
      </c>
      <c r="D4059" t="s">
        <v>868</v>
      </c>
      <c r="E4059" t="s">
        <v>866</v>
      </c>
      <c r="F4059">
        <v>5</v>
      </c>
      <c r="G4059">
        <v>6.5</v>
      </c>
      <c r="H4059" t="s">
        <v>823</v>
      </c>
    </row>
    <row r="4060" spans="1:8" x14ac:dyDescent="0.25">
      <c r="A4060" t="s">
        <v>979</v>
      </c>
      <c r="B4060">
        <v>1450</v>
      </c>
      <c r="C4060" t="s">
        <v>980</v>
      </c>
      <c r="D4060" t="s">
        <v>869</v>
      </c>
      <c r="E4060" t="s">
        <v>866</v>
      </c>
      <c r="F4060">
        <v>5</v>
      </c>
      <c r="G4060">
        <v>6.5</v>
      </c>
      <c r="H4060" t="s">
        <v>821</v>
      </c>
    </row>
    <row r="4061" spans="1:8" hidden="1" x14ac:dyDescent="0.25">
      <c r="A4061" t="s">
        <v>979</v>
      </c>
      <c r="B4061">
        <v>1450</v>
      </c>
      <c r="C4061" t="s">
        <v>980</v>
      </c>
      <c r="D4061" t="s">
        <v>870</v>
      </c>
      <c r="E4061" t="s">
        <v>866</v>
      </c>
      <c r="F4061">
        <v>5</v>
      </c>
      <c r="G4061">
        <v>6.5</v>
      </c>
      <c r="H4061" t="s">
        <v>815</v>
      </c>
    </row>
    <row r="4062" spans="1:8" hidden="1" x14ac:dyDescent="0.25">
      <c r="A4062" t="s">
        <v>979</v>
      </c>
      <c r="B4062">
        <v>1450</v>
      </c>
      <c r="C4062" t="s">
        <v>980</v>
      </c>
      <c r="D4062" t="s">
        <v>871</v>
      </c>
      <c r="E4062" t="s">
        <v>866</v>
      </c>
      <c r="F4062">
        <v>5</v>
      </c>
      <c r="G4062">
        <v>6.5</v>
      </c>
      <c r="H4062" t="s">
        <v>819</v>
      </c>
    </row>
    <row r="4063" spans="1:8" hidden="1" x14ac:dyDescent="0.25">
      <c r="A4063" t="s">
        <v>979</v>
      </c>
      <c r="B4063">
        <v>1450</v>
      </c>
      <c r="C4063" t="s">
        <v>980</v>
      </c>
      <c r="D4063" t="s">
        <v>872</v>
      </c>
      <c r="E4063" t="s">
        <v>866</v>
      </c>
      <c r="F4063">
        <v>5</v>
      </c>
      <c r="G4063">
        <v>6.5</v>
      </c>
      <c r="H4063" t="s">
        <v>825</v>
      </c>
    </row>
    <row r="4064" spans="1:8" hidden="1" x14ac:dyDescent="0.25">
      <c r="A4064" t="s">
        <v>979</v>
      </c>
      <c r="B4064">
        <v>1450</v>
      </c>
      <c r="C4064" t="s">
        <v>980</v>
      </c>
      <c r="D4064" t="s">
        <v>873</v>
      </c>
      <c r="E4064" t="s">
        <v>866</v>
      </c>
      <c r="F4064">
        <v>5</v>
      </c>
      <c r="G4064">
        <v>6.5</v>
      </c>
      <c r="H4064" t="s">
        <v>862</v>
      </c>
    </row>
    <row r="4065" spans="1:8" hidden="1" x14ac:dyDescent="0.25">
      <c r="A4065" t="s">
        <v>979</v>
      </c>
      <c r="B4065">
        <v>1450</v>
      </c>
      <c r="C4065" t="s">
        <v>980</v>
      </c>
      <c r="D4065" t="s">
        <v>874</v>
      </c>
      <c r="E4065" t="s">
        <v>866</v>
      </c>
      <c r="F4065">
        <v>5</v>
      </c>
      <c r="G4065">
        <v>6.5</v>
      </c>
      <c r="H4065" t="s">
        <v>827</v>
      </c>
    </row>
    <row r="4066" spans="1:8" hidden="1" x14ac:dyDescent="0.25">
      <c r="A4066" t="s">
        <v>979</v>
      </c>
      <c r="B4066">
        <v>1450</v>
      </c>
      <c r="C4066" t="s">
        <v>980</v>
      </c>
      <c r="D4066" t="s">
        <v>875</v>
      </c>
      <c r="E4066" t="s">
        <v>876</v>
      </c>
      <c r="F4066">
        <v>10.65</v>
      </c>
      <c r="G4066">
        <v>13.85</v>
      </c>
      <c r="H4066" t="s">
        <v>815</v>
      </c>
    </row>
    <row r="4067" spans="1:8" hidden="1" x14ac:dyDescent="0.25">
      <c r="A4067" t="s">
        <v>979</v>
      </c>
      <c r="B4067">
        <v>1450</v>
      </c>
      <c r="C4067" t="s">
        <v>980</v>
      </c>
      <c r="D4067" t="s">
        <v>877</v>
      </c>
      <c r="E4067" t="s">
        <v>876</v>
      </c>
      <c r="F4067">
        <v>11.75</v>
      </c>
      <c r="G4067">
        <v>15.3</v>
      </c>
      <c r="H4067" t="s">
        <v>819</v>
      </c>
    </row>
    <row r="4068" spans="1:8" hidden="1" x14ac:dyDescent="0.25">
      <c r="A4068" t="s">
        <v>979</v>
      </c>
      <c r="B4068">
        <v>1450</v>
      </c>
      <c r="C4068" t="s">
        <v>980</v>
      </c>
      <c r="D4068" t="s">
        <v>878</v>
      </c>
      <c r="E4068" t="s">
        <v>876</v>
      </c>
      <c r="F4068">
        <v>10</v>
      </c>
      <c r="G4068">
        <v>13</v>
      </c>
      <c r="H4068" t="s">
        <v>825</v>
      </c>
    </row>
    <row r="4069" spans="1:8" hidden="1" x14ac:dyDescent="0.25">
      <c r="A4069" t="s">
        <v>979</v>
      </c>
      <c r="B4069">
        <v>1450</v>
      </c>
      <c r="C4069" t="s">
        <v>980</v>
      </c>
      <c r="D4069" t="s">
        <v>879</v>
      </c>
      <c r="E4069" t="s">
        <v>876</v>
      </c>
      <c r="F4069">
        <v>10.5</v>
      </c>
      <c r="G4069">
        <v>13.65</v>
      </c>
      <c r="H4069" t="s">
        <v>827</v>
      </c>
    </row>
    <row r="4070" spans="1:8" hidden="1" x14ac:dyDescent="0.25">
      <c r="A4070" t="s">
        <v>979</v>
      </c>
      <c r="B4070">
        <v>1450</v>
      </c>
      <c r="C4070" t="s">
        <v>980</v>
      </c>
      <c r="D4070" t="s">
        <v>880</v>
      </c>
      <c r="E4070" t="s">
        <v>876</v>
      </c>
      <c r="F4070">
        <v>10</v>
      </c>
      <c r="G4070">
        <v>13</v>
      </c>
      <c r="H4070" t="s">
        <v>823</v>
      </c>
    </row>
    <row r="4071" spans="1:8" hidden="1" x14ac:dyDescent="0.25">
      <c r="A4071" t="s">
        <v>979</v>
      </c>
      <c r="B4071">
        <v>1450</v>
      </c>
      <c r="C4071" t="s">
        <v>980</v>
      </c>
      <c r="D4071" t="s">
        <v>881</v>
      </c>
      <c r="E4071" t="s">
        <v>876</v>
      </c>
      <c r="F4071">
        <v>10</v>
      </c>
      <c r="G4071">
        <v>13</v>
      </c>
      <c r="H4071" t="s">
        <v>867</v>
      </c>
    </row>
    <row r="4072" spans="1:8" x14ac:dyDescent="0.25">
      <c r="A4072" t="s">
        <v>979</v>
      </c>
      <c r="B4072">
        <v>1450</v>
      </c>
      <c r="C4072" t="s">
        <v>980</v>
      </c>
      <c r="D4072" t="s">
        <v>882</v>
      </c>
      <c r="E4072" t="s">
        <v>876</v>
      </c>
      <c r="F4072">
        <v>11.75</v>
      </c>
      <c r="G4072">
        <v>15.3</v>
      </c>
      <c r="H4072" t="s">
        <v>821</v>
      </c>
    </row>
    <row r="4073" spans="1:8" hidden="1" x14ac:dyDescent="0.25">
      <c r="A4073" t="s">
        <v>922</v>
      </c>
      <c r="B4073">
        <v>1997</v>
      </c>
      <c r="C4073" t="s">
        <v>576</v>
      </c>
      <c r="D4073" t="s">
        <v>813</v>
      </c>
      <c r="E4073" t="s">
        <v>814</v>
      </c>
      <c r="F4073">
        <v>9.9</v>
      </c>
      <c r="G4073">
        <v>12.85</v>
      </c>
      <c r="H4073" t="s">
        <v>815</v>
      </c>
    </row>
    <row r="4074" spans="1:8" hidden="1" x14ac:dyDescent="0.25">
      <c r="A4074" t="s">
        <v>922</v>
      </c>
      <c r="B4074">
        <v>1997</v>
      </c>
      <c r="C4074" t="s">
        <v>576</v>
      </c>
      <c r="D4074" t="s">
        <v>816</v>
      </c>
      <c r="E4074" t="s">
        <v>814</v>
      </c>
      <c r="F4074">
        <v>9.25</v>
      </c>
      <c r="G4074">
        <v>12.05</v>
      </c>
      <c r="H4074" t="s">
        <v>817</v>
      </c>
    </row>
    <row r="4075" spans="1:8" hidden="1" x14ac:dyDescent="0.25">
      <c r="A4075" t="s">
        <v>922</v>
      </c>
      <c r="B4075">
        <v>1997</v>
      </c>
      <c r="C4075" t="s">
        <v>576</v>
      </c>
      <c r="D4075" t="s">
        <v>818</v>
      </c>
      <c r="E4075" t="s">
        <v>814</v>
      </c>
      <c r="F4075">
        <v>11</v>
      </c>
      <c r="G4075">
        <v>14.3</v>
      </c>
      <c r="H4075" t="s">
        <v>819</v>
      </c>
    </row>
    <row r="4076" spans="1:8" x14ac:dyDescent="0.25">
      <c r="A4076" t="s">
        <v>922</v>
      </c>
      <c r="B4076">
        <v>1997</v>
      </c>
      <c r="C4076" t="s">
        <v>576</v>
      </c>
      <c r="D4076" t="s">
        <v>820</v>
      </c>
      <c r="E4076" t="s">
        <v>814</v>
      </c>
      <c r="F4076">
        <v>11</v>
      </c>
      <c r="G4076">
        <v>14.3</v>
      </c>
      <c r="H4076" t="s">
        <v>821</v>
      </c>
    </row>
    <row r="4077" spans="1:8" hidden="1" x14ac:dyDescent="0.25">
      <c r="A4077" t="s">
        <v>922</v>
      </c>
      <c r="B4077">
        <v>1997</v>
      </c>
      <c r="C4077" t="s">
        <v>576</v>
      </c>
      <c r="D4077" t="s">
        <v>822</v>
      </c>
      <c r="E4077" t="s">
        <v>814</v>
      </c>
      <c r="F4077">
        <v>9.25</v>
      </c>
      <c r="G4077">
        <v>12.05</v>
      </c>
      <c r="H4077" t="s">
        <v>823</v>
      </c>
    </row>
    <row r="4078" spans="1:8" hidden="1" x14ac:dyDescent="0.25">
      <c r="A4078" t="s">
        <v>922</v>
      </c>
      <c r="B4078">
        <v>1997</v>
      </c>
      <c r="C4078" t="s">
        <v>576</v>
      </c>
      <c r="D4078" t="s">
        <v>824</v>
      </c>
      <c r="E4078" t="s">
        <v>814</v>
      </c>
      <c r="F4078">
        <v>9.25</v>
      </c>
      <c r="G4078">
        <v>12.05</v>
      </c>
      <c r="H4078" t="s">
        <v>825</v>
      </c>
    </row>
    <row r="4079" spans="1:8" hidden="1" x14ac:dyDescent="0.25">
      <c r="A4079" t="s">
        <v>922</v>
      </c>
      <c r="B4079">
        <v>1997</v>
      </c>
      <c r="C4079" t="s">
        <v>576</v>
      </c>
      <c r="D4079" t="s">
        <v>826</v>
      </c>
      <c r="E4079" t="s">
        <v>814</v>
      </c>
      <c r="F4079">
        <v>9.75</v>
      </c>
      <c r="G4079">
        <v>12.7</v>
      </c>
      <c r="H4079" t="s">
        <v>827</v>
      </c>
    </row>
    <row r="4080" spans="1:8" x14ac:dyDescent="0.25">
      <c r="A4080" t="s">
        <v>922</v>
      </c>
      <c r="B4080">
        <v>1997</v>
      </c>
      <c r="C4080" t="s">
        <v>576</v>
      </c>
      <c r="D4080" t="s">
        <v>828</v>
      </c>
      <c r="E4080" t="s">
        <v>829</v>
      </c>
      <c r="F4080">
        <v>11</v>
      </c>
      <c r="G4080">
        <v>14.3</v>
      </c>
      <c r="H4080" t="s">
        <v>821</v>
      </c>
    </row>
    <row r="4081" spans="1:8" hidden="1" x14ac:dyDescent="0.25">
      <c r="A4081" t="s">
        <v>922</v>
      </c>
      <c r="B4081">
        <v>1997</v>
      </c>
      <c r="C4081" t="s">
        <v>576</v>
      </c>
      <c r="D4081" t="s">
        <v>830</v>
      </c>
      <c r="E4081" t="s">
        <v>829</v>
      </c>
      <c r="F4081">
        <v>9.25</v>
      </c>
      <c r="G4081">
        <v>12.05</v>
      </c>
      <c r="H4081" t="s">
        <v>823</v>
      </c>
    </row>
    <row r="4082" spans="1:8" hidden="1" x14ac:dyDescent="0.25">
      <c r="A4082" t="s">
        <v>922</v>
      </c>
      <c r="B4082">
        <v>1997</v>
      </c>
      <c r="C4082" t="s">
        <v>576</v>
      </c>
      <c r="D4082" t="s">
        <v>831</v>
      </c>
      <c r="E4082" t="s">
        <v>829</v>
      </c>
      <c r="F4082">
        <v>9.9</v>
      </c>
      <c r="G4082">
        <v>12.85</v>
      </c>
      <c r="H4082" t="s">
        <v>815</v>
      </c>
    </row>
    <row r="4083" spans="1:8" hidden="1" x14ac:dyDescent="0.25">
      <c r="A4083" t="s">
        <v>922</v>
      </c>
      <c r="B4083">
        <v>1997</v>
      </c>
      <c r="C4083" t="s">
        <v>576</v>
      </c>
      <c r="D4083" t="s">
        <v>832</v>
      </c>
      <c r="E4083" t="s">
        <v>829</v>
      </c>
      <c r="F4083">
        <v>9.25</v>
      </c>
      <c r="G4083">
        <v>12.05</v>
      </c>
      <c r="H4083" t="s">
        <v>817</v>
      </c>
    </row>
    <row r="4084" spans="1:8" hidden="1" x14ac:dyDescent="0.25">
      <c r="A4084" t="s">
        <v>922</v>
      </c>
      <c r="B4084">
        <v>1997</v>
      </c>
      <c r="C4084" t="s">
        <v>576</v>
      </c>
      <c r="D4084" t="s">
        <v>833</v>
      </c>
      <c r="E4084" t="s">
        <v>829</v>
      </c>
      <c r="F4084">
        <v>11</v>
      </c>
      <c r="G4084">
        <v>14.3</v>
      </c>
      <c r="H4084" t="s">
        <v>819</v>
      </c>
    </row>
    <row r="4085" spans="1:8" hidden="1" x14ac:dyDescent="0.25">
      <c r="A4085" t="s">
        <v>922</v>
      </c>
      <c r="B4085">
        <v>1997</v>
      </c>
      <c r="C4085" t="s">
        <v>576</v>
      </c>
      <c r="D4085" t="s">
        <v>834</v>
      </c>
      <c r="E4085" t="s">
        <v>829</v>
      </c>
      <c r="F4085">
        <v>9.25</v>
      </c>
      <c r="G4085">
        <v>12.05</v>
      </c>
      <c r="H4085" t="s">
        <v>825</v>
      </c>
    </row>
    <row r="4086" spans="1:8" hidden="1" x14ac:dyDescent="0.25">
      <c r="A4086" t="s">
        <v>922</v>
      </c>
      <c r="B4086">
        <v>1997</v>
      </c>
      <c r="C4086" t="s">
        <v>576</v>
      </c>
      <c r="D4086" t="s">
        <v>835</v>
      </c>
      <c r="E4086" t="s">
        <v>829</v>
      </c>
      <c r="F4086">
        <v>3.45</v>
      </c>
      <c r="G4086">
        <v>4.5</v>
      </c>
      <c r="H4086" t="s">
        <v>827</v>
      </c>
    </row>
    <row r="4087" spans="1:8" hidden="1" x14ac:dyDescent="0.25">
      <c r="A4087" t="s">
        <v>922</v>
      </c>
      <c r="B4087">
        <v>1997</v>
      </c>
      <c r="C4087" t="s">
        <v>576</v>
      </c>
      <c r="D4087" t="s">
        <v>835</v>
      </c>
      <c r="E4087" t="s">
        <v>829</v>
      </c>
      <c r="F4087">
        <v>9.75</v>
      </c>
      <c r="G4087">
        <v>12.7</v>
      </c>
      <c r="H4087" t="s">
        <v>827</v>
      </c>
    </row>
    <row r="4088" spans="1:8" hidden="1" x14ac:dyDescent="0.25">
      <c r="A4088" t="s">
        <v>922</v>
      </c>
      <c r="B4088">
        <v>1997</v>
      </c>
      <c r="C4088" t="s">
        <v>576</v>
      </c>
      <c r="D4088" t="s">
        <v>832</v>
      </c>
      <c r="E4088" t="s">
        <v>829</v>
      </c>
      <c r="F4088">
        <v>3.25</v>
      </c>
      <c r="G4088">
        <v>4.25</v>
      </c>
      <c r="H4088" t="s">
        <v>817</v>
      </c>
    </row>
    <row r="4089" spans="1:8" hidden="1" x14ac:dyDescent="0.25">
      <c r="A4089" t="s">
        <v>922</v>
      </c>
      <c r="B4089">
        <v>1997</v>
      </c>
      <c r="C4089" t="s">
        <v>576</v>
      </c>
      <c r="D4089" t="s">
        <v>831</v>
      </c>
      <c r="E4089" t="s">
        <v>829</v>
      </c>
      <c r="F4089">
        <v>3.45</v>
      </c>
      <c r="G4089">
        <v>4.5</v>
      </c>
      <c r="H4089" t="s">
        <v>815</v>
      </c>
    </row>
    <row r="4090" spans="1:8" hidden="1" x14ac:dyDescent="0.25">
      <c r="A4090" t="s">
        <v>922</v>
      </c>
      <c r="B4090">
        <v>1997</v>
      </c>
      <c r="C4090" t="s">
        <v>576</v>
      </c>
      <c r="D4090" t="s">
        <v>833</v>
      </c>
      <c r="E4090" t="s">
        <v>829</v>
      </c>
      <c r="F4090">
        <v>3.9</v>
      </c>
      <c r="G4090">
        <v>5.05</v>
      </c>
      <c r="H4090" t="s">
        <v>819</v>
      </c>
    </row>
    <row r="4091" spans="1:8" hidden="1" x14ac:dyDescent="0.25">
      <c r="A4091" t="s">
        <v>922</v>
      </c>
      <c r="B4091">
        <v>1997</v>
      </c>
      <c r="C4091" t="s">
        <v>576</v>
      </c>
      <c r="D4091" t="s">
        <v>830</v>
      </c>
      <c r="E4091" t="s">
        <v>829</v>
      </c>
      <c r="F4091">
        <v>3.25</v>
      </c>
      <c r="G4091">
        <v>4.25</v>
      </c>
      <c r="H4091" t="s">
        <v>823</v>
      </c>
    </row>
    <row r="4092" spans="1:8" x14ac:dyDescent="0.25">
      <c r="A4092" t="s">
        <v>922</v>
      </c>
      <c r="B4092">
        <v>1997</v>
      </c>
      <c r="C4092" t="s">
        <v>576</v>
      </c>
      <c r="D4092" t="s">
        <v>828</v>
      </c>
      <c r="E4092" t="s">
        <v>829</v>
      </c>
      <c r="F4092">
        <v>3.9</v>
      </c>
      <c r="G4092">
        <v>5.05</v>
      </c>
      <c r="H4092" t="s">
        <v>821</v>
      </c>
    </row>
    <row r="4093" spans="1:8" hidden="1" x14ac:dyDescent="0.25">
      <c r="A4093" t="s">
        <v>922</v>
      </c>
      <c r="B4093">
        <v>1997</v>
      </c>
      <c r="C4093" t="s">
        <v>576</v>
      </c>
      <c r="D4093" t="s">
        <v>834</v>
      </c>
      <c r="E4093" t="s">
        <v>829</v>
      </c>
      <c r="F4093">
        <v>3.25</v>
      </c>
      <c r="G4093">
        <v>4.25</v>
      </c>
      <c r="H4093" t="s">
        <v>825</v>
      </c>
    </row>
    <row r="4094" spans="1:8" x14ac:dyDescent="0.25">
      <c r="A4094" t="s">
        <v>922</v>
      </c>
      <c r="B4094">
        <v>1997</v>
      </c>
      <c r="C4094" t="s">
        <v>576</v>
      </c>
      <c r="D4094" t="s">
        <v>836</v>
      </c>
      <c r="E4094" t="s">
        <v>837</v>
      </c>
      <c r="F4094">
        <v>11</v>
      </c>
      <c r="G4094">
        <v>14.3</v>
      </c>
      <c r="H4094" t="s">
        <v>821</v>
      </c>
    </row>
    <row r="4095" spans="1:8" hidden="1" x14ac:dyDescent="0.25">
      <c r="A4095" t="s">
        <v>922</v>
      </c>
      <c r="B4095">
        <v>1997</v>
      </c>
      <c r="C4095" t="s">
        <v>576</v>
      </c>
      <c r="D4095" t="s">
        <v>838</v>
      </c>
      <c r="E4095" t="s">
        <v>837</v>
      </c>
      <c r="F4095">
        <v>9.25</v>
      </c>
      <c r="G4095">
        <v>12.05</v>
      </c>
      <c r="H4095" t="s">
        <v>823</v>
      </c>
    </row>
    <row r="4096" spans="1:8" hidden="1" x14ac:dyDescent="0.25">
      <c r="A4096" t="s">
        <v>922</v>
      </c>
      <c r="B4096">
        <v>1997</v>
      </c>
      <c r="C4096" t="s">
        <v>576</v>
      </c>
      <c r="D4096" t="s">
        <v>839</v>
      </c>
      <c r="E4096" t="s">
        <v>837</v>
      </c>
      <c r="F4096">
        <v>9.9</v>
      </c>
      <c r="G4096">
        <v>12.85</v>
      </c>
      <c r="H4096" t="s">
        <v>815</v>
      </c>
    </row>
    <row r="4097" spans="1:8" hidden="1" x14ac:dyDescent="0.25">
      <c r="A4097" t="s">
        <v>922</v>
      </c>
      <c r="B4097">
        <v>1997</v>
      </c>
      <c r="C4097" t="s">
        <v>576</v>
      </c>
      <c r="D4097" t="s">
        <v>840</v>
      </c>
      <c r="E4097" t="s">
        <v>837</v>
      </c>
      <c r="F4097">
        <v>9.25</v>
      </c>
      <c r="G4097">
        <v>12.05</v>
      </c>
      <c r="H4097" t="s">
        <v>817</v>
      </c>
    </row>
    <row r="4098" spans="1:8" hidden="1" x14ac:dyDescent="0.25">
      <c r="A4098" t="s">
        <v>922</v>
      </c>
      <c r="B4098">
        <v>1997</v>
      </c>
      <c r="C4098" t="s">
        <v>576</v>
      </c>
      <c r="D4098" t="s">
        <v>841</v>
      </c>
      <c r="E4098" t="s">
        <v>837</v>
      </c>
      <c r="F4098">
        <v>11</v>
      </c>
      <c r="G4098">
        <v>14.3</v>
      </c>
      <c r="H4098" t="s">
        <v>819</v>
      </c>
    </row>
    <row r="4099" spans="1:8" hidden="1" x14ac:dyDescent="0.25">
      <c r="A4099" t="s">
        <v>922</v>
      </c>
      <c r="B4099">
        <v>1997</v>
      </c>
      <c r="C4099" t="s">
        <v>576</v>
      </c>
      <c r="D4099" t="s">
        <v>842</v>
      </c>
      <c r="E4099" t="s">
        <v>837</v>
      </c>
      <c r="F4099">
        <v>9.75</v>
      </c>
      <c r="G4099">
        <v>12.7</v>
      </c>
      <c r="H4099" t="s">
        <v>827</v>
      </c>
    </row>
    <row r="4100" spans="1:8" hidden="1" x14ac:dyDescent="0.25">
      <c r="A4100" t="s">
        <v>922</v>
      </c>
      <c r="B4100">
        <v>1997</v>
      </c>
      <c r="C4100" t="s">
        <v>576</v>
      </c>
      <c r="D4100" t="s">
        <v>843</v>
      </c>
      <c r="E4100" t="s">
        <v>837</v>
      </c>
      <c r="F4100">
        <v>9.25</v>
      </c>
      <c r="G4100">
        <v>12.05</v>
      </c>
      <c r="H4100" t="s">
        <v>825</v>
      </c>
    </row>
    <row r="4101" spans="1:8" x14ac:dyDescent="0.25">
      <c r="A4101" t="s">
        <v>922</v>
      </c>
      <c r="B4101">
        <v>1997</v>
      </c>
      <c r="C4101" t="s">
        <v>576</v>
      </c>
      <c r="D4101" t="s">
        <v>844</v>
      </c>
      <c r="E4101" t="s">
        <v>845</v>
      </c>
      <c r="F4101">
        <v>11</v>
      </c>
      <c r="G4101">
        <v>14.3</v>
      </c>
      <c r="H4101" t="s">
        <v>821</v>
      </c>
    </row>
    <row r="4102" spans="1:8" hidden="1" x14ac:dyDescent="0.25">
      <c r="A4102" t="s">
        <v>922</v>
      </c>
      <c r="B4102">
        <v>1997</v>
      </c>
      <c r="C4102" t="s">
        <v>576</v>
      </c>
      <c r="D4102" t="s">
        <v>846</v>
      </c>
      <c r="E4102" t="s">
        <v>845</v>
      </c>
      <c r="F4102">
        <v>9.25</v>
      </c>
      <c r="G4102">
        <v>12.05</v>
      </c>
      <c r="H4102" t="s">
        <v>823</v>
      </c>
    </row>
    <row r="4103" spans="1:8" hidden="1" x14ac:dyDescent="0.25">
      <c r="A4103" t="s">
        <v>922</v>
      </c>
      <c r="B4103">
        <v>1997</v>
      </c>
      <c r="C4103" t="s">
        <v>576</v>
      </c>
      <c r="D4103" t="s">
        <v>847</v>
      </c>
      <c r="E4103" t="s">
        <v>845</v>
      </c>
      <c r="F4103">
        <v>9.9</v>
      </c>
      <c r="G4103">
        <v>12.85</v>
      </c>
      <c r="H4103" t="s">
        <v>815</v>
      </c>
    </row>
    <row r="4104" spans="1:8" hidden="1" x14ac:dyDescent="0.25">
      <c r="A4104" t="s">
        <v>922</v>
      </c>
      <c r="B4104">
        <v>1997</v>
      </c>
      <c r="C4104" t="s">
        <v>576</v>
      </c>
      <c r="D4104" t="s">
        <v>848</v>
      </c>
      <c r="E4104" t="s">
        <v>845</v>
      </c>
      <c r="F4104">
        <v>11</v>
      </c>
      <c r="G4104">
        <v>14.3</v>
      </c>
      <c r="H4104" t="s">
        <v>819</v>
      </c>
    </row>
    <row r="4105" spans="1:8" hidden="1" x14ac:dyDescent="0.25">
      <c r="A4105" t="s">
        <v>922</v>
      </c>
      <c r="B4105">
        <v>1997</v>
      </c>
      <c r="C4105" t="s">
        <v>576</v>
      </c>
      <c r="D4105" t="s">
        <v>849</v>
      </c>
      <c r="E4105" t="s">
        <v>845</v>
      </c>
      <c r="F4105">
        <v>9.25</v>
      </c>
      <c r="G4105">
        <v>12.05</v>
      </c>
      <c r="H4105" t="s">
        <v>817</v>
      </c>
    </row>
    <row r="4106" spans="1:8" hidden="1" x14ac:dyDescent="0.25">
      <c r="A4106" t="s">
        <v>922</v>
      </c>
      <c r="B4106">
        <v>1997</v>
      </c>
      <c r="C4106" t="s">
        <v>576</v>
      </c>
      <c r="D4106" t="s">
        <v>850</v>
      </c>
      <c r="E4106" t="s">
        <v>845</v>
      </c>
      <c r="F4106">
        <v>9.25</v>
      </c>
      <c r="G4106">
        <v>12.05</v>
      </c>
      <c r="H4106" t="s">
        <v>825</v>
      </c>
    </row>
    <row r="4107" spans="1:8" hidden="1" x14ac:dyDescent="0.25">
      <c r="A4107" t="s">
        <v>922</v>
      </c>
      <c r="B4107">
        <v>1997</v>
      </c>
      <c r="C4107" t="s">
        <v>576</v>
      </c>
      <c r="D4107" t="s">
        <v>851</v>
      </c>
      <c r="E4107" t="s">
        <v>845</v>
      </c>
      <c r="F4107">
        <v>9.75</v>
      </c>
      <c r="G4107">
        <v>12.7</v>
      </c>
      <c r="H4107" t="s">
        <v>827</v>
      </c>
    </row>
    <row r="4108" spans="1:8" hidden="1" x14ac:dyDescent="0.25">
      <c r="A4108" t="s">
        <v>922</v>
      </c>
      <c r="B4108">
        <v>1997</v>
      </c>
      <c r="C4108" t="s">
        <v>576</v>
      </c>
      <c r="D4108" t="s">
        <v>852</v>
      </c>
      <c r="E4108" t="s">
        <v>853</v>
      </c>
      <c r="F4108">
        <v>5.6</v>
      </c>
      <c r="G4108">
        <v>7.3</v>
      </c>
      <c r="H4108" t="s">
        <v>854</v>
      </c>
    </row>
    <row r="4109" spans="1:8" hidden="1" x14ac:dyDescent="0.25">
      <c r="A4109" t="s">
        <v>922</v>
      </c>
      <c r="B4109">
        <v>1997</v>
      </c>
      <c r="C4109" t="s">
        <v>576</v>
      </c>
      <c r="D4109" t="s">
        <v>855</v>
      </c>
      <c r="E4109" t="s">
        <v>853</v>
      </c>
      <c r="F4109">
        <v>5.6</v>
      </c>
      <c r="G4109">
        <v>7.3</v>
      </c>
      <c r="H4109" t="s">
        <v>823</v>
      </c>
    </row>
    <row r="4110" spans="1:8" x14ac:dyDescent="0.25">
      <c r="A4110" t="s">
        <v>922</v>
      </c>
      <c r="B4110">
        <v>1997</v>
      </c>
      <c r="C4110" t="s">
        <v>576</v>
      </c>
      <c r="D4110" t="s">
        <v>856</v>
      </c>
      <c r="E4110" t="s">
        <v>853</v>
      </c>
      <c r="F4110">
        <v>5.6</v>
      </c>
      <c r="G4110">
        <v>7.3</v>
      </c>
      <c r="H4110" t="s">
        <v>821</v>
      </c>
    </row>
    <row r="4111" spans="1:8" hidden="1" x14ac:dyDescent="0.25">
      <c r="A4111" t="s">
        <v>922</v>
      </c>
      <c r="B4111">
        <v>1997</v>
      </c>
      <c r="C4111" t="s">
        <v>576</v>
      </c>
      <c r="D4111" t="s">
        <v>857</v>
      </c>
      <c r="E4111" t="s">
        <v>853</v>
      </c>
      <c r="F4111">
        <v>5.6</v>
      </c>
      <c r="G4111">
        <v>7.3</v>
      </c>
      <c r="H4111" t="s">
        <v>815</v>
      </c>
    </row>
    <row r="4112" spans="1:8" hidden="1" x14ac:dyDescent="0.25">
      <c r="A4112" t="s">
        <v>922</v>
      </c>
      <c r="B4112">
        <v>1997</v>
      </c>
      <c r="C4112" t="s">
        <v>576</v>
      </c>
      <c r="D4112" t="s">
        <v>858</v>
      </c>
      <c r="E4112" t="s">
        <v>853</v>
      </c>
      <c r="F4112">
        <v>5.6</v>
      </c>
      <c r="G4112">
        <v>7.3</v>
      </c>
      <c r="H4112" t="s">
        <v>819</v>
      </c>
    </row>
    <row r="4113" spans="1:8" hidden="1" x14ac:dyDescent="0.25">
      <c r="A4113" t="s">
        <v>922</v>
      </c>
      <c r="B4113">
        <v>1997</v>
      </c>
      <c r="C4113" t="s">
        <v>576</v>
      </c>
      <c r="D4113" t="s">
        <v>859</v>
      </c>
      <c r="E4113" t="s">
        <v>853</v>
      </c>
      <c r="F4113">
        <v>5.6</v>
      </c>
      <c r="G4113">
        <v>7.3</v>
      </c>
      <c r="H4113" t="s">
        <v>825</v>
      </c>
    </row>
    <row r="4114" spans="1:8" hidden="1" x14ac:dyDescent="0.25">
      <c r="A4114" t="s">
        <v>922</v>
      </c>
      <c r="B4114">
        <v>1997</v>
      </c>
      <c r="C4114" t="s">
        <v>576</v>
      </c>
      <c r="D4114" t="s">
        <v>860</v>
      </c>
      <c r="E4114" t="s">
        <v>853</v>
      </c>
      <c r="F4114">
        <v>5.6</v>
      </c>
      <c r="G4114">
        <v>7.3</v>
      </c>
      <c r="H4114" t="s">
        <v>827</v>
      </c>
    </row>
    <row r="4115" spans="1:8" hidden="1" x14ac:dyDescent="0.25">
      <c r="A4115" t="s">
        <v>922</v>
      </c>
      <c r="B4115">
        <v>1997</v>
      </c>
      <c r="C4115" t="s">
        <v>576</v>
      </c>
      <c r="D4115" t="s">
        <v>861</v>
      </c>
      <c r="E4115" t="s">
        <v>853</v>
      </c>
      <c r="F4115">
        <v>5.6</v>
      </c>
      <c r="G4115">
        <v>7.3</v>
      </c>
      <c r="H4115" t="s">
        <v>862</v>
      </c>
    </row>
    <row r="4116" spans="1:8" hidden="1" x14ac:dyDescent="0.25">
      <c r="A4116" t="s">
        <v>922</v>
      </c>
      <c r="B4116">
        <v>1997</v>
      </c>
      <c r="C4116" t="s">
        <v>576</v>
      </c>
      <c r="D4116" t="s">
        <v>863</v>
      </c>
      <c r="E4116" t="s">
        <v>853</v>
      </c>
      <c r="F4116">
        <v>5.6</v>
      </c>
      <c r="G4116">
        <v>7.3</v>
      </c>
      <c r="H4116" t="s">
        <v>864</v>
      </c>
    </row>
    <row r="4117" spans="1:8" hidden="1" x14ac:dyDescent="0.25">
      <c r="A4117" t="s">
        <v>922</v>
      </c>
      <c r="B4117">
        <v>1997</v>
      </c>
      <c r="C4117" t="s">
        <v>576</v>
      </c>
      <c r="D4117" t="s">
        <v>865</v>
      </c>
      <c r="E4117" t="s">
        <v>866</v>
      </c>
      <c r="F4117">
        <v>4.4000000000000004</v>
      </c>
      <c r="G4117">
        <v>5.7</v>
      </c>
      <c r="H4117" t="s">
        <v>867</v>
      </c>
    </row>
    <row r="4118" spans="1:8" hidden="1" x14ac:dyDescent="0.25">
      <c r="A4118" t="s">
        <v>922</v>
      </c>
      <c r="B4118">
        <v>1997</v>
      </c>
      <c r="C4118" t="s">
        <v>576</v>
      </c>
      <c r="D4118" t="s">
        <v>868</v>
      </c>
      <c r="E4118" t="s">
        <v>866</v>
      </c>
      <c r="F4118">
        <v>4.95</v>
      </c>
      <c r="G4118">
        <v>6.45</v>
      </c>
      <c r="H4118" t="s">
        <v>823</v>
      </c>
    </row>
    <row r="4119" spans="1:8" x14ac:dyDescent="0.25">
      <c r="A4119" t="s">
        <v>922</v>
      </c>
      <c r="B4119">
        <v>1997</v>
      </c>
      <c r="C4119" t="s">
        <v>576</v>
      </c>
      <c r="D4119" t="s">
        <v>869</v>
      </c>
      <c r="E4119" t="s">
        <v>866</v>
      </c>
      <c r="F4119">
        <v>4.95</v>
      </c>
      <c r="G4119">
        <v>6.45</v>
      </c>
      <c r="H4119" t="s">
        <v>821</v>
      </c>
    </row>
    <row r="4120" spans="1:8" hidden="1" x14ac:dyDescent="0.25">
      <c r="A4120" t="s">
        <v>922</v>
      </c>
      <c r="B4120">
        <v>1997</v>
      </c>
      <c r="C4120" t="s">
        <v>576</v>
      </c>
      <c r="D4120" t="s">
        <v>870</v>
      </c>
      <c r="E4120" t="s">
        <v>866</v>
      </c>
      <c r="F4120">
        <v>4.95</v>
      </c>
      <c r="G4120">
        <v>6.45</v>
      </c>
      <c r="H4120" t="s">
        <v>815</v>
      </c>
    </row>
    <row r="4121" spans="1:8" hidden="1" x14ac:dyDescent="0.25">
      <c r="A4121" t="s">
        <v>922</v>
      </c>
      <c r="B4121">
        <v>1997</v>
      </c>
      <c r="C4121" t="s">
        <v>576</v>
      </c>
      <c r="D4121" t="s">
        <v>871</v>
      </c>
      <c r="E4121" t="s">
        <v>866</v>
      </c>
      <c r="F4121">
        <v>4.95</v>
      </c>
      <c r="G4121">
        <v>6.45</v>
      </c>
      <c r="H4121" t="s">
        <v>819</v>
      </c>
    </row>
    <row r="4122" spans="1:8" hidden="1" x14ac:dyDescent="0.25">
      <c r="A4122" t="s">
        <v>922</v>
      </c>
      <c r="B4122">
        <v>1997</v>
      </c>
      <c r="C4122" t="s">
        <v>576</v>
      </c>
      <c r="D4122" t="s">
        <v>872</v>
      </c>
      <c r="E4122" t="s">
        <v>866</v>
      </c>
      <c r="F4122">
        <v>4.95</v>
      </c>
      <c r="G4122">
        <v>6.45</v>
      </c>
      <c r="H4122" t="s">
        <v>825</v>
      </c>
    </row>
    <row r="4123" spans="1:8" hidden="1" x14ac:dyDescent="0.25">
      <c r="A4123" t="s">
        <v>922</v>
      </c>
      <c r="B4123">
        <v>1997</v>
      </c>
      <c r="C4123" t="s">
        <v>576</v>
      </c>
      <c r="D4123" t="s">
        <v>873</v>
      </c>
      <c r="E4123" t="s">
        <v>866</v>
      </c>
      <c r="F4123">
        <v>4.95</v>
      </c>
      <c r="G4123">
        <v>6.45</v>
      </c>
      <c r="H4123" t="s">
        <v>862</v>
      </c>
    </row>
    <row r="4124" spans="1:8" hidden="1" x14ac:dyDescent="0.25">
      <c r="A4124" t="s">
        <v>922</v>
      </c>
      <c r="B4124">
        <v>1997</v>
      </c>
      <c r="C4124" t="s">
        <v>576</v>
      </c>
      <c r="D4124" t="s">
        <v>874</v>
      </c>
      <c r="E4124" t="s">
        <v>866</v>
      </c>
      <c r="F4124">
        <v>4.95</v>
      </c>
      <c r="G4124">
        <v>6.45</v>
      </c>
      <c r="H4124" t="s">
        <v>827</v>
      </c>
    </row>
    <row r="4125" spans="1:8" hidden="1" x14ac:dyDescent="0.25">
      <c r="A4125" t="s">
        <v>922</v>
      </c>
      <c r="B4125">
        <v>1997</v>
      </c>
      <c r="C4125" t="s">
        <v>576</v>
      </c>
      <c r="D4125" t="s">
        <v>875</v>
      </c>
      <c r="E4125" t="s">
        <v>876</v>
      </c>
      <c r="F4125">
        <v>10.45</v>
      </c>
      <c r="G4125">
        <v>13.6</v>
      </c>
      <c r="H4125" t="s">
        <v>815</v>
      </c>
    </row>
    <row r="4126" spans="1:8" hidden="1" x14ac:dyDescent="0.25">
      <c r="A4126" t="s">
        <v>922</v>
      </c>
      <c r="B4126">
        <v>1997</v>
      </c>
      <c r="C4126" t="s">
        <v>576</v>
      </c>
      <c r="D4126" t="s">
        <v>877</v>
      </c>
      <c r="E4126" t="s">
        <v>876</v>
      </c>
      <c r="F4126">
        <v>11.55</v>
      </c>
      <c r="G4126">
        <v>15</v>
      </c>
      <c r="H4126" t="s">
        <v>819</v>
      </c>
    </row>
    <row r="4127" spans="1:8" hidden="1" x14ac:dyDescent="0.25">
      <c r="A4127" t="s">
        <v>922</v>
      </c>
      <c r="B4127">
        <v>1997</v>
      </c>
      <c r="C4127" t="s">
        <v>576</v>
      </c>
      <c r="D4127" t="s">
        <v>878</v>
      </c>
      <c r="E4127" t="s">
        <v>876</v>
      </c>
      <c r="F4127">
        <v>9.8000000000000007</v>
      </c>
      <c r="G4127">
        <v>12.75</v>
      </c>
      <c r="H4127" t="s">
        <v>825</v>
      </c>
    </row>
    <row r="4128" spans="1:8" hidden="1" x14ac:dyDescent="0.25">
      <c r="A4128" t="s">
        <v>922</v>
      </c>
      <c r="B4128">
        <v>1997</v>
      </c>
      <c r="C4128" t="s">
        <v>576</v>
      </c>
      <c r="D4128" t="s">
        <v>879</v>
      </c>
      <c r="E4128" t="s">
        <v>876</v>
      </c>
      <c r="F4128">
        <v>10.3</v>
      </c>
      <c r="G4128">
        <v>13.4</v>
      </c>
      <c r="H4128" t="s">
        <v>827</v>
      </c>
    </row>
    <row r="4129" spans="1:8" hidden="1" x14ac:dyDescent="0.25">
      <c r="A4129" t="s">
        <v>922</v>
      </c>
      <c r="B4129">
        <v>1997</v>
      </c>
      <c r="C4129" t="s">
        <v>576</v>
      </c>
      <c r="D4129" t="s">
        <v>880</v>
      </c>
      <c r="E4129" t="s">
        <v>876</v>
      </c>
      <c r="F4129">
        <v>9.8000000000000007</v>
      </c>
      <c r="G4129">
        <v>12.75</v>
      </c>
      <c r="H4129" t="s">
        <v>823</v>
      </c>
    </row>
    <row r="4130" spans="1:8" hidden="1" x14ac:dyDescent="0.25">
      <c r="A4130" t="s">
        <v>922</v>
      </c>
      <c r="B4130">
        <v>1997</v>
      </c>
      <c r="C4130" t="s">
        <v>576</v>
      </c>
      <c r="D4130" t="s">
        <v>881</v>
      </c>
      <c r="E4130" t="s">
        <v>876</v>
      </c>
      <c r="F4130">
        <v>9.8000000000000007</v>
      </c>
      <c r="G4130">
        <v>12.75</v>
      </c>
      <c r="H4130" t="s">
        <v>867</v>
      </c>
    </row>
    <row r="4131" spans="1:8" x14ac:dyDescent="0.25">
      <c r="A4131" t="s">
        <v>922</v>
      </c>
      <c r="B4131">
        <v>1997</v>
      </c>
      <c r="C4131" t="s">
        <v>576</v>
      </c>
      <c r="D4131" t="s">
        <v>882</v>
      </c>
      <c r="E4131" t="s">
        <v>876</v>
      </c>
      <c r="F4131">
        <v>11.55</v>
      </c>
      <c r="G4131">
        <v>15</v>
      </c>
      <c r="H4131" t="s">
        <v>821</v>
      </c>
    </row>
    <row r="4132" spans="1:8" hidden="1" x14ac:dyDescent="0.25">
      <c r="A4132" t="s">
        <v>985</v>
      </c>
      <c r="B4132">
        <v>3642</v>
      </c>
      <c r="C4132" t="s">
        <v>986</v>
      </c>
      <c r="D4132" t="s">
        <v>813</v>
      </c>
      <c r="E4132" t="s">
        <v>814</v>
      </c>
      <c r="F4132">
        <v>9.9</v>
      </c>
      <c r="G4132">
        <v>12.85</v>
      </c>
      <c r="H4132" t="s">
        <v>815</v>
      </c>
    </row>
    <row r="4133" spans="1:8" hidden="1" x14ac:dyDescent="0.25">
      <c r="A4133" t="s">
        <v>985</v>
      </c>
      <c r="B4133">
        <v>3642</v>
      </c>
      <c r="C4133" t="s">
        <v>986</v>
      </c>
      <c r="D4133" t="s">
        <v>816</v>
      </c>
      <c r="E4133" t="s">
        <v>814</v>
      </c>
      <c r="F4133">
        <v>9.25</v>
      </c>
      <c r="G4133">
        <v>12.05</v>
      </c>
      <c r="H4133" t="s">
        <v>817</v>
      </c>
    </row>
    <row r="4134" spans="1:8" hidden="1" x14ac:dyDescent="0.25">
      <c r="A4134" t="s">
        <v>985</v>
      </c>
      <c r="B4134">
        <v>3642</v>
      </c>
      <c r="C4134" t="s">
        <v>986</v>
      </c>
      <c r="D4134" t="s">
        <v>818</v>
      </c>
      <c r="E4134" t="s">
        <v>814</v>
      </c>
      <c r="F4134">
        <v>11</v>
      </c>
      <c r="G4134">
        <v>14.3</v>
      </c>
      <c r="H4134" t="s">
        <v>819</v>
      </c>
    </row>
    <row r="4135" spans="1:8" x14ac:dyDescent="0.25">
      <c r="A4135" t="s">
        <v>985</v>
      </c>
      <c r="B4135">
        <v>3642</v>
      </c>
      <c r="C4135" t="s">
        <v>986</v>
      </c>
      <c r="D4135" t="s">
        <v>820</v>
      </c>
      <c r="E4135" t="s">
        <v>814</v>
      </c>
      <c r="F4135">
        <v>11</v>
      </c>
      <c r="G4135">
        <v>14.3</v>
      </c>
      <c r="H4135" t="s">
        <v>821</v>
      </c>
    </row>
    <row r="4136" spans="1:8" hidden="1" x14ac:dyDescent="0.25">
      <c r="A4136" t="s">
        <v>985</v>
      </c>
      <c r="B4136">
        <v>3642</v>
      </c>
      <c r="C4136" t="s">
        <v>986</v>
      </c>
      <c r="D4136" t="s">
        <v>822</v>
      </c>
      <c r="E4136" t="s">
        <v>814</v>
      </c>
      <c r="F4136">
        <v>9.25</v>
      </c>
      <c r="G4136">
        <v>12.05</v>
      </c>
      <c r="H4136" t="s">
        <v>823</v>
      </c>
    </row>
    <row r="4137" spans="1:8" hidden="1" x14ac:dyDescent="0.25">
      <c r="A4137" t="s">
        <v>985</v>
      </c>
      <c r="B4137">
        <v>3642</v>
      </c>
      <c r="C4137" t="s">
        <v>986</v>
      </c>
      <c r="D4137" t="s">
        <v>824</v>
      </c>
      <c r="E4137" t="s">
        <v>814</v>
      </c>
      <c r="F4137">
        <v>9.25</v>
      </c>
      <c r="G4137">
        <v>12.05</v>
      </c>
      <c r="H4137" t="s">
        <v>825</v>
      </c>
    </row>
    <row r="4138" spans="1:8" hidden="1" x14ac:dyDescent="0.25">
      <c r="A4138" t="s">
        <v>985</v>
      </c>
      <c r="B4138">
        <v>3642</v>
      </c>
      <c r="C4138" t="s">
        <v>986</v>
      </c>
      <c r="D4138" t="s">
        <v>826</v>
      </c>
      <c r="E4138" t="s">
        <v>814</v>
      </c>
      <c r="F4138">
        <v>9.75</v>
      </c>
      <c r="G4138">
        <v>12.7</v>
      </c>
      <c r="H4138" t="s">
        <v>827</v>
      </c>
    </row>
    <row r="4139" spans="1:8" x14ac:dyDescent="0.25">
      <c r="A4139" t="s">
        <v>985</v>
      </c>
      <c r="B4139">
        <v>3642</v>
      </c>
      <c r="C4139" t="s">
        <v>986</v>
      </c>
      <c r="D4139" t="s">
        <v>828</v>
      </c>
      <c r="E4139" t="s">
        <v>829</v>
      </c>
      <c r="F4139">
        <v>11</v>
      </c>
      <c r="G4139">
        <v>14.3</v>
      </c>
      <c r="H4139" t="s">
        <v>821</v>
      </c>
    </row>
    <row r="4140" spans="1:8" hidden="1" x14ac:dyDescent="0.25">
      <c r="A4140" t="s">
        <v>985</v>
      </c>
      <c r="B4140">
        <v>3642</v>
      </c>
      <c r="C4140" t="s">
        <v>986</v>
      </c>
      <c r="D4140" t="s">
        <v>830</v>
      </c>
      <c r="E4140" t="s">
        <v>829</v>
      </c>
      <c r="F4140">
        <v>9.25</v>
      </c>
      <c r="G4140">
        <v>12.05</v>
      </c>
      <c r="H4140" t="s">
        <v>823</v>
      </c>
    </row>
    <row r="4141" spans="1:8" hidden="1" x14ac:dyDescent="0.25">
      <c r="A4141" t="s">
        <v>985</v>
      </c>
      <c r="B4141">
        <v>3642</v>
      </c>
      <c r="C4141" t="s">
        <v>986</v>
      </c>
      <c r="D4141" t="s">
        <v>831</v>
      </c>
      <c r="E4141" t="s">
        <v>829</v>
      </c>
      <c r="F4141">
        <v>9.9</v>
      </c>
      <c r="G4141">
        <v>12.85</v>
      </c>
      <c r="H4141" t="s">
        <v>815</v>
      </c>
    </row>
    <row r="4142" spans="1:8" hidden="1" x14ac:dyDescent="0.25">
      <c r="A4142" t="s">
        <v>985</v>
      </c>
      <c r="B4142">
        <v>3642</v>
      </c>
      <c r="C4142" t="s">
        <v>986</v>
      </c>
      <c r="D4142" t="s">
        <v>832</v>
      </c>
      <c r="E4142" t="s">
        <v>829</v>
      </c>
      <c r="F4142">
        <v>9.25</v>
      </c>
      <c r="G4142">
        <v>12.05</v>
      </c>
      <c r="H4142" t="s">
        <v>817</v>
      </c>
    </row>
    <row r="4143" spans="1:8" hidden="1" x14ac:dyDescent="0.25">
      <c r="A4143" t="s">
        <v>985</v>
      </c>
      <c r="B4143">
        <v>3642</v>
      </c>
      <c r="C4143" t="s">
        <v>986</v>
      </c>
      <c r="D4143" t="s">
        <v>833</v>
      </c>
      <c r="E4143" t="s">
        <v>829</v>
      </c>
      <c r="F4143">
        <v>11</v>
      </c>
      <c r="G4143">
        <v>14.3</v>
      </c>
      <c r="H4143" t="s">
        <v>819</v>
      </c>
    </row>
    <row r="4144" spans="1:8" hidden="1" x14ac:dyDescent="0.25">
      <c r="A4144" t="s">
        <v>985</v>
      </c>
      <c r="B4144">
        <v>3642</v>
      </c>
      <c r="C4144" t="s">
        <v>986</v>
      </c>
      <c r="D4144" t="s">
        <v>834</v>
      </c>
      <c r="E4144" t="s">
        <v>829</v>
      </c>
      <c r="F4144">
        <v>9.25</v>
      </c>
      <c r="G4144">
        <v>12.05</v>
      </c>
      <c r="H4144" t="s">
        <v>825</v>
      </c>
    </row>
    <row r="4145" spans="1:8" hidden="1" x14ac:dyDescent="0.25">
      <c r="A4145" t="s">
        <v>985</v>
      </c>
      <c r="B4145">
        <v>3642</v>
      </c>
      <c r="C4145" t="s">
        <v>986</v>
      </c>
      <c r="D4145" t="s">
        <v>835</v>
      </c>
      <c r="E4145" t="s">
        <v>829</v>
      </c>
      <c r="F4145">
        <v>3.45</v>
      </c>
      <c r="G4145">
        <v>4.5</v>
      </c>
      <c r="H4145" t="s">
        <v>827</v>
      </c>
    </row>
    <row r="4146" spans="1:8" hidden="1" x14ac:dyDescent="0.25">
      <c r="A4146" t="s">
        <v>985</v>
      </c>
      <c r="B4146">
        <v>3642</v>
      </c>
      <c r="C4146" t="s">
        <v>986</v>
      </c>
      <c r="D4146" t="s">
        <v>835</v>
      </c>
      <c r="E4146" t="s">
        <v>829</v>
      </c>
      <c r="F4146">
        <v>9.75</v>
      </c>
      <c r="G4146">
        <v>12.7</v>
      </c>
      <c r="H4146" t="s">
        <v>827</v>
      </c>
    </row>
    <row r="4147" spans="1:8" hidden="1" x14ac:dyDescent="0.25">
      <c r="A4147" t="s">
        <v>985</v>
      </c>
      <c r="B4147">
        <v>3642</v>
      </c>
      <c r="C4147" t="s">
        <v>986</v>
      </c>
      <c r="D4147" t="s">
        <v>832</v>
      </c>
      <c r="E4147" t="s">
        <v>829</v>
      </c>
      <c r="F4147">
        <v>3.25</v>
      </c>
      <c r="G4147">
        <v>4.25</v>
      </c>
      <c r="H4147" t="s">
        <v>817</v>
      </c>
    </row>
    <row r="4148" spans="1:8" hidden="1" x14ac:dyDescent="0.25">
      <c r="A4148" t="s">
        <v>985</v>
      </c>
      <c r="B4148">
        <v>3642</v>
      </c>
      <c r="C4148" t="s">
        <v>986</v>
      </c>
      <c r="D4148" t="s">
        <v>831</v>
      </c>
      <c r="E4148" t="s">
        <v>829</v>
      </c>
      <c r="F4148">
        <v>3.45</v>
      </c>
      <c r="G4148">
        <v>4.5</v>
      </c>
      <c r="H4148" t="s">
        <v>815</v>
      </c>
    </row>
    <row r="4149" spans="1:8" hidden="1" x14ac:dyDescent="0.25">
      <c r="A4149" t="s">
        <v>985</v>
      </c>
      <c r="B4149">
        <v>3642</v>
      </c>
      <c r="C4149" t="s">
        <v>986</v>
      </c>
      <c r="D4149" t="s">
        <v>833</v>
      </c>
      <c r="E4149" t="s">
        <v>829</v>
      </c>
      <c r="F4149">
        <v>3.9</v>
      </c>
      <c r="G4149">
        <v>5.05</v>
      </c>
      <c r="H4149" t="s">
        <v>819</v>
      </c>
    </row>
    <row r="4150" spans="1:8" hidden="1" x14ac:dyDescent="0.25">
      <c r="A4150" t="s">
        <v>985</v>
      </c>
      <c r="B4150">
        <v>3642</v>
      </c>
      <c r="C4150" t="s">
        <v>986</v>
      </c>
      <c r="D4150" t="s">
        <v>830</v>
      </c>
      <c r="E4150" t="s">
        <v>829</v>
      </c>
      <c r="F4150">
        <v>3.25</v>
      </c>
      <c r="G4150">
        <v>4.25</v>
      </c>
      <c r="H4150" t="s">
        <v>823</v>
      </c>
    </row>
    <row r="4151" spans="1:8" x14ac:dyDescent="0.25">
      <c r="A4151" t="s">
        <v>985</v>
      </c>
      <c r="B4151">
        <v>3642</v>
      </c>
      <c r="C4151" t="s">
        <v>986</v>
      </c>
      <c r="D4151" t="s">
        <v>828</v>
      </c>
      <c r="E4151" t="s">
        <v>829</v>
      </c>
      <c r="F4151">
        <v>3.9</v>
      </c>
      <c r="G4151">
        <v>5.05</v>
      </c>
      <c r="H4151" t="s">
        <v>821</v>
      </c>
    </row>
    <row r="4152" spans="1:8" hidden="1" x14ac:dyDescent="0.25">
      <c r="A4152" t="s">
        <v>985</v>
      </c>
      <c r="B4152">
        <v>3642</v>
      </c>
      <c r="C4152" t="s">
        <v>986</v>
      </c>
      <c r="D4152" t="s">
        <v>834</v>
      </c>
      <c r="E4152" t="s">
        <v>829</v>
      </c>
      <c r="F4152">
        <v>3.25</v>
      </c>
      <c r="G4152">
        <v>4.25</v>
      </c>
      <c r="H4152" t="s">
        <v>825</v>
      </c>
    </row>
    <row r="4153" spans="1:8" x14ac:dyDescent="0.25">
      <c r="A4153" t="s">
        <v>985</v>
      </c>
      <c r="B4153">
        <v>3642</v>
      </c>
      <c r="C4153" t="s">
        <v>986</v>
      </c>
      <c r="D4153" t="s">
        <v>836</v>
      </c>
      <c r="E4153" t="s">
        <v>837</v>
      </c>
      <c r="F4153">
        <v>11</v>
      </c>
      <c r="G4153">
        <v>14.3</v>
      </c>
      <c r="H4153" t="s">
        <v>821</v>
      </c>
    </row>
    <row r="4154" spans="1:8" hidden="1" x14ac:dyDescent="0.25">
      <c r="A4154" t="s">
        <v>985</v>
      </c>
      <c r="B4154">
        <v>3642</v>
      </c>
      <c r="C4154" t="s">
        <v>986</v>
      </c>
      <c r="D4154" t="s">
        <v>838</v>
      </c>
      <c r="E4154" t="s">
        <v>837</v>
      </c>
      <c r="F4154">
        <v>9.25</v>
      </c>
      <c r="G4154">
        <v>12.05</v>
      </c>
      <c r="H4154" t="s">
        <v>823</v>
      </c>
    </row>
    <row r="4155" spans="1:8" hidden="1" x14ac:dyDescent="0.25">
      <c r="A4155" t="s">
        <v>985</v>
      </c>
      <c r="B4155">
        <v>3642</v>
      </c>
      <c r="C4155" t="s">
        <v>986</v>
      </c>
      <c r="D4155" t="s">
        <v>839</v>
      </c>
      <c r="E4155" t="s">
        <v>837</v>
      </c>
      <c r="F4155">
        <v>9.9</v>
      </c>
      <c r="G4155">
        <v>12.85</v>
      </c>
      <c r="H4155" t="s">
        <v>815</v>
      </c>
    </row>
    <row r="4156" spans="1:8" hidden="1" x14ac:dyDescent="0.25">
      <c r="A4156" t="s">
        <v>985</v>
      </c>
      <c r="B4156">
        <v>3642</v>
      </c>
      <c r="C4156" t="s">
        <v>986</v>
      </c>
      <c r="D4156" t="s">
        <v>840</v>
      </c>
      <c r="E4156" t="s">
        <v>837</v>
      </c>
      <c r="F4156">
        <v>9.25</v>
      </c>
      <c r="G4156">
        <v>12.05</v>
      </c>
      <c r="H4156" t="s">
        <v>817</v>
      </c>
    </row>
    <row r="4157" spans="1:8" hidden="1" x14ac:dyDescent="0.25">
      <c r="A4157" t="s">
        <v>985</v>
      </c>
      <c r="B4157">
        <v>3642</v>
      </c>
      <c r="C4157" t="s">
        <v>986</v>
      </c>
      <c r="D4157" t="s">
        <v>841</v>
      </c>
      <c r="E4157" t="s">
        <v>837</v>
      </c>
      <c r="F4157">
        <v>11</v>
      </c>
      <c r="G4157">
        <v>14.3</v>
      </c>
      <c r="H4157" t="s">
        <v>819</v>
      </c>
    </row>
    <row r="4158" spans="1:8" hidden="1" x14ac:dyDescent="0.25">
      <c r="A4158" t="s">
        <v>985</v>
      </c>
      <c r="B4158">
        <v>3642</v>
      </c>
      <c r="C4158" t="s">
        <v>986</v>
      </c>
      <c r="D4158" t="s">
        <v>842</v>
      </c>
      <c r="E4158" t="s">
        <v>837</v>
      </c>
      <c r="F4158">
        <v>9.75</v>
      </c>
      <c r="G4158">
        <v>12.7</v>
      </c>
      <c r="H4158" t="s">
        <v>827</v>
      </c>
    </row>
    <row r="4159" spans="1:8" hidden="1" x14ac:dyDescent="0.25">
      <c r="A4159" t="s">
        <v>985</v>
      </c>
      <c r="B4159">
        <v>3642</v>
      </c>
      <c r="C4159" t="s">
        <v>986</v>
      </c>
      <c r="D4159" t="s">
        <v>843</v>
      </c>
      <c r="E4159" t="s">
        <v>837</v>
      </c>
      <c r="F4159">
        <v>9.25</v>
      </c>
      <c r="G4159">
        <v>12.05</v>
      </c>
      <c r="H4159" t="s">
        <v>825</v>
      </c>
    </row>
    <row r="4160" spans="1:8" x14ac:dyDescent="0.25">
      <c r="A4160" t="s">
        <v>985</v>
      </c>
      <c r="B4160">
        <v>3642</v>
      </c>
      <c r="C4160" t="s">
        <v>986</v>
      </c>
      <c r="D4160" t="s">
        <v>844</v>
      </c>
      <c r="E4160" t="s">
        <v>845</v>
      </c>
      <c r="F4160">
        <v>11</v>
      </c>
      <c r="G4160">
        <v>14.3</v>
      </c>
      <c r="H4160" t="s">
        <v>821</v>
      </c>
    </row>
    <row r="4161" spans="1:8" hidden="1" x14ac:dyDescent="0.25">
      <c r="A4161" t="s">
        <v>985</v>
      </c>
      <c r="B4161">
        <v>3642</v>
      </c>
      <c r="C4161" t="s">
        <v>986</v>
      </c>
      <c r="D4161" t="s">
        <v>846</v>
      </c>
      <c r="E4161" t="s">
        <v>845</v>
      </c>
      <c r="F4161">
        <v>9.25</v>
      </c>
      <c r="G4161">
        <v>12.05</v>
      </c>
      <c r="H4161" t="s">
        <v>823</v>
      </c>
    </row>
    <row r="4162" spans="1:8" hidden="1" x14ac:dyDescent="0.25">
      <c r="A4162" t="s">
        <v>985</v>
      </c>
      <c r="B4162">
        <v>3642</v>
      </c>
      <c r="C4162" t="s">
        <v>986</v>
      </c>
      <c r="D4162" t="s">
        <v>847</v>
      </c>
      <c r="E4162" t="s">
        <v>845</v>
      </c>
      <c r="F4162">
        <v>9.9</v>
      </c>
      <c r="G4162">
        <v>12.85</v>
      </c>
      <c r="H4162" t="s">
        <v>815</v>
      </c>
    </row>
    <row r="4163" spans="1:8" hidden="1" x14ac:dyDescent="0.25">
      <c r="A4163" t="s">
        <v>985</v>
      </c>
      <c r="B4163">
        <v>3642</v>
      </c>
      <c r="C4163" t="s">
        <v>986</v>
      </c>
      <c r="D4163" t="s">
        <v>848</v>
      </c>
      <c r="E4163" t="s">
        <v>845</v>
      </c>
      <c r="F4163">
        <v>11</v>
      </c>
      <c r="G4163">
        <v>14.3</v>
      </c>
      <c r="H4163" t="s">
        <v>819</v>
      </c>
    </row>
    <row r="4164" spans="1:8" hidden="1" x14ac:dyDescent="0.25">
      <c r="A4164" t="s">
        <v>985</v>
      </c>
      <c r="B4164">
        <v>3642</v>
      </c>
      <c r="C4164" t="s">
        <v>986</v>
      </c>
      <c r="D4164" t="s">
        <v>849</v>
      </c>
      <c r="E4164" t="s">
        <v>845</v>
      </c>
      <c r="F4164">
        <v>9.25</v>
      </c>
      <c r="G4164">
        <v>12.05</v>
      </c>
      <c r="H4164" t="s">
        <v>817</v>
      </c>
    </row>
    <row r="4165" spans="1:8" hidden="1" x14ac:dyDescent="0.25">
      <c r="A4165" t="s">
        <v>985</v>
      </c>
      <c r="B4165">
        <v>3642</v>
      </c>
      <c r="C4165" t="s">
        <v>986</v>
      </c>
      <c r="D4165" t="s">
        <v>850</v>
      </c>
      <c r="E4165" t="s">
        <v>845</v>
      </c>
      <c r="F4165">
        <v>9.25</v>
      </c>
      <c r="G4165">
        <v>12.05</v>
      </c>
      <c r="H4165" t="s">
        <v>825</v>
      </c>
    </row>
    <row r="4166" spans="1:8" hidden="1" x14ac:dyDescent="0.25">
      <c r="A4166" t="s">
        <v>985</v>
      </c>
      <c r="B4166">
        <v>3642</v>
      </c>
      <c r="C4166" t="s">
        <v>986</v>
      </c>
      <c r="D4166" t="s">
        <v>851</v>
      </c>
      <c r="E4166" t="s">
        <v>845</v>
      </c>
      <c r="F4166">
        <v>9.75</v>
      </c>
      <c r="G4166">
        <v>12.7</v>
      </c>
      <c r="H4166" t="s">
        <v>827</v>
      </c>
    </row>
    <row r="4167" spans="1:8" hidden="1" x14ac:dyDescent="0.25">
      <c r="A4167" t="s">
        <v>985</v>
      </c>
      <c r="B4167">
        <v>3642</v>
      </c>
      <c r="C4167" t="s">
        <v>986</v>
      </c>
      <c r="D4167" t="s">
        <v>852</v>
      </c>
      <c r="E4167" t="s">
        <v>853</v>
      </c>
      <c r="F4167">
        <v>5.6</v>
      </c>
      <c r="G4167">
        <v>7.3</v>
      </c>
      <c r="H4167" t="s">
        <v>854</v>
      </c>
    </row>
    <row r="4168" spans="1:8" hidden="1" x14ac:dyDescent="0.25">
      <c r="A4168" t="s">
        <v>985</v>
      </c>
      <c r="B4168">
        <v>3642</v>
      </c>
      <c r="C4168" t="s">
        <v>986</v>
      </c>
      <c r="D4168" t="s">
        <v>855</v>
      </c>
      <c r="E4168" t="s">
        <v>853</v>
      </c>
      <c r="F4168">
        <v>5.6</v>
      </c>
      <c r="G4168">
        <v>7.3</v>
      </c>
      <c r="H4168" t="s">
        <v>823</v>
      </c>
    </row>
    <row r="4169" spans="1:8" x14ac:dyDescent="0.25">
      <c r="A4169" t="s">
        <v>985</v>
      </c>
      <c r="B4169">
        <v>3642</v>
      </c>
      <c r="C4169" t="s">
        <v>986</v>
      </c>
      <c r="D4169" t="s">
        <v>856</v>
      </c>
      <c r="E4169" t="s">
        <v>853</v>
      </c>
      <c r="F4169">
        <v>5.6</v>
      </c>
      <c r="G4169">
        <v>7.3</v>
      </c>
      <c r="H4169" t="s">
        <v>821</v>
      </c>
    </row>
    <row r="4170" spans="1:8" hidden="1" x14ac:dyDescent="0.25">
      <c r="A4170" t="s">
        <v>985</v>
      </c>
      <c r="B4170">
        <v>3642</v>
      </c>
      <c r="C4170" t="s">
        <v>986</v>
      </c>
      <c r="D4170" t="s">
        <v>857</v>
      </c>
      <c r="E4170" t="s">
        <v>853</v>
      </c>
      <c r="F4170">
        <v>5.6</v>
      </c>
      <c r="G4170">
        <v>7.3</v>
      </c>
      <c r="H4170" t="s">
        <v>815</v>
      </c>
    </row>
    <row r="4171" spans="1:8" hidden="1" x14ac:dyDescent="0.25">
      <c r="A4171" t="s">
        <v>985</v>
      </c>
      <c r="B4171">
        <v>3642</v>
      </c>
      <c r="C4171" t="s">
        <v>986</v>
      </c>
      <c r="D4171" t="s">
        <v>858</v>
      </c>
      <c r="E4171" t="s">
        <v>853</v>
      </c>
      <c r="F4171">
        <v>5.6</v>
      </c>
      <c r="G4171">
        <v>7.3</v>
      </c>
      <c r="H4171" t="s">
        <v>819</v>
      </c>
    </row>
    <row r="4172" spans="1:8" hidden="1" x14ac:dyDescent="0.25">
      <c r="A4172" t="s">
        <v>985</v>
      </c>
      <c r="B4172">
        <v>3642</v>
      </c>
      <c r="C4172" t="s">
        <v>986</v>
      </c>
      <c r="D4172" t="s">
        <v>859</v>
      </c>
      <c r="E4172" t="s">
        <v>853</v>
      </c>
      <c r="F4172">
        <v>5.6</v>
      </c>
      <c r="G4172">
        <v>7.3</v>
      </c>
      <c r="H4172" t="s">
        <v>825</v>
      </c>
    </row>
    <row r="4173" spans="1:8" hidden="1" x14ac:dyDescent="0.25">
      <c r="A4173" t="s">
        <v>985</v>
      </c>
      <c r="B4173">
        <v>3642</v>
      </c>
      <c r="C4173" t="s">
        <v>986</v>
      </c>
      <c r="D4173" t="s">
        <v>860</v>
      </c>
      <c r="E4173" t="s">
        <v>853</v>
      </c>
      <c r="F4173">
        <v>5.6</v>
      </c>
      <c r="G4173">
        <v>7.3</v>
      </c>
      <c r="H4173" t="s">
        <v>827</v>
      </c>
    </row>
    <row r="4174" spans="1:8" hidden="1" x14ac:dyDescent="0.25">
      <c r="A4174" t="s">
        <v>985</v>
      </c>
      <c r="B4174">
        <v>3642</v>
      </c>
      <c r="C4174" t="s">
        <v>986</v>
      </c>
      <c r="D4174" t="s">
        <v>861</v>
      </c>
      <c r="E4174" t="s">
        <v>853</v>
      </c>
      <c r="F4174">
        <v>5.6</v>
      </c>
      <c r="G4174">
        <v>7.3</v>
      </c>
      <c r="H4174" t="s">
        <v>862</v>
      </c>
    </row>
    <row r="4175" spans="1:8" hidden="1" x14ac:dyDescent="0.25">
      <c r="A4175" t="s">
        <v>985</v>
      </c>
      <c r="B4175">
        <v>3642</v>
      </c>
      <c r="C4175" t="s">
        <v>986</v>
      </c>
      <c r="D4175" t="s">
        <v>863</v>
      </c>
      <c r="E4175" t="s">
        <v>853</v>
      </c>
      <c r="F4175">
        <v>5.6</v>
      </c>
      <c r="G4175">
        <v>7.3</v>
      </c>
      <c r="H4175" t="s">
        <v>864</v>
      </c>
    </row>
    <row r="4176" spans="1:8" hidden="1" x14ac:dyDescent="0.25">
      <c r="A4176" t="s">
        <v>985</v>
      </c>
      <c r="B4176">
        <v>3642</v>
      </c>
      <c r="C4176" t="s">
        <v>986</v>
      </c>
      <c r="D4176" t="s">
        <v>865</v>
      </c>
      <c r="E4176" t="s">
        <v>866</v>
      </c>
      <c r="F4176">
        <v>4.4000000000000004</v>
      </c>
      <c r="G4176">
        <v>5.7</v>
      </c>
      <c r="H4176" t="s">
        <v>867</v>
      </c>
    </row>
    <row r="4177" spans="1:8" hidden="1" x14ac:dyDescent="0.25">
      <c r="A4177" t="s">
        <v>985</v>
      </c>
      <c r="B4177">
        <v>3642</v>
      </c>
      <c r="C4177" t="s">
        <v>986</v>
      </c>
      <c r="D4177" t="s">
        <v>868</v>
      </c>
      <c r="E4177" t="s">
        <v>866</v>
      </c>
      <c r="F4177">
        <v>4.95</v>
      </c>
      <c r="G4177">
        <v>6.45</v>
      </c>
      <c r="H4177" t="s">
        <v>823</v>
      </c>
    </row>
    <row r="4178" spans="1:8" x14ac:dyDescent="0.25">
      <c r="A4178" t="s">
        <v>985</v>
      </c>
      <c r="B4178">
        <v>3642</v>
      </c>
      <c r="C4178" t="s">
        <v>986</v>
      </c>
      <c r="D4178" t="s">
        <v>869</v>
      </c>
      <c r="E4178" t="s">
        <v>866</v>
      </c>
      <c r="F4178">
        <v>4.95</v>
      </c>
      <c r="G4178">
        <v>6.45</v>
      </c>
      <c r="H4178" t="s">
        <v>821</v>
      </c>
    </row>
    <row r="4179" spans="1:8" hidden="1" x14ac:dyDescent="0.25">
      <c r="A4179" t="s">
        <v>985</v>
      </c>
      <c r="B4179">
        <v>3642</v>
      </c>
      <c r="C4179" t="s">
        <v>986</v>
      </c>
      <c r="D4179" t="s">
        <v>870</v>
      </c>
      <c r="E4179" t="s">
        <v>866</v>
      </c>
      <c r="F4179">
        <v>4.95</v>
      </c>
      <c r="G4179">
        <v>6.45</v>
      </c>
      <c r="H4179" t="s">
        <v>815</v>
      </c>
    </row>
    <row r="4180" spans="1:8" hidden="1" x14ac:dyDescent="0.25">
      <c r="A4180" t="s">
        <v>985</v>
      </c>
      <c r="B4180">
        <v>3642</v>
      </c>
      <c r="C4180" t="s">
        <v>986</v>
      </c>
      <c r="D4180" t="s">
        <v>871</v>
      </c>
      <c r="E4180" t="s">
        <v>866</v>
      </c>
      <c r="F4180">
        <v>4.95</v>
      </c>
      <c r="G4180">
        <v>6.45</v>
      </c>
      <c r="H4180" t="s">
        <v>819</v>
      </c>
    </row>
    <row r="4181" spans="1:8" hidden="1" x14ac:dyDescent="0.25">
      <c r="A4181" t="s">
        <v>985</v>
      </c>
      <c r="B4181">
        <v>3642</v>
      </c>
      <c r="C4181" t="s">
        <v>986</v>
      </c>
      <c r="D4181" t="s">
        <v>872</v>
      </c>
      <c r="E4181" t="s">
        <v>866</v>
      </c>
      <c r="F4181">
        <v>4.95</v>
      </c>
      <c r="G4181">
        <v>6.45</v>
      </c>
      <c r="H4181" t="s">
        <v>825</v>
      </c>
    </row>
    <row r="4182" spans="1:8" hidden="1" x14ac:dyDescent="0.25">
      <c r="A4182" t="s">
        <v>985</v>
      </c>
      <c r="B4182">
        <v>3642</v>
      </c>
      <c r="C4182" t="s">
        <v>986</v>
      </c>
      <c r="D4182" t="s">
        <v>873</v>
      </c>
      <c r="E4182" t="s">
        <v>866</v>
      </c>
      <c r="F4182">
        <v>4.95</v>
      </c>
      <c r="G4182">
        <v>6.45</v>
      </c>
      <c r="H4182" t="s">
        <v>862</v>
      </c>
    </row>
    <row r="4183" spans="1:8" hidden="1" x14ac:dyDescent="0.25">
      <c r="A4183" t="s">
        <v>985</v>
      </c>
      <c r="B4183">
        <v>3642</v>
      </c>
      <c r="C4183" t="s">
        <v>986</v>
      </c>
      <c r="D4183" t="s">
        <v>874</v>
      </c>
      <c r="E4183" t="s">
        <v>866</v>
      </c>
      <c r="F4183">
        <v>4.95</v>
      </c>
      <c r="G4183">
        <v>6.45</v>
      </c>
      <c r="H4183" t="s">
        <v>827</v>
      </c>
    </row>
    <row r="4184" spans="1:8" hidden="1" x14ac:dyDescent="0.25">
      <c r="A4184" t="s">
        <v>985</v>
      </c>
      <c r="B4184">
        <v>3642</v>
      </c>
      <c r="C4184" t="s">
        <v>986</v>
      </c>
      <c r="D4184" t="s">
        <v>875</v>
      </c>
      <c r="E4184" t="s">
        <v>876</v>
      </c>
      <c r="F4184">
        <v>10.45</v>
      </c>
      <c r="G4184">
        <v>13.6</v>
      </c>
      <c r="H4184" t="s">
        <v>815</v>
      </c>
    </row>
    <row r="4185" spans="1:8" hidden="1" x14ac:dyDescent="0.25">
      <c r="A4185" t="s">
        <v>985</v>
      </c>
      <c r="B4185">
        <v>3642</v>
      </c>
      <c r="C4185" t="s">
        <v>986</v>
      </c>
      <c r="D4185" t="s">
        <v>877</v>
      </c>
      <c r="E4185" t="s">
        <v>876</v>
      </c>
      <c r="F4185">
        <v>11.55</v>
      </c>
      <c r="G4185">
        <v>15</v>
      </c>
      <c r="H4185" t="s">
        <v>819</v>
      </c>
    </row>
    <row r="4186" spans="1:8" hidden="1" x14ac:dyDescent="0.25">
      <c r="A4186" t="s">
        <v>985</v>
      </c>
      <c r="B4186">
        <v>3642</v>
      </c>
      <c r="C4186" t="s">
        <v>986</v>
      </c>
      <c r="D4186" t="s">
        <v>878</v>
      </c>
      <c r="E4186" t="s">
        <v>876</v>
      </c>
      <c r="F4186">
        <v>9.8000000000000007</v>
      </c>
      <c r="G4186">
        <v>12.75</v>
      </c>
      <c r="H4186" t="s">
        <v>825</v>
      </c>
    </row>
    <row r="4187" spans="1:8" hidden="1" x14ac:dyDescent="0.25">
      <c r="A4187" t="s">
        <v>985</v>
      </c>
      <c r="B4187">
        <v>3642</v>
      </c>
      <c r="C4187" t="s">
        <v>986</v>
      </c>
      <c r="D4187" t="s">
        <v>879</v>
      </c>
      <c r="E4187" t="s">
        <v>876</v>
      </c>
      <c r="F4187">
        <v>10.3</v>
      </c>
      <c r="G4187">
        <v>13.4</v>
      </c>
      <c r="H4187" t="s">
        <v>827</v>
      </c>
    </row>
    <row r="4188" spans="1:8" hidden="1" x14ac:dyDescent="0.25">
      <c r="A4188" t="s">
        <v>985</v>
      </c>
      <c r="B4188">
        <v>3642</v>
      </c>
      <c r="C4188" t="s">
        <v>986</v>
      </c>
      <c r="D4188" t="s">
        <v>880</v>
      </c>
      <c r="E4188" t="s">
        <v>876</v>
      </c>
      <c r="F4188">
        <v>9.8000000000000007</v>
      </c>
      <c r="G4188">
        <v>12.75</v>
      </c>
      <c r="H4188" t="s">
        <v>823</v>
      </c>
    </row>
    <row r="4189" spans="1:8" hidden="1" x14ac:dyDescent="0.25">
      <c r="A4189" t="s">
        <v>985</v>
      </c>
      <c r="B4189">
        <v>3642</v>
      </c>
      <c r="C4189" t="s">
        <v>986</v>
      </c>
      <c r="D4189" t="s">
        <v>881</v>
      </c>
      <c r="E4189" t="s">
        <v>876</v>
      </c>
      <c r="F4189">
        <v>9.8000000000000007</v>
      </c>
      <c r="G4189">
        <v>12.75</v>
      </c>
      <c r="H4189" t="s">
        <v>867</v>
      </c>
    </row>
    <row r="4190" spans="1:8" x14ac:dyDescent="0.25">
      <c r="A4190" t="s">
        <v>985</v>
      </c>
      <c r="B4190">
        <v>3642</v>
      </c>
      <c r="C4190" t="s">
        <v>986</v>
      </c>
      <c r="D4190" t="s">
        <v>882</v>
      </c>
      <c r="E4190" t="s">
        <v>876</v>
      </c>
      <c r="F4190">
        <v>11.55</v>
      </c>
      <c r="G4190">
        <v>15</v>
      </c>
      <c r="H4190" t="s">
        <v>821</v>
      </c>
    </row>
    <row r="4191" spans="1:8" hidden="1" x14ac:dyDescent="0.25">
      <c r="A4191" t="s">
        <v>993</v>
      </c>
      <c r="B4191">
        <v>1821</v>
      </c>
      <c r="C4191" t="s">
        <v>994</v>
      </c>
      <c r="D4191" t="s">
        <v>813</v>
      </c>
      <c r="E4191" t="s">
        <v>814</v>
      </c>
      <c r="F4191">
        <v>9.9</v>
      </c>
      <c r="G4191">
        <v>12.85</v>
      </c>
      <c r="H4191" t="s">
        <v>815</v>
      </c>
    </row>
    <row r="4192" spans="1:8" hidden="1" x14ac:dyDescent="0.25">
      <c r="A4192" t="s">
        <v>993</v>
      </c>
      <c r="B4192">
        <v>1821</v>
      </c>
      <c r="C4192" t="s">
        <v>994</v>
      </c>
      <c r="D4192" t="s">
        <v>816</v>
      </c>
      <c r="E4192" t="s">
        <v>814</v>
      </c>
      <c r="F4192">
        <v>9.25</v>
      </c>
      <c r="G4192">
        <v>12.05</v>
      </c>
      <c r="H4192" t="s">
        <v>817</v>
      </c>
    </row>
    <row r="4193" spans="1:8" hidden="1" x14ac:dyDescent="0.25">
      <c r="A4193" t="s">
        <v>993</v>
      </c>
      <c r="B4193">
        <v>1821</v>
      </c>
      <c r="C4193" t="s">
        <v>994</v>
      </c>
      <c r="D4193" t="s">
        <v>818</v>
      </c>
      <c r="E4193" t="s">
        <v>814</v>
      </c>
      <c r="F4193">
        <v>11</v>
      </c>
      <c r="G4193">
        <v>14.3</v>
      </c>
      <c r="H4193" t="s">
        <v>819</v>
      </c>
    </row>
    <row r="4194" spans="1:8" x14ac:dyDescent="0.25">
      <c r="A4194" t="s">
        <v>993</v>
      </c>
      <c r="B4194">
        <v>1821</v>
      </c>
      <c r="C4194" t="s">
        <v>994</v>
      </c>
      <c r="D4194" t="s">
        <v>820</v>
      </c>
      <c r="E4194" t="s">
        <v>814</v>
      </c>
      <c r="F4194">
        <v>11</v>
      </c>
      <c r="G4194">
        <v>14.3</v>
      </c>
      <c r="H4194" t="s">
        <v>821</v>
      </c>
    </row>
    <row r="4195" spans="1:8" hidden="1" x14ac:dyDescent="0.25">
      <c r="A4195" t="s">
        <v>993</v>
      </c>
      <c r="B4195">
        <v>1821</v>
      </c>
      <c r="C4195" t="s">
        <v>994</v>
      </c>
      <c r="D4195" t="s">
        <v>822</v>
      </c>
      <c r="E4195" t="s">
        <v>814</v>
      </c>
      <c r="F4195">
        <v>9.25</v>
      </c>
      <c r="G4195">
        <v>12.05</v>
      </c>
      <c r="H4195" t="s">
        <v>823</v>
      </c>
    </row>
    <row r="4196" spans="1:8" hidden="1" x14ac:dyDescent="0.25">
      <c r="A4196" t="s">
        <v>993</v>
      </c>
      <c r="B4196">
        <v>1821</v>
      </c>
      <c r="C4196" t="s">
        <v>994</v>
      </c>
      <c r="D4196" t="s">
        <v>824</v>
      </c>
      <c r="E4196" t="s">
        <v>814</v>
      </c>
      <c r="F4196">
        <v>9.25</v>
      </c>
      <c r="G4196">
        <v>12.05</v>
      </c>
      <c r="H4196" t="s">
        <v>825</v>
      </c>
    </row>
    <row r="4197" spans="1:8" hidden="1" x14ac:dyDescent="0.25">
      <c r="A4197" t="s">
        <v>993</v>
      </c>
      <c r="B4197">
        <v>1821</v>
      </c>
      <c r="C4197" t="s">
        <v>994</v>
      </c>
      <c r="D4197" t="s">
        <v>826</v>
      </c>
      <c r="E4197" t="s">
        <v>814</v>
      </c>
      <c r="F4197">
        <v>9.75</v>
      </c>
      <c r="G4197">
        <v>12.7</v>
      </c>
      <c r="H4197" t="s">
        <v>827</v>
      </c>
    </row>
    <row r="4198" spans="1:8" x14ac:dyDescent="0.25">
      <c r="A4198" t="s">
        <v>993</v>
      </c>
      <c r="B4198">
        <v>1821</v>
      </c>
      <c r="C4198" t="s">
        <v>994</v>
      </c>
      <c r="D4198" t="s">
        <v>828</v>
      </c>
      <c r="E4198" t="s">
        <v>829</v>
      </c>
      <c r="F4198">
        <v>11</v>
      </c>
      <c r="G4198">
        <v>14.3</v>
      </c>
      <c r="H4198" t="s">
        <v>821</v>
      </c>
    </row>
    <row r="4199" spans="1:8" hidden="1" x14ac:dyDescent="0.25">
      <c r="A4199" t="s">
        <v>993</v>
      </c>
      <c r="B4199">
        <v>1821</v>
      </c>
      <c r="C4199" t="s">
        <v>994</v>
      </c>
      <c r="D4199" t="s">
        <v>830</v>
      </c>
      <c r="E4199" t="s">
        <v>829</v>
      </c>
      <c r="F4199">
        <v>9.25</v>
      </c>
      <c r="G4199">
        <v>12.05</v>
      </c>
      <c r="H4199" t="s">
        <v>823</v>
      </c>
    </row>
    <row r="4200" spans="1:8" hidden="1" x14ac:dyDescent="0.25">
      <c r="A4200" t="s">
        <v>993</v>
      </c>
      <c r="B4200">
        <v>1821</v>
      </c>
      <c r="C4200" t="s">
        <v>994</v>
      </c>
      <c r="D4200" t="s">
        <v>831</v>
      </c>
      <c r="E4200" t="s">
        <v>829</v>
      </c>
      <c r="F4200">
        <v>9.9</v>
      </c>
      <c r="G4200">
        <v>12.85</v>
      </c>
      <c r="H4200" t="s">
        <v>815</v>
      </c>
    </row>
    <row r="4201" spans="1:8" hidden="1" x14ac:dyDescent="0.25">
      <c r="A4201" t="s">
        <v>993</v>
      </c>
      <c r="B4201">
        <v>1821</v>
      </c>
      <c r="C4201" t="s">
        <v>994</v>
      </c>
      <c r="D4201" t="s">
        <v>832</v>
      </c>
      <c r="E4201" t="s">
        <v>829</v>
      </c>
      <c r="F4201">
        <v>9.25</v>
      </c>
      <c r="G4201">
        <v>12.05</v>
      </c>
      <c r="H4201" t="s">
        <v>817</v>
      </c>
    </row>
    <row r="4202" spans="1:8" hidden="1" x14ac:dyDescent="0.25">
      <c r="A4202" t="s">
        <v>993</v>
      </c>
      <c r="B4202">
        <v>1821</v>
      </c>
      <c r="C4202" t="s">
        <v>994</v>
      </c>
      <c r="D4202" t="s">
        <v>833</v>
      </c>
      <c r="E4202" t="s">
        <v>829</v>
      </c>
      <c r="F4202">
        <v>11</v>
      </c>
      <c r="G4202">
        <v>14.3</v>
      </c>
      <c r="H4202" t="s">
        <v>819</v>
      </c>
    </row>
    <row r="4203" spans="1:8" hidden="1" x14ac:dyDescent="0.25">
      <c r="A4203" t="s">
        <v>993</v>
      </c>
      <c r="B4203">
        <v>1821</v>
      </c>
      <c r="C4203" t="s">
        <v>994</v>
      </c>
      <c r="D4203" t="s">
        <v>834</v>
      </c>
      <c r="E4203" t="s">
        <v>829</v>
      </c>
      <c r="F4203">
        <v>9.25</v>
      </c>
      <c r="G4203">
        <v>12.05</v>
      </c>
      <c r="H4203" t="s">
        <v>825</v>
      </c>
    </row>
    <row r="4204" spans="1:8" hidden="1" x14ac:dyDescent="0.25">
      <c r="A4204" t="s">
        <v>993</v>
      </c>
      <c r="B4204">
        <v>1821</v>
      </c>
      <c r="C4204" t="s">
        <v>994</v>
      </c>
      <c r="D4204" t="s">
        <v>835</v>
      </c>
      <c r="E4204" t="s">
        <v>829</v>
      </c>
      <c r="F4204">
        <v>3.45</v>
      </c>
      <c r="G4204">
        <v>4.5</v>
      </c>
      <c r="H4204" t="s">
        <v>827</v>
      </c>
    </row>
    <row r="4205" spans="1:8" hidden="1" x14ac:dyDescent="0.25">
      <c r="A4205" t="s">
        <v>993</v>
      </c>
      <c r="B4205">
        <v>1821</v>
      </c>
      <c r="C4205" t="s">
        <v>994</v>
      </c>
      <c r="D4205" t="s">
        <v>835</v>
      </c>
      <c r="E4205" t="s">
        <v>829</v>
      </c>
      <c r="F4205">
        <v>9.75</v>
      </c>
      <c r="G4205">
        <v>12.7</v>
      </c>
      <c r="H4205" t="s">
        <v>827</v>
      </c>
    </row>
    <row r="4206" spans="1:8" hidden="1" x14ac:dyDescent="0.25">
      <c r="A4206" t="s">
        <v>993</v>
      </c>
      <c r="B4206">
        <v>1821</v>
      </c>
      <c r="C4206" t="s">
        <v>994</v>
      </c>
      <c r="D4206" t="s">
        <v>832</v>
      </c>
      <c r="E4206" t="s">
        <v>829</v>
      </c>
      <c r="F4206">
        <v>3.25</v>
      </c>
      <c r="G4206">
        <v>4.25</v>
      </c>
      <c r="H4206" t="s">
        <v>817</v>
      </c>
    </row>
    <row r="4207" spans="1:8" hidden="1" x14ac:dyDescent="0.25">
      <c r="A4207" t="s">
        <v>993</v>
      </c>
      <c r="B4207">
        <v>1821</v>
      </c>
      <c r="C4207" t="s">
        <v>994</v>
      </c>
      <c r="D4207" t="s">
        <v>831</v>
      </c>
      <c r="E4207" t="s">
        <v>829</v>
      </c>
      <c r="F4207">
        <v>3.45</v>
      </c>
      <c r="G4207">
        <v>4.5</v>
      </c>
      <c r="H4207" t="s">
        <v>815</v>
      </c>
    </row>
    <row r="4208" spans="1:8" hidden="1" x14ac:dyDescent="0.25">
      <c r="A4208" t="s">
        <v>993</v>
      </c>
      <c r="B4208">
        <v>1821</v>
      </c>
      <c r="C4208" t="s">
        <v>994</v>
      </c>
      <c r="D4208" t="s">
        <v>833</v>
      </c>
      <c r="E4208" t="s">
        <v>829</v>
      </c>
      <c r="F4208">
        <v>3.9</v>
      </c>
      <c r="G4208">
        <v>5.05</v>
      </c>
      <c r="H4208" t="s">
        <v>819</v>
      </c>
    </row>
    <row r="4209" spans="1:8" hidden="1" x14ac:dyDescent="0.25">
      <c r="A4209" t="s">
        <v>993</v>
      </c>
      <c r="B4209">
        <v>1821</v>
      </c>
      <c r="C4209" t="s">
        <v>994</v>
      </c>
      <c r="D4209" t="s">
        <v>830</v>
      </c>
      <c r="E4209" t="s">
        <v>829</v>
      </c>
      <c r="F4209">
        <v>3.25</v>
      </c>
      <c r="G4209">
        <v>4.25</v>
      </c>
      <c r="H4209" t="s">
        <v>823</v>
      </c>
    </row>
    <row r="4210" spans="1:8" x14ac:dyDescent="0.25">
      <c r="A4210" t="s">
        <v>993</v>
      </c>
      <c r="B4210">
        <v>1821</v>
      </c>
      <c r="C4210" t="s">
        <v>994</v>
      </c>
      <c r="D4210" t="s">
        <v>828</v>
      </c>
      <c r="E4210" t="s">
        <v>829</v>
      </c>
      <c r="F4210">
        <v>3.9</v>
      </c>
      <c r="G4210">
        <v>5.05</v>
      </c>
      <c r="H4210" t="s">
        <v>821</v>
      </c>
    </row>
    <row r="4211" spans="1:8" hidden="1" x14ac:dyDescent="0.25">
      <c r="A4211" t="s">
        <v>993</v>
      </c>
      <c r="B4211">
        <v>1821</v>
      </c>
      <c r="C4211" t="s">
        <v>994</v>
      </c>
      <c r="D4211" t="s">
        <v>834</v>
      </c>
      <c r="E4211" t="s">
        <v>829</v>
      </c>
      <c r="F4211">
        <v>3.25</v>
      </c>
      <c r="G4211">
        <v>4.25</v>
      </c>
      <c r="H4211" t="s">
        <v>825</v>
      </c>
    </row>
    <row r="4212" spans="1:8" x14ac:dyDescent="0.25">
      <c r="A4212" t="s">
        <v>993</v>
      </c>
      <c r="B4212">
        <v>1821</v>
      </c>
      <c r="C4212" t="s">
        <v>994</v>
      </c>
      <c r="D4212" t="s">
        <v>836</v>
      </c>
      <c r="E4212" t="s">
        <v>837</v>
      </c>
      <c r="F4212">
        <v>11</v>
      </c>
      <c r="G4212">
        <v>14.3</v>
      </c>
      <c r="H4212" t="s">
        <v>821</v>
      </c>
    </row>
    <row r="4213" spans="1:8" hidden="1" x14ac:dyDescent="0.25">
      <c r="A4213" t="s">
        <v>993</v>
      </c>
      <c r="B4213">
        <v>1821</v>
      </c>
      <c r="C4213" t="s">
        <v>994</v>
      </c>
      <c r="D4213" t="s">
        <v>838</v>
      </c>
      <c r="E4213" t="s">
        <v>837</v>
      </c>
      <c r="F4213">
        <v>9.25</v>
      </c>
      <c r="G4213">
        <v>12.05</v>
      </c>
      <c r="H4213" t="s">
        <v>823</v>
      </c>
    </row>
    <row r="4214" spans="1:8" hidden="1" x14ac:dyDescent="0.25">
      <c r="A4214" t="s">
        <v>993</v>
      </c>
      <c r="B4214">
        <v>1821</v>
      </c>
      <c r="C4214" t="s">
        <v>994</v>
      </c>
      <c r="D4214" t="s">
        <v>839</v>
      </c>
      <c r="E4214" t="s">
        <v>837</v>
      </c>
      <c r="F4214">
        <v>9.9</v>
      </c>
      <c r="G4214">
        <v>12.85</v>
      </c>
      <c r="H4214" t="s">
        <v>815</v>
      </c>
    </row>
    <row r="4215" spans="1:8" hidden="1" x14ac:dyDescent="0.25">
      <c r="A4215" t="s">
        <v>993</v>
      </c>
      <c r="B4215">
        <v>1821</v>
      </c>
      <c r="C4215" t="s">
        <v>994</v>
      </c>
      <c r="D4215" t="s">
        <v>840</v>
      </c>
      <c r="E4215" t="s">
        <v>837</v>
      </c>
      <c r="F4215">
        <v>9.25</v>
      </c>
      <c r="G4215">
        <v>12.05</v>
      </c>
      <c r="H4215" t="s">
        <v>817</v>
      </c>
    </row>
    <row r="4216" spans="1:8" hidden="1" x14ac:dyDescent="0.25">
      <c r="A4216" t="s">
        <v>993</v>
      </c>
      <c r="B4216">
        <v>1821</v>
      </c>
      <c r="C4216" t="s">
        <v>994</v>
      </c>
      <c r="D4216" t="s">
        <v>841</v>
      </c>
      <c r="E4216" t="s">
        <v>837</v>
      </c>
      <c r="F4216">
        <v>11</v>
      </c>
      <c r="G4216">
        <v>14.3</v>
      </c>
      <c r="H4216" t="s">
        <v>819</v>
      </c>
    </row>
    <row r="4217" spans="1:8" hidden="1" x14ac:dyDescent="0.25">
      <c r="A4217" t="s">
        <v>993</v>
      </c>
      <c r="B4217">
        <v>1821</v>
      </c>
      <c r="C4217" t="s">
        <v>994</v>
      </c>
      <c r="D4217" t="s">
        <v>842</v>
      </c>
      <c r="E4217" t="s">
        <v>837</v>
      </c>
      <c r="F4217">
        <v>9.75</v>
      </c>
      <c r="G4217">
        <v>12.7</v>
      </c>
      <c r="H4217" t="s">
        <v>827</v>
      </c>
    </row>
    <row r="4218" spans="1:8" hidden="1" x14ac:dyDescent="0.25">
      <c r="A4218" t="s">
        <v>993</v>
      </c>
      <c r="B4218">
        <v>1821</v>
      </c>
      <c r="C4218" t="s">
        <v>994</v>
      </c>
      <c r="D4218" t="s">
        <v>843</v>
      </c>
      <c r="E4218" t="s">
        <v>837</v>
      </c>
      <c r="F4218">
        <v>9.25</v>
      </c>
      <c r="G4218">
        <v>12.05</v>
      </c>
      <c r="H4218" t="s">
        <v>825</v>
      </c>
    </row>
    <row r="4219" spans="1:8" x14ac:dyDescent="0.25">
      <c r="A4219" t="s">
        <v>993</v>
      </c>
      <c r="B4219">
        <v>1821</v>
      </c>
      <c r="C4219" t="s">
        <v>994</v>
      </c>
      <c r="D4219" t="s">
        <v>844</v>
      </c>
      <c r="E4219" t="s">
        <v>845</v>
      </c>
      <c r="F4219">
        <v>11</v>
      </c>
      <c r="G4219">
        <v>14.3</v>
      </c>
      <c r="H4219" t="s">
        <v>821</v>
      </c>
    </row>
    <row r="4220" spans="1:8" hidden="1" x14ac:dyDescent="0.25">
      <c r="A4220" t="s">
        <v>993</v>
      </c>
      <c r="B4220">
        <v>1821</v>
      </c>
      <c r="C4220" t="s">
        <v>994</v>
      </c>
      <c r="D4220" t="s">
        <v>846</v>
      </c>
      <c r="E4220" t="s">
        <v>845</v>
      </c>
      <c r="F4220">
        <v>9.25</v>
      </c>
      <c r="G4220">
        <v>12.05</v>
      </c>
      <c r="H4220" t="s">
        <v>823</v>
      </c>
    </row>
    <row r="4221" spans="1:8" hidden="1" x14ac:dyDescent="0.25">
      <c r="A4221" t="s">
        <v>993</v>
      </c>
      <c r="B4221">
        <v>1821</v>
      </c>
      <c r="C4221" t="s">
        <v>994</v>
      </c>
      <c r="D4221" t="s">
        <v>847</v>
      </c>
      <c r="E4221" t="s">
        <v>845</v>
      </c>
      <c r="F4221">
        <v>9.9</v>
      </c>
      <c r="G4221">
        <v>12.85</v>
      </c>
      <c r="H4221" t="s">
        <v>815</v>
      </c>
    </row>
    <row r="4222" spans="1:8" hidden="1" x14ac:dyDescent="0.25">
      <c r="A4222" t="s">
        <v>993</v>
      </c>
      <c r="B4222">
        <v>1821</v>
      </c>
      <c r="C4222" t="s">
        <v>994</v>
      </c>
      <c r="D4222" t="s">
        <v>848</v>
      </c>
      <c r="E4222" t="s">
        <v>845</v>
      </c>
      <c r="F4222">
        <v>11</v>
      </c>
      <c r="G4222">
        <v>14.3</v>
      </c>
      <c r="H4222" t="s">
        <v>819</v>
      </c>
    </row>
    <row r="4223" spans="1:8" hidden="1" x14ac:dyDescent="0.25">
      <c r="A4223" t="s">
        <v>993</v>
      </c>
      <c r="B4223">
        <v>1821</v>
      </c>
      <c r="C4223" t="s">
        <v>994</v>
      </c>
      <c r="D4223" t="s">
        <v>849</v>
      </c>
      <c r="E4223" t="s">
        <v>845</v>
      </c>
      <c r="F4223">
        <v>9.25</v>
      </c>
      <c r="G4223">
        <v>12.05</v>
      </c>
      <c r="H4223" t="s">
        <v>817</v>
      </c>
    </row>
    <row r="4224" spans="1:8" hidden="1" x14ac:dyDescent="0.25">
      <c r="A4224" t="s">
        <v>993</v>
      </c>
      <c r="B4224">
        <v>1821</v>
      </c>
      <c r="C4224" t="s">
        <v>994</v>
      </c>
      <c r="D4224" t="s">
        <v>850</v>
      </c>
      <c r="E4224" t="s">
        <v>845</v>
      </c>
      <c r="F4224">
        <v>9.25</v>
      </c>
      <c r="G4224">
        <v>12.05</v>
      </c>
      <c r="H4224" t="s">
        <v>825</v>
      </c>
    </row>
    <row r="4225" spans="1:8" hidden="1" x14ac:dyDescent="0.25">
      <c r="A4225" t="s">
        <v>993</v>
      </c>
      <c r="B4225">
        <v>1821</v>
      </c>
      <c r="C4225" t="s">
        <v>994</v>
      </c>
      <c r="D4225" t="s">
        <v>851</v>
      </c>
      <c r="E4225" t="s">
        <v>845</v>
      </c>
      <c r="F4225">
        <v>9.75</v>
      </c>
      <c r="G4225">
        <v>12.7</v>
      </c>
      <c r="H4225" t="s">
        <v>827</v>
      </c>
    </row>
    <row r="4226" spans="1:8" hidden="1" x14ac:dyDescent="0.25">
      <c r="A4226" t="s">
        <v>993</v>
      </c>
      <c r="B4226">
        <v>1821</v>
      </c>
      <c r="C4226" t="s">
        <v>994</v>
      </c>
      <c r="D4226" t="s">
        <v>852</v>
      </c>
      <c r="E4226" t="s">
        <v>853</v>
      </c>
      <c r="F4226">
        <v>5.6</v>
      </c>
      <c r="G4226">
        <v>7.3</v>
      </c>
      <c r="H4226" t="s">
        <v>854</v>
      </c>
    </row>
    <row r="4227" spans="1:8" hidden="1" x14ac:dyDescent="0.25">
      <c r="A4227" t="s">
        <v>993</v>
      </c>
      <c r="B4227">
        <v>1821</v>
      </c>
      <c r="C4227" t="s">
        <v>994</v>
      </c>
      <c r="D4227" t="s">
        <v>855</v>
      </c>
      <c r="E4227" t="s">
        <v>853</v>
      </c>
      <c r="F4227">
        <v>5.6</v>
      </c>
      <c r="G4227">
        <v>7.3</v>
      </c>
      <c r="H4227" t="s">
        <v>823</v>
      </c>
    </row>
    <row r="4228" spans="1:8" x14ac:dyDescent="0.25">
      <c r="A4228" t="s">
        <v>993</v>
      </c>
      <c r="B4228">
        <v>1821</v>
      </c>
      <c r="C4228" t="s">
        <v>994</v>
      </c>
      <c r="D4228" t="s">
        <v>856</v>
      </c>
      <c r="E4228" t="s">
        <v>853</v>
      </c>
      <c r="F4228">
        <v>5.6</v>
      </c>
      <c r="G4228">
        <v>7.3</v>
      </c>
      <c r="H4228" t="s">
        <v>821</v>
      </c>
    </row>
    <row r="4229" spans="1:8" hidden="1" x14ac:dyDescent="0.25">
      <c r="A4229" t="s">
        <v>993</v>
      </c>
      <c r="B4229">
        <v>1821</v>
      </c>
      <c r="C4229" t="s">
        <v>994</v>
      </c>
      <c r="D4229" t="s">
        <v>857</v>
      </c>
      <c r="E4229" t="s">
        <v>853</v>
      </c>
      <c r="F4229">
        <v>5.6</v>
      </c>
      <c r="G4229">
        <v>7.3</v>
      </c>
      <c r="H4229" t="s">
        <v>815</v>
      </c>
    </row>
    <row r="4230" spans="1:8" hidden="1" x14ac:dyDescent="0.25">
      <c r="A4230" t="s">
        <v>993</v>
      </c>
      <c r="B4230">
        <v>1821</v>
      </c>
      <c r="C4230" t="s">
        <v>994</v>
      </c>
      <c r="D4230" t="s">
        <v>858</v>
      </c>
      <c r="E4230" t="s">
        <v>853</v>
      </c>
      <c r="F4230">
        <v>5.6</v>
      </c>
      <c r="G4230">
        <v>7.3</v>
      </c>
      <c r="H4230" t="s">
        <v>819</v>
      </c>
    </row>
    <row r="4231" spans="1:8" hidden="1" x14ac:dyDescent="0.25">
      <c r="A4231" t="s">
        <v>993</v>
      </c>
      <c r="B4231">
        <v>1821</v>
      </c>
      <c r="C4231" t="s">
        <v>994</v>
      </c>
      <c r="D4231" t="s">
        <v>859</v>
      </c>
      <c r="E4231" t="s">
        <v>853</v>
      </c>
      <c r="F4231">
        <v>5.6</v>
      </c>
      <c r="G4231">
        <v>7.3</v>
      </c>
      <c r="H4231" t="s">
        <v>825</v>
      </c>
    </row>
    <row r="4232" spans="1:8" hidden="1" x14ac:dyDescent="0.25">
      <c r="A4232" t="s">
        <v>993</v>
      </c>
      <c r="B4232">
        <v>1821</v>
      </c>
      <c r="C4232" t="s">
        <v>994</v>
      </c>
      <c r="D4232" t="s">
        <v>860</v>
      </c>
      <c r="E4232" t="s">
        <v>853</v>
      </c>
      <c r="F4232">
        <v>5.6</v>
      </c>
      <c r="G4232">
        <v>7.3</v>
      </c>
      <c r="H4232" t="s">
        <v>827</v>
      </c>
    </row>
    <row r="4233" spans="1:8" hidden="1" x14ac:dyDescent="0.25">
      <c r="A4233" t="s">
        <v>993</v>
      </c>
      <c r="B4233">
        <v>1821</v>
      </c>
      <c r="C4233" t="s">
        <v>994</v>
      </c>
      <c r="D4233" t="s">
        <v>861</v>
      </c>
      <c r="E4233" t="s">
        <v>853</v>
      </c>
      <c r="F4233">
        <v>5.6</v>
      </c>
      <c r="G4233">
        <v>7.3</v>
      </c>
      <c r="H4233" t="s">
        <v>862</v>
      </c>
    </row>
    <row r="4234" spans="1:8" hidden="1" x14ac:dyDescent="0.25">
      <c r="A4234" t="s">
        <v>993</v>
      </c>
      <c r="B4234">
        <v>1821</v>
      </c>
      <c r="C4234" t="s">
        <v>994</v>
      </c>
      <c r="D4234" t="s">
        <v>863</v>
      </c>
      <c r="E4234" t="s">
        <v>853</v>
      </c>
      <c r="F4234">
        <v>5.6</v>
      </c>
      <c r="G4234">
        <v>7.3</v>
      </c>
      <c r="H4234" t="s">
        <v>864</v>
      </c>
    </row>
    <row r="4235" spans="1:8" hidden="1" x14ac:dyDescent="0.25">
      <c r="A4235" t="s">
        <v>993</v>
      </c>
      <c r="B4235">
        <v>1821</v>
      </c>
      <c r="C4235" t="s">
        <v>994</v>
      </c>
      <c r="D4235" t="s">
        <v>865</v>
      </c>
      <c r="E4235" t="s">
        <v>866</v>
      </c>
      <c r="F4235">
        <v>4.4000000000000004</v>
      </c>
      <c r="G4235">
        <v>5.7</v>
      </c>
      <c r="H4235" t="s">
        <v>867</v>
      </c>
    </row>
    <row r="4236" spans="1:8" hidden="1" x14ac:dyDescent="0.25">
      <c r="A4236" t="s">
        <v>993</v>
      </c>
      <c r="B4236">
        <v>1821</v>
      </c>
      <c r="C4236" t="s">
        <v>994</v>
      </c>
      <c r="D4236" t="s">
        <v>868</v>
      </c>
      <c r="E4236" t="s">
        <v>866</v>
      </c>
      <c r="F4236">
        <v>4.95</v>
      </c>
      <c r="G4236">
        <v>6.45</v>
      </c>
      <c r="H4236" t="s">
        <v>823</v>
      </c>
    </row>
    <row r="4237" spans="1:8" x14ac:dyDescent="0.25">
      <c r="A4237" t="s">
        <v>993</v>
      </c>
      <c r="B4237">
        <v>1821</v>
      </c>
      <c r="C4237" t="s">
        <v>994</v>
      </c>
      <c r="D4237" t="s">
        <v>869</v>
      </c>
      <c r="E4237" t="s">
        <v>866</v>
      </c>
      <c r="F4237">
        <v>4.95</v>
      </c>
      <c r="G4237">
        <v>6.45</v>
      </c>
      <c r="H4237" t="s">
        <v>821</v>
      </c>
    </row>
    <row r="4238" spans="1:8" hidden="1" x14ac:dyDescent="0.25">
      <c r="A4238" t="s">
        <v>993</v>
      </c>
      <c r="B4238">
        <v>1821</v>
      </c>
      <c r="C4238" t="s">
        <v>994</v>
      </c>
      <c r="D4238" t="s">
        <v>870</v>
      </c>
      <c r="E4238" t="s">
        <v>866</v>
      </c>
      <c r="F4238">
        <v>4.95</v>
      </c>
      <c r="G4238">
        <v>6.45</v>
      </c>
      <c r="H4238" t="s">
        <v>815</v>
      </c>
    </row>
    <row r="4239" spans="1:8" hidden="1" x14ac:dyDescent="0.25">
      <c r="A4239" t="s">
        <v>993</v>
      </c>
      <c r="B4239">
        <v>1821</v>
      </c>
      <c r="C4239" t="s">
        <v>994</v>
      </c>
      <c r="D4239" t="s">
        <v>871</v>
      </c>
      <c r="E4239" t="s">
        <v>866</v>
      </c>
      <c r="F4239">
        <v>4.95</v>
      </c>
      <c r="G4239">
        <v>6.45</v>
      </c>
      <c r="H4239" t="s">
        <v>819</v>
      </c>
    </row>
    <row r="4240" spans="1:8" hidden="1" x14ac:dyDescent="0.25">
      <c r="A4240" t="s">
        <v>993</v>
      </c>
      <c r="B4240">
        <v>1821</v>
      </c>
      <c r="C4240" t="s">
        <v>994</v>
      </c>
      <c r="D4240" t="s">
        <v>872</v>
      </c>
      <c r="E4240" t="s">
        <v>866</v>
      </c>
      <c r="F4240">
        <v>4.95</v>
      </c>
      <c r="G4240">
        <v>6.45</v>
      </c>
      <c r="H4240" t="s">
        <v>825</v>
      </c>
    </row>
    <row r="4241" spans="1:8" hidden="1" x14ac:dyDescent="0.25">
      <c r="A4241" t="s">
        <v>993</v>
      </c>
      <c r="B4241">
        <v>1821</v>
      </c>
      <c r="C4241" t="s">
        <v>994</v>
      </c>
      <c r="D4241" t="s">
        <v>873</v>
      </c>
      <c r="E4241" t="s">
        <v>866</v>
      </c>
      <c r="F4241">
        <v>4.95</v>
      </c>
      <c r="G4241">
        <v>6.45</v>
      </c>
      <c r="H4241" t="s">
        <v>862</v>
      </c>
    </row>
    <row r="4242" spans="1:8" hidden="1" x14ac:dyDescent="0.25">
      <c r="A4242" t="s">
        <v>993</v>
      </c>
      <c r="B4242">
        <v>1821</v>
      </c>
      <c r="C4242" t="s">
        <v>994</v>
      </c>
      <c r="D4242" t="s">
        <v>874</v>
      </c>
      <c r="E4242" t="s">
        <v>866</v>
      </c>
      <c r="F4242">
        <v>4.95</v>
      </c>
      <c r="G4242">
        <v>6.45</v>
      </c>
      <c r="H4242" t="s">
        <v>827</v>
      </c>
    </row>
    <row r="4243" spans="1:8" hidden="1" x14ac:dyDescent="0.25">
      <c r="A4243" t="s">
        <v>993</v>
      </c>
      <c r="B4243">
        <v>1821</v>
      </c>
      <c r="C4243" t="s">
        <v>994</v>
      </c>
      <c r="D4243" t="s">
        <v>875</v>
      </c>
      <c r="E4243" t="s">
        <v>876</v>
      </c>
      <c r="F4243">
        <v>10.45</v>
      </c>
      <c r="G4243">
        <v>13.6</v>
      </c>
      <c r="H4243" t="s">
        <v>815</v>
      </c>
    </row>
    <row r="4244" spans="1:8" hidden="1" x14ac:dyDescent="0.25">
      <c r="A4244" t="s">
        <v>993</v>
      </c>
      <c r="B4244">
        <v>1821</v>
      </c>
      <c r="C4244" t="s">
        <v>994</v>
      </c>
      <c r="D4244" t="s">
        <v>877</v>
      </c>
      <c r="E4244" t="s">
        <v>876</v>
      </c>
      <c r="F4244">
        <v>11.55</v>
      </c>
      <c r="G4244">
        <v>15</v>
      </c>
      <c r="H4244" t="s">
        <v>819</v>
      </c>
    </row>
    <row r="4245" spans="1:8" hidden="1" x14ac:dyDescent="0.25">
      <c r="A4245" t="s">
        <v>993</v>
      </c>
      <c r="B4245">
        <v>1821</v>
      </c>
      <c r="C4245" t="s">
        <v>994</v>
      </c>
      <c r="D4245" t="s">
        <v>878</v>
      </c>
      <c r="E4245" t="s">
        <v>876</v>
      </c>
      <c r="F4245">
        <v>9.8000000000000007</v>
      </c>
      <c r="G4245">
        <v>12.75</v>
      </c>
      <c r="H4245" t="s">
        <v>825</v>
      </c>
    </row>
    <row r="4246" spans="1:8" hidden="1" x14ac:dyDescent="0.25">
      <c r="A4246" t="s">
        <v>993</v>
      </c>
      <c r="B4246">
        <v>1821</v>
      </c>
      <c r="C4246" t="s">
        <v>994</v>
      </c>
      <c r="D4246" t="s">
        <v>879</v>
      </c>
      <c r="E4246" t="s">
        <v>876</v>
      </c>
      <c r="F4246">
        <v>10.3</v>
      </c>
      <c r="G4246">
        <v>13.4</v>
      </c>
      <c r="H4246" t="s">
        <v>827</v>
      </c>
    </row>
    <row r="4247" spans="1:8" hidden="1" x14ac:dyDescent="0.25">
      <c r="A4247" t="s">
        <v>993</v>
      </c>
      <c r="B4247">
        <v>1821</v>
      </c>
      <c r="C4247" t="s">
        <v>994</v>
      </c>
      <c r="D4247" t="s">
        <v>880</v>
      </c>
      <c r="E4247" t="s">
        <v>876</v>
      </c>
      <c r="F4247">
        <v>9.8000000000000007</v>
      </c>
      <c r="G4247">
        <v>12.75</v>
      </c>
      <c r="H4247" t="s">
        <v>823</v>
      </c>
    </row>
    <row r="4248" spans="1:8" hidden="1" x14ac:dyDescent="0.25">
      <c r="A4248" t="s">
        <v>993</v>
      </c>
      <c r="B4248">
        <v>1821</v>
      </c>
      <c r="C4248" t="s">
        <v>994</v>
      </c>
      <c r="D4248" t="s">
        <v>881</v>
      </c>
      <c r="E4248" t="s">
        <v>876</v>
      </c>
      <c r="F4248">
        <v>9.8000000000000007</v>
      </c>
      <c r="G4248">
        <v>12.75</v>
      </c>
      <c r="H4248" t="s">
        <v>867</v>
      </c>
    </row>
    <row r="4249" spans="1:8" x14ac:dyDescent="0.25">
      <c r="A4249" t="s">
        <v>993</v>
      </c>
      <c r="B4249">
        <v>1821</v>
      </c>
      <c r="C4249" t="s">
        <v>994</v>
      </c>
      <c r="D4249" t="s">
        <v>882</v>
      </c>
      <c r="E4249" t="s">
        <v>876</v>
      </c>
      <c r="F4249">
        <v>11.55</v>
      </c>
      <c r="G4249">
        <v>15</v>
      </c>
      <c r="H4249" t="s">
        <v>821</v>
      </c>
    </row>
    <row r="4250" spans="1:8" hidden="1" x14ac:dyDescent="0.25">
      <c r="A4250" t="s">
        <v>997</v>
      </c>
      <c r="B4250">
        <v>542</v>
      </c>
      <c r="C4250" t="s">
        <v>217</v>
      </c>
      <c r="D4250" t="s">
        <v>813</v>
      </c>
      <c r="E4250" t="s">
        <v>814</v>
      </c>
      <c r="F4250">
        <v>10.1</v>
      </c>
      <c r="G4250">
        <v>13.15</v>
      </c>
      <c r="H4250" t="s">
        <v>815</v>
      </c>
    </row>
    <row r="4251" spans="1:8" hidden="1" x14ac:dyDescent="0.25">
      <c r="A4251" t="s">
        <v>997</v>
      </c>
      <c r="B4251">
        <v>542</v>
      </c>
      <c r="C4251" t="s">
        <v>217</v>
      </c>
      <c r="D4251" t="s">
        <v>816</v>
      </c>
      <c r="E4251" t="s">
        <v>814</v>
      </c>
      <c r="F4251">
        <v>9.4499999999999993</v>
      </c>
      <c r="G4251">
        <v>12.3</v>
      </c>
      <c r="H4251" t="s">
        <v>817</v>
      </c>
    </row>
    <row r="4252" spans="1:8" hidden="1" x14ac:dyDescent="0.25">
      <c r="A4252" t="s">
        <v>997</v>
      </c>
      <c r="B4252">
        <v>542</v>
      </c>
      <c r="C4252" t="s">
        <v>217</v>
      </c>
      <c r="D4252" t="s">
        <v>818</v>
      </c>
      <c r="E4252" t="s">
        <v>814</v>
      </c>
      <c r="F4252">
        <v>11.2</v>
      </c>
      <c r="G4252">
        <v>14.55</v>
      </c>
      <c r="H4252" t="s">
        <v>819</v>
      </c>
    </row>
    <row r="4253" spans="1:8" x14ac:dyDescent="0.25">
      <c r="A4253" t="s">
        <v>997</v>
      </c>
      <c r="B4253">
        <v>542</v>
      </c>
      <c r="C4253" t="s">
        <v>217</v>
      </c>
      <c r="D4253" t="s">
        <v>820</v>
      </c>
      <c r="E4253" t="s">
        <v>814</v>
      </c>
      <c r="F4253">
        <v>11.2</v>
      </c>
      <c r="G4253">
        <v>14.55</v>
      </c>
      <c r="H4253" t="s">
        <v>821</v>
      </c>
    </row>
    <row r="4254" spans="1:8" hidden="1" x14ac:dyDescent="0.25">
      <c r="A4254" t="s">
        <v>997</v>
      </c>
      <c r="B4254">
        <v>542</v>
      </c>
      <c r="C4254" t="s">
        <v>217</v>
      </c>
      <c r="D4254" t="s">
        <v>822</v>
      </c>
      <c r="E4254" t="s">
        <v>814</v>
      </c>
      <c r="F4254">
        <v>9.4499999999999993</v>
      </c>
      <c r="G4254">
        <v>12.3</v>
      </c>
      <c r="H4254" t="s">
        <v>823</v>
      </c>
    </row>
    <row r="4255" spans="1:8" hidden="1" x14ac:dyDescent="0.25">
      <c r="A4255" t="s">
        <v>997</v>
      </c>
      <c r="B4255">
        <v>542</v>
      </c>
      <c r="C4255" t="s">
        <v>217</v>
      </c>
      <c r="D4255" t="s">
        <v>824</v>
      </c>
      <c r="E4255" t="s">
        <v>814</v>
      </c>
      <c r="F4255">
        <v>9.4499999999999993</v>
      </c>
      <c r="G4255">
        <v>12.3</v>
      </c>
      <c r="H4255" t="s">
        <v>825</v>
      </c>
    </row>
    <row r="4256" spans="1:8" hidden="1" x14ac:dyDescent="0.25">
      <c r="A4256" t="s">
        <v>997</v>
      </c>
      <c r="B4256">
        <v>542</v>
      </c>
      <c r="C4256" t="s">
        <v>217</v>
      </c>
      <c r="D4256" t="s">
        <v>826</v>
      </c>
      <c r="E4256" t="s">
        <v>814</v>
      </c>
      <c r="F4256">
        <v>9.9499999999999993</v>
      </c>
      <c r="G4256">
        <v>12.95</v>
      </c>
      <c r="H4256" t="s">
        <v>827</v>
      </c>
    </row>
    <row r="4257" spans="1:8" x14ac:dyDescent="0.25">
      <c r="A4257" t="s">
        <v>997</v>
      </c>
      <c r="B4257">
        <v>542</v>
      </c>
      <c r="C4257" t="s">
        <v>217</v>
      </c>
      <c r="D4257" t="s">
        <v>828</v>
      </c>
      <c r="E4257" t="s">
        <v>829</v>
      </c>
      <c r="F4257">
        <v>11.2</v>
      </c>
      <c r="G4257">
        <v>14.55</v>
      </c>
      <c r="H4257" t="s">
        <v>821</v>
      </c>
    </row>
    <row r="4258" spans="1:8" hidden="1" x14ac:dyDescent="0.25">
      <c r="A4258" t="s">
        <v>997</v>
      </c>
      <c r="B4258">
        <v>542</v>
      </c>
      <c r="C4258" t="s">
        <v>217</v>
      </c>
      <c r="D4258" t="s">
        <v>830</v>
      </c>
      <c r="E4258" t="s">
        <v>829</v>
      </c>
      <c r="F4258">
        <v>9.4499999999999993</v>
      </c>
      <c r="G4258">
        <v>12.3</v>
      </c>
      <c r="H4258" t="s">
        <v>823</v>
      </c>
    </row>
    <row r="4259" spans="1:8" hidden="1" x14ac:dyDescent="0.25">
      <c r="A4259" t="s">
        <v>997</v>
      </c>
      <c r="B4259">
        <v>542</v>
      </c>
      <c r="C4259" t="s">
        <v>217</v>
      </c>
      <c r="D4259" t="s">
        <v>831</v>
      </c>
      <c r="E4259" t="s">
        <v>829</v>
      </c>
      <c r="F4259">
        <v>10.1</v>
      </c>
      <c r="G4259">
        <v>13.15</v>
      </c>
      <c r="H4259" t="s">
        <v>815</v>
      </c>
    </row>
    <row r="4260" spans="1:8" hidden="1" x14ac:dyDescent="0.25">
      <c r="A4260" t="s">
        <v>997</v>
      </c>
      <c r="B4260">
        <v>542</v>
      </c>
      <c r="C4260" t="s">
        <v>217</v>
      </c>
      <c r="D4260" t="s">
        <v>832</v>
      </c>
      <c r="E4260" t="s">
        <v>829</v>
      </c>
      <c r="F4260">
        <v>9.4499999999999993</v>
      </c>
      <c r="G4260">
        <v>12.3</v>
      </c>
      <c r="H4260" t="s">
        <v>817</v>
      </c>
    </row>
    <row r="4261" spans="1:8" hidden="1" x14ac:dyDescent="0.25">
      <c r="A4261" t="s">
        <v>997</v>
      </c>
      <c r="B4261">
        <v>542</v>
      </c>
      <c r="C4261" t="s">
        <v>217</v>
      </c>
      <c r="D4261" t="s">
        <v>833</v>
      </c>
      <c r="E4261" t="s">
        <v>829</v>
      </c>
      <c r="F4261">
        <v>11.2</v>
      </c>
      <c r="G4261">
        <v>14.55</v>
      </c>
      <c r="H4261" t="s">
        <v>819</v>
      </c>
    </row>
    <row r="4262" spans="1:8" hidden="1" x14ac:dyDescent="0.25">
      <c r="A4262" t="s">
        <v>997</v>
      </c>
      <c r="B4262">
        <v>542</v>
      </c>
      <c r="C4262" t="s">
        <v>217</v>
      </c>
      <c r="D4262" t="s">
        <v>834</v>
      </c>
      <c r="E4262" t="s">
        <v>829</v>
      </c>
      <c r="F4262">
        <v>9.4499999999999993</v>
      </c>
      <c r="G4262">
        <v>12.3</v>
      </c>
      <c r="H4262" t="s">
        <v>825</v>
      </c>
    </row>
    <row r="4263" spans="1:8" hidden="1" x14ac:dyDescent="0.25">
      <c r="A4263" t="s">
        <v>997</v>
      </c>
      <c r="B4263">
        <v>542</v>
      </c>
      <c r="C4263" t="s">
        <v>217</v>
      </c>
      <c r="D4263" t="s">
        <v>835</v>
      </c>
      <c r="E4263" t="s">
        <v>829</v>
      </c>
      <c r="F4263">
        <v>3.6</v>
      </c>
      <c r="G4263">
        <v>4.7</v>
      </c>
      <c r="H4263" t="s">
        <v>827</v>
      </c>
    </row>
    <row r="4264" spans="1:8" hidden="1" x14ac:dyDescent="0.25">
      <c r="A4264" t="s">
        <v>997</v>
      </c>
      <c r="B4264">
        <v>542</v>
      </c>
      <c r="C4264" t="s">
        <v>217</v>
      </c>
      <c r="D4264" t="s">
        <v>835</v>
      </c>
      <c r="E4264" t="s">
        <v>829</v>
      </c>
      <c r="F4264">
        <v>9.9499999999999993</v>
      </c>
      <c r="G4264">
        <v>12.95</v>
      </c>
      <c r="H4264" t="s">
        <v>827</v>
      </c>
    </row>
    <row r="4265" spans="1:8" hidden="1" x14ac:dyDescent="0.25">
      <c r="A4265" t="s">
        <v>997</v>
      </c>
      <c r="B4265">
        <v>542</v>
      </c>
      <c r="C4265" t="s">
        <v>217</v>
      </c>
      <c r="D4265" t="s">
        <v>832</v>
      </c>
      <c r="E4265" t="s">
        <v>829</v>
      </c>
      <c r="F4265">
        <v>3.4</v>
      </c>
      <c r="G4265">
        <v>4.4000000000000004</v>
      </c>
      <c r="H4265" t="s">
        <v>817</v>
      </c>
    </row>
    <row r="4266" spans="1:8" hidden="1" x14ac:dyDescent="0.25">
      <c r="A4266" t="s">
        <v>997</v>
      </c>
      <c r="B4266">
        <v>542</v>
      </c>
      <c r="C4266" t="s">
        <v>217</v>
      </c>
      <c r="D4266" t="s">
        <v>831</v>
      </c>
      <c r="E4266" t="s">
        <v>829</v>
      </c>
      <c r="F4266">
        <v>3.6</v>
      </c>
      <c r="G4266">
        <v>4.7</v>
      </c>
      <c r="H4266" t="s">
        <v>815</v>
      </c>
    </row>
    <row r="4267" spans="1:8" hidden="1" x14ac:dyDescent="0.25">
      <c r="A4267" t="s">
        <v>997</v>
      </c>
      <c r="B4267">
        <v>542</v>
      </c>
      <c r="C4267" t="s">
        <v>217</v>
      </c>
      <c r="D4267" t="s">
        <v>833</v>
      </c>
      <c r="E4267" t="s">
        <v>829</v>
      </c>
      <c r="F4267">
        <v>4.05</v>
      </c>
      <c r="G4267">
        <v>5.25</v>
      </c>
      <c r="H4267" t="s">
        <v>819</v>
      </c>
    </row>
    <row r="4268" spans="1:8" hidden="1" x14ac:dyDescent="0.25">
      <c r="A4268" t="s">
        <v>997</v>
      </c>
      <c r="B4268">
        <v>542</v>
      </c>
      <c r="C4268" t="s">
        <v>217</v>
      </c>
      <c r="D4268" t="s">
        <v>830</v>
      </c>
      <c r="E4268" t="s">
        <v>829</v>
      </c>
      <c r="F4268">
        <v>3.4</v>
      </c>
      <c r="G4268">
        <v>4.4000000000000004</v>
      </c>
      <c r="H4268" t="s">
        <v>823</v>
      </c>
    </row>
    <row r="4269" spans="1:8" x14ac:dyDescent="0.25">
      <c r="A4269" t="s">
        <v>997</v>
      </c>
      <c r="B4269">
        <v>542</v>
      </c>
      <c r="C4269" t="s">
        <v>217</v>
      </c>
      <c r="D4269" t="s">
        <v>828</v>
      </c>
      <c r="E4269" t="s">
        <v>829</v>
      </c>
      <c r="F4269">
        <v>4.05</v>
      </c>
      <c r="G4269">
        <v>5.25</v>
      </c>
      <c r="H4269" t="s">
        <v>821</v>
      </c>
    </row>
    <row r="4270" spans="1:8" hidden="1" x14ac:dyDescent="0.25">
      <c r="A4270" t="s">
        <v>997</v>
      </c>
      <c r="B4270">
        <v>542</v>
      </c>
      <c r="C4270" t="s">
        <v>217</v>
      </c>
      <c r="D4270" t="s">
        <v>834</v>
      </c>
      <c r="E4270" t="s">
        <v>829</v>
      </c>
      <c r="F4270">
        <v>3.4</v>
      </c>
      <c r="G4270">
        <v>4.4000000000000004</v>
      </c>
      <c r="H4270" t="s">
        <v>825</v>
      </c>
    </row>
    <row r="4271" spans="1:8" x14ac:dyDescent="0.25">
      <c r="A4271" t="s">
        <v>997</v>
      </c>
      <c r="B4271">
        <v>542</v>
      </c>
      <c r="C4271" t="s">
        <v>217</v>
      </c>
      <c r="D4271" t="s">
        <v>836</v>
      </c>
      <c r="E4271" t="s">
        <v>837</v>
      </c>
      <c r="F4271">
        <v>11.2</v>
      </c>
      <c r="G4271">
        <v>14.55</v>
      </c>
      <c r="H4271" t="s">
        <v>821</v>
      </c>
    </row>
    <row r="4272" spans="1:8" hidden="1" x14ac:dyDescent="0.25">
      <c r="A4272" t="s">
        <v>997</v>
      </c>
      <c r="B4272">
        <v>542</v>
      </c>
      <c r="C4272" t="s">
        <v>217</v>
      </c>
      <c r="D4272" t="s">
        <v>838</v>
      </c>
      <c r="E4272" t="s">
        <v>837</v>
      </c>
      <c r="F4272">
        <v>9.4499999999999993</v>
      </c>
      <c r="G4272">
        <v>12.3</v>
      </c>
      <c r="H4272" t="s">
        <v>823</v>
      </c>
    </row>
    <row r="4273" spans="1:8" hidden="1" x14ac:dyDescent="0.25">
      <c r="A4273" t="s">
        <v>997</v>
      </c>
      <c r="B4273">
        <v>542</v>
      </c>
      <c r="C4273" t="s">
        <v>217</v>
      </c>
      <c r="D4273" t="s">
        <v>839</v>
      </c>
      <c r="E4273" t="s">
        <v>837</v>
      </c>
      <c r="F4273">
        <v>10.1</v>
      </c>
      <c r="G4273">
        <v>13.15</v>
      </c>
      <c r="H4273" t="s">
        <v>815</v>
      </c>
    </row>
    <row r="4274" spans="1:8" hidden="1" x14ac:dyDescent="0.25">
      <c r="A4274" t="s">
        <v>997</v>
      </c>
      <c r="B4274">
        <v>542</v>
      </c>
      <c r="C4274" t="s">
        <v>217</v>
      </c>
      <c r="D4274" t="s">
        <v>840</v>
      </c>
      <c r="E4274" t="s">
        <v>837</v>
      </c>
      <c r="F4274">
        <v>9.4499999999999993</v>
      </c>
      <c r="G4274">
        <v>12.3</v>
      </c>
      <c r="H4274" t="s">
        <v>817</v>
      </c>
    </row>
    <row r="4275" spans="1:8" hidden="1" x14ac:dyDescent="0.25">
      <c r="A4275" t="s">
        <v>997</v>
      </c>
      <c r="B4275">
        <v>542</v>
      </c>
      <c r="C4275" t="s">
        <v>217</v>
      </c>
      <c r="D4275" t="s">
        <v>841</v>
      </c>
      <c r="E4275" t="s">
        <v>837</v>
      </c>
      <c r="F4275">
        <v>11.2</v>
      </c>
      <c r="G4275">
        <v>14.55</v>
      </c>
      <c r="H4275" t="s">
        <v>819</v>
      </c>
    </row>
    <row r="4276" spans="1:8" hidden="1" x14ac:dyDescent="0.25">
      <c r="A4276" t="s">
        <v>997</v>
      </c>
      <c r="B4276">
        <v>542</v>
      </c>
      <c r="C4276" t="s">
        <v>217</v>
      </c>
      <c r="D4276" t="s">
        <v>842</v>
      </c>
      <c r="E4276" t="s">
        <v>837</v>
      </c>
      <c r="F4276">
        <v>9.9499999999999993</v>
      </c>
      <c r="G4276">
        <v>12.95</v>
      </c>
      <c r="H4276" t="s">
        <v>827</v>
      </c>
    </row>
    <row r="4277" spans="1:8" hidden="1" x14ac:dyDescent="0.25">
      <c r="A4277" t="s">
        <v>997</v>
      </c>
      <c r="B4277">
        <v>542</v>
      </c>
      <c r="C4277" t="s">
        <v>217</v>
      </c>
      <c r="D4277" t="s">
        <v>843</v>
      </c>
      <c r="E4277" t="s">
        <v>837</v>
      </c>
      <c r="F4277">
        <v>9.4499999999999993</v>
      </c>
      <c r="G4277">
        <v>12.3</v>
      </c>
      <c r="H4277" t="s">
        <v>825</v>
      </c>
    </row>
    <row r="4278" spans="1:8" x14ac:dyDescent="0.25">
      <c r="A4278" t="s">
        <v>997</v>
      </c>
      <c r="B4278">
        <v>542</v>
      </c>
      <c r="C4278" t="s">
        <v>217</v>
      </c>
      <c r="D4278" t="s">
        <v>844</v>
      </c>
      <c r="E4278" t="s">
        <v>845</v>
      </c>
      <c r="F4278">
        <v>11.2</v>
      </c>
      <c r="G4278">
        <v>14.55</v>
      </c>
      <c r="H4278" t="s">
        <v>821</v>
      </c>
    </row>
    <row r="4279" spans="1:8" hidden="1" x14ac:dyDescent="0.25">
      <c r="A4279" t="s">
        <v>997</v>
      </c>
      <c r="B4279">
        <v>542</v>
      </c>
      <c r="C4279" t="s">
        <v>217</v>
      </c>
      <c r="D4279" t="s">
        <v>846</v>
      </c>
      <c r="E4279" t="s">
        <v>845</v>
      </c>
      <c r="F4279">
        <v>9.4499999999999993</v>
      </c>
      <c r="G4279">
        <v>12.3</v>
      </c>
      <c r="H4279" t="s">
        <v>823</v>
      </c>
    </row>
    <row r="4280" spans="1:8" hidden="1" x14ac:dyDescent="0.25">
      <c r="A4280" t="s">
        <v>997</v>
      </c>
      <c r="B4280">
        <v>542</v>
      </c>
      <c r="C4280" t="s">
        <v>217</v>
      </c>
      <c r="D4280" t="s">
        <v>847</v>
      </c>
      <c r="E4280" t="s">
        <v>845</v>
      </c>
      <c r="F4280">
        <v>10.1</v>
      </c>
      <c r="G4280">
        <v>13.15</v>
      </c>
      <c r="H4280" t="s">
        <v>815</v>
      </c>
    </row>
    <row r="4281" spans="1:8" hidden="1" x14ac:dyDescent="0.25">
      <c r="A4281" t="s">
        <v>997</v>
      </c>
      <c r="B4281">
        <v>542</v>
      </c>
      <c r="C4281" t="s">
        <v>217</v>
      </c>
      <c r="D4281" t="s">
        <v>848</v>
      </c>
      <c r="E4281" t="s">
        <v>845</v>
      </c>
      <c r="F4281">
        <v>11.2</v>
      </c>
      <c r="G4281">
        <v>14.55</v>
      </c>
      <c r="H4281" t="s">
        <v>819</v>
      </c>
    </row>
    <row r="4282" spans="1:8" hidden="1" x14ac:dyDescent="0.25">
      <c r="A4282" t="s">
        <v>997</v>
      </c>
      <c r="B4282">
        <v>542</v>
      </c>
      <c r="C4282" t="s">
        <v>217</v>
      </c>
      <c r="D4282" t="s">
        <v>849</v>
      </c>
      <c r="E4282" t="s">
        <v>845</v>
      </c>
      <c r="F4282">
        <v>9.4499999999999993</v>
      </c>
      <c r="G4282">
        <v>12.3</v>
      </c>
      <c r="H4282" t="s">
        <v>817</v>
      </c>
    </row>
    <row r="4283" spans="1:8" hidden="1" x14ac:dyDescent="0.25">
      <c r="A4283" t="s">
        <v>997</v>
      </c>
      <c r="B4283">
        <v>542</v>
      </c>
      <c r="C4283" t="s">
        <v>217</v>
      </c>
      <c r="D4283" t="s">
        <v>850</v>
      </c>
      <c r="E4283" t="s">
        <v>845</v>
      </c>
      <c r="F4283">
        <v>9.4499999999999993</v>
      </c>
      <c r="G4283">
        <v>12.3</v>
      </c>
      <c r="H4283" t="s">
        <v>825</v>
      </c>
    </row>
    <row r="4284" spans="1:8" hidden="1" x14ac:dyDescent="0.25">
      <c r="A4284" t="s">
        <v>997</v>
      </c>
      <c r="B4284">
        <v>542</v>
      </c>
      <c r="C4284" t="s">
        <v>217</v>
      </c>
      <c r="D4284" t="s">
        <v>851</v>
      </c>
      <c r="E4284" t="s">
        <v>845</v>
      </c>
      <c r="F4284">
        <v>9.9499999999999993</v>
      </c>
      <c r="G4284">
        <v>12.95</v>
      </c>
      <c r="H4284" t="s">
        <v>827</v>
      </c>
    </row>
    <row r="4285" spans="1:8" hidden="1" x14ac:dyDescent="0.25">
      <c r="A4285" t="s">
        <v>997</v>
      </c>
      <c r="B4285">
        <v>542</v>
      </c>
      <c r="C4285" t="s">
        <v>217</v>
      </c>
      <c r="D4285" t="s">
        <v>852</v>
      </c>
      <c r="E4285" t="s">
        <v>853</v>
      </c>
      <c r="F4285">
        <v>5.7</v>
      </c>
      <c r="G4285">
        <v>7.4</v>
      </c>
      <c r="H4285" t="s">
        <v>854</v>
      </c>
    </row>
    <row r="4286" spans="1:8" hidden="1" x14ac:dyDescent="0.25">
      <c r="A4286" t="s">
        <v>997</v>
      </c>
      <c r="B4286">
        <v>542</v>
      </c>
      <c r="C4286" t="s">
        <v>217</v>
      </c>
      <c r="D4286" t="s">
        <v>855</v>
      </c>
      <c r="E4286" t="s">
        <v>853</v>
      </c>
      <c r="F4286">
        <v>5.7</v>
      </c>
      <c r="G4286">
        <v>7.4</v>
      </c>
      <c r="H4286" t="s">
        <v>823</v>
      </c>
    </row>
    <row r="4287" spans="1:8" x14ac:dyDescent="0.25">
      <c r="A4287" t="s">
        <v>997</v>
      </c>
      <c r="B4287">
        <v>542</v>
      </c>
      <c r="C4287" t="s">
        <v>217</v>
      </c>
      <c r="D4287" t="s">
        <v>856</v>
      </c>
      <c r="E4287" t="s">
        <v>853</v>
      </c>
      <c r="F4287">
        <v>5.7</v>
      </c>
      <c r="G4287">
        <v>7.4</v>
      </c>
      <c r="H4287" t="s">
        <v>821</v>
      </c>
    </row>
    <row r="4288" spans="1:8" hidden="1" x14ac:dyDescent="0.25">
      <c r="A4288" t="s">
        <v>997</v>
      </c>
      <c r="B4288">
        <v>542</v>
      </c>
      <c r="C4288" t="s">
        <v>217</v>
      </c>
      <c r="D4288" t="s">
        <v>857</v>
      </c>
      <c r="E4288" t="s">
        <v>853</v>
      </c>
      <c r="F4288">
        <v>5.7</v>
      </c>
      <c r="G4288">
        <v>7.4</v>
      </c>
      <c r="H4288" t="s">
        <v>815</v>
      </c>
    </row>
    <row r="4289" spans="1:8" hidden="1" x14ac:dyDescent="0.25">
      <c r="A4289" t="s">
        <v>997</v>
      </c>
      <c r="B4289">
        <v>542</v>
      </c>
      <c r="C4289" t="s">
        <v>217</v>
      </c>
      <c r="D4289" t="s">
        <v>858</v>
      </c>
      <c r="E4289" t="s">
        <v>853</v>
      </c>
      <c r="F4289">
        <v>5.7</v>
      </c>
      <c r="G4289">
        <v>7.4</v>
      </c>
      <c r="H4289" t="s">
        <v>819</v>
      </c>
    </row>
    <row r="4290" spans="1:8" hidden="1" x14ac:dyDescent="0.25">
      <c r="A4290" t="s">
        <v>997</v>
      </c>
      <c r="B4290">
        <v>542</v>
      </c>
      <c r="C4290" t="s">
        <v>217</v>
      </c>
      <c r="D4290" t="s">
        <v>859</v>
      </c>
      <c r="E4290" t="s">
        <v>853</v>
      </c>
      <c r="F4290">
        <v>5.7</v>
      </c>
      <c r="G4290">
        <v>7.4</v>
      </c>
      <c r="H4290" t="s">
        <v>825</v>
      </c>
    </row>
    <row r="4291" spans="1:8" hidden="1" x14ac:dyDescent="0.25">
      <c r="A4291" t="s">
        <v>997</v>
      </c>
      <c r="B4291">
        <v>542</v>
      </c>
      <c r="C4291" t="s">
        <v>217</v>
      </c>
      <c r="D4291" t="s">
        <v>860</v>
      </c>
      <c r="E4291" t="s">
        <v>853</v>
      </c>
      <c r="F4291">
        <v>5.7</v>
      </c>
      <c r="G4291">
        <v>7.4</v>
      </c>
      <c r="H4291" t="s">
        <v>827</v>
      </c>
    </row>
    <row r="4292" spans="1:8" hidden="1" x14ac:dyDescent="0.25">
      <c r="A4292" t="s">
        <v>997</v>
      </c>
      <c r="B4292">
        <v>542</v>
      </c>
      <c r="C4292" t="s">
        <v>217</v>
      </c>
      <c r="D4292" t="s">
        <v>861</v>
      </c>
      <c r="E4292" t="s">
        <v>853</v>
      </c>
      <c r="F4292">
        <v>5.7</v>
      </c>
      <c r="G4292">
        <v>7.4</v>
      </c>
      <c r="H4292" t="s">
        <v>862</v>
      </c>
    </row>
    <row r="4293" spans="1:8" hidden="1" x14ac:dyDescent="0.25">
      <c r="A4293" t="s">
        <v>997</v>
      </c>
      <c r="B4293">
        <v>542</v>
      </c>
      <c r="C4293" t="s">
        <v>217</v>
      </c>
      <c r="D4293" t="s">
        <v>863</v>
      </c>
      <c r="E4293" t="s">
        <v>853</v>
      </c>
      <c r="F4293">
        <v>5.7</v>
      </c>
      <c r="G4293">
        <v>7.4</v>
      </c>
      <c r="H4293" t="s">
        <v>864</v>
      </c>
    </row>
    <row r="4294" spans="1:8" hidden="1" x14ac:dyDescent="0.25">
      <c r="A4294" t="s">
        <v>997</v>
      </c>
      <c r="B4294">
        <v>542</v>
      </c>
      <c r="C4294" t="s">
        <v>217</v>
      </c>
      <c r="D4294" t="s">
        <v>865</v>
      </c>
      <c r="E4294" t="s">
        <v>866</v>
      </c>
      <c r="F4294">
        <v>4.5999999999999996</v>
      </c>
      <c r="G4294">
        <v>6</v>
      </c>
      <c r="H4294" t="s">
        <v>867</v>
      </c>
    </row>
    <row r="4295" spans="1:8" hidden="1" x14ac:dyDescent="0.25">
      <c r="A4295" t="s">
        <v>997</v>
      </c>
      <c r="B4295">
        <v>542</v>
      </c>
      <c r="C4295" t="s">
        <v>217</v>
      </c>
      <c r="D4295" t="s">
        <v>868</v>
      </c>
      <c r="E4295" t="s">
        <v>866</v>
      </c>
      <c r="F4295">
        <v>5</v>
      </c>
      <c r="G4295">
        <v>6.5</v>
      </c>
      <c r="H4295" t="s">
        <v>823</v>
      </c>
    </row>
    <row r="4296" spans="1:8" x14ac:dyDescent="0.25">
      <c r="A4296" t="s">
        <v>997</v>
      </c>
      <c r="B4296">
        <v>542</v>
      </c>
      <c r="C4296" t="s">
        <v>217</v>
      </c>
      <c r="D4296" t="s">
        <v>869</v>
      </c>
      <c r="E4296" t="s">
        <v>866</v>
      </c>
      <c r="F4296">
        <v>5</v>
      </c>
      <c r="G4296">
        <v>6.5</v>
      </c>
      <c r="H4296" t="s">
        <v>821</v>
      </c>
    </row>
    <row r="4297" spans="1:8" hidden="1" x14ac:dyDescent="0.25">
      <c r="A4297" t="s">
        <v>997</v>
      </c>
      <c r="B4297">
        <v>542</v>
      </c>
      <c r="C4297" t="s">
        <v>217</v>
      </c>
      <c r="D4297" t="s">
        <v>870</v>
      </c>
      <c r="E4297" t="s">
        <v>866</v>
      </c>
      <c r="F4297">
        <v>5</v>
      </c>
      <c r="G4297">
        <v>6.5</v>
      </c>
      <c r="H4297" t="s">
        <v>815</v>
      </c>
    </row>
    <row r="4298" spans="1:8" hidden="1" x14ac:dyDescent="0.25">
      <c r="A4298" t="s">
        <v>997</v>
      </c>
      <c r="B4298">
        <v>542</v>
      </c>
      <c r="C4298" t="s">
        <v>217</v>
      </c>
      <c r="D4298" t="s">
        <v>871</v>
      </c>
      <c r="E4298" t="s">
        <v>866</v>
      </c>
      <c r="F4298">
        <v>5</v>
      </c>
      <c r="G4298">
        <v>6.5</v>
      </c>
      <c r="H4298" t="s">
        <v>819</v>
      </c>
    </row>
    <row r="4299" spans="1:8" hidden="1" x14ac:dyDescent="0.25">
      <c r="A4299" t="s">
        <v>997</v>
      </c>
      <c r="B4299">
        <v>542</v>
      </c>
      <c r="C4299" t="s">
        <v>217</v>
      </c>
      <c r="D4299" t="s">
        <v>872</v>
      </c>
      <c r="E4299" t="s">
        <v>866</v>
      </c>
      <c r="F4299">
        <v>5</v>
      </c>
      <c r="G4299">
        <v>6.5</v>
      </c>
      <c r="H4299" t="s">
        <v>825</v>
      </c>
    </row>
    <row r="4300" spans="1:8" hidden="1" x14ac:dyDescent="0.25">
      <c r="A4300" t="s">
        <v>997</v>
      </c>
      <c r="B4300">
        <v>542</v>
      </c>
      <c r="C4300" t="s">
        <v>217</v>
      </c>
      <c r="D4300" t="s">
        <v>873</v>
      </c>
      <c r="E4300" t="s">
        <v>866</v>
      </c>
      <c r="F4300">
        <v>5</v>
      </c>
      <c r="G4300">
        <v>6.5</v>
      </c>
      <c r="H4300" t="s">
        <v>862</v>
      </c>
    </row>
    <row r="4301" spans="1:8" hidden="1" x14ac:dyDescent="0.25">
      <c r="A4301" t="s">
        <v>997</v>
      </c>
      <c r="B4301">
        <v>542</v>
      </c>
      <c r="C4301" t="s">
        <v>217</v>
      </c>
      <c r="D4301" t="s">
        <v>874</v>
      </c>
      <c r="E4301" t="s">
        <v>866</v>
      </c>
      <c r="F4301">
        <v>5</v>
      </c>
      <c r="G4301">
        <v>6.5</v>
      </c>
      <c r="H4301" t="s">
        <v>827</v>
      </c>
    </row>
    <row r="4302" spans="1:8" hidden="1" x14ac:dyDescent="0.25">
      <c r="A4302" t="s">
        <v>997</v>
      </c>
      <c r="B4302">
        <v>542</v>
      </c>
      <c r="C4302" t="s">
        <v>217</v>
      </c>
      <c r="D4302" t="s">
        <v>875</v>
      </c>
      <c r="E4302" t="s">
        <v>876</v>
      </c>
      <c r="F4302">
        <v>10.65</v>
      </c>
      <c r="G4302">
        <v>13.85</v>
      </c>
      <c r="H4302" t="s">
        <v>815</v>
      </c>
    </row>
    <row r="4303" spans="1:8" hidden="1" x14ac:dyDescent="0.25">
      <c r="A4303" t="s">
        <v>997</v>
      </c>
      <c r="B4303">
        <v>542</v>
      </c>
      <c r="C4303" t="s">
        <v>217</v>
      </c>
      <c r="D4303" t="s">
        <v>877</v>
      </c>
      <c r="E4303" t="s">
        <v>876</v>
      </c>
      <c r="F4303">
        <v>11.75</v>
      </c>
      <c r="G4303">
        <v>15.3</v>
      </c>
      <c r="H4303" t="s">
        <v>819</v>
      </c>
    </row>
    <row r="4304" spans="1:8" hidden="1" x14ac:dyDescent="0.25">
      <c r="A4304" t="s">
        <v>997</v>
      </c>
      <c r="B4304">
        <v>542</v>
      </c>
      <c r="C4304" t="s">
        <v>217</v>
      </c>
      <c r="D4304" t="s">
        <v>878</v>
      </c>
      <c r="E4304" t="s">
        <v>876</v>
      </c>
      <c r="F4304">
        <v>10</v>
      </c>
      <c r="G4304">
        <v>13</v>
      </c>
      <c r="H4304" t="s">
        <v>825</v>
      </c>
    </row>
    <row r="4305" spans="1:8" hidden="1" x14ac:dyDescent="0.25">
      <c r="A4305" t="s">
        <v>997</v>
      </c>
      <c r="B4305">
        <v>542</v>
      </c>
      <c r="C4305" t="s">
        <v>217</v>
      </c>
      <c r="D4305" t="s">
        <v>879</v>
      </c>
      <c r="E4305" t="s">
        <v>876</v>
      </c>
      <c r="F4305">
        <v>10.5</v>
      </c>
      <c r="G4305">
        <v>13.65</v>
      </c>
      <c r="H4305" t="s">
        <v>827</v>
      </c>
    </row>
    <row r="4306" spans="1:8" hidden="1" x14ac:dyDescent="0.25">
      <c r="A4306" t="s">
        <v>997</v>
      </c>
      <c r="B4306">
        <v>542</v>
      </c>
      <c r="C4306" t="s">
        <v>217</v>
      </c>
      <c r="D4306" t="s">
        <v>880</v>
      </c>
      <c r="E4306" t="s">
        <v>876</v>
      </c>
      <c r="F4306">
        <v>10</v>
      </c>
      <c r="G4306">
        <v>13</v>
      </c>
      <c r="H4306" t="s">
        <v>823</v>
      </c>
    </row>
    <row r="4307" spans="1:8" hidden="1" x14ac:dyDescent="0.25">
      <c r="A4307" t="s">
        <v>997</v>
      </c>
      <c r="B4307">
        <v>542</v>
      </c>
      <c r="C4307" t="s">
        <v>217</v>
      </c>
      <c r="D4307" t="s">
        <v>881</v>
      </c>
      <c r="E4307" t="s">
        <v>876</v>
      </c>
      <c r="F4307">
        <v>10</v>
      </c>
      <c r="G4307">
        <v>13</v>
      </c>
      <c r="H4307" t="s">
        <v>867</v>
      </c>
    </row>
    <row r="4308" spans="1:8" x14ac:dyDescent="0.25">
      <c r="A4308" t="s">
        <v>997</v>
      </c>
      <c r="B4308">
        <v>542</v>
      </c>
      <c r="C4308" t="s">
        <v>217</v>
      </c>
      <c r="D4308" t="s">
        <v>882</v>
      </c>
      <c r="E4308" t="s">
        <v>876</v>
      </c>
      <c r="F4308">
        <v>11.75</v>
      </c>
      <c r="G4308">
        <v>15.3</v>
      </c>
      <c r="H4308" t="s">
        <v>821</v>
      </c>
    </row>
    <row r="4309" spans="1:8" hidden="1" x14ac:dyDescent="0.25">
      <c r="A4309" t="s">
        <v>1061</v>
      </c>
      <c r="B4309">
        <v>670</v>
      </c>
      <c r="C4309" t="s">
        <v>131</v>
      </c>
      <c r="D4309" t="s">
        <v>813</v>
      </c>
      <c r="E4309" t="s">
        <v>814</v>
      </c>
      <c r="F4309">
        <v>10.25</v>
      </c>
      <c r="G4309">
        <v>13.35</v>
      </c>
      <c r="H4309" t="s">
        <v>815</v>
      </c>
    </row>
    <row r="4310" spans="1:8" hidden="1" x14ac:dyDescent="0.25">
      <c r="A4310" t="s">
        <v>1061</v>
      </c>
      <c r="B4310">
        <v>670</v>
      </c>
      <c r="C4310" t="s">
        <v>131</v>
      </c>
      <c r="D4310" t="s">
        <v>816</v>
      </c>
      <c r="E4310" t="s">
        <v>814</v>
      </c>
      <c r="F4310">
        <v>9.6</v>
      </c>
      <c r="G4310">
        <v>12.5</v>
      </c>
      <c r="H4310" t="s">
        <v>817</v>
      </c>
    </row>
    <row r="4311" spans="1:8" hidden="1" x14ac:dyDescent="0.25">
      <c r="A4311" t="s">
        <v>1061</v>
      </c>
      <c r="B4311">
        <v>670</v>
      </c>
      <c r="C4311" t="s">
        <v>131</v>
      </c>
      <c r="D4311" t="s">
        <v>818</v>
      </c>
      <c r="E4311" t="s">
        <v>814</v>
      </c>
      <c r="F4311">
        <v>11.35</v>
      </c>
      <c r="G4311">
        <v>14.75</v>
      </c>
      <c r="H4311" t="s">
        <v>819</v>
      </c>
    </row>
    <row r="4312" spans="1:8" x14ac:dyDescent="0.25">
      <c r="A4312" t="s">
        <v>1061</v>
      </c>
      <c r="B4312">
        <v>670</v>
      </c>
      <c r="C4312" t="s">
        <v>131</v>
      </c>
      <c r="D4312" t="s">
        <v>820</v>
      </c>
      <c r="E4312" t="s">
        <v>814</v>
      </c>
      <c r="F4312">
        <v>11.35</v>
      </c>
      <c r="G4312">
        <v>14.75</v>
      </c>
      <c r="H4312" t="s">
        <v>821</v>
      </c>
    </row>
    <row r="4313" spans="1:8" hidden="1" x14ac:dyDescent="0.25">
      <c r="A4313" t="s">
        <v>1061</v>
      </c>
      <c r="B4313">
        <v>670</v>
      </c>
      <c r="C4313" t="s">
        <v>131</v>
      </c>
      <c r="D4313" t="s">
        <v>822</v>
      </c>
      <c r="E4313" t="s">
        <v>814</v>
      </c>
      <c r="F4313">
        <v>9.6</v>
      </c>
      <c r="G4313">
        <v>12.5</v>
      </c>
      <c r="H4313" t="s">
        <v>823</v>
      </c>
    </row>
    <row r="4314" spans="1:8" hidden="1" x14ac:dyDescent="0.25">
      <c r="A4314" t="s">
        <v>1061</v>
      </c>
      <c r="B4314">
        <v>670</v>
      </c>
      <c r="C4314" t="s">
        <v>131</v>
      </c>
      <c r="D4314" t="s">
        <v>824</v>
      </c>
      <c r="E4314" t="s">
        <v>814</v>
      </c>
      <c r="F4314">
        <v>9.6</v>
      </c>
      <c r="G4314">
        <v>12.5</v>
      </c>
      <c r="H4314" t="s">
        <v>825</v>
      </c>
    </row>
    <row r="4315" spans="1:8" hidden="1" x14ac:dyDescent="0.25">
      <c r="A4315" t="s">
        <v>1061</v>
      </c>
      <c r="B4315">
        <v>670</v>
      </c>
      <c r="C4315" t="s">
        <v>131</v>
      </c>
      <c r="D4315" t="s">
        <v>826</v>
      </c>
      <c r="E4315" t="s">
        <v>814</v>
      </c>
      <c r="F4315">
        <v>10.1</v>
      </c>
      <c r="G4315">
        <v>13.15</v>
      </c>
      <c r="H4315" t="s">
        <v>827</v>
      </c>
    </row>
    <row r="4316" spans="1:8" x14ac:dyDescent="0.25">
      <c r="A4316" t="s">
        <v>1061</v>
      </c>
      <c r="B4316">
        <v>670</v>
      </c>
      <c r="C4316" t="s">
        <v>131</v>
      </c>
      <c r="D4316" t="s">
        <v>828</v>
      </c>
      <c r="E4316" t="s">
        <v>829</v>
      </c>
      <c r="F4316">
        <v>11.35</v>
      </c>
      <c r="G4316">
        <v>14.75</v>
      </c>
      <c r="H4316" t="s">
        <v>821</v>
      </c>
    </row>
    <row r="4317" spans="1:8" hidden="1" x14ac:dyDescent="0.25">
      <c r="A4317" t="s">
        <v>1061</v>
      </c>
      <c r="B4317">
        <v>670</v>
      </c>
      <c r="C4317" t="s">
        <v>131</v>
      </c>
      <c r="D4317" t="s">
        <v>830</v>
      </c>
      <c r="E4317" t="s">
        <v>829</v>
      </c>
      <c r="F4317">
        <v>9.6</v>
      </c>
      <c r="G4317">
        <v>12.5</v>
      </c>
      <c r="H4317" t="s">
        <v>823</v>
      </c>
    </row>
    <row r="4318" spans="1:8" hidden="1" x14ac:dyDescent="0.25">
      <c r="A4318" t="s">
        <v>1061</v>
      </c>
      <c r="B4318">
        <v>670</v>
      </c>
      <c r="C4318" t="s">
        <v>131</v>
      </c>
      <c r="D4318" t="s">
        <v>831</v>
      </c>
      <c r="E4318" t="s">
        <v>829</v>
      </c>
      <c r="F4318">
        <v>10.25</v>
      </c>
      <c r="G4318">
        <v>13.35</v>
      </c>
      <c r="H4318" t="s">
        <v>815</v>
      </c>
    </row>
    <row r="4319" spans="1:8" hidden="1" x14ac:dyDescent="0.25">
      <c r="A4319" t="s">
        <v>1061</v>
      </c>
      <c r="B4319">
        <v>670</v>
      </c>
      <c r="C4319" t="s">
        <v>131</v>
      </c>
      <c r="D4319" t="s">
        <v>832</v>
      </c>
      <c r="E4319" t="s">
        <v>829</v>
      </c>
      <c r="F4319">
        <v>9.6</v>
      </c>
      <c r="G4319">
        <v>12.5</v>
      </c>
      <c r="H4319" t="s">
        <v>817</v>
      </c>
    </row>
    <row r="4320" spans="1:8" hidden="1" x14ac:dyDescent="0.25">
      <c r="A4320" t="s">
        <v>1061</v>
      </c>
      <c r="B4320">
        <v>670</v>
      </c>
      <c r="C4320" t="s">
        <v>131</v>
      </c>
      <c r="D4320" t="s">
        <v>833</v>
      </c>
      <c r="E4320" t="s">
        <v>829</v>
      </c>
      <c r="F4320">
        <v>11.35</v>
      </c>
      <c r="G4320">
        <v>14.75</v>
      </c>
      <c r="H4320" t="s">
        <v>819</v>
      </c>
    </row>
    <row r="4321" spans="1:8" hidden="1" x14ac:dyDescent="0.25">
      <c r="A4321" t="s">
        <v>1061</v>
      </c>
      <c r="B4321">
        <v>670</v>
      </c>
      <c r="C4321" t="s">
        <v>131</v>
      </c>
      <c r="D4321" t="s">
        <v>834</v>
      </c>
      <c r="E4321" t="s">
        <v>829</v>
      </c>
      <c r="F4321">
        <v>9.6</v>
      </c>
      <c r="G4321">
        <v>12.5</v>
      </c>
      <c r="H4321" t="s">
        <v>825</v>
      </c>
    </row>
    <row r="4322" spans="1:8" hidden="1" x14ac:dyDescent="0.25">
      <c r="A4322" t="s">
        <v>1061</v>
      </c>
      <c r="B4322">
        <v>670</v>
      </c>
      <c r="C4322" t="s">
        <v>131</v>
      </c>
      <c r="D4322" t="s">
        <v>835</v>
      </c>
      <c r="E4322" t="s">
        <v>829</v>
      </c>
      <c r="F4322">
        <v>3.6</v>
      </c>
      <c r="G4322">
        <v>4.7</v>
      </c>
      <c r="H4322" t="s">
        <v>827</v>
      </c>
    </row>
    <row r="4323" spans="1:8" hidden="1" x14ac:dyDescent="0.25">
      <c r="A4323" t="s">
        <v>1061</v>
      </c>
      <c r="B4323">
        <v>670</v>
      </c>
      <c r="C4323" t="s">
        <v>131</v>
      </c>
      <c r="D4323" t="s">
        <v>835</v>
      </c>
      <c r="E4323" t="s">
        <v>829</v>
      </c>
      <c r="F4323">
        <v>10.1</v>
      </c>
      <c r="G4323">
        <v>13.15</v>
      </c>
      <c r="H4323" t="s">
        <v>827</v>
      </c>
    </row>
    <row r="4324" spans="1:8" hidden="1" x14ac:dyDescent="0.25">
      <c r="A4324" t="s">
        <v>1061</v>
      </c>
      <c r="B4324">
        <v>670</v>
      </c>
      <c r="C4324" t="s">
        <v>131</v>
      </c>
      <c r="D4324" t="s">
        <v>832</v>
      </c>
      <c r="E4324" t="s">
        <v>829</v>
      </c>
      <c r="F4324">
        <v>3.4</v>
      </c>
      <c r="G4324">
        <v>4.4000000000000004</v>
      </c>
      <c r="H4324" t="s">
        <v>817</v>
      </c>
    </row>
    <row r="4325" spans="1:8" hidden="1" x14ac:dyDescent="0.25">
      <c r="A4325" t="s">
        <v>1061</v>
      </c>
      <c r="B4325">
        <v>670</v>
      </c>
      <c r="C4325" t="s">
        <v>131</v>
      </c>
      <c r="D4325" t="s">
        <v>831</v>
      </c>
      <c r="E4325" t="s">
        <v>829</v>
      </c>
      <c r="F4325">
        <v>3.6</v>
      </c>
      <c r="G4325">
        <v>4.7</v>
      </c>
      <c r="H4325" t="s">
        <v>815</v>
      </c>
    </row>
    <row r="4326" spans="1:8" hidden="1" x14ac:dyDescent="0.25">
      <c r="A4326" t="s">
        <v>1061</v>
      </c>
      <c r="B4326">
        <v>670</v>
      </c>
      <c r="C4326" t="s">
        <v>131</v>
      </c>
      <c r="D4326" t="s">
        <v>833</v>
      </c>
      <c r="E4326" t="s">
        <v>829</v>
      </c>
      <c r="F4326">
        <v>4.05</v>
      </c>
      <c r="G4326">
        <v>5.25</v>
      </c>
      <c r="H4326" t="s">
        <v>819</v>
      </c>
    </row>
    <row r="4327" spans="1:8" hidden="1" x14ac:dyDescent="0.25">
      <c r="A4327" t="s">
        <v>1061</v>
      </c>
      <c r="B4327">
        <v>670</v>
      </c>
      <c r="C4327" t="s">
        <v>131</v>
      </c>
      <c r="D4327" t="s">
        <v>830</v>
      </c>
      <c r="E4327" t="s">
        <v>829</v>
      </c>
      <c r="F4327">
        <v>3.4</v>
      </c>
      <c r="G4327">
        <v>4.4000000000000004</v>
      </c>
      <c r="H4327" t="s">
        <v>823</v>
      </c>
    </row>
    <row r="4328" spans="1:8" x14ac:dyDescent="0.25">
      <c r="A4328" t="s">
        <v>1061</v>
      </c>
      <c r="B4328">
        <v>670</v>
      </c>
      <c r="C4328" t="s">
        <v>131</v>
      </c>
      <c r="D4328" t="s">
        <v>828</v>
      </c>
      <c r="E4328" t="s">
        <v>829</v>
      </c>
      <c r="F4328">
        <v>4.05</v>
      </c>
      <c r="G4328">
        <v>5.25</v>
      </c>
      <c r="H4328" t="s">
        <v>821</v>
      </c>
    </row>
    <row r="4329" spans="1:8" hidden="1" x14ac:dyDescent="0.25">
      <c r="A4329" t="s">
        <v>1061</v>
      </c>
      <c r="B4329">
        <v>670</v>
      </c>
      <c r="C4329" t="s">
        <v>131</v>
      </c>
      <c r="D4329" t="s">
        <v>834</v>
      </c>
      <c r="E4329" t="s">
        <v>829</v>
      </c>
      <c r="F4329">
        <v>3.4</v>
      </c>
      <c r="G4329">
        <v>4.4000000000000004</v>
      </c>
      <c r="H4329" t="s">
        <v>825</v>
      </c>
    </row>
    <row r="4330" spans="1:8" x14ac:dyDescent="0.25">
      <c r="A4330" t="s">
        <v>1061</v>
      </c>
      <c r="B4330">
        <v>670</v>
      </c>
      <c r="C4330" t="s">
        <v>131</v>
      </c>
      <c r="D4330" t="s">
        <v>836</v>
      </c>
      <c r="E4330" t="s">
        <v>837</v>
      </c>
      <c r="F4330">
        <v>11.35</v>
      </c>
      <c r="G4330">
        <v>14.75</v>
      </c>
      <c r="H4330" t="s">
        <v>821</v>
      </c>
    </row>
    <row r="4331" spans="1:8" hidden="1" x14ac:dyDescent="0.25">
      <c r="A4331" t="s">
        <v>1061</v>
      </c>
      <c r="B4331">
        <v>670</v>
      </c>
      <c r="C4331" t="s">
        <v>131</v>
      </c>
      <c r="D4331" t="s">
        <v>838</v>
      </c>
      <c r="E4331" t="s">
        <v>837</v>
      </c>
      <c r="F4331">
        <v>9.6</v>
      </c>
      <c r="G4331">
        <v>12.5</v>
      </c>
      <c r="H4331" t="s">
        <v>823</v>
      </c>
    </row>
    <row r="4332" spans="1:8" hidden="1" x14ac:dyDescent="0.25">
      <c r="A4332" t="s">
        <v>1061</v>
      </c>
      <c r="B4332">
        <v>670</v>
      </c>
      <c r="C4332" t="s">
        <v>131</v>
      </c>
      <c r="D4332" t="s">
        <v>839</v>
      </c>
      <c r="E4332" t="s">
        <v>837</v>
      </c>
      <c r="F4332">
        <v>10.25</v>
      </c>
      <c r="G4332">
        <v>13.35</v>
      </c>
      <c r="H4332" t="s">
        <v>815</v>
      </c>
    </row>
    <row r="4333" spans="1:8" hidden="1" x14ac:dyDescent="0.25">
      <c r="A4333" t="s">
        <v>1061</v>
      </c>
      <c r="B4333">
        <v>670</v>
      </c>
      <c r="C4333" t="s">
        <v>131</v>
      </c>
      <c r="D4333" t="s">
        <v>840</v>
      </c>
      <c r="E4333" t="s">
        <v>837</v>
      </c>
      <c r="F4333">
        <v>9.6</v>
      </c>
      <c r="G4333">
        <v>12.5</v>
      </c>
      <c r="H4333" t="s">
        <v>817</v>
      </c>
    </row>
    <row r="4334" spans="1:8" hidden="1" x14ac:dyDescent="0.25">
      <c r="A4334" t="s">
        <v>1061</v>
      </c>
      <c r="B4334">
        <v>670</v>
      </c>
      <c r="C4334" t="s">
        <v>131</v>
      </c>
      <c r="D4334" t="s">
        <v>841</v>
      </c>
      <c r="E4334" t="s">
        <v>837</v>
      </c>
      <c r="F4334">
        <v>11.35</v>
      </c>
      <c r="G4334">
        <v>14.75</v>
      </c>
      <c r="H4334" t="s">
        <v>819</v>
      </c>
    </row>
    <row r="4335" spans="1:8" hidden="1" x14ac:dyDescent="0.25">
      <c r="A4335" t="s">
        <v>1061</v>
      </c>
      <c r="B4335">
        <v>670</v>
      </c>
      <c r="C4335" t="s">
        <v>131</v>
      </c>
      <c r="D4335" t="s">
        <v>842</v>
      </c>
      <c r="E4335" t="s">
        <v>837</v>
      </c>
      <c r="F4335">
        <v>10.1</v>
      </c>
      <c r="G4335">
        <v>13.15</v>
      </c>
      <c r="H4335" t="s">
        <v>827</v>
      </c>
    </row>
    <row r="4336" spans="1:8" hidden="1" x14ac:dyDescent="0.25">
      <c r="A4336" t="s">
        <v>1061</v>
      </c>
      <c r="B4336">
        <v>670</v>
      </c>
      <c r="C4336" t="s">
        <v>131</v>
      </c>
      <c r="D4336" t="s">
        <v>843</v>
      </c>
      <c r="E4336" t="s">
        <v>837</v>
      </c>
      <c r="F4336">
        <v>9.6</v>
      </c>
      <c r="G4336">
        <v>12.5</v>
      </c>
      <c r="H4336" t="s">
        <v>825</v>
      </c>
    </row>
    <row r="4337" spans="1:8" x14ac:dyDescent="0.25">
      <c r="A4337" t="s">
        <v>1061</v>
      </c>
      <c r="B4337">
        <v>670</v>
      </c>
      <c r="C4337" t="s">
        <v>131</v>
      </c>
      <c r="D4337" t="s">
        <v>844</v>
      </c>
      <c r="E4337" t="s">
        <v>845</v>
      </c>
      <c r="F4337">
        <v>11.35</v>
      </c>
      <c r="G4337">
        <v>14.75</v>
      </c>
      <c r="H4337" t="s">
        <v>821</v>
      </c>
    </row>
    <row r="4338" spans="1:8" hidden="1" x14ac:dyDescent="0.25">
      <c r="A4338" t="s">
        <v>1061</v>
      </c>
      <c r="B4338">
        <v>670</v>
      </c>
      <c r="C4338" t="s">
        <v>131</v>
      </c>
      <c r="D4338" t="s">
        <v>846</v>
      </c>
      <c r="E4338" t="s">
        <v>845</v>
      </c>
      <c r="F4338">
        <v>9.6</v>
      </c>
      <c r="G4338">
        <v>12.5</v>
      </c>
      <c r="H4338" t="s">
        <v>823</v>
      </c>
    </row>
    <row r="4339" spans="1:8" hidden="1" x14ac:dyDescent="0.25">
      <c r="A4339" t="s">
        <v>1061</v>
      </c>
      <c r="B4339">
        <v>670</v>
      </c>
      <c r="C4339" t="s">
        <v>131</v>
      </c>
      <c r="D4339" t="s">
        <v>847</v>
      </c>
      <c r="E4339" t="s">
        <v>845</v>
      </c>
      <c r="F4339">
        <v>10.25</v>
      </c>
      <c r="G4339">
        <v>13.35</v>
      </c>
      <c r="H4339" t="s">
        <v>815</v>
      </c>
    </row>
    <row r="4340" spans="1:8" hidden="1" x14ac:dyDescent="0.25">
      <c r="A4340" t="s">
        <v>1061</v>
      </c>
      <c r="B4340">
        <v>670</v>
      </c>
      <c r="C4340" t="s">
        <v>131</v>
      </c>
      <c r="D4340" t="s">
        <v>848</v>
      </c>
      <c r="E4340" t="s">
        <v>845</v>
      </c>
      <c r="F4340">
        <v>11.35</v>
      </c>
      <c r="G4340">
        <v>14.75</v>
      </c>
      <c r="H4340" t="s">
        <v>819</v>
      </c>
    </row>
    <row r="4341" spans="1:8" hidden="1" x14ac:dyDescent="0.25">
      <c r="A4341" t="s">
        <v>1061</v>
      </c>
      <c r="B4341">
        <v>670</v>
      </c>
      <c r="C4341" t="s">
        <v>131</v>
      </c>
      <c r="D4341" t="s">
        <v>849</v>
      </c>
      <c r="E4341" t="s">
        <v>845</v>
      </c>
      <c r="F4341">
        <v>9.6</v>
      </c>
      <c r="G4341">
        <v>12.5</v>
      </c>
      <c r="H4341" t="s">
        <v>817</v>
      </c>
    </row>
    <row r="4342" spans="1:8" hidden="1" x14ac:dyDescent="0.25">
      <c r="A4342" t="s">
        <v>1061</v>
      </c>
      <c r="B4342">
        <v>670</v>
      </c>
      <c r="C4342" t="s">
        <v>131</v>
      </c>
      <c r="D4342" t="s">
        <v>850</v>
      </c>
      <c r="E4342" t="s">
        <v>845</v>
      </c>
      <c r="F4342">
        <v>9.6</v>
      </c>
      <c r="G4342">
        <v>12.5</v>
      </c>
      <c r="H4342" t="s">
        <v>825</v>
      </c>
    </row>
    <row r="4343" spans="1:8" hidden="1" x14ac:dyDescent="0.25">
      <c r="A4343" t="s">
        <v>1061</v>
      </c>
      <c r="B4343">
        <v>670</v>
      </c>
      <c r="C4343" t="s">
        <v>131</v>
      </c>
      <c r="D4343" t="s">
        <v>851</v>
      </c>
      <c r="E4343" t="s">
        <v>845</v>
      </c>
      <c r="F4343">
        <v>10.1</v>
      </c>
      <c r="G4343">
        <v>13.15</v>
      </c>
      <c r="H4343" t="s">
        <v>827</v>
      </c>
    </row>
    <row r="4344" spans="1:8" hidden="1" x14ac:dyDescent="0.25">
      <c r="A4344" t="s">
        <v>1061</v>
      </c>
      <c r="B4344">
        <v>670</v>
      </c>
      <c r="C4344" t="s">
        <v>131</v>
      </c>
      <c r="D4344" t="s">
        <v>852</v>
      </c>
      <c r="E4344" t="s">
        <v>853</v>
      </c>
      <c r="F4344">
        <v>5.7</v>
      </c>
      <c r="G4344">
        <v>7.4</v>
      </c>
      <c r="H4344" t="s">
        <v>854</v>
      </c>
    </row>
    <row r="4345" spans="1:8" hidden="1" x14ac:dyDescent="0.25">
      <c r="A4345" t="s">
        <v>1061</v>
      </c>
      <c r="B4345">
        <v>670</v>
      </c>
      <c r="C4345" t="s">
        <v>131</v>
      </c>
      <c r="D4345" t="s">
        <v>855</v>
      </c>
      <c r="E4345" t="s">
        <v>853</v>
      </c>
      <c r="F4345">
        <v>5.7</v>
      </c>
      <c r="G4345">
        <v>7.4</v>
      </c>
      <c r="H4345" t="s">
        <v>823</v>
      </c>
    </row>
    <row r="4346" spans="1:8" x14ac:dyDescent="0.25">
      <c r="A4346" t="s">
        <v>1061</v>
      </c>
      <c r="B4346">
        <v>670</v>
      </c>
      <c r="C4346" t="s">
        <v>131</v>
      </c>
      <c r="D4346" t="s">
        <v>856</v>
      </c>
      <c r="E4346" t="s">
        <v>853</v>
      </c>
      <c r="F4346">
        <v>5.7</v>
      </c>
      <c r="G4346">
        <v>7.4</v>
      </c>
      <c r="H4346" t="s">
        <v>821</v>
      </c>
    </row>
    <row r="4347" spans="1:8" hidden="1" x14ac:dyDescent="0.25">
      <c r="A4347" t="s">
        <v>1061</v>
      </c>
      <c r="B4347">
        <v>670</v>
      </c>
      <c r="C4347" t="s">
        <v>131</v>
      </c>
      <c r="D4347" t="s">
        <v>857</v>
      </c>
      <c r="E4347" t="s">
        <v>853</v>
      </c>
      <c r="F4347">
        <v>5.7</v>
      </c>
      <c r="G4347">
        <v>7.4</v>
      </c>
      <c r="H4347" t="s">
        <v>815</v>
      </c>
    </row>
    <row r="4348" spans="1:8" hidden="1" x14ac:dyDescent="0.25">
      <c r="A4348" t="s">
        <v>1061</v>
      </c>
      <c r="B4348">
        <v>670</v>
      </c>
      <c r="C4348" t="s">
        <v>131</v>
      </c>
      <c r="D4348" t="s">
        <v>858</v>
      </c>
      <c r="E4348" t="s">
        <v>853</v>
      </c>
      <c r="F4348">
        <v>5.7</v>
      </c>
      <c r="G4348">
        <v>7.4</v>
      </c>
      <c r="H4348" t="s">
        <v>819</v>
      </c>
    </row>
    <row r="4349" spans="1:8" hidden="1" x14ac:dyDescent="0.25">
      <c r="A4349" t="s">
        <v>1061</v>
      </c>
      <c r="B4349">
        <v>670</v>
      </c>
      <c r="C4349" t="s">
        <v>131</v>
      </c>
      <c r="D4349" t="s">
        <v>859</v>
      </c>
      <c r="E4349" t="s">
        <v>853</v>
      </c>
      <c r="F4349">
        <v>5.7</v>
      </c>
      <c r="G4349">
        <v>7.4</v>
      </c>
      <c r="H4349" t="s">
        <v>825</v>
      </c>
    </row>
    <row r="4350" spans="1:8" hidden="1" x14ac:dyDescent="0.25">
      <c r="A4350" t="s">
        <v>1061</v>
      </c>
      <c r="B4350">
        <v>670</v>
      </c>
      <c r="C4350" t="s">
        <v>131</v>
      </c>
      <c r="D4350" t="s">
        <v>860</v>
      </c>
      <c r="E4350" t="s">
        <v>853</v>
      </c>
      <c r="F4350">
        <v>5.7</v>
      </c>
      <c r="G4350">
        <v>7.4</v>
      </c>
      <c r="H4350" t="s">
        <v>827</v>
      </c>
    </row>
    <row r="4351" spans="1:8" hidden="1" x14ac:dyDescent="0.25">
      <c r="A4351" t="s">
        <v>1061</v>
      </c>
      <c r="B4351">
        <v>670</v>
      </c>
      <c r="C4351" t="s">
        <v>131</v>
      </c>
      <c r="D4351" t="s">
        <v>861</v>
      </c>
      <c r="E4351" t="s">
        <v>853</v>
      </c>
      <c r="F4351">
        <v>5.7</v>
      </c>
      <c r="G4351">
        <v>7.4</v>
      </c>
      <c r="H4351" t="s">
        <v>862</v>
      </c>
    </row>
    <row r="4352" spans="1:8" hidden="1" x14ac:dyDescent="0.25">
      <c r="A4352" t="s">
        <v>1061</v>
      </c>
      <c r="B4352">
        <v>670</v>
      </c>
      <c r="C4352" t="s">
        <v>131</v>
      </c>
      <c r="D4352" t="s">
        <v>863</v>
      </c>
      <c r="E4352" t="s">
        <v>853</v>
      </c>
      <c r="F4352">
        <v>5.7</v>
      </c>
      <c r="G4352">
        <v>7.4</v>
      </c>
      <c r="H4352" t="s">
        <v>864</v>
      </c>
    </row>
    <row r="4353" spans="1:8" hidden="1" x14ac:dyDescent="0.25">
      <c r="A4353" t="s">
        <v>1061</v>
      </c>
      <c r="B4353">
        <v>670</v>
      </c>
      <c r="C4353" t="s">
        <v>131</v>
      </c>
      <c r="D4353" t="s">
        <v>865</v>
      </c>
      <c r="E4353" t="s">
        <v>866</v>
      </c>
      <c r="F4353">
        <v>4.5999999999999996</v>
      </c>
      <c r="G4353">
        <v>6</v>
      </c>
      <c r="H4353" t="s">
        <v>867</v>
      </c>
    </row>
    <row r="4354" spans="1:8" hidden="1" x14ac:dyDescent="0.25">
      <c r="A4354" t="s">
        <v>1061</v>
      </c>
      <c r="B4354">
        <v>670</v>
      </c>
      <c r="C4354" t="s">
        <v>131</v>
      </c>
      <c r="D4354" t="s">
        <v>868</v>
      </c>
      <c r="E4354" t="s">
        <v>866</v>
      </c>
      <c r="F4354">
        <v>5</v>
      </c>
      <c r="G4354">
        <v>6.5</v>
      </c>
      <c r="H4354" t="s">
        <v>823</v>
      </c>
    </row>
    <row r="4355" spans="1:8" x14ac:dyDescent="0.25">
      <c r="A4355" t="s">
        <v>1061</v>
      </c>
      <c r="B4355">
        <v>670</v>
      </c>
      <c r="C4355" t="s">
        <v>131</v>
      </c>
      <c r="D4355" t="s">
        <v>869</v>
      </c>
      <c r="E4355" t="s">
        <v>866</v>
      </c>
      <c r="F4355">
        <v>5</v>
      </c>
      <c r="G4355">
        <v>6.5</v>
      </c>
      <c r="H4355" t="s">
        <v>821</v>
      </c>
    </row>
    <row r="4356" spans="1:8" hidden="1" x14ac:dyDescent="0.25">
      <c r="A4356" t="s">
        <v>1061</v>
      </c>
      <c r="B4356">
        <v>670</v>
      </c>
      <c r="C4356" t="s">
        <v>131</v>
      </c>
      <c r="D4356" t="s">
        <v>870</v>
      </c>
      <c r="E4356" t="s">
        <v>866</v>
      </c>
      <c r="F4356">
        <v>5</v>
      </c>
      <c r="G4356">
        <v>6.5</v>
      </c>
      <c r="H4356" t="s">
        <v>815</v>
      </c>
    </row>
    <row r="4357" spans="1:8" hidden="1" x14ac:dyDescent="0.25">
      <c r="A4357" t="s">
        <v>1061</v>
      </c>
      <c r="B4357">
        <v>670</v>
      </c>
      <c r="C4357" t="s">
        <v>131</v>
      </c>
      <c r="D4357" t="s">
        <v>871</v>
      </c>
      <c r="E4357" t="s">
        <v>866</v>
      </c>
      <c r="F4357">
        <v>5</v>
      </c>
      <c r="G4357">
        <v>6.5</v>
      </c>
      <c r="H4357" t="s">
        <v>819</v>
      </c>
    </row>
    <row r="4358" spans="1:8" hidden="1" x14ac:dyDescent="0.25">
      <c r="A4358" t="s">
        <v>1061</v>
      </c>
      <c r="B4358">
        <v>670</v>
      </c>
      <c r="C4358" t="s">
        <v>131</v>
      </c>
      <c r="D4358" t="s">
        <v>872</v>
      </c>
      <c r="E4358" t="s">
        <v>866</v>
      </c>
      <c r="F4358">
        <v>5</v>
      </c>
      <c r="G4358">
        <v>6.5</v>
      </c>
      <c r="H4358" t="s">
        <v>825</v>
      </c>
    </row>
    <row r="4359" spans="1:8" hidden="1" x14ac:dyDescent="0.25">
      <c r="A4359" t="s">
        <v>1061</v>
      </c>
      <c r="B4359">
        <v>670</v>
      </c>
      <c r="C4359" t="s">
        <v>131</v>
      </c>
      <c r="D4359" t="s">
        <v>873</v>
      </c>
      <c r="E4359" t="s">
        <v>866</v>
      </c>
      <c r="F4359">
        <v>5</v>
      </c>
      <c r="G4359">
        <v>6.5</v>
      </c>
      <c r="H4359" t="s">
        <v>862</v>
      </c>
    </row>
    <row r="4360" spans="1:8" hidden="1" x14ac:dyDescent="0.25">
      <c r="A4360" t="s">
        <v>1061</v>
      </c>
      <c r="B4360">
        <v>670</v>
      </c>
      <c r="C4360" t="s">
        <v>131</v>
      </c>
      <c r="D4360" t="s">
        <v>874</v>
      </c>
      <c r="E4360" t="s">
        <v>866</v>
      </c>
      <c r="F4360">
        <v>5</v>
      </c>
      <c r="G4360">
        <v>6.5</v>
      </c>
      <c r="H4360" t="s">
        <v>827</v>
      </c>
    </row>
    <row r="4361" spans="1:8" hidden="1" x14ac:dyDescent="0.25">
      <c r="A4361" t="s">
        <v>1061</v>
      </c>
      <c r="B4361">
        <v>670</v>
      </c>
      <c r="C4361" t="s">
        <v>131</v>
      </c>
      <c r="D4361" t="s">
        <v>875</v>
      </c>
      <c r="E4361" t="s">
        <v>876</v>
      </c>
      <c r="F4361">
        <v>10.8</v>
      </c>
      <c r="G4361">
        <v>14.05</v>
      </c>
      <c r="H4361" t="s">
        <v>815</v>
      </c>
    </row>
    <row r="4362" spans="1:8" hidden="1" x14ac:dyDescent="0.25">
      <c r="A4362" t="s">
        <v>1061</v>
      </c>
      <c r="B4362">
        <v>670</v>
      </c>
      <c r="C4362" t="s">
        <v>131</v>
      </c>
      <c r="D4362" t="s">
        <v>877</v>
      </c>
      <c r="E4362" t="s">
        <v>876</v>
      </c>
      <c r="F4362">
        <v>11.9</v>
      </c>
      <c r="G4362">
        <v>15.45</v>
      </c>
      <c r="H4362" t="s">
        <v>819</v>
      </c>
    </row>
    <row r="4363" spans="1:8" hidden="1" x14ac:dyDescent="0.25">
      <c r="A4363" t="s">
        <v>1061</v>
      </c>
      <c r="B4363">
        <v>670</v>
      </c>
      <c r="C4363" t="s">
        <v>131</v>
      </c>
      <c r="D4363" t="s">
        <v>878</v>
      </c>
      <c r="E4363" t="s">
        <v>876</v>
      </c>
      <c r="F4363">
        <v>10.15</v>
      </c>
      <c r="G4363">
        <v>13.2</v>
      </c>
      <c r="H4363" t="s">
        <v>825</v>
      </c>
    </row>
    <row r="4364" spans="1:8" hidden="1" x14ac:dyDescent="0.25">
      <c r="A4364" t="s">
        <v>1061</v>
      </c>
      <c r="B4364">
        <v>670</v>
      </c>
      <c r="C4364" t="s">
        <v>131</v>
      </c>
      <c r="D4364" t="s">
        <v>879</v>
      </c>
      <c r="E4364" t="s">
        <v>876</v>
      </c>
      <c r="F4364">
        <v>10.65</v>
      </c>
      <c r="G4364">
        <v>13.85</v>
      </c>
      <c r="H4364" t="s">
        <v>827</v>
      </c>
    </row>
    <row r="4365" spans="1:8" hidden="1" x14ac:dyDescent="0.25">
      <c r="A4365" t="s">
        <v>1061</v>
      </c>
      <c r="B4365">
        <v>670</v>
      </c>
      <c r="C4365" t="s">
        <v>131</v>
      </c>
      <c r="D4365" t="s">
        <v>880</v>
      </c>
      <c r="E4365" t="s">
        <v>876</v>
      </c>
      <c r="F4365">
        <v>10.15</v>
      </c>
      <c r="G4365">
        <v>13.2</v>
      </c>
      <c r="H4365" t="s">
        <v>823</v>
      </c>
    </row>
    <row r="4366" spans="1:8" hidden="1" x14ac:dyDescent="0.25">
      <c r="A4366" t="s">
        <v>1061</v>
      </c>
      <c r="B4366">
        <v>670</v>
      </c>
      <c r="C4366" t="s">
        <v>131</v>
      </c>
      <c r="D4366" t="s">
        <v>881</v>
      </c>
      <c r="E4366" t="s">
        <v>876</v>
      </c>
      <c r="F4366">
        <v>10.15</v>
      </c>
      <c r="G4366">
        <v>13.2</v>
      </c>
      <c r="H4366" t="s">
        <v>867</v>
      </c>
    </row>
    <row r="4367" spans="1:8" x14ac:dyDescent="0.25">
      <c r="A4367" t="s">
        <v>1061</v>
      </c>
      <c r="B4367">
        <v>670</v>
      </c>
      <c r="C4367" t="s">
        <v>131</v>
      </c>
      <c r="D4367" t="s">
        <v>882</v>
      </c>
      <c r="E4367" t="s">
        <v>876</v>
      </c>
      <c r="F4367">
        <v>11.9</v>
      </c>
      <c r="G4367">
        <v>15.45</v>
      </c>
      <c r="H4367" t="s">
        <v>821</v>
      </c>
    </row>
    <row r="4368" spans="1:8" hidden="1" x14ac:dyDescent="0.25">
      <c r="A4368" t="s">
        <v>931</v>
      </c>
      <c r="B4368">
        <v>1095</v>
      </c>
      <c r="C4368" t="s">
        <v>932</v>
      </c>
      <c r="D4368" t="s">
        <v>813</v>
      </c>
      <c r="E4368" t="s">
        <v>814</v>
      </c>
      <c r="F4368">
        <v>9.6</v>
      </c>
      <c r="G4368">
        <v>12.5</v>
      </c>
      <c r="H4368" t="s">
        <v>815</v>
      </c>
    </row>
    <row r="4369" spans="1:8" hidden="1" x14ac:dyDescent="0.25">
      <c r="A4369" t="s">
        <v>931</v>
      </c>
      <c r="B4369">
        <v>1095</v>
      </c>
      <c r="C4369" t="s">
        <v>932</v>
      </c>
      <c r="D4369" t="s">
        <v>816</v>
      </c>
      <c r="E4369" t="s">
        <v>814</v>
      </c>
      <c r="F4369">
        <v>8.9499999999999993</v>
      </c>
      <c r="G4369">
        <v>11.65</v>
      </c>
      <c r="H4369" t="s">
        <v>817</v>
      </c>
    </row>
    <row r="4370" spans="1:8" hidden="1" x14ac:dyDescent="0.25">
      <c r="A4370" t="s">
        <v>931</v>
      </c>
      <c r="B4370">
        <v>1095</v>
      </c>
      <c r="C4370" t="s">
        <v>932</v>
      </c>
      <c r="D4370" t="s">
        <v>818</v>
      </c>
      <c r="E4370" t="s">
        <v>814</v>
      </c>
      <c r="F4370">
        <v>10.7</v>
      </c>
      <c r="G4370">
        <v>13.9</v>
      </c>
      <c r="H4370" t="s">
        <v>819</v>
      </c>
    </row>
    <row r="4371" spans="1:8" x14ac:dyDescent="0.25">
      <c r="A4371" t="s">
        <v>931</v>
      </c>
      <c r="B4371">
        <v>1095</v>
      </c>
      <c r="C4371" t="s">
        <v>932</v>
      </c>
      <c r="D4371" t="s">
        <v>820</v>
      </c>
      <c r="E4371" t="s">
        <v>814</v>
      </c>
      <c r="F4371">
        <v>10.7</v>
      </c>
      <c r="G4371">
        <v>13.9</v>
      </c>
      <c r="H4371" t="s">
        <v>821</v>
      </c>
    </row>
    <row r="4372" spans="1:8" hidden="1" x14ac:dyDescent="0.25">
      <c r="A4372" t="s">
        <v>931</v>
      </c>
      <c r="B4372">
        <v>1095</v>
      </c>
      <c r="C4372" t="s">
        <v>932</v>
      </c>
      <c r="D4372" t="s">
        <v>822</v>
      </c>
      <c r="E4372" t="s">
        <v>814</v>
      </c>
      <c r="F4372">
        <v>8.9499999999999993</v>
      </c>
      <c r="G4372">
        <v>11.65</v>
      </c>
      <c r="H4372" t="s">
        <v>823</v>
      </c>
    </row>
    <row r="4373" spans="1:8" hidden="1" x14ac:dyDescent="0.25">
      <c r="A4373" t="s">
        <v>931</v>
      </c>
      <c r="B4373">
        <v>1095</v>
      </c>
      <c r="C4373" t="s">
        <v>932</v>
      </c>
      <c r="D4373" t="s">
        <v>824</v>
      </c>
      <c r="E4373" t="s">
        <v>814</v>
      </c>
      <c r="F4373">
        <v>8.9499999999999993</v>
      </c>
      <c r="G4373">
        <v>11.65</v>
      </c>
      <c r="H4373" t="s">
        <v>825</v>
      </c>
    </row>
    <row r="4374" spans="1:8" hidden="1" x14ac:dyDescent="0.25">
      <c r="A4374" t="s">
        <v>931</v>
      </c>
      <c r="B4374">
        <v>1095</v>
      </c>
      <c r="C4374" t="s">
        <v>932</v>
      </c>
      <c r="D4374" t="s">
        <v>826</v>
      </c>
      <c r="E4374" t="s">
        <v>814</v>
      </c>
      <c r="F4374">
        <v>9.4499999999999993</v>
      </c>
      <c r="G4374">
        <v>12.3</v>
      </c>
      <c r="H4374" t="s">
        <v>827</v>
      </c>
    </row>
    <row r="4375" spans="1:8" x14ac:dyDescent="0.25">
      <c r="A4375" t="s">
        <v>931</v>
      </c>
      <c r="B4375">
        <v>1095</v>
      </c>
      <c r="C4375" t="s">
        <v>932</v>
      </c>
      <c r="D4375" t="s">
        <v>828</v>
      </c>
      <c r="E4375" t="s">
        <v>829</v>
      </c>
      <c r="F4375">
        <v>10.7</v>
      </c>
      <c r="G4375">
        <v>13.9</v>
      </c>
      <c r="H4375" t="s">
        <v>821</v>
      </c>
    </row>
    <row r="4376" spans="1:8" hidden="1" x14ac:dyDescent="0.25">
      <c r="A4376" t="s">
        <v>931</v>
      </c>
      <c r="B4376">
        <v>1095</v>
      </c>
      <c r="C4376" t="s">
        <v>932</v>
      </c>
      <c r="D4376" t="s">
        <v>830</v>
      </c>
      <c r="E4376" t="s">
        <v>829</v>
      </c>
      <c r="F4376">
        <v>8.9499999999999993</v>
      </c>
      <c r="G4376">
        <v>11.65</v>
      </c>
      <c r="H4376" t="s">
        <v>823</v>
      </c>
    </row>
    <row r="4377" spans="1:8" hidden="1" x14ac:dyDescent="0.25">
      <c r="A4377" t="s">
        <v>931</v>
      </c>
      <c r="B4377">
        <v>1095</v>
      </c>
      <c r="C4377" t="s">
        <v>932</v>
      </c>
      <c r="D4377" t="s">
        <v>831</v>
      </c>
      <c r="E4377" t="s">
        <v>829</v>
      </c>
      <c r="F4377">
        <v>9.6</v>
      </c>
      <c r="G4377">
        <v>12.5</v>
      </c>
      <c r="H4377" t="s">
        <v>815</v>
      </c>
    </row>
    <row r="4378" spans="1:8" hidden="1" x14ac:dyDescent="0.25">
      <c r="A4378" t="s">
        <v>931</v>
      </c>
      <c r="B4378">
        <v>1095</v>
      </c>
      <c r="C4378" t="s">
        <v>932</v>
      </c>
      <c r="D4378" t="s">
        <v>832</v>
      </c>
      <c r="E4378" t="s">
        <v>829</v>
      </c>
      <c r="F4378">
        <v>8.9499999999999993</v>
      </c>
      <c r="G4378">
        <v>11.65</v>
      </c>
      <c r="H4378" t="s">
        <v>817</v>
      </c>
    </row>
    <row r="4379" spans="1:8" hidden="1" x14ac:dyDescent="0.25">
      <c r="A4379" t="s">
        <v>931</v>
      </c>
      <c r="B4379">
        <v>1095</v>
      </c>
      <c r="C4379" t="s">
        <v>932</v>
      </c>
      <c r="D4379" t="s">
        <v>833</v>
      </c>
      <c r="E4379" t="s">
        <v>829</v>
      </c>
      <c r="F4379">
        <v>10.7</v>
      </c>
      <c r="G4379">
        <v>13.9</v>
      </c>
      <c r="H4379" t="s">
        <v>819</v>
      </c>
    </row>
    <row r="4380" spans="1:8" hidden="1" x14ac:dyDescent="0.25">
      <c r="A4380" t="s">
        <v>931</v>
      </c>
      <c r="B4380">
        <v>1095</v>
      </c>
      <c r="C4380" t="s">
        <v>932</v>
      </c>
      <c r="D4380" t="s">
        <v>834</v>
      </c>
      <c r="E4380" t="s">
        <v>829</v>
      </c>
      <c r="F4380">
        <v>8.9499999999999993</v>
      </c>
      <c r="G4380">
        <v>11.65</v>
      </c>
      <c r="H4380" t="s">
        <v>825</v>
      </c>
    </row>
    <row r="4381" spans="1:8" hidden="1" x14ac:dyDescent="0.25">
      <c r="A4381" t="s">
        <v>931</v>
      </c>
      <c r="B4381">
        <v>1095</v>
      </c>
      <c r="C4381" t="s">
        <v>932</v>
      </c>
      <c r="D4381" t="s">
        <v>835</v>
      </c>
      <c r="E4381" t="s">
        <v>829</v>
      </c>
      <c r="F4381">
        <v>3.5</v>
      </c>
      <c r="G4381">
        <v>4.55</v>
      </c>
      <c r="H4381" t="s">
        <v>827</v>
      </c>
    </row>
    <row r="4382" spans="1:8" hidden="1" x14ac:dyDescent="0.25">
      <c r="A4382" t="s">
        <v>931</v>
      </c>
      <c r="B4382">
        <v>1095</v>
      </c>
      <c r="C4382" t="s">
        <v>932</v>
      </c>
      <c r="D4382" t="s">
        <v>835</v>
      </c>
      <c r="E4382" t="s">
        <v>829</v>
      </c>
      <c r="F4382">
        <v>9.4499999999999993</v>
      </c>
      <c r="G4382">
        <v>12.3</v>
      </c>
      <c r="H4382" t="s">
        <v>827</v>
      </c>
    </row>
    <row r="4383" spans="1:8" hidden="1" x14ac:dyDescent="0.25">
      <c r="A4383" t="s">
        <v>931</v>
      </c>
      <c r="B4383">
        <v>1095</v>
      </c>
      <c r="C4383" t="s">
        <v>932</v>
      </c>
      <c r="D4383" t="s">
        <v>832</v>
      </c>
      <c r="E4383" t="s">
        <v>829</v>
      </c>
      <c r="F4383">
        <v>3.3</v>
      </c>
      <c r="G4383">
        <v>4.3</v>
      </c>
      <c r="H4383" t="s">
        <v>817</v>
      </c>
    </row>
    <row r="4384" spans="1:8" hidden="1" x14ac:dyDescent="0.25">
      <c r="A4384" t="s">
        <v>931</v>
      </c>
      <c r="B4384">
        <v>1095</v>
      </c>
      <c r="C4384" t="s">
        <v>932</v>
      </c>
      <c r="D4384" t="s">
        <v>831</v>
      </c>
      <c r="E4384" t="s">
        <v>829</v>
      </c>
      <c r="F4384">
        <v>3.5</v>
      </c>
      <c r="G4384">
        <v>4.55</v>
      </c>
      <c r="H4384" t="s">
        <v>815</v>
      </c>
    </row>
    <row r="4385" spans="1:8" hidden="1" x14ac:dyDescent="0.25">
      <c r="A4385" t="s">
        <v>931</v>
      </c>
      <c r="B4385">
        <v>1095</v>
      </c>
      <c r="C4385" t="s">
        <v>932</v>
      </c>
      <c r="D4385" t="s">
        <v>833</v>
      </c>
      <c r="E4385" t="s">
        <v>829</v>
      </c>
      <c r="F4385">
        <v>3.95</v>
      </c>
      <c r="G4385">
        <v>5.15</v>
      </c>
      <c r="H4385" t="s">
        <v>819</v>
      </c>
    </row>
    <row r="4386" spans="1:8" hidden="1" x14ac:dyDescent="0.25">
      <c r="A4386" t="s">
        <v>931</v>
      </c>
      <c r="B4386">
        <v>1095</v>
      </c>
      <c r="C4386" t="s">
        <v>932</v>
      </c>
      <c r="D4386" t="s">
        <v>830</v>
      </c>
      <c r="E4386" t="s">
        <v>829</v>
      </c>
      <c r="F4386">
        <v>3.3</v>
      </c>
      <c r="G4386">
        <v>4.3</v>
      </c>
      <c r="H4386" t="s">
        <v>823</v>
      </c>
    </row>
    <row r="4387" spans="1:8" x14ac:dyDescent="0.25">
      <c r="A4387" t="s">
        <v>931</v>
      </c>
      <c r="B4387">
        <v>1095</v>
      </c>
      <c r="C4387" t="s">
        <v>932</v>
      </c>
      <c r="D4387" t="s">
        <v>828</v>
      </c>
      <c r="E4387" t="s">
        <v>829</v>
      </c>
      <c r="F4387">
        <v>3.95</v>
      </c>
      <c r="G4387">
        <v>5.15</v>
      </c>
      <c r="H4387" t="s">
        <v>821</v>
      </c>
    </row>
    <row r="4388" spans="1:8" hidden="1" x14ac:dyDescent="0.25">
      <c r="A4388" t="s">
        <v>931</v>
      </c>
      <c r="B4388">
        <v>1095</v>
      </c>
      <c r="C4388" t="s">
        <v>932</v>
      </c>
      <c r="D4388" t="s">
        <v>834</v>
      </c>
      <c r="E4388" t="s">
        <v>829</v>
      </c>
      <c r="F4388">
        <v>3.3</v>
      </c>
      <c r="G4388">
        <v>4.3</v>
      </c>
      <c r="H4388" t="s">
        <v>825</v>
      </c>
    </row>
    <row r="4389" spans="1:8" x14ac:dyDescent="0.25">
      <c r="A4389" t="s">
        <v>931</v>
      </c>
      <c r="B4389">
        <v>1095</v>
      </c>
      <c r="C4389" t="s">
        <v>932</v>
      </c>
      <c r="D4389" t="s">
        <v>836</v>
      </c>
      <c r="E4389" t="s">
        <v>837</v>
      </c>
      <c r="F4389">
        <v>10.7</v>
      </c>
      <c r="G4389">
        <v>13.9</v>
      </c>
      <c r="H4389" t="s">
        <v>821</v>
      </c>
    </row>
    <row r="4390" spans="1:8" hidden="1" x14ac:dyDescent="0.25">
      <c r="A4390" t="s">
        <v>931</v>
      </c>
      <c r="B4390">
        <v>1095</v>
      </c>
      <c r="C4390" t="s">
        <v>932</v>
      </c>
      <c r="D4390" t="s">
        <v>838</v>
      </c>
      <c r="E4390" t="s">
        <v>837</v>
      </c>
      <c r="F4390">
        <v>8.9499999999999993</v>
      </c>
      <c r="G4390">
        <v>11.65</v>
      </c>
      <c r="H4390" t="s">
        <v>823</v>
      </c>
    </row>
    <row r="4391" spans="1:8" hidden="1" x14ac:dyDescent="0.25">
      <c r="A4391" t="s">
        <v>931</v>
      </c>
      <c r="B4391">
        <v>1095</v>
      </c>
      <c r="C4391" t="s">
        <v>932</v>
      </c>
      <c r="D4391" t="s">
        <v>839</v>
      </c>
      <c r="E4391" t="s">
        <v>837</v>
      </c>
      <c r="F4391">
        <v>9.6</v>
      </c>
      <c r="G4391">
        <v>12.5</v>
      </c>
      <c r="H4391" t="s">
        <v>815</v>
      </c>
    </row>
    <row r="4392" spans="1:8" hidden="1" x14ac:dyDescent="0.25">
      <c r="A4392" t="s">
        <v>931</v>
      </c>
      <c r="B4392">
        <v>1095</v>
      </c>
      <c r="C4392" t="s">
        <v>932</v>
      </c>
      <c r="D4392" t="s">
        <v>840</v>
      </c>
      <c r="E4392" t="s">
        <v>837</v>
      </c>
      <c r="F4392">
        <v>8.9499999999999993</v>
      </c>
      <c r="G4392">
        <v>11.65</v>
      </c>
      <c r="H4392" t="s">
        <v>817</v>
      </c>
    </row>
    <row r="4393" spans="1:8" hidden="1" x14ac:dyDescent="0.25">
      <c r="A4393" t="s">
        <v>931</v>
      </c>
      <c r="B4393">
        <v>1095</v>
      </c>
      <c r="C4393" t="s">
        <v>932</v>
      </c>
      <c r="D4393" t="s">
        <v>841</v>
      </c>
      <c r="E4393" t="s">
        <v>837</v>
      </c>
      <c r="F4393">
        <v>10.7</v>
      </c>
      <c r="G4393">
        <v>13.9</v>
      </c>
      <c r="H4393" t="s">
        <v>819</v>
      </c>
    </row>
    <row r="4394" spans="1:8" hidden="1" x14ac:dyDescent="0.25">
      <c r="A4394" t="s">
        <v>931</v>
      </c>
      <c r="B4394">
        <v>1095</v>
      </c>
      <c r="C4394" t="s">
        <v>932</v>
      </c>
      <c r="D4394" t="s">
        <v>842</v>
      </c>
      <c r="E4394" t="s">
        <v>837</v>
      </c>
      <c r="F4394">
        <v>9.4499999999999993</v>
      </c>
      <c r="G4394">
        <v>12.3</v>
      </c>
      <c r="H4394" t="s">
        <v>827</v>
      </c>
    </row>
    <row r="4395" spans="1:8" hidden="1" x14ac:dyDescent="0.25">
      <c r="A4395" t="s">
        <v>931</v>
      </c>
      <c r="B4395">
        <v>1095</v>
      </c>
      <c r="C4395" t="s">
        <v>932</v>
      </c>
      <c r="D4395" t="s">
        <v>843</v>
      </c>
      <c r="E4395" t="s">
        <v>837</v>
      </c>
      <c r="F4395">
        <v>8.9499999999999993</v>
      </c>
      <c r="G4395">
        <v>11.65</v>
      </c>
      <c r="H4395" t="s">
        <v>825</v>
      </c>
    </row>
    <row r="4396" spans="1:8" x14ac:dyDescent="0.25">
      <c r="A4396" t="s">
        <v>931</v>
      </c>
      <c r="B4396">
        <v>1095</v>
      </c>
      <c r="C4396" t="s">
        <v>932</v>
      </c>
      <c r="D4396" t="s">
        <v>844</v>
      </c>
      <c r="E4396" t="s">
        <v>845</v>
      </c>
      <c r="F4396">
        <v>10.7</v>
      </c>
      <c r="G4396">
        <v>13.9</v>
      </c>
      <c r="H4396" t="s">
        <v>821</v>
      </c>
    </row>
    <row r="4397" spans="1:8" hidden="1" x14ac:dyDescent="0.25">
      <c r="A4397" t="s">
        <v>931</v>
      </c>
      <c r="B4397">
        <v>1095</v>
      </c>
      <c r="C4397" t="s">
        <v>932</v>
      </c>
      <c r="D4397" t="s">
        <v>846</v>
      </c>
      <c r="E4397" t="s">
        <v>845</v>
      </c>
      <c r="F4397">
        <v>8.9499999999999993</v>
      </c>
      <c r="G4397">
        <v>11.65</v>
      </c>
      <c r="H4397" t="s">
        <v>823</v>
      </c>
    </row>
    <row r="4398" spans="1:8" hidden="1" x14ac:dyDescent="0.25">
      <c r="A4398" t="s">
        <v>931</v>
      </c>
      <c r="B4398">
        <v>1095</v>
      </c>
      <c r="C4398" t="s">
        <v>932</v>
      </c>
      <c r="D4398" t="s">
        <v>847</v>
      </c>
      <c r="E4398" t="s">
        <v>845</v>
      </c>
      <c r="F4398">
        <v>9.6</v>
      </c>
      <c r="G4398">
        <v>12.5</v>
      </c>
      <c r="H4398" t="s">
        <v>815</v>
      </c>
    </row>
    <row r="4399" spans="1:8" hidden="1" x14ac:dyDescent="0.25">
      <c r="A4399" t="s">
        <v>931</v>
      </c>
      <c r="B4399">
        <v>1095</v>
      </c>
      <c r="C4399" t="s">
        <v>932</v>
      </c>
      <c r="D4399" t="s">
        <v>848</v>
      </c>
      <c r="E4399" t="s">
        <v>845</v>
      </c>
      <c r="F4399">
        <v>10.7</v>
      </c>
      <c r="G4399">
        <v>13.9</v>
      </c>
      <c r="H4399" t="s">
        <v>819</v>
      </c>
    </row>
    <row r="4400" spans="1:8" hidden="1" x14ac:dyDescent="0.25">
      <c r="A4400" t="s">
        <v>931</v>
      </c>
      <c r="B4400">
        <v>1095</v>
      </c>
      <c r="C4400" t="s">
        <v>932</v>
      </c>
      <c r="D4400" t="s">
        <v>849</v>
      </c>
      <c r="E4400" t="s">
        <v>845</v>
      </c>
      <c r="F4400">
        <v>8.9499999999999993</v>
      </c>
      <c r="G4400">
        <v>11.65</v>
      </c>
      <c r="H4400" t="s">
        <v>817</v>
      </c>
    </row>
    <row r="4401" spans="1:8" hidden="1" x14ac:dyDescent="0.25">
      <c r="A4401" t="s">
        <v>931</v>
      </c>
      <c r="B4401">
        <v>1095</v>
      </c>
      <c r="C4401" t="s">
        <v>932</v>
      </c>
      <c r="D4401" t="s">
        <v>850</v>
      </c>
      <c r="E4401" t="s">
        <v>845</v>
      </c>
      <c r="F4401">
        <v>8.9499999999999993</v>
      </c>
      <c r="G4401">
        <v>11.65</v>
      </c>
      <c r="H4401" t="s">
        <v>825</v>
      </c>
    </row>
    <row r="4402" spans="1:8" hidden="1" x14ac:dyDescent="0.25">
      <c r="A4402" t="s">
        <v>931</v>
      </c>
      <c r="B4402">
        <v>1095</v>
      </c>
      <c r="C4402" t="s">
        <v>932</v>
      </c>
      <c r="D4402" t="s">
        <v>851</v>
      </c>
      <c r="E4402" t="s">
        <v>845</v>
      </c>
      <c r="F4402">
        <v>9.4499999999999993</v>
      </c>
      <c r="G4402">
        <v>12.3</v>
      </c>
      <c r="H4402" t="s">
        <v>827</v>
      </c>
    </row>
    <row r="4403" spans="1:8" hidden="1" x14ac:dyDescent="0.25">
      <c r="A4403" t="s">
        <v>931</v>
      </c>
      <c r="B4403">
        <v>1095</v>
      </c>
      <c r="C4403" t="s">
        <v>932</v>
      </c>
      <c r="D4403" t="s">
        <v>852</v>
      </c>
      <c r="E4403" t="s">
        <v>853</v>
      </c>
      <c r="F4403">
        <v>5.6</v>
      </c>
      <c r="G4403">
        <v>7.3</v>
      </c>
      <c r="H4403" t="s">
        <v>854</v>
      </c>
    </row>
    <row r="4404" spans="1:8" hidden="1" x14ac:dyDescent="0.25">
      <c r="A4404" t="s">
        <v>931</v>
      </c>
      <c r="B4404">
        <v>1095</v>
      </c>
      <c r="C4404" t="s">
        <v>932</v>
      </c>
      <c r="D4404" t="s">
        <v>855</v>
      </c>
      <c r="E4404" t="s">
        <v>853</v>
      </c>
      <c r="F4404">
        <v>5.6</v>
      </c>
      <c r="G4404">
        <v>7.3</v>
      </c>
      <c r="H4404" t="s">
        <v>823</v>
      </c>
    </row>
    <row r="4405" spans="1:8" x14ac:dyDescent="0.25">
      <c r="A4405" t="s">
        <v>931</v>
      </c>
      <c r="B4405">
        <v>1095</v>
      </c>
      <c r="C4405" t="s">
        <v>932</v>
      </c>
      <c r="D4405" t="s">
        <v>856</v>
      </c>
      <c r="E4405" t="s">
        <v>853</v>
      </c>
      <c r="F4405">
        <v>5.6</v>
      </c>
      <c r="G4405">
        <v>7.3</v>
      </c>
      <c r="H4405" t="s">
        <v>821</v>
      </c>
    </row>
    <row r="4406" spans="1:8" hidden="1" x14ac:dyDescent="0.25">
      <c r="A4406" t="s">
        <v>931</v>
      </c>
      <c r="B4406">
        <v>1095</v>
      </c>
      <c r="C4406" t="s">
        <v>932</v>
      </c>
      <c r="D4406" t="s">
        <v>857</v>
      </c>
      <c r="E4406" t="s">
        <v>853</v>
      </c>
      <c r="F4406">
        <v>5.6</v>
      </c>
      <c r="G4406">
        <v>7.3</v>
      </c>
      <c r="H4406" t="s">
        <v>815</v>
      </c>
    </row>
    <row r="4407" spans="1:8" hidden="1" x14ac:dyDescent="0.25">
      <c r="A4407" t="s">
        <v>931</v>
      </c>
      <c r="B4407">
        <v>1095</v>
      </c>
      <c r="C4407" t="s">
        <v>932</v>
      </c>
      <c r="D4407" t="s">
        <v>858</v>
      </c>
      <c r="E4407" t="s">
        <v>853</v>
      </c>
      <c r="F4407">
        <v>5.6</v>
      </c>
      <c r="G4407">
        <v>7.3</v>
      </c>
      <c r="H4407" t="s">
        <v>819</v>
      </c>
    </row>
    <row r="4408" spans="1:8" hidden="1" x14ac:dyDescent="0.25">
      <c r="A4408" t="s">
        <v>931</v>
      </c>
      <c r="B4408">
        <v>1095</v>
      </c>
      <c r="C4408" t="s">
        <v>932</v>
      </c>
      <c r="D4408" t="s">
        <v>859</v>
      </c>
      <c r="E4408" t="s">
        <v>853</v>
      </c>
      <c r="F4408">
        <v>5.6</v>
      </c>
      <c r="G4408">
        <v>7.3</v>
      </c>
      <c r="H4408" t="s">
        <v>825</v>
      </c>
    </row>
    <row r="4409" spans="1:8" hidden="1" x14ac:dyDescent="0.25">
      <c r="A4409" t="s">
        <v>931</v>
      </c>
      <c r="B4409">
        <v>1095</v>
      </c>
      <c r="C4409" t="s">
        <v>932</v>
      </c>
      <c r="D4409" t="s">
        <v>860</v>
      </c>
      <c r="E4409" t="s">
        <v>853</v>
      </c>
      <c r="F4409">
        <v>5.6</v>
      </c>
      <c r="G4409">
        <v>7.3</v>
      </c>
      <c r="H4409" t="s">
        <v>827</v>
      </c>
    </row>
    <row r="4410" spans="1:8" hidden="1" x14ac:dyDescent="0.25">
      <c r="A4410" t="s">
        <v>931</v>
      </c>
      <c r="B4410">
        <v>1095</v>
      </c>
      <c r="C4410" t="s">
        <v>932</v>
      </c>
      <c r="D4410" t="s">
        <v>861</v>
      </c>
      <c r="E4410" t="s">
        <v>853</v>
      </c>
      <c r="F4410">
        <v>5.6</v>
      </c>
      <c r="G4410">
        <v>7.3</v>
      </c>
      <c r="H4410" t="s">
        <v>862</v>
      </c>
    </row>
    <row r="4411" spans="1:8" hidden="1" x14ac:dyDescent="0.25">
      <c r="A4411" t="s">
        <v>931</v>
      </c>
      <c r="B4411">
        <v>1095</v>
      </c>
      <c r="C4411" t="s">
        <v>932</v>
      </c>
      <c r="D4411" t="s">
        <v>863</v>
      </c>
      <c r="E4411" t="s">
        <v>853</v>
      </c>
      <c r="F4411">
        <v>5.6</v>
      </c>
      <c r="G4411">
        <v>7.3</v>
      </c>
      <c r="H4411" t="s">
        <v>864</v>
      </c>
    </row>
    <row r="4412" spans="1:8" hidden="1" x14ac:dyDescent="0.25">
      <c r="A4412" t="s">
        <v>931</v>
      </c>
      <c r="B4412">
        <v>1095</v>
      </c>
      <c r="C4412" t="s">
        <v>932</v>
      </c>
      <c r="D4412" t="s">
        <v>865</v>
      </c>
      <c r="E4412" t="s">
        <v>866</v>
      </c>
      <c r="F4412">
        <v>4.4000000000000004</v>
      </c>
      <c r="G4412">
        <v>5.7</v>
      </c>
      <c r="H4412" t="s">
        <v>867</v>
      </c>
    </row>
    <row r="4413" spans="1:8" hidden="1" x14ac:dyDescent="0.25">
      <c r="A4413" t="s">
        <v>931</v>
      </c>
      <c r="B4413">
        <v>1095</v>
      </c>
      <c r="C4413" t="s">
        <v>932</v>
      </c>
      <c r="D4413" t="s">
        <v>868</v>
      </c>
      <c r="E4413" t="s">
        <v>866</v>
      </c>
      <c r="F4413">
        <v>4.95</v>
      </c>
      <c r="G4413">
        <v>6.45</v>
      </c>
      <c r="H4413" t="s">
        <v>823</v>
      </c>
    </row>
    <row r="4414" spans="1:8" x14ac:dyDescent="0.25">
      <c r="A4414" t="s">
        <v>931</v>
      </c>
      <c r="B4414">
        <v>1095</v>
      </c>
      <c r="C4414" t="s">
        <v>932</v>
      </c>
      <c r="D4414" t="s">
        <v>869</v>
      </c>
      <c r="E4414" t="s">
        <v>866</v>
      </c>
      <c r="F4414">
        <v>4.95</v>
      </c>
      <c r="G4414">
        <v>6.45</v>
      </c>
      <c r="H4414" t="s">
        <v>821</v>
      </c>
    </row>
    <row r="4415" spans="1:8" hidden="1" x14ac:dyDescent="0.25">
      <c r="A4415" t="s">
        <v>931</v>
      </c>
      <c r="B4415">
        <v>1095</v>
      </c>
      <c r="C4415" t="s">
        <v>932</v>
      </c>
      <c r="D4415" t="s">
        <v>870</v>
      </c>
      <c r="E4415" t="s">
        <v>866</v>
      </c>
      <c r="F4415">
        <v>4.95</v>
      </c>
      <c r="G4415">
        <v>6.45</v>
      </c>
      <c r="H4415" t="s">
        <v>815</v>
      </c>
    </row>
    <row r="4416" spans="1:8" hidden="1" x14ac:dyDescent="0.25">
      <c r="A4416" t="s">
        <v>931</v>
      </c>
      <c r="B4416">
        <v>1095</v>
      </c>
      <c r="C4416" t="s">
        <v>932</v>
      </c>
      <c r="D4416" t="s">
        <v>871</v>
      </c>
      <c r="E4416" t="s">
        <v>866</v>
      </c>
      <c r="F4416">
        <v>4.95</v>
      </c>
      <c r="G4416">
        <v>6.45</v>
      </c>
      <c r="H4416" t="s">
        <v>819</v>
      </c>
    </row>
    <row r="4417" spans="1:8" hidden="1" x14ac:dyDescent="0.25">
      <c r="A4417" t="s">
        <v>931</v>
      </c>
      <c r="B4417">
        <v>1095</v>
      </c>
      <c r="C4417" t="s">
        <v>932</v>
      </c>
      <c r="D4417" t="s">
        <v>872</v>
      </c>
      <c r="E4417" t="s">
        <v>866</v>
      </c>
      <c r="F4417">
        <v>4.95</v>
      </c>
      <c r="G4417">
        <v>6.45</v>
      </c>
      <c r="H4417" t="s">
        <v>825</v>
      </c>
    </row>
    <row r="4418" spans="1:8" hidden="1" x14ac:dyDescent="0.25">
      <c r="A4418" t="s">
        <v>931</v>
      </c>
      <c r="B4418">
        <v>1095</v>
      </c>
      <c r="C4418" t="s">
        <v>932</v>
      </c>
      <c r="D4418" t="s">
        <v>873</v>
      </c>
      <c r="E4418" t="s">
        <v>866</v>
      </c>
      <c r="F4418">
        <v>4.95</v>
      </c>
      <c r="G4418">
        <v>6.45</v>
      </c>
      <c r="H4418" t="s">
        <v>862</v>
      </c>
    </row>
    <row r="4419" spans="1:8" hidden="1" x14ac:dyDescent="0.25">
      <c r="A4419" t="s">
        <v>931</v>
      </c>
      <c r="B4419">
        <v>1095</v>
      </c>
      <c r="C4419" t="s">
        <v>932</v>
      </c>
      <c r="D4419" t="s">
        <v>874</v>
      </c>
      <c r="E4419" t="s">
        <v>866</v>
      </c>
      <c r="F4419">
        <v>4.95</v>
      </c>
      <c r="G4419">
        <v>6.45</v>
      </c>
      <c r="H4419" t="s">
        <v>827</v>
      </c>
    </row>
    <row r="4420" spans="1:8" hidden="1" x14ac:dyDescent="0.25">
      <c r="A4420" t="s">
        <v>931</v>
      </c>
      <c r="B4420">
        <v>1095</v>
      </c>
      <c r="C4420" t="s">
        <v>932</v>
      </c>
      <c r="D4420" t="s">
        <v>875</v>
      </c>
      <c r="E4420" t="s">
        <v>876</v>
      </c>
      <c r="F4420">
        <v>10.15</v>
      </c>
      <c r="G4420">
        <v>13.2</v>
      </c>
      <c r="H4420" t="s">
        <v>815</v>
      </c>
    </row>
    <row r="4421" spans="1:8" hidden="1" x14ac:dyDescent="0.25">
      <c r="A4421" t="s">
        <v>931</v>
      </c>
      <c r="B4421">
        <v>1095</v>
      </c>
      <c r="C4421" t="s">
        <v>932</v>
      </c>
      <c r="D4421" t="s">
        <v>877</v>
      </c>
      <c r="E4421" t="s">
        <v>876</v>
      </c>
      <c r="F4421">
        <v>11.25</v>
      </c>
      <c r="G4421">
        <v>14.65</v>
      </c>
      <c r="H4421" t="s">
        <v>819</v>
      </c>
    </row>
    <row r="4422" spans="1:8" hidden="1" x14ac:dyDescent="0.25">
      <c r="A4422" t="s">
        <v>931</v>
      </c>
      <c r="B4422">
        <v>1095</v>
      </c>
      <c r="C4422" t="s">
        <v>932</v>
      </c>
      <c r="D4422" t="s">
        <v>878</v>
      </c>
      <c r="E4422" t="s">
        <v>876</v>
      </c>
      <c r="F4422">
        <v>9.5</v>
      </c>
      <c r="G4422">
        <v>12.35</v>
      </c>
      <c r="H4422" t="s">
        <v>825</v>
      </c>
    </row>
    <row r="4423" spans="1:8" hidden="1" x14ac:dyDescent="0.25">
      <c r="A4423" t="s">
        <v>931</v>
      </c>
      <c r="B4423">
        <v>1095</v>
      </c>
      <c r="C4423" t="s">
        <v>932</v>
      </c>
      <c r="D4423" t="s">
        <v>879</v>
      </c>
      <c r="E4423" t="s">
        <v>876</v>
      </c>
      <c r="F4423">
        <v>10</v>
      </c>
      <c r="G4423">
        <v>13</v>
      </c>
      <c r="H4423" t="s">
        <v>827</v>
      </c>
    </row>
    <row r="4424" spans="1:8" hidden="1" x14ac:dyDescent="0.25">
      <c r="A4424" t="s">
        <v>931</v>
      </c>
      <c r="B4424">
        <v>1095</v>
      </c>
      <c r="C4424" t="s">
        <v>932</v>
      </c>
      <c r="D4424" t="s">
        <v>880</v>
      </c>
      <c r="E4424" t="s">
        <v>876</v>
      </c>
      <c r="F4424">
        <v>9.5</v>
      </c>
      <c r="G4424">
        <v>12.35</v>
      </c>
      <c r="H4424" t="s">
        <v>823</v>
      </c>
    </row>
    <row r="4425" spans="1:8" hidden="1" x14ac:dyDescent="0.25">
      <c r="A4425" t="s">
        <v>931</v>
      </c>
      <c r="B4425">
        <v>1095</v>
      </c>
      <c r="C4425" t="s">
        <v>932</v>
      </c>
      <c r="D4425" t="s">
        <v>881</v>
      </c>
      <c r="E4425" t="s">
        <v>876</v>
      </c>
      <c r="F4425">
        <v>9.5</v>
      </c>
      <c r="G4425">
        <v>12.35</v>
      </c>
      <c r="H4425" t="s">
        <v>867</v>
      </c>
    </row>
    <row r="4426" spans="1:8" x14ac:dyDescent="0.25">
      <c r="A4426" t="s">
        <v>931</v>
      </c>
      <c r="B4426">
        <v>1095</v>
      </c>
      <c r="C4426" t="s">
        <v>932</v>
      </c>
      <c r="D4426" t="s">
        <v>882</v>
      </c>
      <c r="E4426" t="s">
        <v>876</v>
      </c>
      <c r="F4426">
        <v>11.25</v>
      </c>
      <c r="G4426">
        <v>14.65</v>
      </c>
      <c r="H4426" t="s">
        <v>821</v>
      </c>
    </row>
    <row r="4427" spans="1:8" hidden="1" x14ac:dyDescent="0.25">
      <c r="A4427" t="s">
        <v>981</v>
      </c>
      <c r="B4427">
        <v>1917</v>
      </c>
      <c r="C4427" t="s">
        <v>982</v>
      </c>
      <c r="D4427" t="s">
        <v>813</v>
      </c>
      <c r="E4427" t="s">
        <v>814</v>
      </c>
      <c r="F4427">
        <v>10.1</v>
      </c>
      <c r="G4427">
        <v>13.15</v>
      </c>
      <c r="H4427" t="s">
        <v>815</v>
      </c>
    </row>
    <row r="4428" spans="1:8" hidden="1" x14ac:dyDescent="0.25">
      <c r="A4428" t="s">
        <v>981</v>
      </c>
      <c r="B4428">
        <v>1917</v>
      </c>
      <c r="C4428" t="s">
        <v>982</v>
      </c>
      <c r="D4428" t="s">
        <v>816</v>
      </c>
      <c r="E4428" t="s">
        <v>814</v>
      </c>
      <c r="F4428">
        <v>9.4499999999999993</v>
      </c>
      <c r="G4428">
        <v>12.3</v>
      </c>
      <c r="H4428" t="s">
        <v>817</v>
      </c>
    </row>
    <row r="4429" spans="1:8" hidden="1" x14ac:dyDescent="0.25">
      <c r="A4429" t="s">
        <v>981</v>
      </c>
      <c r="B4429">
        <v>1917</v>
      </c>
      <c r="C4429" t="s">
        <v>982</v>
      </c>
      <c r="D4429" t="s">
        <v>818</v>
      </c>
      <c r="E4429" t="s">
        <v>814</v>
      </c>
      <c r="F4429">
        <v>11.2</v>
      </c>
      <c r="G4429">
        <v>14.55</v>
      </c>
      <c r="H4429" t="s">
        <v>819</v>
      </c>
    </row>
    <row r="4430" spans="1:8" x14ac:dyDescent="0.25">
      <c r="A4430" t="s">
        <v>981</v>
      </c>
      <c r="B4430">
        <v>1917</v>
      </c>
      <c r="C4430" t="s">
        <v>982</v>
      </c>
      <c r="D4430" t="s">
        <v>820</v>
      </c>
      <c r="E4430" t="s">
        <v>814</v>
      </c>
      <c r="F4430">
        <v>11.2</v>
      </c>
      <c r="G4430">
        <v>14.55</v>
      </c>
      <c r="H4430" t="s">
        <v>821</v>
      </c>
    </row>
    <row r="4431" spans="1:8" hidden="1" x14ac:dyDescent="0.25">
      <c r="A4431" t="s">
        <v>981</v>
      </c>
      <c r="B4431">
        <v>1917</v>
      </c>
      <c r="C4431" t="s">
        <v>982</v>
      </c>
      <c r="D4431" t="s">
        <v>822</v>
      </c>
      <c r="E4431" t="s">
        <v>814</v>
      </c>
      <c r="F4431">
        <v>9.4499999999999993</v>
      </c>
      <c r="G4431">
        <v>12.3</v>
      </c>
      <c r="H4431" t="s">
        <v>823</v>
      </c>
    </row>
    <row r="4432" spans="1:8" hidden="1" x14ac:dyDescent="0.25">
      <c r="A4432" t="s">
        <v>981</v>
      </c>
      <c r="B4432">
        <v>1917</v>
      </c>
      <c r="C4432" t="s">
        <v>982</v>
      </c>
      <c r="D4432" t="s">
        <v>824</v>
      </c>
      <c r="E4432" t="s">
        <v>814</v>
      </c>
      <c r="F4432">
        <v>9.4499999999999993</v>
      </c>
      <c r="G4432">
        <v>12.3</v>
      </c>
      <c r="H4432" t="s">
        <v>825</v>
      </c>
    </row>
    <row r="4433" spans="1:8" hidden="1" x14ac:dyDescent="0.25">
      <c r="A4433" t="s">
        <v>981</v>
      </c>
      <c r="B4433">
        <v>1917</v>
      </c>
      <c r="C4433" t="s">
        <v>982</v>
      </c>
      <c r="D4433" t="s">
        <v>826</v>
      </c>
      <c r="E4433" t="s">
        <v>814</v>
      </c>
      <c r="F4433">
        <v>9.9499999999999993</v>
      </c>
      <c r="G4433">
        <v>12.95</v>
      </c>
      <c r="H4433" t="s">
        <v>827</v>
      </c>
    </row>
    <row r="4434" spans="1:8" x14ac:dyDescent="0.25">
      <c r="A4434" t="s">
        <v>981</v>
      </c>
      <c r="B4434">
        <v>1917</v>
      </c>
      <c r="C4434" t="s">
        <v>982</v>
      </c>
      <c r="D4434" t="s">
        <v>828</v>
      </c>
      <c r="E4434" t="s">
        <v>829</v>
      </c>
      <c r="F4434">
        <v>11.2</v>
      </c>
      <c r="G4434">
        <v>14.55</v>
      </c>
      <c r="H4434" t="s">
        <v>821</v>
      </c>
    </row>
    <row r="4435" spans="1:8" hidden="1" x14ac:dyDescent="0.25">
      <c r="A4435" t="s">
        <v>981</v>
      </c>
      <c r="B4435">
        <v>1917</v>
      </c>
      <c r="C4435" t="s">
        <v>982</v>
      </c>
      <c r="D4435" t="s">
        <v>830</v>
      </c>
      <c r="E4435" t="s">
        <v>829</v>
      </c>
      <c r="F4435">
        <v>9.4499999999999993</v>
      </c>
      <c r="G4435">
        <v>12.3</v>
      </c>
      <c r="H4435" t="s">
        <v>823</v>
      </c>
    </row>
    <row r="4436" spans="1:8" hidden="1" x14ac:dyDescent="0.25">
      <c r="A4436" t="s">
        <v>981</v>
      </c>
      <c r="B4436">
        <v>1917</v>
      </c>
      <c r="C4436" t="s">
        <v>982</v>
      </c>
      <c r="D4436" t="s">
        <v>831</v>
      </c>
      <c r="E4436" t="s">
        <v>829</v>
      </c>
      <c r="F4436">
        <v>10.1</v>
      </c>
      <c r="G4436">
        <v>13.15</v>
      </c>
      <c r="H4436" t="s">
        <v>815</v>
      </c>
    </row>
    <row r="4437" spans="1:8" hidden="1" x14ac:dyDescent="0.25">
      <c r="A4437" t="s">
        <v>981</v>
      </c>
      <c r="B4437">
        <v>1917</v>
      </c>
      <c r="C4437" t="s">
        <v>982</v>
      </c>
      <c r="D4437" t="s">
        <v>832</v>
      </c>
      <c r="E4437" t="s">
        <v>829</v>
      </c>
      <c r="F4437">
        <v>9.4499999999999993</v>
      </c>
      <c r="G4437">
        <v>12.3</v>
      </c>
      <c r="H4437" t="s">
        <v>817</v>
      </c>
    </row>
    <row r="4438" spans="1:8" hidden="1" x14ac:dyDescent="0.25">
      <c r="A4438" t="s">
        <v>981</v>
      </c>
      <c r="B4438">
        <v>1917</v>
      </c>
      <c r="C4438" t="s">
        <v>982</v>
      </c>
      <c r="D4438" t="s">
        <v>833</v>
      </c>
      <c r="E4438" t="s">
        <v>829</v>
      </c>
      <c r="F4438">
        <v>11.2</v>
      </c>
      <c r="G4438">
        <v>14.55</v>
      </c>
      <c r="H4438" t="s">
        <v>819</v>
      </c>
    </row>
    <row r="4439" spans="1:8" hidden="1" x14ac:dyDescent="0.25">
      <c r="A4439" t="s">
        <v>981</v>
      </c>
      <c r="B4439">
        <v>1917</v>
      </c>
      <c r="C4439" t="s">
        <v>982</v>
      </c>
      <c r="D4439" t="s">
        <v>834</v>
      </c>
      <c r="E4439" t="s">
        <v>829</v>
      </c>
      <c r="F4439">
        <v>9.4499999999999993</v>
      </c>
      <c r="G4439">
        <v>12.3</v>
      </c>
      <c r="H4439" t="s">
        <v>825</v>
      </c>
    </row>
    <row r="4440" spans="1:8" hidden="1" x14ac:dyDescent="0.25">
      <c r="A4440" t="s">
        <v>981</v>
      </c>
      <c r="B4440">
        <v>1917</v>
      </c>
      <c r="C4440" t="s">
        <v>982</v>
      </c>
      <c r="D4440" t="s">
        <v>835</v>
      </c>
      <c r="E4440" t="s">
        <v>829</v>
      </c>
      <c r="F4440">
        <v>3.6</v>
      </c>
      <c r="G4440">
        <v>4.7</v>
      </c>
      <c r="H4440" t="s">
        <v>827</v>
      </c>
    </row>
    <row r="4441" spans="1:8" hidden="1" x14ac:dyDescent="0.25">
      <c r="A4441" t="s">
        <v>981</v>
      </c>
      <c r="B4441">
        <v>1917</v>
      </c>
      <c r="C4441" t="s">
        <v>982</v>
      </c>
      <c r="D4441" t="s">
        <v>835</v>
      </c>
      <c r="E4441" t="s">
        <v>829</v>
      </c>
      <c r="F4441">
        <v>9.9499999999999993</v>
      </c>
      <c r="G4441">
        <v>12.95</v>
      </c>
      <c r="H4441" t="s">
        <v>827</v>
      </c>
    </row>
    <row r="4442" spans="1:8" hidden="1" x14ac:dyDescent="0.25">
      <c r="A4442" t="s">
        <v>981</v>
      </c>
      <c r="B4442">
        <v>1917</v>
      </c>
      <c r="C4442" t="s">
        <v>982</v>
      </c>
      <c r="D4442" t="s">
        <v>832</v>
      </c>
      <c r="E4442" t="s">
        <v>829</v>
      </c>
      <c r="F4442">
        <v>3.4</v>
      </c>
      <c r="G4442">
        <v>4.4000000000000004</v>
      </c>
      <c r="H4442" t="s">
        <v>817</v>
      </c>
    </row>
    <row r="4443" spans="1:8" hidden="1" x14ac:dyDescent="0.25">
      <c r="A4443" t="s">
        <v>981</v>
      </c>
      <c r="B4443">
        <v>1917</v>
      </c>
      <c r="C4443" t="s">
        <v>982</v>
      </c>
      <c r="D4443" t="s">
        <v>831</v>
      </c>
      <c r="E4443" t="s">
        <v>829</v>
      </c>
      <c r="F4443">
        <v>3.6</v>
      </c>
      <c r="G4443">
        <v>4.7</v>
      </c>
      <c r="H4443" t="s">
        <v>815</v>
      </c>
    </row>
    <row r="4444" spans="1:8" hidden="1" x14ac:dyDescent="0.25">
      <c r="A4444" t="s">
        <v>981</v>
      </c>
      <c r="B4444">
        <v>1917</v>
      </c>
      <c r="C4444" t="s">
        <v>982</v>
      </c>
      <c r="D4444" t="s">
        <v>833</v>
      </c>
      <c r="E4444" t="s">
        <v>829</v>
      </c>
      <c r="F4444">
        <v>4.05</v>
      </c>
      <c r="G4444">
        <v>5.25</v>
      </c>
      <c r="H4444" t="s">
        <v>819</v>
      </c>
    </row>
    <row r="4445" spans="1:8" hidden="1" x14ac:dyDescent="0.25">
      <c r="A4445" t="s">
        <v>981</v>
      </c>
      <c r="B4445">
        <v>1917</v>
      </c>
      <c r="C4445" t="s">
        <v>982</v>
      </c>
      <c r="D4445" t="s">
        <v>830</v>
      </c>
      <c r="E4445" t="s">
        <v>829</v>
      </c>
      <c r="F4445">
        <v>3.4</v>
      </c>
      <c r="G4445">
        <v>4.4000000000000004</v>
      </c>
      <c r="H4445" t="s">
        <v>823</v>
      </c>
    </row>
    <row r="4446" spans="1:8" x14ac:dyDescent="0.25">
      <c r="A4446" t="s">
        <v>981</v>
      </c>
      <c r="B4446">
        <v>1917</v>
      </c>
      <c r="C4446" t="s">
        <v>982</v>
      </c>
      <c r="D4446" t="s">
        <v>828</v>
      </c>
      <c r="E4446" t="s">
        <v>829</v>
      </c>
      <c r="F4446">
        <v>4.05</v>
      </c>
      <c r="G4446">
        <v>5.25</v>
      </c>
      <c r="H4446" t="s">
        <v>821</v>
      </c>
    </row>
    <row r="4447" spans="1:8" hidden="1" x14ac:dyDescent="0.25">
      <c r="A4447" t="s">
        <v>981</v>
      </c>
      <c r="B4447">
        <v>1917</v>
      </c>
      <c r="C4447" t="s">
        <v>982</v>
      </c>
      <c r="D4447" t="s">
        <v>834</v>
      </c>
      <c r="E4447" t="s">
        <v>829</v>
      </c>
      <c r="F4447">
        <v>3.4</v>
      </c>
      <c r="G4447">
        <v>4.4000000000000004</v>
      </c>
      <c r="H4447" t="s">
        <v>825</v>
      </c>
    </row>
    <row r="4448" spans="1:8" x14ac:dyDescent="0.25">
      <c r="A4448" t="s">
        <v>981</v>
      </c>
      <c r="B4448">
        <v>1917</v>
      </c>
      <c r="C4448" t="s">
        <v>982</v>
      </c>
      <c r="D4448" t="s">
        <v>836</v>
      </c>
      <c r="E4448" t="s">
        <v>837</v>
      </c>
      <c r="F4448">
        <v>11.2</v>
      </c>
      <c r="G4448">
        <v>14.55</v>
      </c>
      <c r="H4448" t="s">
        <v>821</v>
      </c>
    </row>
    <row r="4449" spans="1:8" hidden="1" x14ac:dyDescent="0.25">
      <c r="A4449" t="s">
        <v>981</v>
      </c>
      <c r="B4449">
        <v>1917</v>
      </c>
      <c r="C4449" t="s">
        <v>982</v>
      </c>
      <c r="D4449" t="s">
        <v>838</v>
      </c>
      <c r="E4449" t="s">
        <v>837</v>
      </c>
      <c r="F4449">
        <v>9.4499999999999993</v>
      </c>
      <c r="G4449">
        <v>12.3</v>
      </c>
      <c r="H4449" t="s">
        <v>823</v>
      </c>
    </row>
    <row r="4450" spans="1:8" hidden="1" x14ac:dyDescent="0.25">
      <c r="A4450" t="s">
        <v>981</v>
      </c>
      <c r="B4450">
        <v>1917</v>
      </c>
      <c r="C4450" t="s">
        <v>982</v>
      </c>
      <c r="D4450" t="s">
        <v>839</v>
      </c>
      <c r="E4450" t="s">
        <v>837</v>
      </c>
      <c r="F4450">
        <v>10.1</v>
      </c>
      <c r="G4450">
        <v>13.15</v>
      </c>
      <c r="H4450" t="s">
        <v>815</v>
      </c>
    </row>
    <row r="4451" spans="1:8" hidden="1" x14ac:dyDescent="0.25">
      <c r="A4451" t="s">
        <v>981</v>
      </c>
      <c r="B4451">
        <v>1917</v>
      </c>
      <c r="C4451" t="s">
        <v>982</v>
      </c>
      <c r="D4451" t="s">
        <v>840</v>
      </c>
      <c r="E4451" t="s">
        <v>837</v>
      </c>
      <c r="F4451">
        <v>9.4499999999999993</v>
      </c>
      <c r="G4451">
        <v>12.3</v>
      </c>
      <c r="H4451" t="s">
        <v>817</v>
      </c>
    </row>
    <row r="4452" spans="1:8" hidden="1" x14ac:dyDescent="0.25">
      <c r="A4452" t="s">
        <v>981</v>
      </c>
      <c r="B4452">
        <v>1917</v>
      </c>
      <c r="C4452" t="s">
        <v>982</v>
      </c>
      <c r="D4452" t="s">
        <v>841</v>
      </c>
      <c r="E4452" t="s">
        <v>837</v>
      </c>
      <c r="F4452">
        <v>11.2</v>
      </c>
      <c r="G4452">
        <v>14.55</v>
      </c>
      <c r="H4452" t="s">
        <v>819</v>
      </c>
    </row>
    <row r="4453" spans="1:8" hidden="1" x14ac:dyDescent="0.25">
      <c r="A4453" t="s">
        <v>981</v>
      </c>
      <c r="B4453">
        <v>1917</v>
      </c>
      <c r="C4453" t="s">
        <v>982</v>
      </c>
      <c r="D4453" t="s">
        <v>842</v>
      </c>
      <c r="E4453" t="s">
        <v>837</v>
      </c>
      <c r="F4453">
        <v>9.9499999999999993</v>
      </c>
      <c r="G4453">
        <v>12.95</v>
      </c>
      <c r="H4453" t="s">
        <v>827</v>
      </c>
    </row>
    <row r="4454" spans="1:8" hidden="1" x14ac:dyDescent="0.25">
      <c r="A4454" t="s">
        <v>981</v>
      </c>
      <c r="B4454">
        <v>1917</v>
      </c>
      <c r="C4454" t="s">
        <v>982</v>
      </c>
      <c r="D4454" t="s">
        <v>843</v>
      </c>
      <c r="E4454" t="s">
        <v>837</v>
      </c>
      <c r="F4454">
        <v>9.4499999999999993</v>
      </c>
      <c r="G4454">
        <v>12.3</v>
      </c>
      <c r="H4454" t="s">
        <v>825</v>
      </c>
    </row>
    <row r="4455" spans="1:8" x14ac:dyDescent="0.25">
      <c r="A4455" t="s">
        <v>981</v>
      </c>
      <c r="B4455">
        <v>1917</v>
      </c>
      <c r="C4455" t="s">
        <v>982</v>
      </c>
      <c r="D4455" t="s">
        <v>844</v>
      </c>
      <c r="E4455" t="s">
        <v>845</v>
      </c>
      <c r="F4455">
        <v>11.2</v>
      </c>
      <c r="G4455">
        <v>14.55</v>
      </c>
      <c r="H4455" t="s">
        <v>821</v>
      </c>
    </row>
    <row r="4456" spans="1:8" hidden="1" x14ac:dyDescent="0.25">
      <c r="A4456" t="s">
        <v>981</v>
      </c>
      <c r="B4456">
        <v>1917</v>
      </c>
      <c r="C4456" t="s">
        <v>982</v>
      </c>
      <c r="D4456" t="s">
        <v>846</v>
      </c>
      <c r="E4456" t="s">
        <v>845</v>
      </c>
      <c r="F4456">
        <v>9.4499999999999993</v>
      </c>
      <c r="G4456">
        <v>12.3</v>
      </c>
      <c r="H4456" t="s">
        <v>823</v>
      </c>
    </row>
    <row r="4457" spans="1:8" hidden="1" x14ac:dyDescent="0.25">
      <c r="A4457" t="s">
        <v>981</v>
      </c>
      <c r="B4457">
        <v>1917</v>
      </c>
      <c r="C4457" t="s">
        <v>982</v>
      </c>
      <c r="D4457" t="s">
        <v>847</v>
      </c>
      <c r="E4457" t="s">
        <v>845</v>
      </c>
      <c r="F4457">
        <v>10.1</v>
      </c>
      <c r="G4457">
        <v>13.15</v>
      </c>
      <c r="H4457" t="s">
        <v>815</v>
      </c>
    </row>
    <row r="4458" spans="1:8" hidden="1" x14ac:dyDescent="0.25">
      <c r="A4458" t="s">
        <v>981</v>
      </c>
      <c r="B4458">
        <v>1917</v>
      </c>
      <c r="C4458" t="s">
        <v>982</v>
      </c>
      <c r="D4458" t="s">
        <v>848</v>
      </c>
      <c r="E4458" t="s">
        <v>845</v>
      </c>
      <c r="F4458">
        <v>11.2</v>
      </c>
      <c r="G4458">
        <v>14.55</v>
      </c>
      <c r="H4458" t="s">
        <v>819</v>
      </c>
    </row>
    <row r="4459" spans="1:8" hidden="1" x14ac:dyDescent="0.25">
      <c r="A4459" t="s">
        <v>981</v>
      </c>
      <c r="B4459">
        <v>1917</v>
      </c>
      <c r="C4459" t="s">
        <v>982</v>
      </c>
      <c r="D4459" t="s">
        <v>849</v>
      </c>
      <c r="E4459" t="s">
        <v>845</v>
      </c>
      <c r="F4459">
        <v>9.4499999999999993</v>
      </c>
      <c r="G4459">
        <v>12.3</v>
      </c>
      <c r="H4459" t="s">
        <v>817</v>
      </c>
    </row>
    <row r="4460" spans="1:8" hidden="1" x14ac:dyDescent="0.25">
      <c r="A4460" t="s">
        <v>981</v>
      </c>
      <c r="B4460">
        <v>1917</v>
      </c>
      <c r="C4460" t="s">
        <v>982</v>
      </c>
      <c r="D4460" t="s">
        <v>850</v>
      </c>
      <c r="E4460" t="s">
        <v>845</v>
      </c>
      <c r="F4460">
        <v>9.4499999999999993</v>
      </c>
      <c r="G4460">
        <v>12.3</v>
      </c>
      <c r="H4460" t="s">
        <v>825</v>
      </c>
    </row>
    <row r="4461" spans="1:8" hidden="1" x14ac:dyDescent="0.25">
      <c r="A4461" t="s">
        <v>981</v>
      </c>
      <c r="B4461">
        <v>1917</v>
      </c>
      <c r="C4461" t="s">
        <v>982</v>
      </c>
      <c r="D4461" t="s">
        <v>851</v>
      </c>
      <c r="E4461" t="s">
        <v>845</v>
      </c>
      <c r="F4461">
        <v>9.9499999999999993</v>
      </c>
      <c r="G4461">
        <v>12.95</v>
      </c>
      <c r="H4461" t="s">
        <v>827</v>
      </c>
    </row>
    <row r="4462" spans="1:8" hidden="1" x14ac:dyDescent="0.25">
      <c r="A4462" t="s">
        <v>981</v>
      </c>
      <c r="B4462">
        <v>1917</v>
      </c>
      <c r="C4462" t="s">
        <v>982</v>
      </c>
      <c r="D4462" t="s">
        <v>852</v>
      </c>
      <c r="E4462" t="s">
        <v>853</v>
      </c>
      <c r="F4462">
        <v>5.7</v>
      </c>
      <c r="G4462">
        <v>7.4</v>
      </c>
      <c r="H4462" t="s">
        <v>854</v>
      </c>
    </row>
    <row r="4463" spans="1:8" hidden="1" x14ac:dyDescent="0.25">
      <c r="A4463" t="s">
        <v>981</v>
      </c>
      <c r="B4463">
        <v>1917</v>
      </c>
      <c r="C4463" t="s">
        <v>982</v>
      </c>
      <c r="D4463" t="s">
        <v>855</v>
      </c>
      <c r="E4463" t="s">
        <v>853</v>
      </c>
      <c r="F4463">
        <v>5.7</v>
      </c>
      <c r="G4463">
        <v>7.4</v>
      </c>
      <c r="H4463" t="s">
        <v>823</v>
      </c>
    </row>
    <row r="4464" spans="1:8" x14ac:dyDescent="0.25">
      <c r="A4464" t="s">
        <v>981</v>
      </c>
      <c r="B4464">
        <v>1917</v>
      </c>
      <c r="C4464" t="s">
        <v>982</v>
      </c>
      <c r="D4464" t="s">
        <v>856</v>
      </c>
      <c r="E4464" t="s">
        <v>853</v>
      </c>
      <c r="F4464">
        <v>5.7</v>
      </c>
      <c r="G4464">
        <v>7.4</v>
      </c>
      <c r="H4464" t="s">
        <v>821</v>
      </c>
    </row>
    <row r="4465" spans="1:8" hidden="1" x14ac:dyDescent="0.25">
      <c r="A4465" t="s">
        <v>981</v>
      </c>
      <c r="B4465">
        <v>1917</v>
      </c>
      <c r="C4465" t="s">
        <v>982</v>
      </c>
      <c r="D4465" t="s">
        <v>857</v>
      </c>
      <c r="E4465" t="s">
        <v>853</v>
      </c>
      <c r="F4465">
        <v>5.7</v>
      </c>
      <c r="G4465">
        <v>7.4</v>
      </c>
      <c r="H4465" t="s">
        <v>815</v>
      </c>
    </row>
    <row r="4466" spans="1:8" hidden="1" x14ac:dyDescent="0.25">
      <c r="A4466" t="s">
        <v>981</v>
      </c>
      <c r="B4466">
        <v>1917</v>
      </c>
      <c r="C4466" t="s">
        <v>982</v>
      </c>
      <c r="D4466" t="s">
        <v>858</v>
      </c>
      <c r="E4466" t="s">
        <v>853</v>
      </c>
      <c r="F4466">
        <v>5.7</v>
      </c>
      <c r="G4466">
        <v>7.4</v>
      </c>
      <c r="H4466" t="s">
        <v>819</v>
      </c>
    </row>
    <row r="4467" spans="1:8" hidden="1" x14ac:dyDescent="0.25">
      <c r="A4467" t="s">
        <v>981</v>
      </c>
      <c r="B4467">
        <v>1917</v>
      </c>
      <c r="C4467" t="s">
        <v>982</v>
      </c>
      <c r="D4467" t="s">
        <v>859</v>
      </c>
      <c r="E4467" t="s">
        <v>853</v>
      </c>
      <c r="F4467">
        <v>5.7</v>
      </c>
      <c r="G4467">
        <v>7.4</v>
      </c>
      <c r="H4467" t="s">
        <v>825</v>
      </c>
    </row>
    <row r="4468" spans="1:8" hidden="1" x14ac:dyDescent="0.25">
      <c r="A4468" t="s">
        <v>981</v>
      </c>
      <c r="B4468">
        <v>1917</v>
      </c>
      <c r="C4468" t="s">
        <v>982</v>
      </c>
      <c r="D4468" t="s">
        <v>860</v>
      </c>
      <c r="E4468" t="s">
        <v>853</v>
      </c>
      <c r="F4468">
        <v>5.7</v>
      </c>
      <c r="G4468">
        <v>7.4</v>
      </c>
      <c r="H4468" t="s">
        <v>827</v>
      </c>
    </row>
    <row r="4469" spans="1:8" hidden="1" x14ac:dyDescent="0.25">
      <c r="A4469" t="s">
        <v>981</v>
      </c>
      <c r="B4469">
        <v>1917</v>
      </c>
      <c r="C4469" t="s">
        <v>982</v>
      </c>
      <c r="D4469" t="s">
        <v>861</v>
      </c>
      <c r="E4469" t="s">
        <v>853</v>
      </c>
      <c r="F4469">
        <v>5.7</v>
      </c>
      <c r="G4469">
        <v>7.4</v>
      </c>
      <c r="H4469" t="s">
        <v>862</v>
      </c>
    </row>
    <row r="4470" spans="1:8" hidden="1" x14ac:dyDescent="0.25">
      <c r="A4470" t="s">
        <v>981</v>
      </c>
      <c r="B4470">
        <v>1917</v>
      </c>
      <c r="C4470" t="s">
        <v>982</v>
      </c>
      <c r="D4470" t="s">
        <v>863</v>
      </c>
      <c r="E4470" t="s">
        <v>853</v>
      </c>
      <c r="F4470">
        <v>5.7</v>
      </c>
      <c r="G4470">
        <v>7.4</v>
      </c>
      <c r="H4470" t="s">
        <v>864</v>
      </c>
    </row>
    <row r="4471" spans="1:8" hidden="1" x14ac:dyDescent="0.25">
      <c r="A4471" t="s">
        <v>981</v>
      </c>
      <c r="B4471">
        <v>1917</v>
      </c>
      <c r="C4471" t="s">
        <v>982</v>
      </c>
      <c r="D4471" t="s">
        <v>865</v>
      </c>
      <c r="E4471" t="s">
        <v>866</v>
      </c>
      <c r="F4471">
        <v>4.5999999999999996</v>
      </c>
      <c r="G4471">
        <v>6</v>
      </c>
      <c r="H4471" t="s">
        <v>867</v>
      </c>
    </row>
    <row r="4472" spans="1:8" hidden="1" x14ac:dyDescent="0.25">
      <c r="A4472" t="s">
        <v>981</v>
      </c>
      <c r="B4472">
        <v>1917</v>
      </c>
      <c r="C4472" t="s">
        <v>982</v>
      </c>
      <c r="D4472" t="s">
        <v>868</v>
      </c>
      <c r="E4472" t="s">
        <v>866</v>
      </c>
      <c r="F4472">
        <v>5</v>
      </c>
      <c r="G4472">
        <v>6.5</v>
      </c>
      <c r="H4472" t="s">
        <v>823</v>
      </c>
    </row>
    <row r="4473" spans="1:8" x14ac:dyDescent="0.25">
      <c r="A4473" t="s">
        <v>981</v>
      </c>
      <c r="B4473">
        <v>1917</v>
      </c>
      <c r="C4473" t="s">
        <v>982</v>
      </c>
      <c r="D4473" t="s">
        <v>869</v>
      </c>
      <c r="E4473" t="s">
        <v>866</v>
      </c>
      <c r="F4473">
        <v>5</v>
      </c>
      <c r="G4473">
        <v>6.5</v>
      </c>
      <c r="H4473" t="s">
        <v>821</v>
      </c>
    </row>
    <row r="4474" spans="1:8" hidden="1" x14ac:dyDescent="0.25">
      <c r="A4474" t="s">
        <v>981</v>
      </c>
      <c r="B4474">
        <v>1917</v>
      </c>
      <c r="C4474" t="s">
        <v>982</v>
      </c>
      <c r="D4474" t="s">
        <v>870</v>
      </c>
      <c r="E4474" t="s">
        <v>866</v>
      </c>
      <c r="F4474">
        <v>5</v>
      </c>
      <c r="G4474">
        <v>6.5</v>
      </c>
      <c r="H4474" t="s">
        <v>815</v>
      </c>
    </row>
    <row r="4475" spans="1:8" hidden="1" x14ac:dyDescent="0.25">
      <c r="A4475" t="s">
        <v>981</v>
      </c>
      <c r="B4475">
        <v>1917</v>
      </c>
      <c r="C4475" t="s">
        <v>982</v>
      </c>
      <c r="D4475" t="s">
        <v>871</v>
      </c>
      <c r="E4475" t="s">
        <v>866</v>
      </c>
      <c r="F4475">
        <v>5</v>
      </c>
      <c r="G4475">
        <v>6.5</v>
      </c>
      <c r="H4475" t="s">
        <v>819</v>
      </c>
    </row>
    <row r="4476" spans="1:8" hidden="1" x14ac:dyDescent="0.25">
      <c r="A4476" t="s">
        <v>981</v>
      </c>
      <c r="B4476">
        <v>1917</v>
      </c>
      <c r="C4476" t="s">
        <v>982</v>
      </c>
      <c r="D4476" t="s">
        <v>872</v>
      </c>
      <c r="E4476" t="s">
        <v>866</v>
      </c>
      <c r="F4476">
        <v>5</v>
      </c>
      <c r="G4476">
        <v>6.5</v>
      </c>
      <c r="H4476" t="s">
        <v>825</v>
      </c>
    </row>
    <row r="4477" spans="1:8" hidden="1" x14ac:dyDescent="0.25">
      <c r="A4477" t="s">
        <v>981</v>
      </c>
      <c r="B4477">
        <v>1917</v>
      </c>
      <c r="C4477" t="s">
        <v>982</v>
      </c>
      <c r="D4477" t="s">
        <v>873</v>
      </c>
      <c r="E4477" t="s">
        <v>866</v>
      </c>
      <c r="F4477">
        <v>5</v>
      </c>
      <c r="G4477">
        <v>6.5</v>
      </c>
      <c r="H4477" t="s">
        <v>862</v>
      </c>
    </row>
    <row r="4478" spans="1:8" hidden="1" x14ac:dyDescent="0.25">
      <c r="A4478" t="s">
        <v>981</v>
      </c>
      <c r="B4478">
        <v>1917</v>
      </c>
      <c r="C4478" t="s">
        <v>982</v>
      </c>
      <c r="D4478" t="s">
        <v>874</v>
      </c>
      <c r="E4478" t="s">
        <v>866</v>
      </c>
      <c r="F4478">
        <v>5</v>
      </c>
      <c r="G4478">
        <v>6.5</v>
      </c>
      <c r="H4478" t="s">
        <v>827</v>
      </c>
    </row>
    <row r="4479" spans="1:8" hidden="1" x14ac:dyDescent="0.25">
      <c r="A4479" t="s">
        <v>1041</v>
      </c>
      <c r="B4479">
        <v>3373</v>
      </c>
      <c r="C4479" t="s">
        <v>1042</v>
      </c>
      <c r="D4479" t="s">
        <v>813</v>
      </c>
      <c r="E4479" t="s">
        <v>814</v>
      </c>
      <c r="F4479">
        <v>9.75</v>
      </c>
      <c r="G4479">
        <v>12.7</v>
      </c>
      <c r="H4479" t="s">
        <v>815</v>
      </c>
    </row>
    <row r="4480" spans="1:8" hidden="1" x14ac:dyDescent="0.25">
      <c r="A4480" t="s">
        <v>1041</v>
      </c>
      <c r="B4480">
        <v>3373</v>
      </c>
      <c r="C4480" t="s">
        <v>1042</v>
      </c>
      <c r="D4480" t="s">
        <v>816</v>
      </c>
      <c r="E4480" t="s">
        <v>814</v>
      </c>
      <c r="F4480">
        <v>9.1</v>
      </c>
      <c r="G4480">
        <v>11.85</v>
      </c>
      <c r="H4480" t="s">
        <v>817</v>
      </c>
    </row>
    <row r="4481" spans="1:8" hidden="1" x14ac:dyDescent="0.25">
      <c r="A4481" t="s">
        <v>1041</v>
      </c>
      <c r="B4481">
        <v>3373</v>
      </c>
      <c r="C4481" t="s">
        <v>1042</v>
      </c>
      <c r="D4481" t="s">
        <v>818</v>
      </c>
      <c r="E4481" t="s">
        <v>814</v>
      </c>
      <c r="F4481">
        <v>10.85</v>
      </c>
      <c r="G4481">
        <v>14.1</v>
      </c>
      <c r="H4481" t="s">
        <v>819</v>
      </c>
    </row>
    <row r="4482" spans="1:8" x14ac:dyDescent="0.25">
      <c r="A4482" t="s">
        <v>1041</v>
      </c>
      <c r="B4482">
        <v>3373</v>
      </c>
      <c r="C4482" t="s">
        <v>1042</v>
      </c>
      <c r="D4482" t="s">
        <v>820</v>
      </c>
      <c r="E4482" t="s">
        <v>814</v>
      </c>
      <c r="F4482">
        <v>10.85</v>
      </c>
      <c r="G4482">
        <v>14.1</v>
      </c>
      <c r="H4482" t="s">
        <v>821</v>
      </c>
    </row>
    <row r="4483" spans="1:8" hidden="1" x14ac:dyDescent="0.25">
      <c r="A4483" t="s">
        <v>1041</v>
      </c>
      <c r="B4483">
        <v>3373</v>
      </c>
      <c r="C4483" t="s">
        <v>1042</v>
      </c>
      <c r="D4483" t="s">
        <v>822</v>
      </c>
      <c r="E4483" t="s">
        <v>814</v>
      </c>
      <c r="F4483">
        <v>9.1</v>
      </c>
      <c r="G4483">
        <v>11.85</v>
      </c>
      <c r="H4483" t="s">
        <v>823</v>
      </c>
    </row>
    <row r="4484" spans="1:8" hidden="1" x14ac:dyDescent="0.25">
      <c r="A4484" t="s">
        <v>1041</v>
      </c>
      <c r="B4484">
        <v>3373</v>
      </c>
      <c r="C4484" t="s">
        <v>1042</v>
      </c>
      <c r="D4484" t="s">
        <v>824</v>
      </c>
      <c r="E4484" t="s">
        <v>814</v>
      </c>
      <c r="F4484">
        <v>9.1</v>
      </c>
      <c r="G4484">
        <v>11.85</v>
      </c>
      <c r="H4484" t="s">
        <v>825</v>
      </c>
    </row>
    <row r="4485" spans="1:8" hidden="1" x14ac:dyDescent="0.25">
      <c r="A4485" t="s">
        <v>1041</v>
      </c>
      <c r="B4485">
        <v>3373</v>
      </c>
      <c r="C4485" t="s">
        <v>1042</v>
      </c>
      <c r="D4485" t="s">
        <v>826</v>
      </c>
      <c r="E4485" t="s">
        <v>814</v>
      </c>
      <c r="F4485">
        <v>9.6</v>
      </c>
      <c r="G4485">
        <v>12.5</v>
      </c>
      <c r="H4485" t="s">
        <v>827</v>
      </c>
    </row>
    <row r="4486" spans="1:8" x14ac:dyDescent="0.25">
      <c r="A4486" t="s">
        <v>1041</v>
      </c>
      <c r="B4486">
        <v>3373</v>
      </c>
      <c r="C4486" t="s">
        <v>1042</v>
      </c>
      <c r="D4486" t="s">
        <v>828</v>
      </c>
      <c r="E4486" t="s">
        <v>829</v>
      </c>
      <c r="F4486">
        <v>10.85</v>
      </c>
      <c r="G4486">
        <v>14.1</v>
      </c>
      <c r="H4486" t="s">
        <v>821</v>
      </c>
    </row>
    <row r="4487" spans="1:8" hidden="1" x14ac:dyDescent="0.25">
      <c r="A4487" t="s">
        <v>1041</v>
      </c>
      <c r="B4487">
        <v>3373</v>
      </c>
      <c r="C4487" t="s">
        <v>1042</v>
      </c>
      <c r="D4487" t="s">
        <v>830</v>
      </c>
      <c r="E4487" t="s">
        <v>829</v>
      </c>
      <c r="F4487">
        <v>9.1</v>
      </c>
      <c r="G4487">
        <v>11.85</v>
      </c>
      <c r="H4487" t="s">
        <v>823</v>
      </c>
    </row>
    <row r="4488" spans="1:8" hidden="1" x14ac:dyDescent="0.25">
      <c r="A4488" t="s">
        <v>1041</v>
      </c>
      <c r="B4488">
        <v>3373</v>
      </c>
      <c r="C4488" t="s">
        <v>1042</v>
      </c>
      <c r="D4488" t="s">
        <v>831</v>
      </c>
      <c r="E4488" t="s">
        <v>829</v>
      </c>
      <c r="F4488">
        <v>9.75</v>
      </c>
      <c r="G4488">
        <v>12.7</v>
      </c>
      <c r="H4488" t="s">
        <v>815</v>
      </c>
    </row>
    <row r="4489" spans="1:8" hidden="1" x14ac:dyDescent="0.25">
      <c r="A4489" t="s">
        <v>1041</v>
      </c>
      <c r="B4489">
        <v>3373</v>
      </c>
      <c r="C4489" t="s">
        <v>1042</v>
      </c>
      <c r="D4489" t="s">
        <v>832</v>
      </c>
      <c r="E4489" t="s">
        <v>829</v>
      </c>
      <c r="F4489">
        <v>9.1</v>
      </c>
      <c r="G4489">
        <v>11.85</v>
      </c>
      <c r="H4489" t="s">
        <v>817</v>
      </c>
    </row>
    <row r="4490" spans="1:8" hidden="1" x14ac:dyDescent="0.25">
      <c r="A4490" t="s">
        <v>1041</v>
      </c>
      <c r="B4490">
        <v>3373</v>
      </c>
      <c r="C4490" t="s">
        <v>1042</v>
      </c>
      <c r="D4490" t="s">
        <v>833</v>
      </c>
      <c r="E4490" t="s">
        <v>829</v>
      </c>
      <c r="F4490">
        <v>10.85</v>
      </c>
      <c r="G4490">
        <v>14.1</v>
      </c>
      <c r="H4490" t="s">
        <v>819</v>
      </c>
    </row>
    <row r="4491" spans="1:8" hidden="1" x14ac:dyDescent="0.25">
      <c r="A4491" t="s">
        <v>1041</v>
      </c>
      <c r="B4491">
        <v>3373</v>
      </c>
      <c r="C4491" t="s">
        <v>1042</v>
      </c>
      <c r="D4491" t="s">
        <v>834</v>
      </c>
      <c r="E4491" t="s">
        <v>829</v>
      </c>
      <c r="F4491">
        <v>9.1</v>
      </c>
      <c r="G4491">
        <v>11.85</v>
      </c>
      <c r="H4491" t="s">
        <v>825</v>
      </c>
    </row>
    <row r="4492" spans="1:8" hidden="1" x14ac:dyDescent="0.25">
      <c r="A4492" t="s">
        <v>1041</v>
      </c>
      <c r="B4492">
        <v>3373</v>
      </c>
      <c r="C4492" t="s">
        <v>1042</v>
      </c>
      <c r="D4492" t="s">
        <v>835</v>
      </c>
      <c r="E4492" t="s">
        <v>829</v>
      </c>
      <c r="F4492">
        <v>3.5</v>
      </c>
      <c r="G4492">
        <v>4.55</v>
      </c>
      <c r="H4492" t="s">
        <v>827</v>
      </c>
    </row>
    <row r="4493" spans="1:8" hidden="1" x14ac:dyDescent="0.25">
      <c r="A4493" t="s">
        <v>1041</v>
      </c>
      <c r="B4493">
        <v>3373</v>
      </c>
      <c r="C4493" t="s">
        <v>1042</v>
      </c>
      <c r="D4493" t="s">
        <v>835</v>
      </c>
      <c r="E4493" t="s">
        <v>829</v>
      </c>
      <c r="F4493">
        <v>9.6</v>
      </c>
      <c r="G4493">
        <v>12.5</v>
      </c>
      <c r="H4493" t="s">
        <v>827</v>
      </c>
    </row>
    <row r="4494" spans="1:8" hidden="1" x14ac:dyDescent="0.25">
      <c r="A4494" t="s">
        <v>1041</v>
      </c>
      <c r="B4494">
        <v>3373</v>
      </c>
      <c r="C4494" t="s">
        <v>1042</v>
      </c>
      <c r="D4494" t="s">
        <v>832</v>
      </c>
      <c r="E4494" t="s">
        <v>829</v>
      </c>
      <c r="F4494">
        <v>3.3</v>
      </c>
      <c r="G4494">
        <v>4.3</v>
      </c>
      <c r="H4494" t="s">
        <v>817</v>
      </c>
    </row>
    <row r="4495" spans="1:8" hidden="1" x14ac:dyDescent="0.25">
      <c r="A4495" t="s">
        <v>1041</v>
      </c>
      <c r="B4495">
        <v>3373</v>
      </c>
      <c r="C4495" t="s">
        <v>1042</v>
      </c>
      <c r="D4495" t="s">
        <v>831</v>
      </c>
      <c r="E4495" t="s">
        <v>829</v>
      </c>
      <c r="F4495">
        <v>3.5</v>
      </c>
      <c r="G4495">
        <v>4.55</v>
      </c>
      <c r="H4495" t="s">
        <v>815</v>
      </c>
    </row>
    <row r="4496" spans="1:8" hidden="1" x14ac:dyDescent="0.25">
      <c r="A4496" t="s">
        <v>1041</v>
      </c>
      <c r="B4496">
        <v>3373</v>
      </c>
      <c r="C4496" t="s">
        <v>1042</v>
      </c>
      <c r="D4496" t="s">
        <v>833</v>
      </c>
      <c r="E4496" t="s">
        <v>829</v>
      </c>
      <c r="F4496">
        <v>3.95</v>
      </c>
      <c r="G4496">
        <v>5.15</v>
      </c>
      <c r="H4496" t="s">
        <v>819</v>
      </c>
    </row>
    <row r="4497" spans="1:8" hidden="1" x14ac:dyDescent="0.25">
      <c r="A4497" t="s">
        <v>1041</v>
      </c>
      <c r="B4497">
        <v>3373</v>
      </c>
      <c r="C4497" t="s">
        <v>1042</v>
      </c>
      <c r="D4497" t="s">
        <v>830</v>
      </c>
      <c r="E4497" t="s">
        <v>829</v>
      </c>
      <c r="F4497">
        <v>3.3</v>
      </c>
      <c r="G4497">
        <v>4.3</v>
      </c>
      <c r="H4497" t="s">
        <v>823</v>
      </c>
    </row>
    <row r="4498" spans="1:8" x14ac:dyDescent="0.25">
      <c r="A4498" t="s">
        <v>1041</v>
      </c>
      <c r="B4498">
        <v>3373</v>
      </c>
      <c r="C4498" t="s">
        <v>1042</v>
      </c>
      <c r="D4498" t="s">
        <v>828</v>
      </c>
      <c r="E4498" t="s">
        <v>829</v>
      </c>
      <c r="F4498">
        <v>3.95</v>
      </c>
      <c r="G4498">
        <v>5.15</v>
      </c>
      <c r="H4498" t="s">
        <v>821</v>
      </c>
    </row>
    <row r="4499" spans="1:8" hidden="1" x14ac:dyDescent="0.25">
      <c r="A4499" t="s">
        <v>1041</v>
      </c>
      <c r="B4499">
        <v>3373</v>
      </c>
      <c r="C4499" t="s">
        <v>1042</v>
      </c>
      <c r="D4499" t="s">
        <v>834</v>
      </c>
      <c r="E4499" t="s">
        <v>829</v>
      </c>
      <c r="F4499">
        <v>3.3</v>
      </c>
      <c r="G4499">
        <v>4.3</v>
      </c>
      <c r="H4499" t="s">
        <v>825</v>
      </c>
    </row>
    <row r="4500" spans="1:8" x14ac:dyDescent="0.25">
      <c r="A4500" t="s">
        <v>1041</v>
      </c>
      <c r="B4500">
        <v>3373</v>
      </c>
      <c r="C4500" t="s">
        <v>1042</v>
      </c>
      <c r="D4500" t="s">
        <v>836</v>
      </c>
      <c r="E4500" t="s">
        <v>837</v>
      </c>
      <c r="F4500">
        <v>10.85</v>
      </c>
      <c r="G4500">
        <v>14.1</v>
      </c>
      <c r="H4500" t="s">
        <v>821</v>
      </c>
    </row>
    <row r="4501" spans="1:8" hidden="1" x14ac:dyDescent="0.25">
      <c r="A4501" t="s">
        <v>1041</v>
      </c>
      <c r="B4501">
        <v>3373</v>
      </c>
      <c r="C4501" t="s">
        <v>1042</v>
      </c>
      <c r="D4501" t="s">
        <v>838</v>
      </c>
      <c r="E4501" t="s">
        <v>837</v>
      </c>
      <c r="F4501">
        <v>9.1</v>
      </c>
      <c r="G4501">
        <v>11.85</v>
      </c>
      <c r="H4501" t="s">
        <v>823</v>
      </c>
    </row>
    <row r="4502" spans="1:8" hidden="1" x14ac:dyDescent="0.25">
      <c r="A4502" t="s">
        <v>1041</v>
      </c>
      <c r="B4502">
        <v>3373</v>
      </c>
      <c r="C4502" t="s">
        <v>1042</v>
      </c>
      <c r="D4502" t="s">
        <v>839</v>
      </c>
      <c r="E4502" t="s">
        <v>837</v>
      </c>
      <c r="F4502">
        <v>9.75</v>
      </c>
      <c r="G4502">
        <v>12.7</v>
      </c>
      <c r="H4502" t="s">
        <v>815</v>
      </c>
    </row>
    <row r="4503" spans="1:8" hidden="1" x14ac:dyDescent="0.25">
      <c r="A4503" t="s">
        <v>1041</v>
      </c>
      <c r="B4503">
        <v>3373</v>
      </c>
      <c r="C4503" t="s">
        <v>1042</v>
      </c>
      <c r="D4503" t="s">
        <v>840</v>
      </c>
      <c r="E4503" t="s">
        <v>837</v>
      </c>
      <c r="F4503">
        <v>9.1</v>
      </c>
      <c r="G4503">
        <v>11.85</v>
      </c>
      <c r="H4503" t="s">
        <v>817</v>
      </c>
    </row>
    <row r="4504" spans="1:8" hidden="1" x14ac:dyDescent="0.25">
      <c r="A4504" t="s">
        <v>1041</v>
      </c>
      <c r="B4504">
        <v>3373</v>
      </c>
      <c r="C4504" t="s">
        <v>1042</v>
      </c>
      <c r="D4504" t="s">
        <v>841</v>
      </c>
      <c r="E4504" t="s">
        <v>837</v>
      </c>
      <c r="F4504">
        <v>10.85</v>
      </c>
      <c r="G4504">
        <v>14.1</v>
      </c>
      <c r="H4504" t="s">
        <v>819</v>
      </c>
    </row>
    <row r="4505" spans="1:8" hidden="1" x14ac:dyDescent="0.25">
      <c r="A4505" t="s">
        <v>1041</v>
      </c>
      <c r="B4505">
        <v>3373</v>
      </c>
      <c r="C4505" t="s">
        <v>1042</v>
      </c>
      <c r="D4505" t="s">
        <v>842</v>
      </c>
      <c r="E4505" t="s">
        <v>837</v>
      </c>
      <c r="F4505">
        <v>9.6</v>
      </c>
      <c r="G4505">
        <v>12.5</v>
      </c>
      <c r="H4505" t="s">
        <v>827</v>
      </c>
    </row>
    <row r="4506" spans="1:8" hidden="1" x14ac:dyDescent="0.25">
      <c r="A4506" t="s">
        <v>1041</v>
      </c>
      <c r="B4506">
        <v>3373</v>
      </c>
      <c r="C4506" t="s">
        <v>1042</v>
      </c>
      <c r="D4506" t="s">
        <v>843</v>
      </c>
      <c r="E4506" t="s">
        <v>837</v>
      </c>
      <c r="F4506">
        <v>9.1</v>
      </c>
      <c r="G4506">
        <v>11.85</v>
      </c>
      <c r="H4506" t="s">
        <v>825</v>
      </c>
    </row>
    <row r="4507" spans="1:8" x14ac:dyDescent="0.25">
      <c r="A4507" t="s">
        <v>1041</v>
      </c>
      <c r="B4507">
        <v>3373</v>
      </c>
      <c r="C4507" t="s">
        <v>1042</v>
      </c>
      <c r="D4507" t="s">
        <v>844</v>
      </c>
      <c r="E4507" t="s">
        <v>845</v>
      </c>
      <c r="F4507">
        <v>10.85</v>
      </c>
      <c r="G4507">
        <v>14.1</v>
      </c>
      <c r="H4507" t="s">
        <v>821</v>
      </c>
    </row>
    <row r="4508" spans="1:8" hidden="1" x14ac:dyDescent="0.25">
      <c r="A4508" t="s">
        <v>1041</v>
      </c>
      <c r="B4508">
        <v>3373</v>
      </c>
      <c r="C4508" t="s">
        <v>1042</v>
      </c>
      <c r="D4508" t="s">
        <v>846</v>
      </c>
      <c r="E4508" t="s">
        <v>845</v>
      </c>
      <c r="F4508">
        <v>9.1</v>
      </c>
      <c r="G4508">
        <v>11.85</v>
      </c>
      <c r="H4508" t="s">
        <v>823</v>
      </c>
    </row>
    <row r="4509" spans="1:8" hidden="1" x14ac:dyDescent="0.25">
      <c r="A4509" t="s">
        <v>1041</v>
      </c>
      <c r="B4509">
        <v>3373</v>
      </c>
      <c r="C4509" t="s">
        <v>1042</v>
      </c>
      <c r="D4509" t="s">
        <v>847</v>
      </c>
      <c r="E4509" t="s">
        <v>845</v>
      </c>
      <c r="F4509">
        <v>9.75</v>
      </c>
      <c r="G4509">
        <v>12.7</v>
      </c>
      <c r="H4509" t="s">
        <v>815</v>
      </c>
    </row>
    <row r="4510" spans="1:8" hidden="1" x14ac:dyDescent="0.25">
      <c r="A4510" t="s">
        <v>1041</v>
      </c>
      <c r="B4510">
        <v>3373</v>
      </c>
      <c r="C4510" t="s">
        <v>1042</v>
      </c>
      <c r="D4510" t="s">
        <v>848</v>
      </c>
      <c r="E4510" t="s">
        <v>845</v>
      </c>
      <c r="F4510">
        <v>10.85</v>
      </c>
      <c r="G4510">
        <v>14.1</v>
      </c>
      <c r="H4510" t="s">
        <v>819</v>
      </c>
    </row>
    <row r="4511" spans="1:8" hidden="1" x14ac:dyDescent="0.25">
      <c r="A4511" t="s">
        <v>1041</v>
      </c>
      <c r="B4511">
        <v>3373</v>
      </c>
      <c r="C4511" t="s">
        <v>1042</v>
      </c>
      <c r="D4511" t="s">
        <v>849</v>
      </c>
      <c r="E4511" t="s">
        <v>845</v>
      </c>
      <c r="F4511">
        <v>9.1</v>
      </c>
      <c r="G4511">
        <v>11.85</v>
      </c>
      <c r="H4511" t="s">
        <v>817</v>
      </c>
    </row>
    <row r="4512" spans="1:8" hidden="1" x14ac:dyDescent="0.25">
      <c r="A4512" t="s">
        <v>1041</v>
      </c>
      <c r="B4512">
        <v>3373</v>
      </c>
      <c r="C4512" t="s">
        <v>1042</v>
      </c>
      <c r="D4512" t="s">
        <v>850</v>
      </c>
      <c r="E4512" t="s">
        <v>845</v>
      </c>
      <c r="F4512">
        <v>9.1</v>
      </c>
      <c r="G4512">
        <v>11.85</v>
      </c>
      <c r="H4512" t="s">
        <v>825</v>
      </c>
    </row>
    <row r="4513" spans="1:8" hidden="1" x14ac:dyDescent="0.25">
      <c r="A4513" t="s">
        <v>1041</v>
      </c>
      <c r="B4513">
        <v>3373</v>
      </c>
      <c r="C4513" t="s">
        <v>1042</v>
      </c>
      <c r="D4513" t="s">
        <v>851</v>
      </c>
      <c r="E4513" t="s">
        <v>845</v>
      </c>
      <c r="F4513">
        <v>9.6</v>
      </c>
      <c r="G4513">
        <v>12.5</v>
      </c>
      <c r="H4513" t="s">
        <v>827</v>
      </c>
    </row>
    <row r="4514" spans="1:8" hidden="1" x14ac:dyDescent="0.25">
      <c r="A4514" t="s">
        <v>1041</v>
      </c>
      <c r="B4514">
        <v>3373</v>
      </c>
      <c r="C4514" t="s">
        <v>1042</v>
      </c>
      <c r="D4514" t="s">
        <v>852</v>
      </c>
      <c r="E4514" t="s">
        <v>853</v>
      </c>
      <c r="F4514">
        <v>5.6</v>
      </c>
      <c r="G4514">
        <v>7.3</v>
      </c>
      <c r="H4514" t="s">
        <v>854</v>
      </c>
    </row>
    <row r="4515" spans="1:8" hidden="1" x14ac:dyDescent="0.25">
      <c r="A4515" t="s">
        <v>1041</v>
      </c>
      <c r="B4515">
        <v>3373</v>
      </c>
      <c r="C4515" t="s">
        <v>1042</v>
      </c>
      <c r="D4515" t="s">
        <v>855</v>
      </c>
      <c r="E4515" t="s">
        <v>853</v>
      </c>
      <c r="F4515">
        <v>5.6</v>
      </c>
      <c r="G4515">
        <v>7.3</v>
      </c>
      <c r="H4515" t="s">
        <v>823</v>
      </c>
    </row>
    <row r="4516" spans="1:8" x14ac:dyDescent="0.25">
      <c r="A4516" t="s">
        <v>1041</v>
      </c>
      <c r="B4516">
        <v>3373</v>
      </c>
      <c r="C4516" t="s">
        <v>1042</v>
      </c>
      <c r="D4516" t="s">
        <v>856</v>
      </c>
      <c r="E4516" t="s">
        <v>853</v>
      </c>
      <c r="F4516">
        <v>5.6</v>
      </c>
      <c r="G4516">
        <v>7.3</v>
      </c>
      <c r="H4516" t="s">
        <v>821</v>
      </c>
    </row>
    <row r="4517" spans="1:8" hidden="1" x14ac:dyDescent="0.25">
      <c r="A4517" t="s">
        <v>1041</v>
      </c>
      <c r="B4517">
        <v>3373</v>
      </c>
      <c r="C4517" t="s">
        <v>1042</v>
      </c>
      <c r="D4517" t="s">
        <v>857</v>
      </c>
      <c r="E4517" t="s">
        <v>853</v>
      </c>
      <c r="F4517">
        <v>5.6</v>
      </c>
      <c r="G4517">
        <v>7.3</v>
      </c>
      <c r="H4517" t="s">
        <v>815</v>
      </c>
    </row>
    <row r="4518" spans="1:8" hidden="1" x14ac:dyDescent="0.25">
      <c r="A4518" t="s">
        <v>1041</v>
      </c>
      <c r="B4518">
        <v>3373</v>
      </c>
      <c r="C4518" t="s">
        <v>1042</v>
      </c>
      <c r="D4518" t="s">
        <v>858</v>
      </c>
      <c r="E4518" t="s">
        <v>853</v>
      </c>
      <c r="F4518">
        <v>5.6</v>
      </c>
      <c r="G4518">
        <v>7.3</v>
      </c>
      <c r="H4518" t="s">
        <v>819</v>
      </c>
    </row>
    <row r="4519" spans="1:8" hidden="1" x14ac:dyDescent="0.25">
      <c r="A4519" t="s">
        <v>1041</v>
      </c>
      <c r="B4519">
        <v>3373</v>
      </c>
      <c r="C4519" t="s">
        <v>1042</v>
      </c>
      <c r="D4519" t="s">
        <v>859</v>
      </c>
      <c r="E4519" t="s">
        <v>853</v>
      </c>
      <c r="F4519">
        <v>5.6</v>
      </c>
      <c r="G4519">
        <v>7.3</v>
      </c>
      <c r="H4519" t="s">
        <v>825</v>
      </c>
    </row>
    <row r="4520" spans="1:8" hidden="1" x14ac:dyDescent="0.25">
      <c r="A4520" t="s">
        <v>1041</v>
      </c>
      <c r="B4520">
        <v>3373</v>
      </c>
      <c r="C4520" t="s">
        <v>1042</v>
      </c>
      <c r="D4520" t="s">
        <v>860</v>
      </c>
      <c r="E4520" t="s">
        <v>853</v>
      </c>
      <c r="F4520">
        <v>5.6</v>
      </c>
      <c r="G4520">
        <v>7.3</v>
      </c>
      <c r="H4520" t="s">
        <v>827</v>
      </c>
    </row>
    <row r="4521" spans="1:8" hidden="1" x14ac:dyDescent="0.25">
      <c r="A4521" t="s">
        <v>1041</v>
      </c>
      <c r="B4521">
        <v>3373</v>
      </c>
      <c r="C4521" t="s">
        <v>1042</v>
      </c>
      <c r="D4521" t="s">
        <v>861</v>
      </c>
      <c r="E4521" t="s">
        <v>853</v>
      </c>
      <c r="F4521">
        <v>5.6</v>
      </c>
      <c r="G4521">
        <v>7.3</v>
      </c>
      <c r="H4521" t="s">
        <v>862</v>
      </c>
    </row>
    <row r="4522" spans="1:8" hidden="1" x14ac:dyDescent="0.25">
      <c r="A4522" t="s">
        <v>1041</v>
      </c>
      <c r="B4522">
        <v>3373</v>
      </c>
      <c r="C4522" t="s">
        <v>1042</v>
      </c>
      <c r="D4522" t="s">
        <v>863</v>
      </c>
      <c r="E4522" t="s">
        <v>853</v>
      </c>
      <c r="F4522">
        <v>5.6</v>
      </c>
      <c r="G4522">
        <v>7.3</v>
      </c>
      <c r="H4522" t="s">
        <v>864</v>
      </c>
    </row>
    <row r="4523" spans="1:8" hidden="1" x14ac:dyDescent="0.25">
      <c r="A4523" t="s">
        <v>1041</v>
      </c>
      <c r="B4523">
        <v>3373</v>
      </c>
      <c r="C4523" t="s">
        <v>1042</v>
      </c>
      <c r="D4523" t="s">
        <v>865</v>
      </c>
      <c r="E4523" t="s">
        <v>866</v>
      </c>
      <c r="F4523">
        <v>4.4000000000000004</v>
      </c>
      <c r="G4523">
        <v>5.7</v>
      </c>
      <c r="H4523" t="s">
        <v>867</v>
      </c>
    </row>
    <row r="4524" spans="1:8" hidden="1" x14ac:dyDescent="0.25">
      <c r="A4524" t="s">
        <v>1041</v>
      </c>
      <c r="B4524">
        <v>3373</v>
      </c>
      <c r="C4524" t="s">
        <v>1042</v>
      </c>
      <c r="D4524" t="s">
        <v>868</v>
      </c>
      <c r="E4524" t="s">
        <v>866</v>
      </c>
      <c r="F4524">
        <v>4.95</v>
      </c>
      <c r="G4524">
        <v>6.45</v>
      </c>
      <c r="H4524" t="s">
        <v>823</v>
      </c>
    </row>
    <row r="4525" spans="1:8" x14ac:dyDescent="0.25">
      <c r="A4525" t="s">
        <v>1041</v>
      </c>
      <c r="B4525">
        <v>3373</v>
      </c>
      <c r="C4525" t="s">
        <v>1042</v>
      </c>
      <c r="D4525" t="s">
        <v>869</v>
      </c>
      <c r="E4525" t="s">
        <v>866</v>
      </c>
      <c r="F4525">
        <v>4.95</v>
      </c>
      <c r="G4525">
        <v>6.45</v>
      </c>
      <c r="H4525" t="s">
        <v>821</v>
      </c>
    </row>
    <row r="4526" spans="1:8" hidden="1" x14ac:dyDescent="0.25">
      <c r="A4526" t="s">
        <v>1041</v>
      </c>
      <c r="B4526">
        <v>3373</v>
      </c>
      <c r="C4526" t="s">
        <v>1042</v>
      </c>
      <c r="D4526" t="s">
        <v>870</v>
      </c>
      <c r="E4526" t="s">
        <v>866</v>
      </c>
      <c r="F4526">
        <v>4.95</v>
      </c>
      <c r="G4526">
        <v>6.45</v>
      </c>
      <c r="H4526" t="s">
        <v>815</v>
      </c>
    </row>
    <row r="4527" spans="1:8" hidden="1" x14ac:dyDescent="0.25">
      <c r="A4527" t="s">
        <v>1041</v>
      </c>
      <c r="B4527">
        <v>3373</v>
      </c>
      <c r="C4527" t="s">
        <v>1042</v>
      </c>
      <c r="D4527" t="s">
        <v>871</v>
      </c>
      <c r="E4527" t="s">
        <v>866</v>
      </c>
      <c r="F4527">
        <v>4.95</v>
      </c>
      <c r="G4527">
        <v>6.45</v>
      </c>
      <c r="H4527" t="s">
        <v>819</v>
      </c>
    </row>
    <row r="4528" spans="1:8" hidden="1" x14ac:dyDescent="0.25">
      <c r="A4528" t="s">
        <v>1041</v>
      </c>
      <c r="B4528">
        <v>3373</v>
      </c>
      <c r="C4528" t="s">
        <v>1042</v>
      </c>
      <c r="D4528" t="s">
        <v>872</v>
      </c>
      <c r="E4528" t="s">
        <v>866</v>
      </c>
      <c r="F4528">
        <v>4.95</v>
      </c>
      <c r="G4528">
        <v>6.45</v>
      </c>
      <c r="H4528" t="s">
        <v>825</v>
      </c>
    </row>
    <row r="4529" spans="1:8" hidden="1" x14ac:dyDescent="0.25">
      <c r="A4529" t="s">
        <v>1041</v>
      </c>
      <c r="B4529">
        <v>3373</v>
      </c>
      <c r="C4529" t="s">
        <v>1042</v>
      </c>
      <c r="D4529" t="s">
        <v>873</v>
      </c>
      <c r="E4529" t="s">
        <v>866</v>
      </c>
      <c r="F4529">
        <v>4.95</v>
      </c>
      <c r="G4529">
        <v>6.45</v>
      </c>
      <c r="H4529" t="s">
        <v>862</v>
      </c>
    </row>
    <row r="4530" spans="1:8" hidden="1" x14ac:dyDescent="0.25">
      <c r="A4530" t="s">
        <v>1041</v>
      </c>
      <c r="B4530">
        <v>3373</v>
      </c>
      <c r="C4530" t="s">
        <v>1042</v>
      </c>
      <c r="D4530" t="s">
        <v>874</v>
      </c>
      <c r="E4530" t="s">
        <v>866</v>
      </c>
      <c r="F4530">
        <v>4.95</v>
      </c>
      <c r="G4530">
        <v>6.45</v>
      </c>
      <c r="H4530" t="s">
        <v>827</v>
      </c>
    </row>
    <row r="4531" spans="1:8" hidden="1" x14ac:dyDescent="0.25">
      <c r="A4531" t="s">
        <v>1041</v>
      </c>
      <c r="B4531">
        <v>3373</v>
      </c>
      <c r="C4531" t="s">
        <v>1042</v>
      </c>
      <c r="D4531" t="s">
        <v>875</v>
      </c>
      <c r="E4531" t="s">
        <v>876</v>
      </c>
      <c r="F4531">
        <v>10.3</v>
      </c>
      <c r="G4531">
        <v>13.4</v>
      </c>
      <c r="H4531" t="s">
        <v>815</v>
      </c>
    </row>
    <row r="4532" spans="1:8" hidden="1" x14ac:dyDescent="0.25">
      <c r="A4532" t="s">
        <v>1041</v>
      </c>
      <c r="B4532">
        <v>3373</v>
      </c>
      <c r="C4532" t="s">
        <v>1042</v>
      </c>
      <c r="D4532" t="s">
        <v>877</v>
      </c>
      <c r="E4532" t="s">
        <v>876</v>
      </c>
      <c r="F4532">
        <v>11.4</v>
      </c>
      <c r="G4532">
        <v>14.8</v>
      </c>
      <c r="H4532" t="s">
        <v>819</v>
      </c>
    </row>
    <row r="4533" spans="1:8" hidden="1" x14ac:dyDescent="0.25">
      <c r="A4533" t="s">
        <v>1041</v>
      </c>
      <c r="B4533">
        <v>3373</v>
      </c>
      <c r="C4533" t="s">
        <v>1042</v>
      </c>
      <c r="D4533" t="s">
        <v>878</v>
      </c>
      <c r="E4533" t="s">
        <v>876</v>
      </c>
      <c r="F4533">
        <v>9.65</v>
      </c>
      <c r="G4533">
        <v>12.55</v>
      </c>
      <c r="H4533" t="s">
        <v>825</v>
      </c>
    </row>
    <row r="4534" spans="1:8" hidden="1" x14ac:dyDescent="0.25">
      <c r="A4534" t="s">
        <v>1041</v>
      </c>
      <c r="B4534">
        <v>3373</v>
      </c>
      <c r="C4534" t="s">
        <v>1042</v>
      </c>
      <c r="D4534" t="s">
        <v>879</v>
      </c>
      <c r="E4534" t="s">
        <v>876</v>
      </c>
      <c r="F4534">
        <v>10.15</v>
      </c>
      <c r="G4534">
        <v>13.2</v>
      </c>
      <c r="H4534" t="s">
        <v>827</v>
      </c>
    </row>
    <row r="4535" spans="1:8" hidden="1" x14ac:dyDescent="0.25">
      <c r="A4535" t="s">
        <v>1041</v>
      </c>
      <c r="B4535">
        <v>3373</v>
      </c>
      <c r="C4535" t="s">
        <v>1042</v>
      </c>
      <c r="D4535" t="s">
        <v>880</v>
      </c>
      <c r="E4535" t="s">
        <v>876</v>
      </c>
      <c r="F4535">
        <v>9.65</v>
      </c>
      <c r="G4535">
        <v>12.55</v>
      </c>
      <c r="H4535" t="s">
        <v>823</v>
      </c>
    </row>
    <row r="4536" spans="1:8" hidden="1" x14ac:dyDescent="0.25">
      <c r="A4536" t="s">
        <v>1041</v>
      </c>
      <c r="B4536">
        <v>3373</v>
      </c>
      <c r="C4536" t="s">
        <v>1042</v>
      </c>
      <c r="D4536" t="s">
        <v>881</v>
      </c>
      <c r="E4536" t="s">
        <v>876</v>
      </c>
      <c r="F4536">
        <v>9.65</v>
      </c>
      <c r="G4536">
        <v>12.55</v>
      </c>
      <c r="H4536" t="s">
        <v>867</v>
      </c>
    </row>
    <row r="4537" spans="1:8" x14ac:dyDescent="0.25">
      <c r="A4537" t="s">
        <v>1041</v>
      </c>
      <c r="B4537">
        <v>3373</v>
      </c>
      <c r="C4537" t="s">
        <v>1042</v>
      </c>
      <c r="D4537" t="s">
        <v>882</v>
      </c>
      <c r="E4537" t="s">
        <v>876</v>
      </c>
      <c r="F4537">
        <v>11.4</v>
      </c>
      <c r="G4537">
        <v>14.8</v>
      </c>
      <c r="H4537" t="s">
        <v>821</v>
      </c>
    </row>
    <row r="4538" spans="1:8" hidden="1" x14ac:dyDescent="0.25">
      <c r="A4538" t="s">
        <v>965</v>
      </c>
      <c r="B4538">
        <v>189</v>
      </c>
      <c r="C4538" t="s">
        <v>966</v>
      </c>
      <c r="D4538" t="s">
        <v>813</v>
      </c>
      <c r="E4538" t="s">
        <v>814</v>
      </c>
      <c r="F4538">
        <v>9.5500000000000007</v>
      </c>
      <c r="G4538">
        <v>12.4</v>
      </c>
      <c r="H4538" t="s">
        <v>815</v>
      </c>
    </row>
    <row r="4539" spans="1:8" hidden="1" x14ac:dyDescent="0.25">
      <c r="A4539" t="s">
        <v>965</v>
      </c>
      <c r="B4539">
        <v>189</v>
      </c>
      <c r="C4539" t="s">
        <v>966</v>
      </c>
      <c r="D4539" t="s">
        <v>816</v>
      </c>
      <c r="E4539" t="s">
        <v>814</v>
      </c>
      <c r="F4539">
        <v>8.9</v>
      </c>
      <c r="G4539">
        <v>11.55</v>
      </c>
      <c r="H4539" t="s">
        <v>817</v>
      </c>
    </row>
    <row r="4540" spans="1:8" hidden="1" x14ac:dyDescent="0.25">
      <c r="A4540" t="s">
        <v>965</v>
      </c>
      <c r="B4540">
        <v>189</v>
      </c>
      <c r="C4540" t="s">
        <v>966</v>
      </c>
      <c r="D4540" t="s">
        <v>818</v>
      </c>
      <c r="E4540" t="s">
        <v>814</v>
      </c>
      <c r="F4540">
        <v>10.65</v>
      </c>
      <c r="G4540">
        <v>13.85</v>
      </c>
      <c r="H4540" t="s">
        <v>819</v>
      </c>
    </row>
    <row r="4541" spans="1:8" x14ac:dyDescent="0.25">
      <c r="A4541" t="s">
        <v>965</v>
      </c>
      <c r="B4541">
        <v>189</v>
      </c>
      <c r="C4541" t="s">
        <v>966</v>
      </c>
      <c r="D4541" t="s">
        <v>820</v>
      </c>
      <c r="E4541" t="s">
        <v>814</v>
      </c>
      <c r="F4541">
        <v>10.65</v>
      </c>
      <c r="G4541">
        <v>13.85</v>
      </c>
      <c r="H4541" t="s">
        <v>821</v>
      </c>
    </row>
    <row r="4542" spans="1:8" hidden="1" x14ac:dyDescent="0.25">
      <c r="A4542" t="s">
        <v>965</v>
      </c>
      <c r="B4542">
        <v>189</v>
      </c>
      <c r="C4542" t="s">
        <v>966</v>
      </c>
      <c r="D4542" t="s">
        <v>822</v>
      </c>
      <c r="E4542" t="s">
        <v>814</v>
      </c>
      <c r="F4542">
        <v>8.9</v>
      </c>
      <c r="G4542">
        <v>11.55</v>
      </c>
      <c r="H4542" t="s">
        <v>823</v>
      </c>
    </row>
    <row r="4543" spans="1:8" hidden="1" x14ac:dyDescent="0.25">
      <c r="A4543" t="s">
        <v>965</v>
      </c>
      <c r="B4543">
        <v>189</v>
      </c>
      <c r="C4543" t="s">
        <v>966</v>
      </c>
      <c r="D4543" t="s">
        <v>824</v>
      </c>
      <c r="E4543" t="s">
        <v>814</v>
      </c>
      <c r="F4543">
        <v>8.9</v>
      </c>
      <c r="G4543">
        <v>11.55</v>
      </c>
      <c r="H4543" t="s">
        <v>825</v>
      </c>
    </row>
    <row r="4544" spans="1:8" hidden="1" x14ac:dyDescent="0.25">
      <c r="A4544" t="s">
        <v>965</v>
      </c>
      <c r="B4544">
        <v>189</v>
      </c>
      <c r="C4544" t="s">
        <v>966</v>
      </c>
      <c r="D4544" t="s">
        <v>826</v>
      </c>
      <c r="E4544" t="s">
        <v>814</v>
      </c>
      <c r="F4544">
        <v>9.4</v>
      </c>
      <c r="G4544">
        <v>12.2</v>
      </c>
      <c r="H4544" t="s">
        <v>827</v>
      </c>
    </row>
    <row r="4545" spans="1:8" x14ac:dyDescent="0.25">
      <c r="A4545" t="s">
        <v>965</v>
      </c>
      <c r="B4545">
        <v>189</v>
      </c>
      <c r="C4545" t="s">
        <v>966</v>
      </c>
      <c r="D4545" t="s">
        <v>828</v>
      </c>
      <c r="E4545" t="s">
        <v>829</v>
      </c>
      <c r="F4545">
        <v>10.65</v>
      </c>
      <c r="G4545">
        <v>13.85</v>
      </c>
      <c r="H4545" t="s">
        <v>821</v>
      </c>
    </row>
    <row r="4546" spans="1:8" hidden="1" x14ac:dyDescent="0.25">
      <c r="A4546" t="s">
        <v>965</v>
      </c>
      <c r="B4546">
        <v>189</v>
      </c>
      <c r="C4546" t="s">
        <v>966</v>
      </c>
      <c r="D4546" t="s">
        <v>830</v>
      </c>
      <c r="E4546" t="s">
        <v>829</v>
      </c>
      <c r="F4546">
        <v>8.9</v>
      </c>
      <c r="G4546">
        <v>11.55</v>
      </c>
      <c r="H4546" t="s">
        <v>823</v>
      </c>
    </row>
    <row r="4547" spans="1:8" hidden="1" x14ac:dyDescent="0.25">
      <c r="A4547" t="s">
        <v>965</v>
      </c>
      <c r="B4547">
        <v>189</v>
      </c>
      <c r="C4547" t="s">
        <v>966</v>
      </c>
      <c r="D4547" t="s">
        <v>831</v>
      </c>
      <c r="E4547" t="s">
        <v>829</v>
      </c>
      <c r="F4547">
        <v>9.5500000000000007</v>
      </c>
      <c r="G4547">
        <v>12.4</v>
      </c>
      <c r="H4547" t="s">
        <v>815</v>
      </c>
    </row>
    <row r="4548" spans="1:8" hidden="1" x14ac:dyDescent="0.25">
      <c r="A4548" t="s">
        <v>965</v>
      </c>
      <c r="B4548">
        <v>189</v>
      </c>
      <c r="C4548" t="s">
        <v>966</v>
      </c>
      <c r="D4548" t="s">
        <v>832</v>
      </c>
      <c r="E4548" t="s">
        <v>829</v>
      </c>
      <c r="F4548">
        <v>8.9</v>
      </c>
      <c r="G4548">
        <v>11.55</v>
      </c>
      <c r="H4548" t="s">
        <v>817</v>
      </c>
    </row>
    <row r="4549" spans="1:8" hidden="1" x14ac:dyDescent="0.25">
      <c r="A4549" t="s">
        <v>965</v>
      </c>
      <c r="B4549">
        <v>189</v>
      </c>
      <c r="C4549" t="s">
        <v>966</v>
      </c>
      <c r="D4549" t="s">
        <v>833</v>
      </c>
      <c r="E4549" t="s">
        <v>829</v>
      </c>
      <c r="F4549">
        <v>10.65</v>
      </c>
      <c r="G4549">
        <v>13.85</v>
      </c>
      <c r="H4549" t="s">
        <v>819</v>
      </c>
    </row>
    <row r="4550" spans="1:8" hidden="1" x14ac:dyDescent="0.25">
      <c r="A4550" t="s">
        <v>965</v>
      </c>
      <c r="B4550">
        <v>189</v>
      </c>
      <c r="C4550" t="s">
        <v>966</v>
      </c>
      <c r="D4550" t="s">
        <v>834</v>
      </c>
      <c r="E4550" t="s">
        <v>829</v>
      </c>
      <c r="F4550">
        <v>8.9</v>
      </c>
      <c r="G4550">
        <v>11.55</v>
      </c>
      <c r="H4550" t="s">
        <v>825</v>
      </c>
    </row>
    <row r="4551" spans="1:8" hidden="1" x14ac:dyDescent="0.25">
      <c r="A4551" t="s">
        <v>965</v>
      </c>
      <c r="B4551">
        <v>189</v>
      </c>
      <c r="C4551" t="s">
        <v>966</v>
      </c>
      <c r="D4551" t="s">
        <v>835</v>
      </c>
      <c r="E4551" t="s">
        <v>829</v>
      </c>
      <c r="F4551">
        <v>3.45</v>
      </c>
      <c r="G4551">
        <v>4.5</v>
      </c>
      <c r="H4551" t="s">
        <v>827</v>
      </c>
    </row>
    <row r="4552" spans="1:8" hidden="1" x14ac:dyDescent="0.25">
      <c r="A4552" t="s">
        <v>965</v>
      </c>
      <c r="B4552">
        <v>189</v>
      </c>
      <c r="C4552" t="s">
        <v>966</v>
      </c>
      <c r="D4552" t="s">
        <v>835</v>
      </c>
      <c r="E4552" t="s">
        <v>829</v>
      </c>
      <c r="F4552">
        <v>9.4</v>
      </c>
      <c r="G4552">
        <v>12.2</v>
      </c>
      <c r="H4552" t="s">
        <v>827</v>
      </c>
    </row>
    <row r="4553" spans="1:8" hidden="1" x14ac:dyDescent="0.25">
      <c r="A4553" t="s">
        <v>965</v>
      </c>
      <c r="B4553">
        <v>189</v>
      </c>
      <c r="C4553" t="s">
        <v>966</v>
      </c>
      <c r="D4553" t="s">
        <v>832</v>
      </c>
      <c r="E4553" t="s">
        <v>829</v>
      </c>
      <c r="F4553">
        <v>3.25</v>
      </c>
      <c r="G4553">
        <v>4.25</v>
      </c>
      <c r="H4553" t="s">
        <v>817</v>
      </c>
    </row>
    <row r="4554" spans="1:8" hidden="1" x14ac:dyDescent="0.25">
      <c r="A4554" t="s">
        <v>965</v>
      </c>
      <c r="B4554">
        <v>189</v>
      </c>
      <c r="C4554" t="s">
        <v>966</v>
      </c>
      <c r="D4554" t="s">
        <v>831</v>
      </c>
      <c r="E4554" t="s">
        <v>829</v>
      </c>
      <c r="F4554">
        <v>3.45</v>
      </c>
      <c r="G4554">
        <v>4.5</v>
      </c>
      <c r="H4554" t="s">
        <v>815</v>
      </c>
    </row>
    <row r="4555" spans="1:8" hidden="1" x14ac:dyDescent="0.25">
      <c r="A4555" t="s">
        <v>965</v>
      </c>
      <c r="B4555">
        <v>189</v>
      </c>
      <c r="C4555" t="s">
        <v>966</v>
      </c>
      <c r="D4555" t="s">
        <v>833</v>
      </c>
      <c r="E4555" t="s">
        <v>829</v>
      </c>
      <c r="F4555">
        <v>3.9</v>
      </c>
      <c r="G4555">
        <v>5.05</v>
      </c>
      <c r="H4555" t="s">
        <v>819</v>
      </c>
    </row>
    <row r="4556" spans="1:8" hidden="1" x14ac:dyDescent="0.25">
      <c r="A4556" t="s">
        <v>965</v>
      </c>
      <c r="B4556">
        <v>189</v>
      </c>
      <c r="C4556" t="s">
        <v>966</v>
      </c>
      <c r="D4556" t="s">
        <v>830</v>
      </c>
      <c r="E4556" t="s">
        <v>829</v>
      </c>
      <c r="F4556">
        <v>3.25</v>
      </c>
      <c r="G4556">
        <v>4.25</v>
      </c>
      <c r="H4556" t="s">
        <v>823</v>
      </c>
    </row>
    <row r="4557" spans="1:8" x14ac:dyDescent="0.25">
      <c r="A4557" t="s">
        <v>965</v>
      </c>
      <c r="B4557">
        <v>189</v>
      </c>
      <c r="C4557" t="s">
        <v>966</v>
      </c>
      <c r="D4557" t="s">
        <v>828</v>
      </c>
      <c r="E4557" t="s">
        <v>829</v>
      </c>
      <c r="F4557">
        <v>3.9</v>
      </c>
      <c r="G4557">
        <v>5.05</v>
      </c>
      <c r="H4557" t="s">
        <v>821</v>
      </c>
    </row>
    <row r="4558" spans="1:8" hidden="1" x14ac:dyDescent="0.25">
      <c r="A4558" t="s">
        <v>965</v>
      </c>
      <c r="B4558">
        <v>189</v>
      </c>
      <c r="C4558" t="s">
        <v>966</v>
      </c>
      <c r="D4558" t="s">
        <v>834</v>
      </c>
      <c r="E4558" t="s">
        <v>829</v>
      </c>
      <c r="F4558">
        <v>3.25</v>
      </c>
      <c r="G4558">
        <v>4.25</v>
      </c>
      <c r="H4558" t="s">
        <v>825</v>
      </c>
    </row>
    <row r="4559" spans="1:8" x14ac:dyDescent="0.25">
      <c r="A4559" t="s">
        <v>965</v>
      </c>
      <c r="B4559">
        <v>189</v>
      </c>
      <c r="C4559" t="s">
        <v>966</v>
      </c>
      <c r="D4559" t="s">
        <v>836</v>
      </c>
      <c r="E4559" t="s">
        <v>837</v>
      </c>
      <c r="F4559">
        <v>10.65</v>
      </c>
      <c r="G4559">
        <v>13.85</v>
      </c>
      <c r="H4559" t="s">
        <v>821</v>
      </c>
    </row>
    <row r="4560" spans="1:8" hidden="1" x14ac:dyDescent="0.25">
      <c r="A4560" t="s">
        <v>965</v>
      </c>
      <c r="B4560">
        <v>189</v>
      </c>
      <c r="C4560" t="s">
        <v>966</v>
      </c>
      <c r="D4560" t="s">
        <v>838</v>
      </c>
      <c r="E4560" t="s">
        <v>837</v>
      </c>
      <c r="F4560">
        <v>8.9</v>
      </c>
      <c r="G4560">
        <v>11.55</v>
      </c>
      <c r="H4560" t="s">
        <v>823</v>
      </c>
    </row>
    <row r="4561" spans="1:8" hidden="1" x14ac:dyDescent="0.25">
      <c r="A4561" t="s">
        <v>965</v>
      </c>
      <c r="B4561">
        <v>189</v>
      </c>
      <c r="C4561" t="s">
        <v>966</v>
      </c>
      <c r="D4561" t="s">
        <v>839</v>
      </c>
      <c r="E4561" t="s">
        <v>837</v>
      </c>
      <c r="F4561">
        <v>9.5500000000000007</v>
      </c>
      <c r="G4561">
        <v>12.4</v>
      </c>
      <c r="H4561" t="s">
        <v>815</v>
      </c>
    </row>
    <row r="4562" spans="1:8" hidden="1" x14ac:dyDescent="0.25">
      <c r="A4562" t="s">
        <v>965</v>
      </c>
      <c r="B4562">
        <v>189</v>
      </c>
      <c r="C4562" t="s">
        <v>966</v>
      </c>
      <c r="D4562" t="s">
        <v>840</v>
      </c>
      <c r="E4562" t="s">
        <v>837</v>
      </c>
      <c r="F4562">
        <v>8.9</v>
      </c>
      <c r="G4562">
        <v>11.55</v>
      </c>
      <c r="H4562" t="s">
        <v>817</v>
      </c>
    </row>
    <row r="4563" spans="1:8" hidden="1" x14ac:dyDescent="0.25">
      <c r="A4563" t="s">
        <v>965</v>
      </c>
      <c r="B4563">
        <v>189</v>
      </c>
      <c r="C4563" t="s">
        <v>966</v>
      </c>
      <c r="D4563" t="s">
        <v>841</v>
      </c>
      <c r="E4563" t="s">
        <v>837</v>
      </c>
      <c r="F4563">
        <v>10.65</v>
      </c>
      <c r="G4563">
        <v>13.85</v>
      </c>
      <c r="H4563" t="s">
        <v>819</v>
      </c>
    </row>
    <row r="4564" spans="1:8" hidden="1" x14ac:dyDescent="0.25">
      <c r="A4564" t="s">
        <v>965</v>
      </c>
      <c r="B4564">
        <v>189</v>
      </c>
      <c r="C4564" t="s">
        <v>966</v>
      </c>
      <c r="D4564" t="s">
        <v>842</v>
      </c>
      <c r="E4564" t="s">
        <v>837</v>
      </c>
      <c r="F4564">
        <v>9.4</v>
      </c>
      <c r="G4564">
        <v>12.2</v>
      </c>
      <c r="H4564" t="s">
        <v>827</v>
      </c>
    </row>
    <row r="4565" spans="1:8" hidden="1" x14ac:dyDescent="0.25">
      <c r="A4565" t="s">
        <v>965</v>
      </c>
      <c r="B4565">
        <v>189</v>
      </c>
      <c r="C4565" t="s">
        <v>966</v>
      </c>
      <c r="D4565" t="s">
        <v>843</v>
      </c>
      <c r="E4565" t="s">
        <v>837</v>
      </c>
      <c r="F4565">
        <v>8.9</v>
      </c>
      <c r="G4565">
        <v>11.55</v>
      </c>
      <c r="H4565" t="s">
        <v>825</v>
      </c>
    </row>
    <row r="4566" spans="1:8" x14ac:dyDescent="0.25">
      <c r="A4566" t="s">
        <v>965</v>
      </c>
      <c r="B4566">
        <v>189</v>
      </c>
      <c r="C4566" t="s">
        <v>966</v>
      </c>
      <c r="D4566" t="s">
        <v>844</v>
      </c>
      <c r="E4566" t="s">
        <v>845</v>
      </c>
      <c r="F4566">
        <v>10.65</v>
      </c>
      <c r="G4566">
        <v>13.85</v>
      </c>
      <c r="H4566" t="s">
        <v>821</v>
      </c>
    </row>
    <row r="4567" spans="1:8" hidden="1" x14ac:dyDescent="0.25">
      <c r="A4567" t="s">
        <v>965</v>
      </c>
      <c r="B4567">
        <v>189</v>
      </c>
      <c r="C4567" t="s">
        <v>966</v>
      </c>
      <c r="D4567" t="s">
        <v>846</v>
      </c>
      <c r="E4567" t="s">
        <v>845</v>
      </c>
      <c r="F4567">
        <v>8.9</v>
      </c>
      <c r="G4567">
        <v>11.55</v>
      </c>
      <c r="H4567" t="s">
        <v>823</v>
      </c>
    </row>
    <row r="4568" spans="1:8" hidden="1" x14ac:dyDescent="0.25">
      <c r="A4568" t="s">
        <v>965</v>
      </c>
      <c r="B4568">
        <v>189</v>
      </c>
      <c r="C4568" t="s">
        <v>966</v>
      </c>
      <c r="D4568" t="s">
        <v>847</v>
      </c>
      <c r="E4568" t="s">
        <v>845</v>
      </c>
      <c r="F4568">
        <v>9.5500000000000007</v>
      </c>
      <c r="G4568">
        <v>12.4</v>
      </c>
      <c r="H4568" t="s">
        <v>815</v>
      </c>
    </row>
    <row r="4569" spans="1:8" hidden="1" x14ac:dyDescent="0.25">
      <c r="A4569" t="s">
        <v>965</v>
      </c>
      <c r="B4569">
        <v>189</v>
      </c>
      <c r="C4569" t="s">
        <v>966</v>
      </c>
      <c r="D4569" t="s">
        <v>848</v>
      </c>
      <c r="E4569" t="s">
        <v>845</v>
      </c>
      <c r="F4569">
        <v>10.65</v>
      </c>
      <c r="G4569">
        <v>13.85</v>
      </c>
      <c r="H4569" t="s">
        <v>819</v>
      </c>
    </row>
    <row r="4570" spans="1:8" hidden="1" x14ac:dyDescent="0.25">
      <c r="A4570" t="s">
        <v>965</v>
      </c>
      <c r="B4570">
        <v>189</v>
      </c>
      <c r="C4570" t="s">
        <v>966</v>
      </c>
      <c r="D4570" t="s">
        <v>849</v>
      </c>
      <c r="E4570" t="s">
        <v>845</v>
      </c>
      <c r="F4570">
        <v>8.9</v>
      </c>
      <c r="G4570">
        <v>11.55</v>
      </c>
      <c r="H4570" t="s">
        <v>817</v>
      </c>
    </row>
    <row r="4571" spans="1:8" hidden="1" x14ac:dyDescent="0.25">
      <c r="A4571" t="s">
        <v>965</v>
      </c>
      <c r="B4571">
        <v>189</v>
      </c>
      <c r="C4571" t="s">
        <v>966</v>
      </c>
      <c r="D4571" t="s">
        <v>850</v>
      </c>
      <c r="E4571" t="s">
        <v>845</v>
      </c>
      <c r="F4571">
        <v>8.9</v>
      </c>
      <c r="G4571">
        <v>11.55</v>
      </c>
      <c r="H4571" t="s">
        <v>825</v>
      </c>
    </row>
    <row r="4572" spans="1:8" hidden="1" x14ac:dyDescent="0.25">
      <c r="A4572" t="s">
        <v>965</v>
      </c>
      <c r="B4572">
        <v>189</v>
      </c>
      <c r="C4572" t="s">
        <v>966</v>
      </c>
      <c r="D4572" t="s">
        <v>851</v>
      </c>
      <c r="E4572" t="s">
        <v>845</v>
      </c>
      <c r="F4572">
        <v>9.4</v>
      </c>
      <c r="G4572">
        <v>12.2</v>
      </c>
      <c r="H4572" t="s">
        <v>827</v>
      </c>
    </row>
    <row r="4573" spans="1:8" hidden="1" x14ac:dyDescent="0.25">
      <c r="A4573" t="s">
        <v>965</v>
      </c>
      <c r="B4573">
        <v>189</v>
      </c>
      <c r="C4573" t="s">
        <v>966</v>
      </c>
      <c r="D4573" t="s">
        <v>852</v>
      </c>
      <c r="E4573" t="s">
        <v>853</v>
      </c>
      <c r="F4573">
        <v>5.5</v>
      </c>
      <c r="G4573">
        <v>7.15</v>
      </c>
      <c r="H4573" t="s">
        <v>854</v>
      </c>
    </row>
    <row r="4574" spans="1:8" hidden="1" x14ac:dyDescent="0.25">
      <c r="A4574" t="s">
        <v>965</v>
      </c>
      <c r="B4574">
        <v>189</v>
      </c>
      <c r="C4574" t="s">
        <v>966</v>
      </c>
      <c r="D4574" t="s">
        <v>855</v>
      </c>
      <c r="E4574" t="s">
        <v>853</v>
      </c>
      <c r="F4574">
        <v>5.5</v>
      </c>
      <c r="G4574">
        <v>7.15</v>
      </c>
      <c r="H4574" t="s">
        <v>823</v>
      </c>
    </row>
    <row r="4575" spans="1:8" x14ac:dyDescent="0.25">
      <c r="A4575" t="s">
        <v>965</v>
      </c>
      <c r="B4575">
        <v>189</v>
      </c>
      <c r="C4575" t="s">
        <v>966</v>
      </c>
      <c r="D4575" t="s">
        <v>856</v>
      </c>
      <c r="E4575" t="s">
        <v>853</v>
      </c>
      <c r="F4575">
        <v>5.5</v>
      </c>
      <c r="G4575">
        <v>7.15</v>
      </c>
      <c r="H4575" t="s">
        <v>821</v>
      </c>
    </row>
    <row r="4576" spans="1:8" hidden="1" x14ac:dyDescent="0.25">
      <c r="A4576" t="s">
        <v>965</v>
      </c>
      <c r="B4576">
        <v>189</v>
      </c>
      <c r="C4576" t="s">
        <v>966</v>
      </c>
      <c r="D4576" t="s">
        <v>857</v>
      </c>
      <c r="E4576" t="s">
        <v>853</v>
      </c>
      <c r="F4576">
        <v>5.5</v>
      </c>
      <c r="G4576">
        <v>7.15</v>
      </c>
      <c r="H4576" t="s">
        <v>815</v>
      </c>
    </row>
    <row r="4577" spans="1:8" hidden="1" x14ac:dyDescent="0.25">
      <c r="A4577" t="s">
        <v>965</v>
      </c>
      <c r="B4577">
        <v>189</v>
      </c>
      <c r="C4577" t="s">
        <v>966</v>
      </c>
      <c r="D4577" t="s">
        <v>858</v>
      </c>
      <c r="E4577" t="s">
        <v>853</v>
      </c>
      <c r="F4577">
        <v>5.5</v>
      </c>
      <c r="G4577">
        <v>7.15</v>
      </c>
      <c r="H4577" t="s">
        <v>819</v>
      </c>
    </row>
    <row r="4578" spans="1:8" hidden="1" x14ac:dyDescent="0.25">
      <c r="A4578" t="s">
        <v>965</v>
      </c>
      <c r="B4578">
        <v>189</v>
      </c>
      <c r="C4578" t="s">
        <v>966</v>
      </c>
      <c r="D4578" t="s">
        <v>859</v>
      </c>
      <c r="E4578" t="s">
        <v>853</v>
      </c>
      <c r="F4578">
        <v>5.5</v>
      </c>
      <c r="G4578">
        <v>7.15</v>
      </c>
      <c r="H4578" t="s">
        <v>825</v>
      </c>
    </row>
    <row r="4579" spans="1:8" hidden="1" x14ac:dyDescent="0.25">
      <c r="A4579" t="s">
        <v>965</v>
      </c>
      <c r="B4579">
        <v>189</v>
      </c>
      <c r="C4579" t="s">
        <v>966</v>
      </c>
      <c r="D4579" t="s">
        <v>860</v>
      </c>
      <c r="E4579" t="s">
        <v>853</v>
      </c>
      <c r="F4579">
        <v>5.5</v>
      </c>
      <c r="G4579">
        <v>7.15</v>
      </c>
      <c r="H4579" t="s">
        <v>827</v>
      </c>
    </row>
    <row r="4580" spans="1:8" hidden="1" x14ac:dyDescent="0.25">
      <c r="A4580" t="s">
        <v>965</v>
      </c>
      <c r="B4580">
        <v>189</v>
      </c>
      <c r="C4580" t="s">
        <v>966</v>
      </c>
      <c r="D4580" t="s">
        <v>861</v>
      </c>
      <c r="E4580" t="s">
        <v>853</v>
      </c>
      <c r="F4580">
        <v>5.5</v>
      </c>
      <c r="G4580">
        <v>7.15</v>
      </c>
      <c r="H4580" t="s">
        <v>862</v>
      </c>
    </row>
    <row r="4581" spans="1:8" hidden="1" x14ac:dyDescent="0.25">
      <c r="A4581" t="s">
        <v>965</v>
      </c>
      <c r="B4581">
        <v>189</v>
      </c>
      <c r="C4581" t="s">
        <v>966</v>
      </c>
      <c r="D4581" t="s">
        <v>863</v>
      </c>
      <c r="E4581" t="s">
        <v>853</v>
      </c>
      <c r="F4581">
        <v>5.5</v>
      </c>
      <c r="G4581">
        <v>7.15</v>
      </c>
      <c r="H4581" t="s">
        <v>864</v>
      </c>
    </row>
    <row r="4582" spans="1:8" hidden="1" x14ac:dyDescent="0.25">
      <c r="A4582" t="s">
        <v>965</v>
      </c>
      <c r="B4582">
        <v>189</v>
      </c>
      <c r="C4582" t="s">
        <v>966</v>
      </c>
      <c r="D4582" t="s">
        <v>865</v>
      </c>
      <c r="E4582" t="s">
        <v>866</v>
      </c>
      <c r="F4582">
        <v>4.3</v>
      </c>
      <c r="G4582">
        <v>5.6</v>
      </c>
      <c r="H4582" t="s">
        <v>867</v>
      </c>
    </row>
    <row r="4583" spans="1:8" hidden="1" x14ac:dyDescent="0.25">
      <c r="A4583" t="s">
        <v>965</v>
      </c>
      <c r="B4583">
        <v>189</v>
      </c>
      <c r="C4583" t="s">
        <v>966</v>
      </c>
      <c r="D4583" t="s">
        <v>868</v>
      </c>
      <c r="E4583" t="s">
        <v>866</v>
      </c>
      <c r="F4583">
        <v>4.9000000000000004</v>
      </c>
      <c r="G4583">
        <v>6.35</v>
      </c>
      <c r="H4583" t="s">
        <v>823</v>
      </c>
    </row>
    <row r="4584" spans="1:8" x14ac:dyDescent="0.25">
      <c r="A4584" t="s">
        <v>965</v>
      </c>
      <c r="B4584">
        <v>189</v>
      </c>
      <c r="C4584" t="s">
        <v>966</v>
      </c>
      <c r="D4584" t="s">
        <v>869</v>
      </c>
      <c r="E4584" t="s">
        <v>866</v>
      </c>
      <c r="F4584">
        <v>4.9000000000000004</v>
      </c>
      <c r="G4584">
        <v>6.35</v>
      </c>
      <c r="H4584" t="s">
        <v>821</v>
      </c>
    </row>
    <row r="4585" spans="1:8" hidden="1" x14ac:dyDescent="0.25">
      <c r="A4585" t="s">
        <v>965</v>
      </c>
      <c r="B4585">
        <v>189</v>
      </c>
      <c r="C4585" t="s">
        <v>966</v>
      </c>
      <c r="D4585" t="s">
        <v>870</v>
      </c>
      <c r="E4585" t="s">
        <v>866</v>
      </c>
      <c r="F4585">
        <v>4.9000000000000004</v>
      </c>
      <c r="G4585">
        <v>6.35</v>
      </c>
      <c r="H4585" t="s">
        <v>815</v>
      </c>
    </row>
    <row r="4586" spans="1:8" hidden="1" x14ac:dyDescent="0.25">
      <c r="A4586" t="s">
        <v>965</v>
      </c>
      <c r="B4586">
        <v>189</v>
      </c>
      <c r="C4586" t="s">
        <v>966</v>
      </c>
      <c r="D4586" t="s">
        <v>871</v>
      </c>
      <c r="E4586" t="s">
        <v>866</v>
      </c>
      <c r="F4586">
        <v>4.9000000000000004</v>
      </c>
      <c r="G4586">
        <v>6.35</v>
      </c>
      <c r="H4586" t="s">
        <v>819</v>
      </c>
    </row>
    <row r="4587" spans="1:8" hidden="1" x14ac:dyDescent="0.25">
      <c r="A4587" t="s">
        <v>965</v>
      </c>
      <c r="B4587">
        <v>189</v>
      </c>
      <c r="C4587" t="s">
        <v>966</v>
      </c>
      <c r="D4587" t="s">
        <v>872</v>
      </c>
      <c r="E4587" t="s">
        <v>866</v>
      </c>
      <c r="F4587">
        <v>4.9000000000000004</v>
      </c>
      <c r="G4587">
        <v>6.35</v>
      </c>
      <c r="H4587" t="s">
        <v>825</v>
      </c>
    </row>
    <row r="4588" spans="1:8" hidden="1" x14ac:dyDescent="0.25">
      <c r="A4588" t="s">
        <v>965</v>
      </c>
      <c r="B4588">
        <v>189</v>
      </c>
      <c r="C4588" t="s">
        <v>966</v>
      </c>
      <c r="D4588" t="s">
        <v>873</v>
      </c>
      <c r="E4588" t="s">
        <v>866</v>
      </c>
      <c r="F4588">
        <v>4.9000000000000004</v>
      </c>
      <c r="G4588">
        <v>6.35</v>
      </c>
      <c r="H4588" t="s">
        <v>862</v>
      </c>
    </row>
    <row r="4589" spans="1:8" hidden="1" x14ac:dyDescent="0.25">
      <c r="A4589" t="s">
        <v>965</v>
      </c>
      <c r="B4589">
        <v>189</v>
      </c>
      <c r="C4589" t="s">
        <v>966</v>
      </c>
      <c r="D4589" t="s">
        <v>874</v>
      </c>
      <c r="E4589" t="s">
        <v>866</v>
      </c>
      <c r="F4589">
        <v>4.9000000000000004</v>
      </c>
      <c r="G4589">
        <v>6.35</v>
      </c>
      <c r="H4589" t="s">
        <v>827</v>
      </c>
    </row>
    <row r="4590" spans="1:8" hidden="1" x14ac:dyDescent="0.25">
      <c r="A4590" t="s">
        <v>965</v>
      </c>
      <c r="B4590">
        <v>189</v>
      </c>
      <c r="C4590" t="s">
        <v>966</v>
      </c>
      <c r="D4590" t="s">
        <v>875</v>
      </c>
      <c r="E4590" t="s">
        <v>876</v>
      </c>
      <c r="F4590">
        <v>10.1</v>
      </c>
      <c r="G4590">
        <v>13.15</v>
      </c>
      <c r="H4590" t="s">
        <v>815</v>
      </c>
    </row>
    <row r="4591" spans="1:8" hidden="1" x14ac:dyDescent="0.25">
      <c r="A4591" t="s">
        <v>965</v>
      </c>
      <c r="B4591">
        <v>189</v>
      </c>
      <c r="C4591" t="s">
        <v>966</v>
      </c>
      <c r="D4591" t="s">
        <v>877</v>
      </c>
      <c r="E4591" t="s">
        <v>876</v>
      </c>
      <c r="F4591">
        <v>11.2</v>
      </c>
      <c r="G4591">
        <v>14.55</v>
      </c>
      <c r="H4591" t="s">
        <v>819</v>
      </c>
    </row>
    <row r="4592" spans="1:8" hidden="1" x14ac:dyDescent="0.25">
      <c r="A4592" t="s">
        <v>965</v>
      </c>
      <c r="B4592">
        <v>189</v>
      </c>
      <c r="C4592" t="s">
        <v>966</v>
      </c>
      <c r="D4592" t="s">
        <v>878</v>
      </c>
      <c r="E4592" t="s">
        <v>876</v>
      </c>
      <c r="F4592">
        <v>9.4499999999999993</v>
      </c>
      <c r="G4592">
        <v>12.3</v>
      </c>
      <c r="H4592" t="s">
        <v>825</v>
      </c>
    </row>
    <row r="4593" spans="1:8" hidden="1" x14ac:dyDescent="0.25">
      <c r="A4593" t="s">
        <v>965</v>
      </c>
      <c r="B4593">
        <v>189</v>
      </c>
      <c r="C4593" t="s">
        <v>966</v>
      </c>
      <c r="D4593" t="s">
        <v>879</v>
      </c>
      <c r="E4593" t="s">
        <v>876</v>
      </c>
      <c r="F4593">
        <v>9.9499999999999993</v>
      </c>
      <c r="G4593">
        <v>12.95</v>
      </c>
      <c r="H4593" t="s">
        <v>827</v>
      </c>
    </row>
    <row r="4594" spans="1:8" hidden="1" x14ac:dyDescent="0.25">
      <c r="A4594" t="s">
        <v>965</v>
      </c>
      <c r="B4594">
        <v>189</v>
      </c>
      <c r="C4594" t="s">
        <v>966</v>
      </c>
      <c r="D4594" t="s">
        <v>880</v>
      </c>
      <c r="E4594" t="s">
        <v>876</v>
      </c>
      <c r="F4594">
        <v>9.4499999999999993</v>
      </c>
      <c r="G4594">
        <v>12.3</v>
      </c>
      <c r="H4594" t="s">
        <v>823</v>
      </c>
    </row>
    <row r="4595" spans="1:8" hidden="1" x14ac:dyDescent="0.25">
      <c r="A4595" t="s">
        <v>965</v>
      </c>
      <c r="B4595">
        <v>189</v>
      </c>
      <c r="C4595" t="s">
        <v>966</v>
      </c>
      <c r="D4595" t="s">
        <v>881</v>
      </c>
      <c r="E4595" t="s">
        <v>876</v>
      </c>
      <c r="F4595">
        <v>9.4499999999999993</v>
      </c>
      <c r="G4595">
        <v>12.3</v>
      </c>
      <c r="H4595" t="s">
        <v>867</v>
      </c>
    </row>
    <row r="4596" spans="1:8" x14ac:dyDescent="0.25">
      <c r="A4596" t="s">
        <v>965</v>
      </c>
      <c r="B4596">
        <v>189</v>
      </c>
      <c r="C4596" t="s">
        <v>966</v>
      </c>
      <c r="D4596" t="s">
        <v>882</v>
      </c>
      <c r="E4596" t="s">
        <v>876</v>
      </c>
      <c r="F4596">
        <v>11.2</v>
      </c>
      <c r="G4596">
        <v>14.55</v>
      </c>
      <c r="H4596" t="s">
        <v>821</v>
      </c>
    </row>
    <row r="4597" spans="1:8" hidden="1" x14ac:dyDescent="0.25">
      <c r="A4597" t="s">
        <v>933</v>
      </c>
      <c r="B4597">
        <v>503</v>
      </c>
      <c r="C4597" t="s">
        <v>934</v>
      </c>
      <c r="D4597" t="s">
        <v>813</v>
      </c>
      <c r="E4597" t="s">
        <v>814</v>
      </c>
      <c r="F4597">
        <v>10</v>
      </c>
      <c r="G4597">
        <v>13</v>
      </c>
      <c r="H4597" t="s">
        <v>815</v>
      </c>
    </row>
    <row r="4598" spans="1:8" hidden="1" x14ac:dyDescent="0.25">
      <c r="A4598" t="s">
        <v>933</v>
      </c>
      <c r="B4598">
        <v>503</v>
      </c>
      <c r="C4598" t="s">
        <v>934</v>
      </c>
      <c r="D4598" t="s">
        <v>816</v>
      </c>
      <c r="E4598" t="s">
        <v>814</v>
      </c>
      <c r="F4598">
        <v>9.35</v>
      </c>
      <c r="G4598">
        <v>12.15</v>
      </c>
      <c r="H4598" t="s">
        <v>817</v>
      </c>
    </row>
    <row r="4599" spans="1:8" hidden="1" x14ac:dyDescent="0.25">
      <c r="A4599" t="s">
        <v>933</v>
      </c>
      <c r="B4599">
        <v>503</v>
      </c>
      <c r="C4599" t="s">
        <v>934</v>
      </c>
      <c r="D4599" t="s">
        <v>818</v>
      </c>
      <c r="E4599" t="s">
        <v>814</v>
      </c>
      <c r="F4599">
        <v>11.1</v>
      </c>
      <c r="G4599">
        <v>14.45</v>
      </c>
      <c r="H4599" t="s">
        <v>819</v>
      </c>
    </row>
    <row r="4600" spans="1:8" x14ac:dyDescent="0.25">
      <c r="A4600" t="s">
        <v>933</v>
      </c>
      <c r="B4600">
        <v>503</v>
      </c>
      <c r="C4600" t="s">
        <v>934</v>
      </c>
      <c r="D4600" t="s">
        <v>820</v>
      </c>
      <c r="E4600" t="s">
        <v>814</v>
      </c>
      <c r="F4600">
        <v>11.1</v>
      </c>
      <c r="G4600">
        <v>14.45</v>
      </c>
      <c r="H4600" t="s">
        <v>821</v>
      </c>
    </row>
    <row r="4601" spans="1:8" hidden="1" x14ac:dyDescent="0.25">
      <c r="A4601" t="s">
        <v>933</v>
      </c>
      <c r="B4601">
        <v>503</v>
      </c>
      <c r="C4601" t="s">
        <v>934</v>
      </c>
      <c r="D4601" t="s">
        <v>822</v>
      </c>
      <c r="E4601" t="s">
        <v>814</v>
      </c>
      <c r="F4601">
        <v>9.35</v>
      </c>
      <c r="G4601">
        <v>12.15</v>
      </c>
      <c r="H4601" t="s">
        <v>823</v>
      </c>
    </row>
    <row r="4602" spans="1:8" hidden="1" x14ac:dyDescent="0.25">
      <c r="A4602" t="s">
        <v>933</v>
      </c>
      <c r="B4602">
        <v>503</v>
      </c>
      <c r="C4602" t="s">
        <v>934</v>
      </c>
      <c r="D4602" t="s">
        <v>824</v>
      </c>
      <c r="E4602" t="s">
        <v>814</v>
      </c>
      <c r="F4602">
        <v>9.35</v>
      </c>
      <c r="G4602">
        <v>12.15</v>
      </c>
      <c r="H4602" t="s">
        <v>825</v>
      </c>
    </row>
    <row r="4603" spans="1:8" hidden="1" x14ac:dyDescent="0.25">
      <c r="A4603" t="s">
        <v>933</v>
      </c>
      <c r="B4603">
        <v>503</v>
      </c>
      <c r="C4603" t="s">
        <v>934</v>
      </c>
      <c r="D4603" t="s">
        <v>826</v>
      </c>
      <c r="E4603" t="s">
        <v>814</v>
      </c>
      <c r="F4603">
        <v>9.85</v>
      </c>
      <c r="G4603">
        <v>12.8</v>
      </c>
      <c r="H4603" t="s">
        <v>827</v>
      </c>
    </row>
    <row r="4604" spans="1:8" x14ac:dyDescent="0.25">
      <c r="A4604" t="s">
        <v>933</v>
      </c>
      <c r="B4604">
        <v>503</v>
      </c>
      <c r="C4604" t="s">
        <v>934</v>
      </c>
      <c r="D4604" t="s">
        <v>828</v>
      </c>
      <c r="E4604" t="s">
        <v>829</v>
      </c>
      <c r="F4604">
        <v>11.1</v>
      </c>
      <c r="G4604">
        <v>14.45</v>
      </c>
      <c r="H4604" t="s">
        <v>821</v>
      </c>
    </row>
    <row r="4605" spans="1:8" hidden="1" x14ac:dyDescent="0.25">
      <c r="A4605" t="s">
        <v>933</v>
      </c>
      <c r="B4605">
        <v>503</v>
      </c>
      <c r="C4605" t="s">
        <v>934</v>
      </c>
      <c r="D4605" t="s">
        <v>830</v>
      </c>
      <c r="E4605" t="s">
        <v>829</v>
      </c>
      <c r="F4605">
        <v>9.35</v>
      </c>
      <c r="G4605">
        <v>12.15</v>
      </c>
      <c r="H4605" t="s">
        <v>823</v>
      </c>
    </row>
    <row r="4606" spans="1:8" hidden="1" x14ac:dyDescent="0.25">
      <c r="A4606" t="s">
        <v>933</v>
      </c>
      <c r="B4606">
        <v>503</v>
      </c>
      <c r="C4606" t="s">
        <v>934</v>
      </c>
      <c r="D4606" t="s">
        <v>831</v>
      </c>
      <c r="E4606" t="s">
        <v>829</v>
      </c>
      <c r="F4606">
        <v>10</v>
      </c>
      <c r="G4606">
        <v>13</v>
      </c>
      <c r="H4606" t="s">
        <v>815</v>
      </c>
    </row>
    <row r="4607" spans="1:8" hidden="1" x14ac:dyDescent="0.25">
      <c r="A4607" t="s">
        <v>933</v>
      </c>
      <c r="B4607">
        <v>503</v>
      </c>
      <c r="C4607" t="s">
        <v>934</v>
      </c>
      <c r="D4607" t="s">
        <v>832</v>
      </c>
      <c r="E4607" t="s">
        <v>829</v>
      </c>
      <c r="F4607">
        <v>9.35</v>
      </c>
      <c r="G4607">
        <v>12.15</v>
      </c>
      <c r="H4607" t="s">
        <v>817</v>
      </c>
    </row>
    <row r="4608" spans="1:8" hidden="1" x14ac:dyDescent="0.25">
      <c r="A4608" t="s">
        <v>933</v>
      </c>
      <c r="B4608">
        <v>503</v>
      </c>
      <c r="C4608" t="s">
        <v>934</v>
      </c>
      <c r="D4608" t="s">
        <v>833</v>
      </c>
      <c r="E4608" t="s">
        <v>829</v>
      </c>
      <c r="F4608">
        <v>11.1</v>
      </c>
      <c r="G4608">
        <v>14.45</v>
      </c>
      <c r="H4608" t="s">
        <v>819</v>
      </c>
    </row>
    <row r="4609" spans="1:8" hidden="1" x14ac:dyDescent="0.25">
      <c r="A4609" t="s">
        <v>933</v>
      </c>
      <c r="B4609">
        <v>503</v>
      </c>
      <c r="C4609" t="s">
        <v>934</v>
      </c>
      <c r="D4609" t="s">
        <v>834</v>
      </c>
      <c r="E4609" t="s">
        <v>829</v>
      </c>
      <c r="F4609">
        <v>9.35</v>
      </c>
      <c r="G4609">
        <v>12.15</v>
      </c>
      <c r="H4609" t="s">
        <v>825</v>
      </c>
    </row>
    <row r="4610" spans="1:8" hidden="1" x14ac:dyDescent="0.25">
      <c r="A4610" t="s">
        <v>933</v>
      </c>
      <c r="B4610">
        <v>503</v>
      </c>
      <c r="C4610" t="s">
        <v>934</v>
      </c>
      <c r="D4610" t="s">
        <v>835</v>
      </c>
      <c r="E4610" t="s">
        <v>829</v>
      </c>
      <c r="F4610">
        <v>3.6</v>
      </c>
      <c r="G4610">
        <v>4.7</v>
      </c>
      <c r="H4610" t="s">
        <v>827</v>
      </c>
    </row>
    <row r="4611" spans="1:8" hidden="1" x14ac:dyDescent="0.25">
      <c r="A4611" t="s">
        <v>933</v>
      </c>
      <c r="B4611">
        <v>503</v>
      </c>
      <c r="C4611" t="s">
        <v>934</v>
      </c>
      <c r="D4611" t="s">
        <v>835</v>
      </c>
      <c r="E4611" t="s">
        <v>829</v>
      </c>
      <c r="F4611">
        <v>9.85</v>
      </c>
      <c r="G4611">
        <v>12.8</v>
      </c>
      <c r="H4611" t="s">
        <v>827</v>
      </c>
    </row>
    <row r="4612" spans="1:8" hidden="1" x14ac:dyDescent="0.25">
      <c r="A4612" t="s">
        <v>933</v>
      </c>
      <c r="B4612">
        <v>503</v>
      </c>
      <c r="C4612" t="s">
        <v>934</v>
      </c>
      <c r="D4612" t="s">
        <v>832</v>
      </c>
      <c r="E4612" t="s">
        <v>829</v>
      </c>
      <c r="F4612">
        <v>3.4</v>
      </c>
      <c r="G4612">
        <v>4.4000000000000004</v>
      </c>
      <c r="H4612" t="s">
        <v>817</v>
      </c>
    </row>
    <row r="4613" spans="1:8" hidden="1" x14ac:dyDescent="0.25">
      <c r="A4613" t="s">
        <v>933</v>
      </c>
      <c r="B4613">
        <v>503</v>
      </c>
      <c r="C4613" t="s">
        <v>934</v>
      </c>
      <c r="D4613" t="s">
        <v>831</v>
      </c>
      <c r="E4613" t="s">
        <v>829</v>
      </c>
      <c r="F4613">
        <v>3.6</v>
      </c>
      <c r="G4613">
        <v>4.7</v>
      </c>
      <c r="H4613" t="s">
        <v>815</v>
      </c>
    </row>
    <row r="4614" spans="1:8" hidden="1" x14ac:dyDescent="0.25">
      <c r="A4614" t="s">
        <v>933</v>
      </c>
      <c r="B4614">
        <v>503</v>
      </c>
      <c r="C4614" t="s">
        <v>934</v>
      </c>
      <c r="D4614" t="s">
        <v>833</v>
      </c>
      <c r="E4614" t="s">
        <v>829</v>
      </c>
      <c r="F4614">
        <v>4.05</v>
      </c>
      <c r="G4614">
        <v>5.25</v>
      </c>
      <c r="H4614" t="s">
        <v>819</v>
      </c>
    </row>
    <row r="4615" spans="1:8" hidden="1" x14ac:dyDescent="0.25">
      <c r="A4615" t="s">
        <v>933</v>
      </c>
      <c r="B4615">
        <v>503</v>
      </c>
      <c r="C4615" t="s">
        <v>934</v>
      </c>
      <c r="D4615" t="s">
        <v>830</v>
      </c>
      <c r="E4615" t="s">
        <v>829</v>
      </c>
      <c r="F4615">
        <v>3.4</v>
      </c>
      <c r="G4615">
        <v>4.4000000000000004</v>
      </c>
      <c r="H4615" t="s">
        <v>823</v>
      </c>
    </row>
    <row r="4616" spans="1:8" x14ac:dyDescent="0.25">
      <c r="A4616" t="s">
        <v>933</v>
      </c>
      <c r="B4616">
        <v>503</v>
      </c>
      <c r="C4616" t="s">
        <v>934</v>
      </c>
      <c r="D4616" t="s">
        <v>828</v>
      </c>
      <c r="E4616" t="s">
        <v>829</v>
      </c>
      <c r="F4616">
        <v>4.05</v>
      </c>
      <c r="G4616">
        <v>5.25</v>
      </c>
      <c r="H4616" t="s">
        <v>821</v>
      </c>
    </row>
    <row r="4617" spans="1:8" hidden="1" x14ac:dyDescent="0.25">
      <c r="A4617" t="s">
        <v>933</v>
      </c>
      <c r="B4617">
        <v>503</v>
      </c>
      <c r="C4617" t="s">
        <v>934</v>
      </c>
      <c r="D4617" t="s">
        <v>834</v>
      </c>
      <c r="E4617" t="s">
        <v>829</v>
      </c>
      <c r="F4617">
        <v>3.4</v>
      </c>
      <c r="G4617">
        <v>4.4000000000000004</v>
      </c>
      <c r="H4617" t="s">
        <v>825</v>
      </c>
    </row>
    <row r="4618" spans="1:8" x14ac:dyDescent="0.25">
      <c r="A4618" t="s">
        <v>933</v>
      </c>
      <c r="B4618">
        <v>503</v>
      </c>
      <c r="C4618" t="s">
        <v>934</v>
      </c>
      <c r="D4618" t="s">
        <v>836</v>
      </c>
      <c r="E4618" t="s">
        <v>837</v>
      </c>
      <c r="F4618">
        <v>11.1</v>
      </c>
      <c r="G4618">
        <v>14.45</v>
      </c>
      <c r="H4618" t="s">
        <v>821</v>
      </c>
    </row>
    <row r="4619" spans="1:8" hidden="1" x14ac:dyDescent="0.25">
      <c r="A4619" t="s">
        <v>933</v>
      </c>
      <c r="B4619">
        <v>503</v>
      </c>
      <c r="C4619" t="s">
        <v>934</v>
      </c>
      <c r="D4619" t="s">
        <v>838</v>
      </c>
      <c r="E4619" t="s">
        <v>837</v>
      </c>
      <c r="F4619">
        <v>9.35</v>
      </c>
      <c r="G4619">
        <v>12.15</v>
      </c>
      <c r="H4619" t="s">
        <v>823</v>
      </c>
    </row>
    <row r="4620" spans="1:8" hidden="1" x14ac:dyDescent="0.25">
      <c r="A4620" t="s">
        <v>933</v>
      </c>
      <c r="B4620">
        <v>503</v>
      </c>
      <c r="C4620" t="s">
        <v>934</v>
      </c>
      <c r="D4620" t="s">
        <v>839</v>
      </c>
      <c r="E4620" t="s">
        <v>837</v>
      </c>
      <c r="F4620">
        <v>10</v>
      </c>
      <c r="G4620">
        <v>13</v>
      </c>
      <c r="H4620" t="s">
        <v>815</v>
      </c>
    </row>
    <row r="4621" spans="1:8" hidden="1" x14ac:dyDescent="0.25">
      <c r="A4621" t="s">
        <v>933</v>
      </c>
      <c r="B4621">
        <v>503</v>
      </c>
      <c r="C4621" t="s">
        <v>934</v>
      </c>
      <c r="D4621" t="s">
        <v>840</v>
      </c>
      <c r="E4621" t="s">
        <v>837</v>
      </c>
      <c r="F4621">
        <v>9.35</v>
      </c>
      <c r="G4621">
        <v>12.15</v>
      </c>
      <c r="H4621" t="s">
        <v>817</v>
      </c>
    </row>
    <row r="4622" spans="1:8" hidden="1" x14ac:dyDescent="0.25">
      <c r="A4622" t="s">
        <v>933</v>
      </c>
      <c r="B4622">
        <v>503</v>
      </c>
      <c r="C4622" t="s">
        <v>934</v>
      </c>
      <c r="D4622" t="s">
        <v>841</v>
      </c>
      <c r="E4622" t="s">
        <v>837</v>
      </c>
      <c r="F4622">
        <v>11.1</v>
      </c>
      <c r="G4622">
        <v>14.45</v>
      </c>
      <c r="H4622" t="s">
        <v>819</v>
      </c>
    </row>
    <row r="4623" spans="1:8" hidden="1" x14ac:dyDescent="0.25">
      <c r="A4623" t="s">
        <v>933</v>
      </c>
      <c r="B4623">
        <v>503</v>
      </c>
      <c r="C4623" t="s">
        <v>934</v>
      </c>
      <c r="D4623" t="s">
        <v>842</v>
      </c>
      <c r="E4623" t="s">
        <v>837</v>
      </c>
      <c r="F4623">
        <v>9.85</v>
      </c>
      <c r="G4623">
        <v>12.8</v>
      </c>
      <c r="H4623" t="s">
        <v>827</v>
      </c>
    </row>
    <row r="4624" spans="1:8" hidden="1" x14ac:dyDescent="0.25">
      <c r="A4624" t="s">
        <v>933</v>
      </c>
      <c r="B4624">
        <v>503</v>
      </c>
      <c r="C4624" t="s">
        <v>934</v>
      </c>
      <c r="D4624" t="s">
        <v>843</v>
      </c>
      <c r="E4624" t="s">
        <v>837</v>
      </c>
      <c r="F4624">
        <v>9.35</v>
      </c>
      <c r="G4624">
        <v>12.15</v>
      </c>
      <c r="H4624" t="s">
        <v>825</v>
      </c>
    </row>
    <row r="4625" spans="1:8" x14ac:dyDescent="0.25">
      <c r="A4625" t="s">
        <v>933</v>
      </c>
      <c r="B4625">
        <v>503</v>
      </c>
      <c r="C4625" t="s">
        <v>934</v>
      </c>
      <c r="D4625" t="s">
        <v>844</v>
      </c>
      <c r="E4625" t="s">
        <v>845</v>
      </c>
      <c r="F4625">
        <v>11.1</v>
      </c>
      <c r="G4625">
        <v>14.45</v>
      </c>
      <c r="H4625" t="s">
        <v>821</v>
      </c>
    </row>
    <row r="4626" spans="1:8" hidden="1" x14ac:dyDescent="0.25">
      <c r="A4626" t="s">
        <v>933</v>
      </c>
      <c r="B4626">
        <v>503</v>
      </c>
      <c r="C4626" t="s">
        <v>934</v>
      </c>
      <c r="D4626" t="s">
        <v>846</v>
      </c>
      <c r="E4626" t="s">
        <v>845</v>
      </c>
      <c r="F4626">
        <v>9.35</v>
      </c>
      <c r="G4626">
        <v>12.15</v>
      </c>
      <c r="H4626" t="s">
        <v>823</v>
      </c>
    </row>
    <row r="4627" spans="1:8" hidden="1" x14ac:dyDescent="0.25">
      <c r="A4627" t="s">
        <v>933</v>
      </c>
      <c r="B4627">
        <v>503</v>
      </c>
      <c r="C4627" t="s">
        <v>934</v>
      </c>
      <c r="D4627" t="s">
        <v>847</v>
      </c>
      <c r="E4627" t="s">
        <v>845</v>
      </c>
      <c r="F4627">
        <v>10</v>
      </c>
      <c r="G4627">
        <v>13</v>
      </c>
      <c r="H4627" t="s">
        <v>815</v>
      </c>
    </row>
    <row r="4628" spans="1:8" hidden="1" x14ac:dyDescent="0.25">
      <c r="A4628" t="s">
        <v>933</v>
      </c>
      <c r="B4628">
        <v>503</v>
      </c>
      <c r="C4628" t="s">
        <v>934</v>
      </c>
      <c r="D4628" t="s">
        <v>848</v>
      </c>
      <c r="E4628" t="s">
        <v>845</v>
      </c>
      <c r="F4628">
        <v>11.1</v>
      </c>
      <c r="G4628">
        <v>14.45</v>
      </c>
      <c r="H4628" t="s">
        <v>819</v>
      </c>
    </row>
    <row r="4629" spans="1:8" hidden="1" x14ac:dyDescent="0.25">
      <c r="A4629" t="s">
        <v>933</v>
      </c>
      <c r="B4629">
        <v>503</v>
      </c>
      <c r="C4629" t="s">
        <v>934</v>
      </c>
      <c r="D4629" t="s">
        <v>849</v>
      </c>
      <c r="E4629" t="s">
        <v>845</v>
      </c>
      <c r="F4629">
        <v>9.35</v>
      </c>
      <c r="G4629">
        <v>12.15</v>
      </c>
      <c r="H4629" t="s">
        <v>817</v>
      </c>
    </row>
    <row r="4630" spans="1:8" hidden="1" x14ac:dyDescent="0.25">
      <c r="A4630" t="s">
        <v>933</v>
      </c>
      <c r="B4630">
        <v>503</v>
      </c>
      <c r="C4630" t="s">
        <v>934</v>
      </c>
      <c r="D4630" t="s">
        <v>850</v>
      </c>
      <c r="E4630" t="s">
        <v>845</v>
      </c>
      <c r="F4630">
        <v>9.35</v>
      </c>
      <c r="G4630">
        <v>12.15</v>
      </c>
      <c r="H4630" t="s">
        <v>825</v>
      </c>
    </row>
    <row r="4631" spans="1:8" hidden="1" x14ac:dyDescent="0.25">
      <c r="A4631" t="s">
        <v>933</v>
      </c>
      <c r="B4631">
        <v>503</v>
      </c>
      <c r="C4631" t="s">
        <v>934</v>
      </c>
      <c r="D4631" t="s">
        <v>851</v>
      </c>
      <c r="E4631" t="s">
        <v>845</v>
      </c>
      <c r="F4631">
        <v>9.85</v>
      </c>
      <c r="G4631">
        <v>12.8</v>
      </c>
      <c r="H4631" t="s">
        <v>827</v>
      </c>
    </row>
    <row r="4632" spans="1:8" hidden="1" x14ac:dyDescent="0.25">
      <c r="A4632" t="s">
        <v>933</v>
      </c>
      <c r="B4632">
        <v>503</v>
      </c>
      <c r="C4632" t="s">
        <v>934</v>
      </c>
      <c r="D4632" t="s">
        <v>852</v>
      </c>
      <c r="E4632" t="s">
        <v>853</v>
      </c>
      <c r="F4632">
        <v>5.7</v>
      </c>
      <c r="G4632">
        <v>7.4</v>
      </c>
      <c r="H4632" t="s">
        <v>854</v>
      </c>
    </row>
    <row r="4633" spans="1:8" hidden="1" x14ac:dyDescent="0.25">
      <c r="A4633" t="s">
        <v>933</v>
      </c>
      <c r="B4633">
        <v>503</v>
      </c>
      <c r="C4633" t="s">
        <v>934</v>
      </c>
      <c r="D4633" t="s">
        <v>855</v>
      </c>
      <c r="E4633" t="s">
        <v>853</v>
      </c>
      <c r="F4633">
        <v>5.7</v>
      </c>
      <c r="G4633">
        <v>7.4</v>
      </c>
      <c r="H4633" t="s">
        <v>823</v>
      </c>
    </row>
    <row r="4634" spans="1:8" x14ac:dyDescent="0.25">
      <c r="A4634" t="s">
        <v>933</v>
      </c>
      <c r="B4634">
        <v>503</v>
      </c>
      <c r="C4634" t="s">
        <v>934</v>
      </c>
      <c r="D4634" t="s">
        <v>856</v>
      </c>
      <c r="E4634" t="s">
        <v>853</v>
      </c>
      <c r="F4634">
        <v>5.7</v>
      </c>
      <c r="G4634">
        <v>7.4</v>
      </c>
      <c r="H4634" t="s">
        <v>821</v>
      </c>
    </row>
    <row r="4635" spans="1:8" hidden="1" x14ac:dyDescent="0.25">
      <c r="A4635" t="s">
        <v>933</v>
      </c>
      <c r="B4635">
        <v>503</v>
      </c>
      <c r="C4635" t="s">
        <v>934</v>
      </c>
      <c r="D4635" t="s">
        <v>857</v>
      </c>
      <c r="E4635" t="s">
        <v>853</v>
      </c>
      <c r="F4635">
        <v>5.7</v>
      </c>
      <c r="G4635">
        <v>7.4</v>
      </c>
      <c r="H4635" t="s">
        <v>815</v>
      </c>
    </row>
    <row r="4636" spans="1:8" hidden="1" x14ac:dyDescent="0.25">
      <c r="A4636" t="s">
        <v>933</v>
      </c>
      <c r="B4636">
        <v>503</v>
      </c>
      <c r="C4636" t="s">
        <v>934</v>
      </c>
      <c r="D4636" t="s">
        <v>858</v>
      </c>
      <c r="E4636" t="s">
        <v>853</v>
      </c>
      <c r="F4636">
        <v>5.7</v>
      </c>
      <c r="G4636">
        <v>7.4</v>
      </c>
      <c r="H4636" t="s">
        <v>819</v>
      </c>
    </row>
    <row r="4637" spans="1:8" hidden="1" x14ac:dyDescent="0.25">
      <c r="A4637" t="s">
        <v>933</v>
      </c>
      <c r="B4637">
        <v>503</v>
      </c>
      <c r="C4637" t="s">
        <v>934</v>
      </c>
      <c r="D4637" t="s">
        <v>859</v>
      </c>
      <c r="E4637" t="s">
        <v>853</v>
      </c>
      <c r="F4637">
        <v>5.7</v>
      </c>
      <c r="G4637">
        <v>7.4</v>
      </c>
      <c r="H4637" t="s">
        <v>825</v>
      </c>
    </row>
    <row r="4638" spans="1:8" hidden="1" x14ac:dyDescent="0.25">
      <c r="A4638" t="s">
        <v>933</v>
      </c>
      <c r="B4638">
        <v>503</v>
      </c>
      <c r="C4638" t="s">
        <v>934</v>
      </c>
      <c r="D4638" t="s">
        <v>860</v>
      </c>
      <c r="E4638" t="s">
        <v>853</v>
      </c>
      <c r="F4638">
        <v>5.7</v>
      </c>
      <c r="G4638">
        <v>7.4</v>
      </c>
      <c r="H4638" t="s">
        <v>827</v>
      </c>
    </row>
    <row r="4639" spans="1:8" hidden="1" x14ac:dyDescent="0.25">
      <c r="A4639" t="s">
        <v>933</v>
      </c>
      <c r="B4639">
        <v>503</v>
      </c>
      <c r="C4639" t="s">
        <v>934</v>
      </c>
      <c r="D4639" t="s">
        <v>861</v>
      </c>
      <c r="E4639" t="s">
        <v>853</v>
      </c>
      <c r="F4639">
        <v>5.7</v>
      </c>
      <c r="G4639">
        <v>7.4</v>
      </c>
      <c r="H4639" t="s">
        <v>862</v>
      </c>
    </row>
    <row r="4640" spans="1:8" hidden="1" x14ac:dyDescent="0.25">
      <c r="A4640" t="s">
        <v>933</v>
      </c>
      <c r="B4640">
        <v>503</v>
      </c>
      <c r="C4640" t="s">
        <v>934</v>
      </c>
      <c r="D4640" t="s">
        <v>863</v>
      </c>
      <c r="E4640" t="s">
        <v>853</v>
      </c>
      <c r="F4640">
        <v>5.7</v>
      </c>
      <c r="G4640">
        <v>7.4</v>
      </c>
      <c r="H4640" t="s">
        <v>864</v>
      </c>
    </row>
    <row r="4641" spans="1:8" hidden="1" x14ac:dyDescent="0.25">
      <c r="A4641" t="s">
        <v>933</v>
      </c>
      <c r="B4641">
        <v>503</v>
      </c>
      <c r="C4641" t="s">
        <v>934</v>
      </c>
      <c r="D4641" t="s">
        <v>865</v>
      </c>
      <c r="E4641" t="s">
        <v>866</v>
      </c>
      <c r="F4641">
        <v>4.5999999999999996</v>
      </c>
      <c r="G4641">
        <v>6</v>
      </c>
      <c r="H4641" t="s">
        <v>867</v>
      </c>
    </row>
    <row r="4642" spans="1:8" hidden="1" x14ac:dyDescent="0.25">
      <c r="A4642" t="s">
        <v>933</v>
      </c>
      <c r="B4642">
        <v>503</v>
      </c>
      <c r="C4642" t="s">
        <v>934</v>
      </c>
      <c r="D4642" t="s">
        <v>868</v>
      </c>
      <c r="E4642" t="s">
        <v>866</v>
      </c>
      <c r="F4642">
        <v>5</v>
      </c>
      <c r="G4642">
        <v>6.5</v>
      </c>
      <c r="H4642" t="s">
        <v>823</v>
      </c>
    </row>
    <row r="4643" spans="1:8" x14ac:dyDescent="0.25">
      <c r="A4643" t="s">
        <v>933</v>
      </c>
      <c r="B4643">
        <v>503</v>
      </c>
      <c r="C4643" t="s">
        <v>934</v>
      </c>
      <c r="D4643" t="s">
        <v>869</v>
      </c>
      <c r="E4643" t="s">
        <v>866</v>
      </c>
      <c r="F4643">
        <v>5</v>
      </c>
      <c r="G4643">
        <v>6.5</v>
      </c>
      <c r="H4643" t="s">
        <v>821</v>
      </c>
    </row>
    <row r="4644" spans="1:8" hidden="1" x14ac:dyDescent="0.25">
      <c r="A4644" t="s">
        <v>933</v>
      </c>
      <c r="B4644">
        <v>503</v>
      </c>
      <c r="C4644" t="s">
        <v>934</v>
      </c>
      <c r="D4644" t="s">
        <v>870</v>
      </c>
      <c r="E4644" t="s">
        <v>866</v>
      </c>
      <c r="F4644">
        <v>5</v>
      </c>
      <c r="G4644">
        <v>6.5</v>
      </c>
      <c r="H4644" t="s">
        <v>815</v>
      </c>
    </row>
    <row r="4645" spans="1:8" hidden="1" x14ac:dyDescent="0.25">
      <c r="A4645" t="s">
        <v>933</v>
      </c>
      <c r="B4645">
        <v>503</v>
      </c>
      <c r="C4645" t="s">
        <v>934</v>
      </c>
      <c r="D4645" t="s">
        <v>871</v>
      </c>
      <c r="E4645" t="s">
        <v>866</v>
      </c>
      <c r="F4645">
        <v>5</v>
      </c>
      <c r="G4645">
        <v>6.5</v>
      </c>
      <c r="H4645" t="s">
        <v>819</v>
      </c>
    </row>
    <row r="4646" spans="1:8" hidden="1" x14ac:dyDescent="0.25">
      <c r="A4646" t="s">
        <v>933</v>
      </c>
      <c r="B4646">
        <v>503</v>
      </c>
      <c r="C4646" t="s">
        <v>934</v>
      </c>
      <c r="D4646" t="s">
        <v>872</v>
      </c>
      <c r="E4646" t="s">
        <v>866</v>
      </c>
      <c r="F4646">
        <v>5</v>
      </c>
      <c r="G4646">
        <v>6.5</v>
      </c>
      <c r="H4646" t="s">
        <v>825</v>
      </c>
    </row>
    <row r="4647" spans="1:8" hidden="1" x14ac:dyDescent="0.25">
      <c r="A4647" t="s">
        <v>933</v>
      </c>
      <c r="B4647">
        <v>503</v>
      </c>
      <c r="C4647" t="s">
        <v>934</v>
      </c>
      <c r="D4647" t="s">
        <v>873</v>
      </c>
      <c r="E4647" t="s">
        <v>866</v>
      </c>
      <c r="F4647">
        <v>5</v>
      </c>
      <c r="G4647">
        <v>6.5</v>
      </c>
      <c r="H4647" t="s">
        <v>862</v>
      </c>
    </row>
    <row r="4648" spans="1:8" hidden="1" x14ac:dyDescent="0.25">
      <c r="A4648" t="s">
        <v>933</v>
      </c>
      <c r="B4648">
        <v>503</v>
      </c>
      <c r="C4648" t="s">
        <v>934</v>
      </c>
      <c r="D4648" t="s">
        <v>874</v>
      </c>
      <c r="E4648" t="s">
        <v>866</v>
      </c>
      <c r="F4648">
        <v>5</v>
      </c>
      <c r="G4648">
        <v>6.5</v>
      </c>
      <c r="H4648" t="s">
        <v>827</v>
      </c>
    </row>
    <row r="4649" spans="1:8" hidden="1" x14ac:dyDescent="0.25">
      <c r="A4649" t="s">
        <v>933</v>
      </c>
      <c r="B4649">
        <v>503</v>
      </c>
      <c r="C4649" t="s">
        <v>934</v>
      </c>
      <c r="D4649" t="s">
        <v>875</v>
      </c>
      <c r="E4649" t="s">
        <v>876</v>
      </c>
      <c r="F4649">
        <v>10.55</v>
      </c>
      <c r="G4649">
        <v>13.7</v>
      </c>
      <c r="H4649" t="s">
        <v>815</v>
      </c>
    </row>
    <row r="4650" spans="1:8" hidden="1" x14ac:dyDescent="0.25">
      <c r="A4650" t="s">
        <v>933</v>
      </c>
      <c r="B4650">
        <v>503</v>
      </c>
      <c r="C4650" t="s">
        <v>934</v>
      </c>
      <c r="D4650" t="s">
        <v>877</v>
      </c>
      <c r="E4650" t="s">
        <v>876</v>
      </c>
      <c r="F4650">
        <v>11.65</v>
      </c>
      <c r="G4650">
        <v>15.15</v>
      </c>
      <c r="H4650" t="s">
        <v>819</v>
      </c>
    </row>
    <row r="4651" spans="1:8" hidden="1" x14ac:dyDescent="0.25">
      <c r="A4651" t="s">
        <v>933</v>
      </c>
      <c r="B4651">
        <v>503</v>
      </c>
      <c r="C4651" t="s">
        <v>934</v>
      </c>
      <c r="D4651" t="s">
        <v>878</v>
      </c>
      <c r="E4651" t="s">
        <v>876</v>
      </c>
      <c r="F4651">
        <v>9.9</v>
      </c>
      <c r="G4651">
        <v>12.85</v>
      </c>
      <c r="H4651" t="s">
        <v>825</v>
      </c>
    </row>
    <row r="4652" spans="1:8" hidden="1" x14ac:dyDescent="0.25">
      <c r="A4652" t="s">
        <v>933</v>
      </c>
      <c r="B4652">
        <v>503</v>
      </c>
      <c r="C4652" t="s">
        <v>934</v>
      </c>
      <c r="D4652" t="s">
        <v>879</v>
      </c>
      <c r="E4652" t="s">
        <v>876</v>
      </c>
      <c r="F4652">
        <v>10.4</v>
      </c>
      <c r="G4652">
        <v>13.5</v>
      </c>
      <c r="H4652" t="s">
        <v>827</v>
      </c>
    </row>
    <row r="4653" spans="1:8" hidden="1" x14ac:dyDescent="0.25">
      <c r="A4653" t="s">
        <v>933</v>
      </c>
      <c r="B4653">
        <v>503</v>
      </c>
      <c r="C4653" t="s">
        <v>934</v>
      </c>
      <c r="D4653" t="s">
        <v>880</v>
      </c>
      <c r="E4653" t="s">
        <v>876</v>
      </c>
      <c r="F4653">
        <v>9.9</v>
      </c>
      <c r="G4653">
        <v>12.85</v>
      </c>
      <c r="H4653" t="s">
        <v>823</v>
      </c>
    </row>
    <row r="4654" spans="1:8" hidden="1" x14ac:dyDescent="0.25">
      <c r="A4654" t="s">
        <v>933</v>
      </c>
      <c r="B4654">
        <v>503</v>
      </c>
      <c r="C4654" t="s">
        <v>934</v>
      </c>
      <c r="D4654" t="s">
        <v>881</v>
      </c>
      <c r="E4654" t="s">
        <v>876</v>
      </c>
      <c r="F4654">
        <v>9.9</v>
      </c>
      <c r="G4654">
        <v>12.85</v>
      </c>
      <c r="H4654" t="s">
        <v>867</v>
      </c>
    </row>
    <row r="4655" spans="1:8" x14ac:dyDescent="0.25">
      <c r="A4655" t="s">
        <v>933</v>
      </c>
      <c r="B4655">
        <v>503</v>
      </c>
      <c r="C4655" t="s">
        <v>934</v>
      </c>
      <c r="D4655" t="s">
        <v>882</v>
      </c>
      <c r="E4655" t="s">
        <v>876</v>
      </c>
      <c r="F4655">
        <v>11.65</v>
      </c>
      <c r="G4655">
        <v>15.15</v>
      </c>
      <c r="H4655" t="s">
        <v>821</v>
      </c>
    </row>
    <row r="4656" spans="1:8" hidden="1" x14ac:dyDescent="0.25">
      <c r="A4656" t="s">
        <v>1027</v>
      </c>
      <c r="B4656">
        <v>326</v>
      </c>
      <c r="C4656" t="s">
        <v>142</v>
      </c>
      <c r="D4656" t="s">
        <v>813</v>
      </c>
      <c r="E4656" t="s">
        <v>814</v>
      </c>
      <c r="F4656">
        <v>10.15</v>
      </c>
      <c r="G4656">
        <v>13.2</v>
      </c>
      <c r="H4656" t="s">
        <v>815</v>
      </c>
    </row>
    <row r="4657" spans="1:8" hidden="1" x14ac:dyDescent="0.25">
      <c r="A4657" t="s">
        <v>1027</v>
      </c>
      <c r="B4657">
        <v>326</v>
      </c>
      <c r="C4657" t="s">
        <v>142</v>
      </c>
      <c r="D4657" t="s">
        <v>816</v>
      </c>
      <c r="E4657" t="s">
        <v>814</v>
      </c>
      <c r="F4657">
        <v>9.5</v>
      </c>
      <c r="G4657">
        <v>12.35</v>
      </c>
      <c r="H4657" t="s">
        <v>817</v>
      </c>
    </row>
    <row r="4658" spans="1:8" hidden="1" x14ac:dyDescent="0.25">
      <c r="A4658" t="s">
        <v>1027</v>
      </c>
      <c r="B4658">
        <v>326</v>
      </c>
      <c r="C4658" t="s">
        <v>142</v>
      </c>
      <c r="D4658" t="s">
        <v>818</v>
      </c>
      <c r="E4658" t="s">
        <v>814</v>
      </c>
      <c r="F4658">
        <v>11.25</v>
      </c>
      <c r="G4658">
        <v>14.65</v>
      </c>
      <c r="H4658" t="s">
        <v>819</v>
      </c>
    </row>
    <row r="4659" spans="1:8" x14ac:dyDescent="0.25">
      <c r="A4659" t="s">
        <v>1027</v>
      </c>
      <c r="B4659">
        <v>326</v>
      </c>
      <c r="C4659" t="s">
        <v>142</v>
      </c>
      <c r="D4659" t="s">
        <v>820</v>
      </c>
      <c r="E4659" t="s">
        <v>814</v>
      </c>
      <c r="F4659">
        <v>11.25</v>
      </c>
      <c r="G4659">
        <v>14.65</v>
      </c>
      <c r="H4659" t="s">
        <v>821</v>
      </c>
    </row>
    <row r="4660" spans="1:8" hidden="1" x14ac:dyDescent="0.25">
      <c r="A4660" t="s">
        <v>1027</v>
      </c>
      <c r="B4660">
        <v>326</v>
      </c>
      <c r="C4660" t="s">
        <v>142</v>
      </c>
      <c r="D4660" t="s">
        <v>822</v>
      </c>
      <c r="E4660" t="s">
        <v>814</v>
      </c>
      <c r="F4660">
        <v>9.5</v>
      </c>
      <c r="G4660">
        <v>12.35</v>
      </c>
      <c r="H4660" t="s">
        <v>823</v>
      </c>
    </row>
    <row r="4661" spans="1:8" hidden="1" x14ac:dyDescent="0.25">
      <c r="A4661" t="s">
        <v>1027</v>
      </c>
      <c r="B4661">
        <v>326</v>
      </c>
      <c r="C4661" t="s">
        <v>142</v>
      </c>
      <c r="D4661" t="s">
        <v>824</v>
      </c>
      <c r="E4661" t="s">
        <v>814</v>
      </c>
      <c r="F4661">
        <v>9.5</v>
      </c>
      <c r="G4661">
        <v>12.35</v>
      </c>
      <c r="H4661" t="s">
        <v>825</v>
      </c>
    </row>
    <row r="4662" spans="1:8" hidden="1" x14ac:dyDescent="0.25">
      <c r="A4662" t="s">
        <v>1027</v>
      </c>
      <c r="B4662">
        <v>326</v>
      </c>
      <c r="C4662" t="s">
        <v>142</v>
      </c>
      <c r="D4662" t="s">
        <v>826</v>
      </c>
      <c r="E4662" t="s">
        <v>814</v>
      </c>
      <c r="F4662">
        <v>10</v>
      </c>
      <c r="G4662">
        <v>13</v>
      </c>
      <c r="H4662" t="s">
        <v>827</v>
      </c>
    </row>
    <row r="4663" spans="1:8" x14ac:dyDescent="0.25">
      <c r="A4663" t="s">
        <v>1027</v>
      </c>
      <c r="B4663">
        <v>326</v>
      </c>
      <c r="C4663" t="s">
        <v>142</v>
      </c>
      <c r="D4663" t="s">
        <v>828</v>
      </c>
      <c r="E4663" t="s">
        <v>829</v>
      </c>
      <c r="F4663">
        <v>11.25</v>
      </c>
      <c r="G4663">
        <v>14.65</v>
      </c>
      <c r="H4663" t="s">
        <v>821</v>
      </c>
    </row>
    <row r="4664" spans="1:8" hidden="1" x14ac:dyDescent="0.25">
      <c r="A4664" t="s">
        <v>1027</v>
      </c>
      <c r="B4664">
        <v>326</v>
      </c>
      <c r="C4664" t="s">
        <v>142</v>
      </c>
      <c r="D4664" t="s">
        <v>830</v>
      </c>
      <c r="E4664" t="s">
        <v>829</v>
      </c>
      <c r="F4664">
        <v>9.5</v>
      </c>
      <c r="G4664">
        <v>12.35</v>
      </c>
      <c r="H4664" t="s">
        <v>823</v>
      </c>
    </row>
    <row r="4665" spans="1:8" hidden="1" x14ac:dyDescent="0.25">
      <c r="A4665" t="s">
        <v>1027</v>
      </c>
      <c r="B4665">
        <v>326</v>
      </c>
      <c r="C4665" t="s">
        <v>142</v>
      </c>
      <c r="D4665" t="s">
        <v>831</v>
      </c>
      <c r="E4665" t="s">
        <v>829</v>
      </c>
      <c r="F4665">
        <v>10.15</v>
      </c>
      <c r="G4665">
        <v>13.2</v>
      </c>
      <c r="H4665" t="s">
        <v>815</v>
      </c>
    </row>
    <row r="4666" spans="1:8" hidden="1" x14ac:dyDescent="0.25">
      <c r="A4666" t="s">
        <v>1027</v>
      </c>
      <c r="B4666">
        <v>326</v>
      </c>
      <c r="C4666" t="s">
        <v>142</v>
      </c>
      <c r="D4666" t="s">
        <v>832</v>
      </c>
      <c r="E4666" t="s">
        <v>829</v>
      </c>
      <c r="F4666">
        <v>9.5</v>
      </c>
      <c r="G4666">
        <v>12.35</v>
      </c>
      <c r="H4666" t="s">
        <v>817</v>
      </c>
    </row>
    <row r="4667" spans="1:8" hidden="1" x14ac:dyDescent="0.25">
      <c r="A4667" t="s">
        <v>1027</v>
      </c>
      <c r="B4667">
        <v>326</v>
      </c>
      <c r="C4667" t="s">
        <v>142</v>
      </c>
      <c r="D4667" t="s">
        <v>833</v>
      </c>
      <c r="E4667" t="s">
        <v>829</v>
      </c>
      <c r="F4667">
        <v>11.25</v>
      </c>
      <c r="G4667">
        <v>14.65</v>
      </c>
      <c r="H4667" t="s">
        <v>819</v>
      </c>
    </row>
    <row r="4668" spans="1:8" hidden="1" x14ac:dyDescent="0.25">
      <c r="A4668" t="s">
        <v>1027</v>
      </c>
      <c r="B4668">
        <v>326</v>
      </c>
      <c r="C4668" t="s">
        <v>142</v>
      </c>
      <c r="D4668" t="s">
        <v>834</v>
      </c>
      <c r="E4668" t="s">
        <v>829</v>
      </c>
      <c r="F4668">
        <v>9.5</v>
      </c>
      <c r="G4668">
        <v>12.35</v>
      </c>
      <c r="H4668" t="s">
        <v>825</v>
      </c>
    </row>
    <row r="4669" spans="1:8" hidden="1" x14ac:dyDescent="0.25">
      <c r="A4669" t="s">
        <v>1027</v>
      </c>
      <c r="B4669">
        <v>326</v>
      </c>
      <c r="C4669" t="s">
        <v>142</v>
      </c>
      <c r="D4669" t="s">
        <v>835</v>
      </c>
      <c r="E4669" t="s">
        <v>829</v>
      </c>
      <c r="F4669">
        <v>3.6</v>
      </c>
      <c r="G4669">
        <v>4.7</v>
      </c>
      <c r="H4669" t="s">
        <v>827</v>
      </c>
    </row>
    <row r="4670" spans="1:8" hidden="1" x14ac:dyDescent="0.25">
      <c r="A4670" t="s">
        <v>1027</v>
      </c>
      <c r="B4670">
        <v>326</v>
      </c>
      <c r="C4670" t="s">
        <v>142</v>
      </c>
      <c r="D4670" t="s">
        <v>835</v>
      </c>
      <c r="E4670" t="s">
        <v>829</v>
      </c>
      <c r="F4670">
        <v>10</v>
      </c>
      <c r="G4670">
        <v>13</v>
      </c>
      <c r="H4670" t="s">
        <v>827</v>
      </c>
    </row>
    <row r="4671" spans="1:8" hidden="1" x14ac:dyDescent="0.25">
      <c r="A4671" t="s">
        <v>1027</v>
      </c>
      <c r="B4671">
        <v>326</v>
      </c>
      <c r="C4671" t="s">
        <v>142</v>
      </c>
      <c r="D4671" t="s">
        <v>832</v>
      </c>
      <c r="E4671" t="s">
        <v>829</v>
      </c>
      <c r="F4671">
        <v>3.4</v>
      </c>
      <c r="G4671">
        <v>4.4000000000000004</v>
      </c>
      <c r="H4671" t="s">
        <v>817</v>
      </c>
    </row>
    <row r="4672" spans="1:8" hidden="1" x14ac:dyDescent="0.25">
      <c r="A4672" t="s">
        <v>1027</v>
      </c>
      <c r="B4672">
        <v>326</v>
      </c>
      <c r="C4672" t="s">
        <v>142</v>
      </c>
      <c r="D4672" t="s">
        <v>831</v>
      </c>
      <c r="E4672" t="s">
        <v>829</v>
      </c>
      <c r="F4672">
        <v>3.6</v>
      </c>
      <c r="G4672">
        <v>4.7</v>
      </c>
      <c r="H4672" t="s">
        <v>815</v>
      </c>
    </row>
    <row r="4673" spans="1:8" hidden="1" x14ac:dyDescent="0.25">
      <c r="A4673" t="s">
        <v>1027</v>
      </c>
      <c r="B4673">
        <v>326</v>
      </c>
      <c r="C4673" t="s">
        <v>142</v>
      </c>
      <c r="D4673" t="s">
        <v>833</v>
      </c>
      <c r="E4673" t="s">
        <v>829</v>
      </c>
      <c r="F4673">
        <v>4.05</v>
      </c>
      <c r="G4673">
        <v>5.25</v>
      </c>
      <c r="H4673" t="s">
        <v>819</v>
      </c>
    </row>
    <row r="4674" spans="1:8" hidden="1" x14ac:dyDescent="0.25">
      <c r="A4674" t="s">
        <v>1027</v>
      </c>
      <c r="B4674">
        <v>326</v>
      </c>
      <c r="C4674" t="s">
        <v>142</v>
      </c>
      <c r="D4674" t="s">
        <v>830</v>
      </c>
      <c r="E4674" t="s">
        <v>829</v>
      </c>
      <c r="F4674">
        <v>3.4</v>
      </c>
      <c r="G4674">
        <v>4.4000000000000004</v>
      </c>
      <c r="H4674" t="s">
        <v>823</v>
      </c>
    </row>
    <row r="4675" spans="1:8" x14ac:dyDescent="0.25">
      <c r="A4675" t="s">
        <v>1027</v>
      </c>
      <c r="B4675">
        <v>326</v>
      </c>
      <c r="C4675" t="s">
        <v>142</v>
      </c>
      <c r="D4675" t="s">
        <v>828</v>
      </c>
      <c r="E4675" t="s">
        <v>829</v>
      </c>
      <c r="F4675">
        <v>4.05</v>
      </c>
      <c r="G4675">
        <v>5.25</v>
      </c>
      <c r="H4675" t="s">
        <v>821</v>
      </c>
    </row>
    <row r="4676" spans="1:8" hidden="1" x14ac:dyDescent="0.25">
      <c r="A4676" t="s">
        <v>1027</v>
      </c>
      <c r="B4676">
        <v>326</v>
      </c>
      <c r="C4676" t="s">
        <v>142</v>
      </c>
      <c r="D4676" t="s">
        <v>834</v>
      </c>
      <c r="E4676" t="s">
        <v>829</v>
      </c>
      <c r="F4676">
        <v>3.4</v>
      </c>
      <c r="G4676">
        <v>4.4000000000000004</v>
      </c>
      <c r="H4676" t="s">
        <v>825</v>
      </c>
    </row>
    <row r="4677" spans="1:8" x14ac:dyDescent="0.25">
      <c r="A4677" t="s">
        <v>1027</v>
      </c>
      <c r="B4677">
        <v>326</v>
      </c>
      <c r="C4677" t="s">
        <v>142</v>
      </c>
      <c r="D4677" t="s">
        <v>836</v>
      </c>
      <c r="E4677" t="s">
        <v>837</v>
      </c>
      <c r="F4677">
        <v>11.25</v>
      </c>
      <c r="G4677">
        <v>14.65</v>
      </c>
      <c r="H4677" t="s">
        <v>821</v>
      </c>
    </row>
    <row r="4678" spans="1:8" hidden="1" x14ac:dyDescent="0.25">
      <c r="A4678" t="s">
        <v>1027</v>
      </c>
      <c r="B4678">
        <v>326</v>
      </c>
      <c r="C4678" t="s">
        <v>142</v>
      </c>
      <c r="D4678" t="s">
        <v>838</v>
      </c>
      <c r="E4678" t="s">
        <v>837</v>
      </c>
      <c r="F4678">
        <v>9.5</v>
      </c>
      <c r="G4678">
        <v>12.35</v>
      </c>
      <c r="H4678" t="s">
        <v>823</v>
      </c>
    </row>
    <row r="4679" spans="1:8" hidden="1" x14ac:dyDescent="0.25">
      <c r="A4679" t="s">
        <v>1027</v>
      </c>
      <c r="B4679">
        <v>326</v>
      </c>
      <c r="C4679" t="s">
        <v>142</v>
      </c>
      <c r="D4679" t="s">
        <v>839</v>
      </c>
      <c r="E4679" t="s">
        <v>837</v>
      </c>
      <c r="F4679">
        <v>10.15</v>
      </c>
      <c r="G4679">
        <v>13.2</v>
      </c>
      <c r="H4679" t="s">
        <v>815</v>
      </c>
    </row>
    <row r="4680" spans="1:8" hidden="1" x14ac:dyDescent="0.25">
      <c r="A4680" t="s">
        <v>1027</v>
      </c>
      <c r="B4680">
        <v>326</v>
      </c>
      <c r="C4680" t="s">
        <v>142</v>
      </c>
      <c r="D4680" t="s">
        <v>840</v>
      </c>
      <c r="E4680" t="s">
        <v>837</v>
      </c>
      <c r="F4680">
        <v>9.5</v>
      </c>
      <c r="G4680">
        <v>12.35</v>
      </c>
      <c r="H4680" t="s">
        <v>817</v>
      </c>
    </row>
    <row r="4681" spans="1:8" hidden="1" x14ac:dyDescent="0.25">
      <c r="A4681" t="s">
        <v>1027</v>
      </c>
      <c r="B4681">
        <v>326</v>
      </c>
      <c r="C4681" t="s">
        <v>142</v>
      </c>
      <c r="D4681" t="s">
        <v>841</v>
      </c>
      <c r="E4681" t="s">
        <v>837</v>
      </c>
      <c r="F4681">
        <v>11.25</v>
      </c>
      <c r="G4681">
        <v>14.65</v>
      </c>
      <c r="H4681" t="s">
        <v>819</v>
      </c>
    </row>
    <row r="4682" spans="1:8" hidden="1" x14ac:dyDescent="0.25">
      <c r="A4682" t="s">
        <v>1027</v>
      </c>
      <c r="B4682">
        <v>326</v>
      </c>
      <c r="C4682" t="s">
        <v>142</v>
      </c>
      <c r="D4682" t="s">
        <v>842</v>
      </c>
      <c r="E4682" t="s">
        <v>837</v>
      </c>
      <c r="F4682">
        <v>10</v>
      </c>
      <c r="G4682">
        <v>13</v>
      </c>
      <c r="H4682" t="s">
        <v>827</v>
      </c>
    </row>
    <row r="4683" spans="1:8" hidden="1" x14ac:dyDescent="0.25">
      <c r="A4683" t="s">
        <v>1027</v>
      </c>
      <c r="B4683">
        <v>326</v>
      </c>
      <c r="C4683" t="s">
        <v>142</v>
      </c>
      <c r="D4683" t="s">
        <v>843</v>
      </c>
      <c r="E4683" t="s">
        <v>837</v>
      </c>
      <c r="F4683">
        <v>9.5</v>
      </c>
      <c r="G4683">
        <v>12.35</v>
      </c>
      <c r="H4683" t="s">
        <v>825</v>
      </c>
    </row>
    <row r="4684" spans="1:8" x14ac:dyDescent="0.25">
      <c r="A4684" t="s">
        <v>1027</v>
      </c>
      <c r="B4684">
        <v>326</v>
      </c>
      <c r="C4684" t="s">
        <v>142</v>
      </c>
      <c r="D4684" t="s">
        <v>844</v>
      </c>
      <c r="E4684" t="s">
        <v>845</v>
      </c>
      <c r="F4684">
        <v>11.25</v>
      </c>
      <c r="G4684">
        <v>14.65</v>
      </c>
      <c r="H4684" t="s">
        <v>821</v>
      </c>
    </row>
    <row r="4685" spans="1:8" hidden="1" x14ac:dyDescent="0.25">
      <c r="A4685" t="s">
        <v>1027</v>
      </c>
      <c r="B4685">
        <v>326</v>
      </c>
      <c r="C4685" t="s">
        <v>142</v>
      </c>
      <c r="D4685" t="s">
        <v>846</v>
      </c>
      <c r="E4685" t="s">
        <v>845</v>
      </c>
      <c r="F4685">
        <v>9.5</v>
      </c>
      <c r="G4685">
        <v>12.35</v>
      </c>
      <c r="H4685" t="s">
        <v>823</v>
      </c>
    </row>
    <row r="4686" spans="1:8" hidden="1" x14ac:dyDescent="0.25">
      <c r="A4686" t="s">
        <v>1027</v>
      </c>
      <c r="B4686">
        <v>326</v>
      </c>
      <c r="C4686" t="s">
        <v>142</v>
      </c>
      <c r="D4686" t="s">
        <v>847</v>
      </c>
      <c r="E4686" t="s">
        <v>845</v>
      </c>
      <c r="F4686">
        <v>10.15</v>
      </c>
      <c r="G4686">
        <v>13.2</v>
      </c>
      <c r="H4686" t="s">
        <v>815</v>
      </c>
    </row>
    <row r="4687" spans="1:8" hidden="1" x14ac:dyDescent="0.25">
      <c r="A4687" t="s">
        <v>1027</v>
      </c>
      <c r="B4687">
        <v>326</v>
      </c>
      <c r="C4687" t="s">
        <v>142</v>
      </c>
      <c r="D4687" t="s">
        <v>848</v>
      </c>
      <c r="E4687" t="s">
        <v>845</v>
      </c>
      <c r="F4687">
        <v>11.25</v>
      </c>
      <c r="G4687">
        <v>14.65</v>
      </c>
      <c r="H4687" t="s">
        <v>819</v>
      </c>
    </row>
    <row r="4688" spans="1:8" hidden="1" x14ac:dyDescent="0.25">
      <c r="A4688" t="s">
        <v>1027</v>
      </c>
      <c r="B4688">
        <v>326</v>
      </c>
      <c r="C4688" t="s">
        <v>142</v>
      </c>
      <c r="D4688" t="s">
        <v>849</v>
      </c>
      <c r="E4688" t="s">
        <v>845</v>
      </c>
      <c r="F4688">
        <v>9.5</v>
      </c>
      <c r="G4688">
        <v>12.35</v>
      </c>
      <c r="H4688" t="s">
        <v>817</v>
      </c>
    </row>
    <row r="4689" spans="1:8" hidden="1" x14ac:dyDescent="0.25">
      <c r="A4689" t="s">
        <v>1027</v>
      </c>
      <c r="B4689">
        <v>326</v>
      </c>
      <c r="C4689" t="s">
        <v>142</v>
      </c>
      <c r="D4689" t="s">
        <v>850</v>
      </c>
      <c r="E4689" t="s">
        <v>845</v>
      </c>
      <c r="F4689">
        <v>9.5</v>
      </c>
      <c r="G4689">
        <v>12.35</v>
      </c>
      <c r="H4689" t="s">
        <v>825</v>
      </c>
    </row>
    <row r="4690" spans="1:8" hidden="1" x14ac:dyDescent="0.25">
      <c r="A4690" t="s">
        <v>1027</v>
      </c>
      <c r="B4690">
        <v>326</v>
      </c>
      <c r="C4690" t="s">
        <v>142</v>
      </c>
      <c r="D4690" t="s">
        <v>851</v>
      </c>
      <c r="E4690" t="s">
        <v>845</v>
      </c>
      <c r="F4690">
        <v>10</v>
      </c>
      <c r="G4690">
        <v>13</v>
      </c>
      <c r="H4690" t="s">
        <v>827</v>
      </c>
    </row>
    <row r="4691" spans="1:8" hidden="1" x14ac:dyDescent="0.25">
      <c r="A4691" t="s">
        <v>1027</v>
      </c>
      <c r="B4691">
        <v>326</v>
      </c>
      <c r="C4691" t="s">
        <v>142</v>
      </c>
      <c r="D4691" t="s">
        <v>852</v>
      </c>
      <c r="E4691" t="s">
        <v>853</v>
      </c>
      <c r="F4691">
        <v>5.7</v>
      </c>
      <c r="G4691">
        <v>7.4</v>
      </c>
      <c r="H4691" t="s">
        <v>854</v>
      </c>
    </row>
    <row r="4692" spans="1:8" hidden="1" x14ac:dyDescent="0.25">
      <c r="A4692" t="s">
        <v>1027</v>
      </c>
      <c r="B4692">
        <v>326</v>
      </c>
      <c r="C4692" t="s">
        <v>142</v>
      </c>
      <c r="D4692" t="s">
        <v>855</v>
      </c>
      <c r="E4692" t="s">
        <v>853</v>
      </c>
      <c r="F4692">
        <v>5.7</v>
      </c>
      <c r="G4692">
        <v>7.4</v>
      </c>
      <c r="H4692" t="s">
        <v>823</v>
      </c>
    </row>
    <row r="4693" spans="1:8" x14ac:dyDescent="0.25">
      <c r="A4693" t="s">
        <v>1027</v>
      </c>
      <c r="B4693">
        <v>326</v>
      </c>
      <c r="C4693" t="s">
        <v>142</v>
      </c>
      <c r="D4693" t="s">
        <v>856</v>
      </c>
      <c r="E4693" t="s">
        <v>853</v>
      </c>
      <c r="F4693">
        <v>5.7</v>
      </c>
      <c r="G4693">
        <v>7.4</v>
      </c>
      <c r="H4693" t="s">
        <v>821</v>
      </c>
    </row>
    <row r="4694" spans="1:8" hidden="1" x14ac:dyDescent="0.25">
      <c r="A4694" t="s">
        <v>1027</v>
      </c>
      <c r="B4694">
        <v>326</v>
      </c>
      <c r="C4694" t="s">
        <v>142</v>
      </c>
      <c r="D4694" t="s">
        <v>857</v>
      </c>
      <c r="E4694" t="s">
        <v>853</v>
      </c>
      <c r="F4694">
        <v>5.7</v>
      </c>
      <c r="G4694">
        <v>7.4</v>
      </c>
      <c r="H4694" t="s">
        <v>815</v>
      </c>
    </row>
    <row r="4695" spans="1:8" hidden="1" x14ac:dyDescent="0.25">
      <c r="A4695" t="s">
        <v>1027</v>
      </c>
      <c r="B4695">
        <v>326</v>
      </c>
      <c r="C4695" t="s">
        <v>142</v>
      </c>
      <c r="D4695" t="s">
        <v>858</v>
      </c>
      <c r="E4695" t="s">
        <v>853</v>
      </c>
      <c r="F4695">
        <v>5.7</v>
      </c>
      <c r="G4695">
        <v>7.4</v>
      </c>
      <c r="H4695" t="s">
        <v>819</v>
      </c>
    </row>
    <row r="4696" spans="1:8" hidden="1" x14ac:dyDescent="0.25">
      <c r="A4696" t="s">
        <v>1027</v>
      </c>
      <c r="B4696">
        <v>326</v>
      </c>
      <c r="C4696" t="s">
        <v>142</v>
      </c>
      <c r="D4696" t="s">
        <v>859</v>
      </c>
      <c r="E4696" t="s">
        <v>853</v>
      </c>
      <c r="F4696">
        <v>5.7</v>
      </c>
      <c r="G4696">
        <v>7.4</v>
      </c>
      <c r="H4696" t="s">
        <v>825</v>
      </c>
    </row>
    <row r="4697" spans="1:8" hidden="1" x14ac:dyDescent="0.25">
      <c r="A4697" t="s">
        <v>1027</v>
      </c>
      <c r="B4697">
        <v>326</v>
      </c>
      <c r="C4697" t="s">
        <v>142</v>
      </c>
      <c r="D4697" t="s">
        <v>860</v>
      </c>
      <c r="E4697" t="s">
        <v>853</v>
      </c>
      <c r="F4697">
        <v>5.7</v>
      </c>
      <c r="G4697">
        <v>7.4</v>
      </c>
      <c r="H4697" t="s">
        <v>827</v>
      </c>
    </row>
    <row r="4698" spans="1:8" hidden="1" x14ac:dyDescent="0.25">
      <c r="A4698" t="s">
        <v>1027</v>
      </c>
      <c r="B4698">
        <v>326</v>
      </c>
      <c r="C4698" t="s">
        <v>142</v>
      </c>
      <c r="D4698" t="s">
        <v>861</v>
      </c>
      <c r="E4698" t="s">
        <v>853</v>
      </c>
      <c r="F4698">
        <v>5.7</v>
      </c>
      <c r="G4698">
        <v>7.4</v>
      </c>
      <c r="H4698" t="s">
        <v>862</v>
      </c>
    </row>
    <row r="4699" spans="1:8" hidden="1" x14ac:dyDescent="0.25">
      <c r="A4699" t="s">
        <v>1027</v>
      </c>
      <c r="B4699">
        <v>326</v>
      </c>
      <c r="C4699" t="s">
        <v>142</v>
      </c>
      <c r="D4699" t="s">
        <v>863</v>
      </c>
      <c r="E4699" t="s">
        <v>853</v>
      </c>
      <c r="F4699">
        <v>5.7</v>
      </c>
      <c r="G4699">
        <v>7.4</v>
      </c>
      <c r="H4699" t="s">
        <v>864</v>
      </c>
    </row>
    <row r="4700" spans="1:8" hidden="1" x14ac:dyDescent="0.25">
      <c r="A4700" t="s">
        <v>1027</v>
      </c>
      <c r="B4700">
        <v>326</v>
      </c>
      <c r="C4700" t="s">
        <v>142</v>
      </c>
      <c r="D4700" t="s">
        <v>865</v>
      </c>
      <c r="E4700" t="s">
        <v>866</v>
      </c>
      <c r="F4700">
        <v>4.5999999999999996</v>
      </c>
      <c r="G4700">
        <v>6</v>
      </c>
      <c r="H4700" t="s">
        <v>867</v>
      </c>
    </row>
    <row r="4701" spans="1:8" hidden="1" x14ac:dyDescent="0.25">
      <c r="A4701" t="s">
        <v>1027</v>
      </c>
      <c r="B4701">
        <v>326</v>
      </c>
      <c r="C4701" t="s">
        <v>142</v>
      </c>
      <c r="D4701" t="s">
        <v>868</v>
      </c>
      <c r="E4701" t="s">
        <v>866</v>
      </c>
      <c r="F4701">
        <v>5</v>
      </c>
      <c r="G4701">
        <v>6.5</v>
      </c>
      <c r="H4701" t="s">
        <v>823</v>
      </c>
    </row>
    <row r="4702" spans="1:8" x14ac:dyDescent="0.25">
      <c r="A4702" t="s">
        <v>1027</v>
      </c>
      <c r="B4702">
        <v>326</v>
      </c>
      <c r="C4702" t="s">
        <v>142</v>
      </c>
      <c r="D4702" t="s">
        <v>869</v>
      </c>
      <c r="E4702" t="s">
        <v>866</v>
      </c>
      <c r="F4702">
        <v>5</v>
      </c>
      <c r="G4702">
        <v>6.5</v>
      </c>
      <c r="H4702" t="s">
        <v>821</v>
      </c>
    </row>
    <row r="4703" spans="1:8" hidden="1" x14ac:dyDescent="0.25">
      <c r="A4703" t="s">
        <v>1027</v>
      </c>
      <c r="B4703">
        <v>326</v>
      </c>
      <c r="C4703" t="s">
        <v>142</v>
      </c>
      <c r="D4703" t="s">
        <v>870</v>
      </c>
      <c r="E4703" t="s">
        <v>866</v>
      </c>
      <c r="F4703">
        <v>5</v>
      </c>
      <c r="G4703">
        <v>6.5</v>
      </c>
      <c r="H4703" t="s">
        <v>815</v>
      </c>
    </row>
    <row r="4704" spans="1:8" hidden="1" x14ac:dyDescent="0.25">
      <c r="A4704" t="s">
        <v>1027</v>
      </c>
      <c r="B4704">
        <v>326</v>
      </c>
      <c r="C4704" t="s">
        <v>142</v>
      </c>
      <c r="D4704" t="s">
        <v>871</v>
      </c>
      <c r="E4704" t="s">
        <v>866</v>
      </c>
      <c r="F4704">
        <v>5</v>
      </c>
      <c r="G4704">
        <v>6.5</v>
      </c>
      <c r="H4704" t="s">
        <v>819</v>
      </c>
    </row>
    <row r="4705" spans="1:8" hidden="1" x14ac:dyDescent="0.25">
      <c r="A4705" t="s">
        <v>1027</v>
      </c>
      <c r="B4705">
        <v>326</v>
      </c>
      <c r="C4705" t="s">
        <v>142</v>
      </c>
      <c r="D4705" t="s">
        <v>872</v>
      </c>
      <c r="E4705" t="s">
        <v>866</v>
      </c>
      <c r="F4705">
        <v>5</v>
      </c>
      <c r="G4705">
        <v>6.5</v>
      </c>
      <c r="H4705" t="s">
        <v>825</v>
      </c>
    </row>
    <row r="4706" spans="1:8" hidden="1" x14ac:dyDescent="0.25">
      <c r="A4706" t="s">
        <v>1027</v>
      </c>
      <c r="B4706">
        <v>326</v>
      </c>
      <c r="C4706" t="s">
        <v>142</v>
      </c>
      <c r="D4706" t="s">
        <v>873</v>
      </c>
      <c r="E4706" t="s">
        <v>866</v>
      </c>
      <c r="F4706">
        <v>5</v>
      </c>
      <c r="G4706">
        <v>6.5</v>
      </c>
      <c r="H4706" t="s">
        <v>862</v>
      </c>
    </row>
    <row r="4707" spans="1:8" hidden="1" x14ac:dyDescent="0.25">
      <c r="A4707" t="s">
        <v>1027</v>
      </c>
      <c r="B4707">
        <v>326</v>
      </c>
      <c r="C4707" t="s">
        <v>142</v>
      </c>
      <c r="D4707" t="s">
        <v>874</v>
      </c>
      <c r="E4707" t="s">
        <v>866</v>
      </c>
      <c r="F4707">
        <v>5</v>
      </c>
      <c r="G4707">
        <v>6.5</v>
      </c>
      <c r="H4707" t="s">
        <v>827</v>
      </c>
    </row>
    <row r="4708" spans="1:8" hidden="1" x14ac:dyDescent="0.25">
      <c r="A4708" t="s">
        <v>1027</v>
      </c>
      <c r="B4708">
        <v>326</v>
      </c>
      <c r="C4708" t="s">
        <v>142</v>
      </c>
      <c r="D4708" t="s">
        <v>875</v>
      </c>
      <c r="E4708" t="s">
        <v>876</v>
      </c>
      <c r="F4708">
        <v>10.7</v>
      </c>
      <c r="G4708">
        <v>13.9</v>
      </c>
      <c r="H4708" t="s">
        <v>815</v>
      </c>
    </row>
    <row r="4709" spans="1:8" hidden="1" x14ac:dyDescent="0.25">
      <c r="A4709" t="s">
        <v>1027</v>
      </c>
      <c r="B4709">
        <v>326</v>
      </c>
      <c r="C4709" t="s">
        <v>142</v>
      </c>
      <c r="D4709" t="s">
        <v>877</v>
      </c>
      <c r="E4709" t="s">
        <v>876</v>
      </c>
      <c r="F4709">
        <v>11.8</v>
      </c>
      <c r="G4709">
        <v>15.35</v>
      </c>
      <c r="H4709" t="s">
        <v>819</v>
      </c>
    </row>
    <row r="4710" spans="1:8" hidden="1" x14ac:dyDescent="0.25">
      <c r="A4710" t="s">
        <v>1027</v>
      </c>
      <c r="B4710">
        <v>326</v>
      </c>
      <c r="C4710" t="s">
        <v>142</v>
      </c>
      <c r="D4710" t="s">
        <v>878</v>
      </c>
      <c r="E4710" t="s">
        <v>876</v>
      </c>
      <c r="F4710">
        <v>10.050000000000001</v>
      </c>
      <c r="G4710">
        <v>13.05</v>
      </c>
      <c r="H4710" t="s">
        <v>825</v>
      </c>
    </row>
    <row r="4711" spans="1:8" hidden="1" x14ac:dyDescent="0.25">
      <c r="A4711" t="s">
        <v>1027</v>
      </c>
      <c r="B4711">
        <v>326</v>
      </c>
      <c r="C4711" t="s">
        <v>142</v>
      </c>
      <c r="D4711" t="s">
        <v>879</v>
      </c>
      <c r="E4711" t="s">
        <v>876</v>
      </c>
      <c r="F4711">
        <v>10.55</v>
      </c>
      <c r="G4711">
        <v>13.7</v>
      </c>
      <c r="H4711" t="s">
        <v>827</v>
      </c>
    </row>
    <row r="4712" spans="1:8" hidden="1" x14ac:dyDescent="0.25">
      <c r="A4712" t="s">
        <v>1027</v>
      </c>
      <c r="B4712">
        <v>326</v>
      </c>
      <c r="C4712" t="s">
        <v>142</v>
      </c>
      <c r="D4712" t="s">
        <v>880</v>
      </c>
      <c r="E4712" t="s">
        <v>876</v>
      </c>
      <c r="F4712">
        <v>10.050000000000001</v>
      </c>
      <c r="G4712">
        <v>13.05</v>
      </c>
      <c r="H4712" t="s">
        <v>823</v>
      </c>
    </row>
    <row r="4713" spans="1:8" hidden="1" x14ac:dyDescent="0.25">
      <c r="A4713" t="s">
        <v>1027</v>
      </c>
      <c r="B4713">
        <v>326</v>
      </c>
      <c r="C4713" t="s">
        <v>142</v>
      </c>
      <c r="D4713" t="s">
        <v>881</v>
      </c>
      <c r="E4713" t="s">
        <v>876</v>
      </c>
      <c r="F4713">
        <v>10.050000000000001</v>
      </c>
      <c r="G4713">
        <v>13.05</v>
      </c>
      <c r="H4713" t="s">
        <v>867</v>
      </c>
    </row>
    <row r="4714" spans="1:8" x14ac:dyDescent="0.25">
      <c r="A4714" t="s">
        <v>1027</v>
      </c>
      <c r="B4714">
        <v>326</v>
      </c>
      <c r="C4714" t="s">
        <v>142</v>
      </c>
      <c r="D4714" t="s">
        <v>882</v>
      </c>
      <c r="E4714" t="s">
        <v>876</v>
      </c>
      <c r="F4714">
        <v>11.8</v>
      </c>
      <c r="G4714">
        <v>15.35</v>
      </c>
      <c r="H4714" t="s">
        <v>821</v>
      </c>
    </row>
    <row r="4715" spans="1:8" hidden="1" x14ac:dyDescent="0.25">
      <c r="A4715" t="s">
        <v>1032</v>
      </c>
      <c r="B4715">
        <v>215</v>
      </c>
      <c r="C4715" t="s">
        <v>159</v>
      </c>
      <c r="D4715" t="s">
        <v>813</v>
      </c>
      <c r="E4715" t="s">
        <v>814</v>
      </c>
      <c r="F4715">
        <v>10.25</v>
      </c>
      <c r="G4715">
        <v>13.35</v>
      </c>
      <c r="H4715" t="s">
        <v>815</v>
      </c>
    </row>
    <row r="4716" spans="1:8" hidden="1" x14ac:dyDescent="0.25">
      <c r="A4716" t="s">
        <v>1032</v>
      </c>
      <c r="B4716">
        <v>215</v>
      </c>
      <c r="C4716" t="s">
        <v>159</v>
      </c>
      <c r="D4716" t="s">
        <v>816</v>
      </c>
      <c r="E4716" t="s">
        <v>814</v>
      </c>
      <c r="F4716">
        <v>9.6</v>
      </c>
      <c r="G4716">
        <v>12.5</v>
      </c>
      <c r="H4716" t="s">
        <v>817</v>
      </c>
    </row>
    <row r="4717" spans="1:8" hidden="1" x14ac:dyDescent="0.25">
      <c r="A4717" t="s">
        <v>1032</v>
      </c>
      <c r="B4717">
        <v>215</v>
      </c>
      <c r="C4717" t="s">
        <v>159</v>
      </c>
      <c r="D4717" t="s">
        <v>818</v>
      </c>
      <c r="E4717" t="s">
        <v>814</v>
      </c>
      <c r="F4717">
        <v>11.35</v>
      </c>
      <c r="G4717">
        <v>14.75</v>
      </c>
      <c r="H4717" t="s">
        <v>819</v>
      </c>
    </row>
    <row r="4718" spans="1:8" x14ac:dyDescent="0.25">
      <c r="A4718" t="s">
        <v>1032</v>
      </c>
      <c r="B4718">
        <v>215</v>
      </c>
      <c r="C4718" t="s">
        <v>159</v>
      </c>
      <c r="D4718" t="s">
        <v>820</v>
      </c>
      <c r="E4718" t="s">
        <v>814</v>
      </c>
      <c r="F4718">
        <v>11.35</v>
      </c>
      <c r="G4718">
        <v>14.75</v>
      </c>
      <c r="H4718" t="s">
        <v>821</v>
      </c>
    </row>
    <row r="4719" spans="1:8" hidden="1" x14ac:dyDescent="0.25">
      <c r="A4719" t="s">
        <v>1032</v>
      </c>
      <c r="B4719">
        <v>215</v>
      </c>
      <c r="C4719" t="s">
        <v>159</v>
      </c>
      <c r="D4719" t="s">
        <v>822</v>
      </c>
      <c r="E4719" t="s">
        <v>814</v>
      </c>
      <c r="F4719">
        <v>9.6</v>
      </c>
      <c r="G4719">
        <v>12.5</v>
      </c>
      <c r="H4719" t="s">
        <v>823</v>
      </c>
    </row>
    <row r="4720" spans="1:8" hidden="1" x14ac:dyDescent="0.25">
      <c r="A4720" t="s">
        <v>1032</v>
      </c>
      <c r="B4720">
        <v>215</v>
      </c>
      <c r="C4720" t="s">
        <v>159</v>
      </c>
      <c r="D4720" t="s">
        <v>824</v>
      </c>
      <c r="E4720" t="s">
        <v>814</v>
      </c>
      <c r="F4720">
        <v>9.6</v>
      </c>
      <c r="G4720">
        <v>12.5</v>
      </c>
      <c r="H4720" t="s">
        <v>825</v>
      </c>
    </row>
    <row r="4721" spans="1:8" hidden="1" x14ac:dyDescent="0.25">
      <c r="A4721" t="s">
        <v>1032</v>
      </c>
      <c r="B4721">
        <v>215</v>
      </c>
      <c r="C4721" t="s">
        <v>159</v>
      </c>
      <c r="D4721" t="s">
        <v>826</v>
      </c>
      <c r="E4721" t="s">
        <v>814</v>
      </c>
      <c r="F4721">
        <v>10.1</v>
      </c>
      <c r="G4721">
        <v>13.15</v>
      </c>
      <c r="H4721" t="s">
        <v>827</v>
      </c>
    </row>
    <row r="4722" spans="1:8" x14ac:dyDescent="0.25">
      <c r="A4722" t="s">
        <v>1032</v>
      </c>
      <c r="B4722">
        <v>215</v>
      </c>
      <c r="C4722" t="s">
        <v>159</v>
      </c>
      <c r="D4722" t="s">
        <v>828</v>
      </c>
      <c r="E4722" t="s">
        <v>829</v>
      </c>
      <c r="F4722">
        <v>11.35</v>
      </c>
      <c r="G4722">
        <v>14.75</v>
      </c>
      <c r="H4722" t="s">
        <v>821</v>
      </c>
    </row>
    <row r="4723" spans="1:8" hidden="1" x14ac:dyDescent="0.25">
      <c r="A4723" t="s">
        <v>1032</v>
      </c>
      <c r="B4723">
        <v>215</v>
      </c>
      <c r="C4723" t="s">
        <v>159</v>
      </c>
      <c r="D4723" t="s">
        <v>830</v>
      </c>
      <c r="E4723" t="s">
        <v>829</v>
      </c>
      <c r="F4723">
        <v>9.6</v>
      </c>
      <c r="G4723">
        <v>12.5</v>
      </c>
      <c r="H4723" t="s">
        <v>823</v>
      </c>
    </row>
    <row r="4724" spans="1:8" hidden="1" x14ac:dyDescent="0.25">
      <c r="A4724" t="s">
        <v>1032</v>
      </c>
      <c r="B4724">
        <v>215</v>
      </c>
      <c r="C4724" t="s">
        <v>159</v>
      </c>
      <c r="D4724" t="s">
        <v>831</v>
      </c>
      <c r="E4724" t="s">
        <v>829</v>
      </c>
      <c r="F4724">
        <v>10.25</v>
      </c>
      <c r="G4724">
        <v>13.35</v>
      </c>
      <c r="H4724" t="s">
        <v>815</v>
      </c>
    </row>
    <row r="4725" spans="1:8" hidden="1" x14ac:dyDescent="0.25">
      <c r="A4725" t="s">
        <v>1032</v>
      </c>
      <c r="B4725">
        <v>215</v>
      </c>
      <c r="C4725" t="s">
        <v>159</v>
      </c>
      <c r="D4725" t="s">
        <v>832</v>
      </c>
      <c r="E4725" t="s">
        <v>829</v>
      </c>
      <c r="F4725">
        <v>9.6</v>
      </c>
      <c r="G4725">
        <v>12.5</v>
      </c>
      <c r="H4725" t="s">
        <v>817</v>
      </c>
    </row>
    <row r="4726" spans="1:8" hidden="1" x14ac:dyDescent="0.25">
      <c r="A4726" t="s">
        <v>1032</v>
      </c>
      <c r="B4726">
        <v>215</v>
      </c>
      <c r="C4726" t="s">
        <v>159</v>
      </c>
      <c r="D4726" t="s">
        <v>833</v>
      </c>
      <c r="E4726" t="s">
        <v>829</v>
      </c>
      <c r="F4726">
        <v>11.35</v>
      </c>
      <c r="G4726">
        <v>14.75</v>
      </c>
      <c r="H4726" t="s">
        <v>819</v>
      </c>
    </row>
    <row r="4727" spans="1:8" hidden="1" x14ac:dyDescent="0.25">
      <c r="A4727" t="s">
        <v>1032</v>
      </c>
      <c r="B4727">
        <v>215</v>
      </c>
      <c r="C4727" t="s">
        <v>159</v>
      </c>
      <c r="D4727" t="s">
        <v>834</v>
      </c>
      <c r="E4727" t="s">
        <v>829</v>
      </c>
      <c r="F4727">
        <v>9.6</v>
      </c>
      <c r="G4727">
        <v>12.5</v>
      </c>
      <c r="H4727" t="s">
        <v>825</v>
      </c>
    </row>
    <row r="4728" spans="1:8" hidden="1" x14ac:dyDescent="0.25">
      <c r="A4728" t="s">
        <v>1032</v>
      </c>
      <c r="B4728">
        <v>215</v>
      </c>
      <c r="C4728" t="s">
        <v>159</v>
      </c>
      <c r="D4728" t="s">
        <v>835</v>
      </c>
      <c r="E4728" t="s">
        <v>829</v>
      </c>
      <c r="F4728">
        <v>3.6</v>
      </c>
      <c r="G4728">
        <v>4.7</v>
      </c>
      <c r="H4728" t="s">
        <v>827</v>
      </c>
    </row>
    <row r="4729" spans="1:8" hidden="1" x14ac:dyDescent="0.25">
      <c r="A4729" t="s">
        <v>1032</v>
      </c>
      <c r="B4729">
        <v>215</v>
      </c>
      <c r="C4729" t="s">
        <v>159</v>
      </c>
      <c r="D4729" t="s">
        <v>835</v>
      </c>
      <c r="E4729" t="s">
        <v>829</v>
      </c>
      <c r="F4729">
        <v>10.1</v>
      </c>
      <c r="G4729">
        <v>13.15</v>
      </c>
      <c r="H4729" t="s">
        <v>827</v>
      </c>
    </row>
    <row r="4730" spans="1:8" hidden="1" x14ac:dyDescent="0.25">
      <c r="A4730" t="s">
        <v>1032</v>
      </c>
      <c r="B4730">
        <v>215</v>
      </c>
      <c r="C4730" t="s">
        <v>159</v>
      </c>
      <c r="D4730" t="s">
        <v>832</v>
      </c>
      <c r="E4730" t="s">
        <v>829</v>
      </c>
      <c r="F4730">
        <v>3.4</v>
      </c>
      <c r="G4730">
        <v>4.4000000000000004</v>
      </c>
      <c r="H4730" t="s">
        <v>817</v>
      </c>
    </row>
    <row r="4731" spans="1:8" hidden="1" x14ac:dyDescent="0.25">
      <c r="A4731" t="s">
        <v>1032</v>
      </c>
      <c r="B4731">
        <v>215</v>
      </c>
      <c r="C4731" t="s">
        <v>159</v>
      </c>
      <c r="D4731" t="s">
        <v>831</v>
      </c>
      <c r="E4731" t="s">
        <v>829</v>
      </c>
      <c r="F4731">
        <v>3.6</v>
      </c>
      <c r="G4731">
        <v>4.7</v>
      </c>
      <c r="H4731" t="s">
        <v>815</v>
      </c>
    </row>
    <row r="4732" spans="1:8" hidden="1" x14ac:dyDescent="0.25">
      <c r="A4732" t="s">
        <v>1032</v>
      </c>
      <c r="B4732">
        <v>215</v>
      </c>
      <c r="C4732" t="s">
        <v>159</v>
      </c>
      <c r="D4732" t="s">
        <v>833</v>
      </c>
      <c r="E4732" t="s">
        <v>829</v>
      </c>
      <c r="F4732">
        <v>4.05</v>
      </c>
      <c r="G4732">
        <v>5.25</v>
      </c>
      <c r="H4732" t="s">
        <v>819</v>
      </c>
    </row>
    <row r="4733" spans="1:8" hidden="1" x14ac:dyDescent="0.25">
      <c r="A4733" t="s">
        <v>1032</v>
      </c>
      <c r="B4733">
        <v>215</v>
      </c>
      <c r="C4733" t="s">
        <v>159</v>
      </c>
      <c r="D4733" t="s">
        <v>830</v>
      </c>
      <c r="E4733" t="s">
        <v>829</v>
      </c>
      <c r="F4733">
        <v>3.4</v>
      </c>
      <c r="G4733">
        <v>4.4000000000000004</v>
      </c>
      <c r="H4733" t="s">
        <v>823</v>
      </c>
    </row>
    <row r="4734" spans="1:8" x14ac:dyDescent="0.25">
      <c r="A4734" t="s">
        <v>1032</v>
      </c>
      <c r="B4734">
        <v>215</v>
      </c>
      <c r="C4734" t="s">
        <v>159</v>
      </c>
      <c r="D4734" t="s">
        <v>828</v>
      </c>
      <c r="E4734" t="s">
        <v>829</v>
      </c>
      <c r="F4734">
        <v>4.05</v>
      </c>
      <c r="G4734">
        <v>5.25</v>
      </c>
      <c r="H4734" t="s">
        <v>821</v>
      </c>
    </row>
    <row r="4735" spans="1:8" hidden="1" x14ac:dyDescent="0.25">
      <c r="A4735" t="s">
        <v>1032</v>
      </c>
      <c r="B4735">
        <v>215</v>
      </c>
      <c r="C4735" t="s">
        <v>159</v>
      </c>
      <c r="D4735" t="s">
        <v>834</v>
      </c>
      <c r="E4735" t="s">
        <v>829</v>
      </c>
      <c r="F4735">
        <v>3.4</v>
      </c>
      <c r="G4735">
        <v>4.4000000000000004</v>
      </c>
      <c r="H4735" t="s">
        <v>825</v>
      </c>
    </row>
    <row r="4736" spans="1:8" x14ac:dyDescent="0.25">
      <c r="A4736" t="s">
        <v>1032</v>
      </c>
      <c r="B4736">
        <v>215</v>
      </c>
      <c r="C4736" t="s">
        <v>159</v>
      </c>
      <c r="D4736" t="s">
        <v>836</v>
      </c>
      <c r="E4736" t="s">
        <v>837</v>
      </c>
      <c r="F4736">
        <v>11.35</v>
      </c>
      <c r="G4736">
        <v>14.75</v>
      </c>
      <c r="H4736" t="s">
        <v>821</v>
      </c>
    </row>
    <row r="4737" spans="1:8" hidden="1" x14ac:dyDescent="0.25">
      <c r="A4737" t="s">
        <v>1032</v>
      </c>
      <c r="B4737">
        <v>215</v>
      </c>
      <c r="C4737" t="s">
        <v>159</v>
      </c>
      <c r="D4737" t="s">
        <v>838</v>
      </c>
      <c r="E4737" t="s">
        <v>837</v>
      </c>
      <c r="F4737">
        <v>9.6</v>
      </c>
      <c r="G4737">
        <v>12.5</v>
      </c>
      <c r="H4737" t="s">
        <v>823</v>
      </c>
    </row>
    <row r="4738" spans="1:8" hidden="1" x14ac:dyDescent="0.25">
      <c r="A4738" t="s">
        <v>1032</v>
      </c>
      <c r="B4738">
        <v>215</v>
      </c>
      <c r="C4738" t="s">
        <v>159</v>
      </c>
      <c r="D4738" t="s">
        <v>839</v>
      </c>
      <c r="E4738" t="s">
        <v>837</v>
      </c>
      <c r="F4738">
        <v>10.25</v>
      </c>
      <c r="G4738">
        <v>13.35</v>
      </c>
      <c r="H4738" t="s">
        <v>815</v>
      </c>
    </row>
    <row r="4739" spans="1:8" hidden="1" x14ac:dyDescent="0.25">
      <c r="A4739" t="s">
        <v>1032</v>
      </c>
      <c r="B4739">
        <v>215</v>
      </c>
      <c r="C4739" t="s">
        <v>159</v>
      </c>
      <c r="D4739" t="s">
        <v>840</v>
      </c>
      <c r="E4739" t="s">
        <v>837</v>
      </c>
      <c r="F4739">
        <v>9.6</v>
      </c>
      <c r="G4739">
        <v>12.5</v>
      </c>
      <c r="H4739" t="s">
        <v>817</v>
      </c>
    </row>
    <row r="4740" spans="1:8" hidden="1" x14ac:dyDescent="0.25">
      <c r="A4740" t="s">
        <v>1032</v>
      </c>
      <c r="B4740">
        <v>215</v>
      </c>
      <c r="C4740" t="s">
        <v>159</v>
      </c>
      <c r="D4740" t="s">
        <v>841</v>
      </c>
      <c r="E4740" t="s">
        <v>837</v>
      </c>
      <c r="F4740">
        <v>11.35</v>
      </c>
      <c r="G4740">
        <v>14.75</v>
      </c>
      <c r="H4740" t="s">
        <v>819</v>
      </c>
    </row>
    <row r="4741" spans="1:8" hidden="1" x14ac:dyDescent="0.25">
      <c r="A4741" t="s">
        <v>1032</v>
      </c>
      <c r="B4741">
        <v>215</v>
      </c>
      <c r="C4741" t="s">
        <v>159</v>
      </c>
      <c r="D4741" t="s">
        <v>842</v>
      </c>
      <c r="E4741" t="s">
        <v>837</v>
      </c>
      <c r="F4741">
        <v>10.1</v>
      </c>
      <c r="G4741">
        <v>13.15</v>
      </c>
      <c r="H4741" t="s">
        <v>827</v>
      </c>
    </row>
    <row r="4742" spans="1:8" hidden="1" x14ac:dyDescent="0.25">
      <c r="A4742" t="s">
        <v>1032</v>
      </c>
      <c r="B4742">
        <v>215</v>
      </c>
      <c r="C4742" t="s">
        <v>159</v>
      </c>
      <c r="D4742" t="s">
        <v>843</v>
      </c>
      <c r="E4742" t="s">
        <v>837</v>
      </c>
      <c r="F4742">
        <v>9.6</v>
      </c>
      <c r="G4742">
        <v>12.5</v>
      </c>
      <c r="H4742" t="s">
        <v>825</v>
      </c>
    </row>
    <row r="4743" spans="1:8" x14ac:dyDescent="0.25">
      <c r="A4743" t="s">
        <v>1032</v>
      </c>
      <c r="B4743">
        <v>215</v>
      </c>
      <c r="C4743" t="s">
        <v>159</v>
      </c>
      <c r="D4743" t="s">
        <v>844</v>
      </c>
      <c r="E4743" t="s">
        <v>845</v>
      </c>
      <c r="F4743">
        <v>11.35</v>
      </c>
      <c r="G4743">
        <v>14.75</v>
      </c>
      <c r="H4743" t="s">
        <v>821</v>
      </c>
    </row>
    <row r="4744" spans="1:8" hidden="1" x14ac:dyDescent="0.25">
      <c r="A4744" t="s">
        <v>1032</v>
      </c>
      <c r="B4744">
        <v>215</v>
      </c>
      <c r="C4744" t="s">
        <v>159</v>
      </c>
      <c r="D4744" t="s">
        <v>846</v>
      </c>
      <c r="E4744" t="s">
        <v>845</v>
      </c>
      <c r="F4744">
        <v>9.6</v>
      </c>
      <c r="G4744">
        <v>12.5</v>
      </c>
      <c r="H4744" t="s">
        <v>823</v>
      </c>
    </row>
    <row r="4745" spans="1:8" hidden="1" x14ac:dyDescent="0.25">
      <c r="A4745" t="s">
        <v>1032</v>
      </c>
      <c r="B4745">
        <v>215</v>
      </c>
      <c r="C4745" t="s">
        <v>159</v>
      </c>
      <c r="D4745" t="s">
        <v>847</v>
      </c>
      <c r="E4745" t="s">
        <v>845</v>
      </c>
      <c r="F4745">
        <v>10.25</v>
      </c>
      <c r="G4745">
        <v>13.35</v>
      </c>
      <c r="H4745" t="s">
        <v>815</v>
      </c>
    </row>
    <row r="4746" spans="1:8" hidden="1" x14ac:dyDescent="0.25">
      <c r="A4746" t="s">
        <v>1032</v>
      </c>
      <c r="B4746">
        <v>215</v>
      </c>
      <c r="C4746" t="s">
        <v>159</v>
      </c>
      <c r="D4746" t="s">
        <v>848</v>
      </c>
      <c r="E4746" t="s">
        <v>845</v>
      </c>
      <c r="F4746">
        <v>11.35</v>
      </c>
      <c r="G4746">
        <v>14.75</v>
      </c>
      <c r="H4746" t="s">
        <v>819</v>
      </c>
    </row>
    <row r="4747" spans="1:8" hidden="1" x14ac:dyDescent="0.25">
      <c r="A4747" t="s">
        <v>1032</v>
      </c>
      <c r="B4747">
        <v>215</v>
      </c>
      <c r="C4747" t="s">
        <v>159</v>
      </c>
      <c r="D4747" t="s">
        <v>849</v>
      </c>
      <c r="E4747" t="s">
        <v>845</v>
      </c>
      <c r="F4747">
        <v>9.6</v>
      </c>
      <c r="G4747">
        <v>12.5</v>
      </c>
      <c r="H4747" t="s">
        <v>817</v>
      </c>
    </row>
    <row r="4748" spans="1:8" hidden="1" x14ac:dyDescent="0.25">
      <c r="A4748" t="s">
        <v>1032</v>
      </c>
      <c r="B4748">
        <v>215</v>
      </c>
      <c r="C4748" t="s">
        <v>159</v>
      </c>
      <c r="D4748" t="s">
        <v>850</v>
      </c>
      <c r="E4748" t="s">
        <v>845</v>
      </c>
      <c r="F4748">
        <v>9.6</v>
      </c>
      <c r="G4748">
        <v>12.5</v>
      </c>
      <c r="H4748" t="s">
        <v>825</v>
      </c>
    </row>
    <row r="4749" spans="1:8" hidden="1" x14ac:dyDescent="0.25">
      <c r="A4749" t="s">
        <v>1032</v>
      </c>
      <c r="B4749">
        <v>215</v>
      </c>
      <c r="C4749" t="s">
        <v>159</v>
      </c>
      <c r="D4749" t="s">
        <v>851</v>
      </c>
      <c r="E4749" t="s">
        <v>845</v>
      </c>
      <c r="F4749">
        <v>10.1</v>
      </c>
      <c r="G4749">
        <v>13.15</v>
      </c>
      <c r="H4749" t="s">
        <v>827</v>
      </c>
    </row>
    <row r="4750" spans="1:8" hidden="1" x14ac:dyDescent="0.25">
      <c r="A4750" t="s">
        <v>1032</v>
      </c>
      <c r="B4750">
        <v>215</v>
      </c>
      <c r="C4750" t="s">
        <v>159</v>
      </c>
      <c r="D4750" t="s">
        <v>852</v>
      </c>
      <c r="E4750" t="s">
        <v>853</v>
      </c>
      <c r="F4750">
        <v>5.7</v>
      </c>
      <c r="G4750">
        <v>7.4</v>
      </c>
      <c r="H4750" t="s">
        <v>854</v>
      </c>
    </row>
    <row r="4751" spans="1:8" hidden="1" x14ac:dyDescent="0.25">
      <c r="A4751" t="s">
        <v>1032</v>
      </c>
      <c r="B4751">
        <v>215</v>
      </c>
      <c r="C4751" t="s">
        <v>159</v>
      </c>
      <c r="D4751" t="s">
        <v>855</v>
      </c>
      <c r="E4751" t="s">
        <v>853</v>
      </c>
      <c r="F4751">
        <v>5.7</v>
      </c>
      <c r="G4751">
        <v>7.4</v>
      </c>
      <c r="H4751" t="s">
        <v>823</v>
      </c>
    </row>
    <row r="4752" spans="1:8" x14ac:dyDescent="0.25">
      <c r="A4752" t="s">
        <v>1032</v>
      </c>
      <c r="B4752">
        <v>215</v>
      </c>
      <c r="C4752" t="s">
        <v>159</v>
      </c>
      <c r="D4752" t="s">
        <v>856</v>
      </c>
      <c r="E4752" t="s">
        <v>853</v>
      </c>
      <c r="F4752">
        <v>5.7</v>
      </c>
      <c r="G4752">
        <v>7.4</v>
      </c>
      <c r="H4752" t="s">
        <v>821</v>
      </c>
    </row>
    <row r="4753" spans="1:8" hidden="1" x14ac:dyDescent="0.25">
      <c r="A4753" t="s">
        <v>1032</v>
      </c>
      <c r="B4753">
        <v>215</v>
      </c>
      <c r="C4753" t="s">
        <v>159</v>
      </c>
      <c r="D4753" t="s">
        <v>857</v>
      </c>
      <c r="E4753" t="s">
        <v>853</v>
      </c>
      <c r="F4753">
        <v>5.7</v>
      </c>
      <c r="G4753">
        <v>7.4</v>
      </c>
      <c r="H4753" t="s">
        <v>815</v>
      </c>
    </row>
    <row r="4754" spans="1:8" hidden="1" x14ac:dyDescent="0.25">
      <c r="A4754" t="s">
        <v>1032</v>
      </c>
      <c r="B4754">
        <v>215</v>
      </c>
      <c r="C4754" t="s">
        <v>159</v>
      </c>
      <c r="D4754" t="s">
        <v>858</v>
      </c>
      <c r="E4754" t="s">
        <v>853</v>
      </c>
      <c r="F4754">
        <v>5.7</v>
      </c>
      <c r="G4754">
        <v>7.4</v>
      </c>
      <c r="H4754" t="s">
        <v>819</v>
      </c>
    </row>
    <row r="4755" spans="1:8" hidden="1" x14ac:dyDescent="0.25">
      <c r="A4755" t="s">
        <v>1032</v>
      </c>
      <c r="B4755">
        <v>215</v>
      </c>
      <c r="C4755" t="s">
        <v>159</v>
      </c>
      <c r="D4755" t="s">
        <v>859</v>
      </c>
      <c r="E4755" t="s">
        <v>853</v>
      </c>
      <c r="F4755">
        <v>5.7</v>
      </c>
      <c r="G4755">
        <v>7.4</v>
      </c>
      <c r="H4755" t="s">
        <v>825</v>
      </c>
    </row>
    <row r="4756" spans="1:8" hidden="1" x14ac:dyDescent="0.25">
      <c r="A4756" t="s">
        <v>1032</v>
      </c>
      <c r="B4756">
        <v>215</v>
      </c>
      <c r="C4756" t="s">
        <v>159</v>
      </c>
      <c r="D4756" t="s">
        <v>860</v>
      </c>
      <c r="E4756" t="s">
        <v>853</v>
      </c>
      <c r="F4756">
        <v>5.7</v>
      </c>
      <c r="G4756">
        <v>7.4</v>
      </c>
      <c r="H4756" t="s">
        <v>827</v>
      </c>
    </row>
    <row r="4757" spans="1:8" hidden="1" x14ac:dyDescent="0.25">
      <c r="A4757" t="s">
        <v>1032</v>
      </c>
      <c r="B4757">
        <v>215</v>
      </c>
      <c r="C4757" t="s">
        <v>159</v>
      </c>
      <c r="D4757" t="s">
        <v>861</v>
      </c>
      <c r="E4757" t="s">
        <v>853</v>
      </c>
      <c r="F4757">
        <v>5.7</v>
      </c>
      <c r="G4757">
        <v>7.4</v>
      </c>
      <c r="H4757" t="s">
        <v>862</v>
      </c>
    </row>
    <row r="4758" spans="1:8" hidden="1" x14ac:dyDescent="0.25">
      <c r="A4758" t="s">
        <v>1032</v>
      </c>
      <c r="B4758">
        <v>215</v>
      </c>
      <c r="C4758" t="s">
        <v>159</v>
      </c>
      <c r="D4758" t="s">
        <v>863</v>
      </c>
      <c r="E4758" t="s">
        <v>853</v>
      </c>
      <c r="F4758">
        <v>5.7</v>
      </c>
      <c r="G4758">
        <v>7.4</v>
      </c>
      <c r="H4758" t="s">
        <v>864</v>
      </c>
    </row>
    <row r="4759" spans="1:8" hidden="1" x14ac:dyDescent="0.25">
      <c r="A4759" t="s">
        <v>1032</v>
      </c>
      <c r="B4759">
        <v>215</v>
      </c>
      <c r="C4759" t="s">
        <v>159</v>
      </c>
      <c r="D4759" t="s">
        <v>865</v>
      </c>
      <c r="E4759" t="s">
        <v>866</v>
      </c>
      <c r="F4759">
        <v>4.5999999999999996</v>
      </c>
      <c r="G4759">
        <v>6</v>
      </c>
      <c r="H4759" t="s">
        <v>867</v>
      </c>
    </row>
    <row r="4760" spans="1:8" hidden="1" x14ac:dyDescent="0.25">
      <c r="A4760" t="s">
        <v>1032</v>
      </c>
      <c r="B4760">
        <v>215</v>
      </c>
      <c r="C4760" t="s">
        <v>159</v>
      </c>
      <c r="D4760" t="s">
        <v>868</v>
      </c>
      <c r="E4760" t="s">
        <v>866</v>
      </c>
      <c r="F4760">
        <v>5</v>
      </c>
      <c r="G4760">
        <v>6.5</v>
      </c>
      <c r="H4760" t="s">
        <v>823</v>
      </c>
    </row>
    <row r="4761" spans="1:8" x14ac:dyDescent="0.25">
      <c r="A4761" t="s">
        <v>1032</v>
      </c>
      <c r="B4761">
        <v>215</v>
      </c>
      <c r="C4761" t="s">
        <v>159</v>
      </c>
      <c r="D4761" t="s">
        <v>869</v>
      </c>
      <c r="E4761" t="s">
        <v>866</v>
      </c>
      <c r="F4761">
        <v>5</v>
      </c>
      <c r="G4761">
        <v>6.5</v>
      </c>
      <c r="H4761" t="s">
        <v>821</v>
      </c>
    </row>
    <row r="4762" spans="1:8" hidden="1" x14ac:dyDescent="0.25">
      <c r="A4762" t="s">
        <v>1032</v>
      </c>
      <c r="B4762">
        <v>215</v>
      </c>
      <c r="C4762" t="s">
        <v>159</v>
      </c>
      <c r="D4762" t="s">
        <v>870</v>
      </c>
      <c r="E4762" t="s">
        <v>866</v>
      </c>
      <c r="F4762">
        <v>5</v>
      </c>
      <c r="G4762">
        <v>6.5</v>
      </c>
      <c r="H4762" t="s">
        <v>815</v>
      </c>
    </row>
    <row r="4763" spans="1:8" hidden="1" x14ac:dyDescent="0.25">
      <c r="A4763" t="s">
        <v>1032</v>
      </c>
      <c r="B4763">
        <v>215</v>
      </c>
      <c r="C4763" t="s">
        <v>159</v>
      </c>
      <c r="D4763" t="s">
        <v>871</v>
      </c>
      <c r="E4763" t="s">
        <v>866</v>
      </c>
      <c r="F4763">
        <v>5</v>
      </c>
      <c r="G4763">
        <v>6.5</v>
      </c>
      <c r="H4763" t="s">
        <v>819</v>
      </c>
    </row>
    <row r="4764" spans="1:8" hidden="1" x14ac:dyDescent="0.25">
      <c r="A4764" t="s">
        <v>1032</v>
      </c>
      <c r="B4764">
        <v>215</v>
      </c>
      <c r="C4764" t="s">
        <v>159</v>
      </c>
      <c r="D4764" t="s">
        <v>872</v>
      </c>
      <c r="E4764" t="s">
        <v>866</v>
      </c>
      <c r="F4764">
        <v>5</v>
      </c>
      <c r="G4764">
        <v>6.5</v>
      </c>
      <c r="H4764" t="s">
        <v>825</v>
      </c>
    </row>
    <row r="4765" spans="1:8" hidden="1" x14ac:dyDescent="0.25">
      <c r="A4765" t="s">
        <v>1032</v>
      </c>
      <c r="B4765">
        <v>215</v>
      </c>
      <c r="C4765" t="s">
        <v>159</v>
      </c>
      <c r="D4765" t="s">
        <v>873</v>
      </c>
      <c r="E4765" t="s">
        <v>866</v>
      </c>
      <c r="F4765">
        <v>5</v>
      </c>
      <c r="G4765">
        <v>6.5</v>
      </c>
      <c r="H4765" t="s">
        <v>862</v>
      </c>
    </row>
    <row r="4766" spans="1:8" hidden="1" x14ac:dyDescent="0.25">
      <c r="A4766" t="s">
        <v>1032</v>
      </c>
      <c r="B4766">
        <v>215</v>
      </c>
      <c r="C4766" t="s">
        <v>159</v>
      </c>
      <c r="D4766" t="s">
        <v>874</v>
      </c>
      <c r="E4766" t="s">
        <v>866</v>
      </c>
      <c r="F4766">
        <v>5</v>
      </c>
      <c r="G4766">
        <v>6.5</v>
      </c>
      <c r="H4766" t="s">
        <v>827</v>
      </c>
    </row>
    <row r="4767" spans="1:8" hidden="1" x14ac:dyDescent="0.25">
      <c r="A4767" t="s">
        <v>1032</v>
      </c>
      <c r="B4767">
        <v>215</v>
      </c>
      <c r="C4767" t="s">
        <v>159</v>
      </c>
      <c r="D4767" t="s">
        <v>875</v>
      </c>
      <c r="E4767" t="s">
        <v>876</v>
      </c>
      <c r="F4767">
        <v>10.8</v>
      </c>
      <c r="G4767">
        <v>14.05</v>
      </c>
      <c r="H4767" t="s">
        <v>815</v>
      </c>
    </row>
    <row r="4768" spans="1:8" hidden="1" x14ac:dyDescent="0.25">
      <c r="A4768" t="s">
        <v>1032</v>
      </c>
      <c r="B4768">
        <v>215</v>
      </c>
      <c r="C4768" t="s">
        <v>159</v>
      </c>
      <c r="D4768" t="s">
        <v>877</v>
      </c>
      <c r="E4768" t="s">
        <v>876</v>
      </c>
      <c r="F4768">
        <v>11.9</v>
      </c>
      <c r="G4768">
        <v>15.45</v>
      </c>
      <c r="H4768" t="s">
        <v>819</v>
      </c>
    </row>
    <row r="4769" spans="1:8" hidden="1" x14ac:dyDescent="0.25">
      <c r="A4769" t="s">
        <v>1032</v>
      </c>
      <c r="B4769">
        <v>215</v>
      </c>
      <c r="C4769" t="s">
        <v>159</v>
      </c>
      <c r="D4769" t="s">
        <v>878</v>
      </c>
      <c r="E4769" t="s">
        <v>876</v>
      </c>
      <c r="F4769">
        <v>10.15</v>
      </c>
      <c r="G4769">
        <v>13.2</v>
      </c>
      <c r="H4769" t="s">
        <v>825</v>
      </c>
    </row>
    <row r="4770" spans="1:8" hidden="1" x14ac:dyDescent="0.25">
      <c r="A4770" t="s">
        <v>1032</v>
      </c>
      <c r="B4770">
        <v>215</v>
      </c>
      <c r="C4770" t="s">
        <v>159</v>
      </c>
      <c r="D4770" t="s">
        <v>879</v>
      </c>
      <c r="E4770" t="s">
        <v>876</v>
      </c>
      <c r="F4770">
        <v>10.65</v>
      </c>
      <c r="G4770">
        <v>13.85</v>
      </c>
      <c r="H4770" t="s">
        <v>827</v>
      </c>
    </row>
    <row r="4771" spans="1:8" hidden="1" x14ac:dyDescent="0.25">
      <c r="A4771" t="s">
        <v>1032</v>
      </c>
      <c r="B4771">
        <v>215</v>
      </c>
      <c r="C4771" t="s">
        <v>159</v>
      </c>
      <c r="D4771" t="s">
        <v>880</v>
      </c>
      <c r="E4771" t="s">
        <v>876</v>
      </c>
      <c r="F4771">
        <v>10.15</v>
      </c>
      <c r="G4771">
        <v>13.2</v>
      </c>
      <c r="H4771" t="s">
        <v>823</v>
      </c>
    </row>
    <row r="4772" spans="1:8" hidden="1" x14ac:dyDescent="0.25">
      <c r="A4772" t="s">
        <v>1032</v>
      </c>
      <c r="B4772">
        <v>215</v>
      </c>
      <c r="C4772" t="s">
        <v>159</v>
      </c>
      <c r="D4772" t="s">
        <v>881</v>
      </c>
      <c r="E4772" t="s">
        <v>876</v>
      </c>
      <c r="F4772">
        <v>10.15</v>
      </c>
      <c r="G4772">
        <v>13.2</v>
      </c>
      <c r="H4772" t="s">
        <v>867</v>
      </c>
    </row>
    <row r="4773" spans="1:8" x14ac:dyDescent="0.25">
      <c r="A4773" t="s">
        <v>1032</v>
      </c>
      <c r="B4773">
        <v>215</v>
      </c>
      <c r="C4773" t="s">
        <v>159</v>
      </c>
      <c r="D4773" t="s">
        <v>882</v>
      </c>
      <c r="E4773" t="s">
        <v>876</v>
      </c>
      <c r="F4773">
        <v>11.9</v>
      </c>
      <c r="G4773">
        <v>15.45</v>
      </c>
      <c r="H4773" t="s">
        <v>821</v>
      </c>
    </row>
    <row r="4774" spans="1:8" hidden="1" x14ac:dyDescent="0.25">
      <c r="A4774" t="s">
        <v>1014</v>
      </c>
      <c r="B4774">
        <v>1798</v>
      </c>
      <c r="C4774" t="s">
        <v>1015</v>
      </c>
      <c r="D4774" t="s">
        <v>813</v>
      </c>
      <c r="E4774" t="s">
        <v>814</v>
      </c>
      <c r="F4774">
        <v>9.75</v>
      </c>
      <c r="G4774">
        <v>12.7</v>
      </c>
      <c r="H4774" t="s">
        <v>815</v>
      </c>
    </row>
    <row r="4775" spans="1:8" hidden="1" x14ac:dyDescent="0.25">
      <c r="A4775" t="s">
        <v>1014</v>
      </c>
      <c r="B4775">
        <v>1798</v>
      </c>
      <c r="C4775" t="s">
        <v>1015</v>
      </c>
      <c r="D4775" t="s">
        <v>816</v>
      </c>
      <c r="E4775" t="s">
        <v>814</v>
      </c>
      <c r="F4775">
        <v>9.1</v>
      </c>
      <c r="G4775">
        <v>11.85</v>
      </c>
      <c r="H4775" t="s">
        <v>817</v>
      </c>
    </row>
    <row r="4776" spans="1:8" hidden="1" x14ac:dyDescent="0.25">
      <c r="A4776" t="s">
        <v>1014</v>
      </c>
      <c r="B4776">
        <v>1798</v>
      </c>
      <c r="C4776" t="s">
        <v>1015</v>
      </c>
      <c r="D4776" t="s">
        <v>818</v>
      </c>
      <c r="E4776" t="s">
        <v>814</v>
      </c>
      <c r="F4776">
        <v>10.85</v>
      </c>
      <c r="G4776">
        <v>14.1</v>
      </c>
      <c r="H4776" t="s">
        <v>819</v>
      </c>
    </row>
    <row r="4777" spans="1:8" x14ac:dyDescent="0.25">
      <c r="A4777" t="s">
        <v>1014</v>
      </c>
      <c r="B4777">
        <v>1798</v>
      </c>
      <c r="C4777" t="s">
        <v>1015</v>
      </c>
      <c r="D4777" t="s">
        <v>820</v>
      </c>
      <c r="E4777" t="s">
        <v>814</v>
      </c>
      <c r="F4777">
        <v>10.85</v>
      </c>
      <c r="G4777">
        <v>14.1</v>
      </c>
      <c r="H4777" t="s">
        <v>821</v>
      </c>
    </row>
    <row r="4778" spans="1:8" hidden="1" x14ac:dyDescent="0.25">
      <c r="A4778" t="s">
        <v>1014</v>
      </c>
      <c r="B4778">
        <v>1798</v>
      </c>
      <c r="C4778" t="s">
        <v>1015</v>
      </c>
      <c r="D4778" t="s">
        <v>822</v>
      </c>
      <c r="E4778" t="s">
        <v>814</v>
      </c>
      <c r="F4778">
        <v>9.1</v>
      </c>
      <c r="G4778">
        <v>11.85</v>
      </c>
      <c r="H4778" t="s">
        <v>823</v>
      </c>
    </row>
    <row r="4779" spans="1:8" hidden="1" x14ac:dyDescent="0.25">
      <c r="A4779" t="s">
        <v>1014</v>
      </c>
      <c r="B4779">
        <v>1798</v>
      </c>
      <c r="C4779" t="s">
        <v>1015</v>
      </c>
      <c r="D4779" t="s">
        <v>824</v>
      </c>
      <c r="E4779" t="s">
        <v>814</v>
      </c>
      <c r="F4779">
        <v>9.1</v>
      </c>
      <c r="G4779">
        <v>11.85</v>
      </c>
      <c r="H4779" t="s">
        <v>825</v>
      </c>
    </row>
    <row r="4780" spans="1:8" hidden="1" x14ac:dyDescent="0.25">
      <c r="A4780" t="s">
        <v>1014</v>
      </c>
      <c r="B4780">
        <v>1798</v>
      </c>
      <c r="C4780" t="s">
        <v>1015</v>
      </c>
      <c r="D4780" t="s">
        <v>826</v>
      </c>
      <c r="E4780" t="s">
        <v>814</v>
      </c>
      <c r="F4780">
        <v>9.6</v>
      </c>
      <c r="G4780">
        <v>12.5</v>
      </c>
      <c r="H4780" t="s">
        <v>827</v>
      </c>
    </row>
    <row r="4781" spans="1:8" x14ac:dyDescent="0.25">
      <c r="A4781" t="s">
        <v>1014</v>
      </c>
      <c r="B4781">
        <v>1798</v>
      </c>
      <c r="C4781" t="s">
        <v>1015</v>
      </c>
      <c r="D4781" t="s">
        <v>828</v>
      </c>
      <c r="E4781" t="s">
        <v>829</v>
      </c>
      <c r="F4781">
        <v>10.85</v>
      </c>
      <c r="G4781">
        <v>14.1</v>
      </c>
      <c r="H4781" t="s">
        <v>821</v>
      </c>
    </row>
    <row r="4782" spans="1:8" hidden="1" x14ac:dyDescent="0.25">
      <c r="A4782" t="s">
        <v>1014</v>
      </c>
      <c r="B4782">
        <v>1798</v>
      </c>
      <c r="C4782" t="s">
        <v>1015</v>
      </c>
      <c r="D4782" t="s">
        <v>830</v>
      </c>
      <c r="E4782" t="s">
        <v>829</v>
      </c>
      <c r="F4782">
        <v>9.1</v>
      </c>
      <c r="G4782">
        <v>11.85</v>
      </c>
      <c r="H4782" t="s">
        <v>823</v>
      </c>
    </row>
    <row r="4783" spans="1:8" hidden="1" x14ac:dyDescent="0.25">
      <c r="A4783" t="s">
        <v>1014</v>
      </c>
      <c r="B4783">
        <v>1798</v>
      </c>
      <c r="C4783" t="s">
        <v>1015</v>
      </c>
      <c r="D4783" t="s">
        <v>831</v>
      </c>
      <c r="E4783" t="s">
        <v>829</v>
      </c>
      <c r="F4783">
        <v>9.75</v>
      </c>
      <c r="G4783">
        <v>12.7</v>
      </c>
      <c r="H4783" t="s">
        <v>815</v>
      </c>
    </row>
    <row r="4784" spans="1:8" hidden="1" x14ac:dyDescent="0.25">
      <c r="A4784" t="s">
        <v>1014</v>
      </c>
      <c r="B4784">
        <v>1798</v>
      </c>
      <c r="C4784" t="s">
        <v>1015</v>
      </c>
      <c r="D4784" t="s">
        <v>832</v>
      </c>
      <c r="E4784" t="s">
        <v>829</v>
      </c>
      <c r="F4784">
        <v>9.1</v>
      </c>
      <c r="G4784">
        <v>11.85</v>
      </c>
      <c r="H4784" t="s">
        <v>817</v>
      </c>
    </row>
    <row r="4785" spans="1:8" hidden="1" x14ac:dyDescent="0.25">
      <c r="A4785" t="s">
        <v>1014</v>
      </c>
      <c r="B4785">
        <v>1798</v>
      </c>
      <c r="C4785" t="s">
        <v>1015</v>
      </c>
      <c r="D4785" t="s">
        <v>833</v>
      </c>
      <c r="E4785" t="s">
        <v>829</v>
      </c>
      <c r="F4785">
        <v>10.85</v>
      </c>
      <c r="G4785">
        <v>14.1</v>
      </c>
      <c r="H4785" t="s">
        <v>819</v>
      </c>
    </row>
    <row r="4786" spans="1:8" hidden="1" x14ac:dyDescent="0.25">
      <c r="A4786" t="s">
        <v>1014</v>
      </c>
      <c r="B4786">
        <v>1798</v>
      </c>
      <c r="C4786" t="s">
        <v>1015</v>
      </c>
      <c r="D4786" t="s">
        <v>834</v>
      </c>
      <c r="E4786" t="s">
        <v>829</v>
      </c>
      <c r="F4786">
        <v>9.1</v>
      </c>
      <c r="G4786">
        <v>11.85</v>
      </c>
      <c r="H4786" t="s">
        <v>825</v>
      </c>
    </row>
    <row r="4787" spans="1:8" hidden="1" x14ac:dyDescent="0.25">
      <c r="A4787" t="s">
        <v>1014</v>
      </c>
      <c r="B4787">
        <v>1798</v>
      </c>
      <c r="C4787" t="s">
        <v>1015</v>
      </c>
      <c r="D4787" t="s">
        <v>835</v>
      </c>
      <c r="E4787" t="s">
        <v>829</v>
      </c>
      <c r="F4787">
        <v>3.45</v>
      </c>
      <c r="G4787">
        <v>4.5</v>
      </c>
      <c r="H4787" t="s">
        <v>827</v>
      </c>
    </row>
    <row r="4788" spans="1:8" hidden="1" x14ac:dyDescent="0.25">
      <c r="A4788" t="s">
        <v>1014</v>
      </c>
      <c r="B4788">
        <v>1798</v>
      </c>
      <c r="C4788" t="s">
        <v>1015</v>
      </c>
      <c r="D4788" t="s">
        <v>835</v>
      </c>
      <c r="E4788" t="s">
        <v>829</v>
      </c>
      <c r="F4788">
        <v>9.6</v>
      </c>
      <c r="G4788">
        <v>12.5</v>
      </c>
      <c r="H4788" t="s">
        <v>827</v>
      </c>
    </row>
    <row r="4789" spans="1:8" hidden="1" x14ac:dyDescent="0.25">
      <c r="A4789" t="s">
        <v>1014</v>
      </c>
      <c r="B4789">
        <v>1798</v>
      </c>
      <c r="C4789" t="s">
        <v>1015</v>
      </c>
      <c r="D4789" t="s">
        <v>832</v>
      </c>
      <c r="E4789" t="s">
        <v>829</v>
      </c>
      <c r="F4789">
        <v>3.25</v>
      </c>
      <c r="G4789">
        <v>4.25</v>
      </c>
      <c r="H4789" t="s">
        <v>817</v>
      </c>
    </row>
    <row r="4790" spans="1:8" hidden="1" x14ac:dyDescent="0.25">
      <c r="A4790" t="s">
        <v>1014</v>
      </c>
      <c r="B4790">
        <v>1798</v>
      </c>
      <c r="C4790" t="s">
        <v>1015</v>
      </c>
      <c r="D4790" t="s">
        <v>831</v>
      </c>
      <c r="E4790" t="s">
        <v>829</v>
      </c>
      <c r="F4790">
        <v>3.45</v>
      </c>
      <c r="G4790">
        <v>4.5</v>
      </c>
      <c r="H4790" t="s">
        <v>815</v>
      </c>
    </row>
    <row r="4791" spans="1:8" hidden="1" x14ac:dyDescent="0.25">
      <c r="A4791" t="s">
        <v>1014</v>
      </c>
      <c r="B4791">
        <v>1798</v>
      </c>
      <c r="C4791" t="s">
        <v>1015</v>
      </c>
      <c r="D4791" t="s">
        <v>833</v>
      </c>
      <c r="E4791" t="s">
        <v>829</v>
      </c>
      <c r="F4791">
        <v>3.9</v>
      </c>
      <c r="G4791">
        <v>5.05</v>
      </c>
      <c r="H4791" t="s">
        <v>819</v>
      </c>
    </row>
    <row r="4792" spans="1:8" hidden="1" x14ac:dyDescent="0.25">
      <c r="A4792" t="s">
        <v>1014</v>
      </c>
      <c r="B4792">
        <v>1798</v>
      </c>
      <c r="C4792" t="s">
        <v>1015</v>
      </c>
      <c r="D4792" t="s">
        <v>830</v>
      </c>
      <c r="E4792" t="s">
        <v>829</v>
      </c>
      <c r="F4792">
        <v>3.25</v>
      </c>
      <c r="G4792">
        <v>4.25</v>
      </c>
      <c r="H4792" t="s">
        <v>823</v>
      </c>
    </row>
    <row r="4793" spans="1:8" x14ac:dyDescent="0.25">
      <c r="A4793" t="s">
        <v>1014</v>
      </c>
      <c r="B4793">
        <v>1798</v>
      </c>
      <c r="C4793" t="s">
        <v>1015</v>
      </c>
      <c r="D4793" t="s">
        <v>828</v>
      </c>
      <c r="E4793" t="s">
        <v>829</v>
      </c>
      <c r="F4793">
        <v>3.9</v>
      </c>
      <c r="G4793">
        <v>5.05</v>
      </c>
      <c r="H4793" t="s">
        <v>821</v>
      </c>
    </row>
    <row r="4794" spans="1:8" hidden="1" x14ac:dyDescent="0.25">
      <c r="A4794" t="s">
        <v>1014</v>
      </c>
      <c r="B4794">
        <v>1798</v>
      </c>
      <c r="C4794" t="s">
        <v>1015</v>
      </c>
      <c r="D4794" t="s">
        <v>834</v>
      </c>
      <c r="E4794" t="s">
        <v>829</v>
      </c>
      <c r="F4794">
        <v>3.25</v>
      </c>
      <c r="G4794">
        <v>4.25</v>
      </c>
      <c r="H4794" t="s">
        <v>825</v>
      </c>
    </row>
    <row r="4795" spans="1:8" x14ac:dyDescent="0.25">
      <c r="A4795" t="s">
        <v>1014</v>
      </c>
      <c r="B4795">
        <v>1798</v>
      </c>
      <c r="C4795" t="s">
        <v>1015</v>
      </c>
      <c r="D4795" t="s">
        <v>836</v>
      </c>
      <c r="E4795" t="s">
        <v>837</v>
      </c>
      <c r="F4795">
        <v>10.85</v>
      </c>
      <c r="G4795">
        <v>14.1</v>
      </c>
      <c r="H4795" t="s">
        <v>821</v>
      </c>
    </row>
    <row r="4796" spans="1:8" hidden="1" x14ac:dyDescent="0.25">
      <c r="A4796" t="s">
        <v>1014</v>
      </c>
      <c r="B4796">
        <v>1798</v>
      </c>
      <c r="C4796" t="s">
        <v>1015</v>
      </c>
      <c r="D4796" t="s">
        <v>838</v>
      </c>
      <c r="E4796" t="s">
        <v>837</v>
      </c>
      <c r="F4796">
        <v>9.1</v>
      </c>
      <c r="G4796">
        <v>11.85</v>
      </c>
      <c r="H4796" t="s">
        <v>823</v>
      </c>
    </row>
    <row r="4797" spans="1:8" hidden="1" x14ac:dyDescent="0.25">
      <c r="A4797" t="s">
        <v>1014</v>
      </c>
      <c r="B4797">
        <v>1798</v>
      </c>
      <c r="C4797" t="s">
        <v>1015</v>
      </c>
      <c r="D4797" t="s">
        <v>839</v>
      </c>
      <c r="E4797" t="s">
        <v>837</v>
      </c>
      <c r="F4797">
        <v>9.75</v>
      </c>
      <c r="G4797">
        <v>12.7</v>
      </c>
      <c r="H4797" t="s">
        <v>815</v>
      </c>
    </row>
    <row r="4798" spans="1:8" hidden="1" x14ac:dyDescent="0.25">
      <c r="A4798" t="s">
        <v>1014</v>
      </c>
      <c r="B4798">
        <v>1798</v>
      </c>
      <c r="C4798" t="s">
        <v>1015</v>
      </c>
      <c r="D4798" t="s">
        <v>840</v>
      </c>
      <c r="E4798" t="s">
        <v>837</v>
      </c>
      <c r="F4798">
        <v>9.1</v>
      </c>
      <c r="G4798">
        <v>11.85</v>
      </c>
      <c r="H4798" t="s">
        <v>817</v>
      </c>
    </row>
    <row r="4799" spans="1:8" hidden="1" x14ac:dyDescent="0.25">
      <c r="A4799" t="s">
        <v>1014</v>
      </c>
      <c r="B4799">
        <v>1798</v>
      </c>
      <c r="C4799" t="s">
        <v>1015</v>
      </c>
      <c r="D4799" t="s">
        <v>841</v>
      </c>
      <c r="E4799" t="s">
        <v>837</v>
      </c>
      <c r="F4799">
        <v>10.85</v>
      </c>
      <c r="G4799">
        <v>14.1</v>
      </c>
      <c r="H4799" t="s">
        <v>819</v>
      </c>
    </row>
    <row r="4800" spans="1:8" hidden="1" x14ac:dyDescent="0.25">
      <c r="A4800" t="s">
        <v>1014</v>
      </c>
      <c r="B4800">
        <v>1798</v>
      </c>
      <c r="C4800" t="s">
        <v>1015</v>
      </c>
      <c r="D4800" t="s">
        <v>842</v>
      </c>
      <c r="E4800" t="s">
        <v>837</v>
      </c>
      <c r="F4800">
        <v>9.6</v>
      </c>
      <c r="G4800">
        <v>12.5</v>
      </c>
      <c r="H4800" t="s">
        <v>827</v>
      </c>
    </row>
    <row r="4801" spans="1:8" hidden="1" x14ac:dyDescent="0.25">
      <c r="A4801" t="s">
        <v>1014</v>
      </c>
      <c r="B4801">
        <v>1798</v>
      </c>
      <c r="C4801" t="s">
        <v>1015</v>
      </c>
      <c r="D4801" t="s">
        <v>843</v>
      </c>
      <c r="E4801" t="s">
        <v>837</v>
      </c>
      <c r="F4801">
        <v>9.1</v>
      </c>
      <c r="G4801">
        <v>11.85</v>
      </c>
      <c r="H4801" t="s">
        <v>825</v>
      </c>
    </row>
    <row r="4802" spans="1:8" x14ac:dyDescent="0.25">
      <c r="A4802" t="s">
        <v>1014</v>
      </c>
      <c r="B4802">
        <v>1798</v>
      </c>
      <c r="C4802" t="s">
        <v>1015</v>
      </c>
      <c r="D4802" t="s">
        <v>844</v>
      </c>
      <c r="E4802" t="s">
        <v>845</v>
      </c>
      <c r="F4802">
        <v>10.85</v>
      </c>
      <c r="G4802">
        <v>14.1</v>
      </c>
      <c r="H4802" t="s">
        <v>821</v>
      </c>
    </row>
    <row r="4803" spans="1:8" hidden="1" x14ac:dyDescent="0.25">
      <c r="A4803" t="s">
        <v>1014</v>
      </c>
      <c r="B4803">
        <v>1798</v>
      </c>
      <c r="C4803" t="s">
        <v>1015</v>
      </c>
      <c r="D4803" t="s">
        <v>846</v>
      </c>
      <c r="E4803" t="s">
        <v>845</v>
      </c>
      <c r="F4803">
        <v>9.1</v>
      </c>
      <c r="G4803">
        <v>11.85</v>
      </c>
      <c r="H4803" t="s">
        <v>823</v>
      </c>
    </row>
    <row r="4804" spans="1:8" hidden="1" x14ac:dyDescent="0.25">
      <c r="A4804" t="s">
        <v>1014</v>
      </c>
      <c r="B4804">
        <v>1798</v>
      </c>
      <c r="C4804" t="s">
        <v>1015</v>
      </c>
      <c r="D4804" t="s">
        <v>847</v>
      </c>
      <c r="E4804" t="s">
        <v>845</v>
      </c>
      <c r="F4804">
        <v>9.75</v>
      </c>
      <c r="G4804">
        <v>12.7</v>
      </c>
      <c r="H4804" t="s">
        <v>815</v>
      </c>
    </row>
    <row r="4805" spans="1:8" hidden="1" x14ac:dyDescent="0.25">
      <c r="A4805" t="s">
        <v>1014</v>
      </c>
      <c r="B4805">
        <v>1798</v>
      </c>
      <c r="C4805" t="s">
        <v>1015</v>
      </c>
      <c r="D4805" t="s">
        <v>848</v>
      </c>
      <c r="E4805" t="s">
        <v>845</v>
      </c>
      <c r="F4805">
        <v>10.85</v>
      </c>
      <c r="G4805">
        <v>14.1</v>
      </c>
      <c r="H4805" t="s">
        <v>819</v>
      </c>
    </row>
    <row r="4806" spans="1:8" hidden="1" x14ac:dyDescent="0.25">
      <c r="A4806" t="s">
        <v>1014</v>
      </c>
      <c r="B4806">
        <v>1798</v>
      </c>
      <c r="C4806" t="s">
        <v>1015</v>
      </c>
      <c r="D4806" t="s">
        <v>849</v>
      </c>
      <c r="E4806" t="s">
        <v>845</v>
      </c>
      <c r="F4806">
        <v>9.1</v>
      </c>
      <c r="G4806">
        <v>11.85</v>
      </c>
      <c r="H4806" t="s">
        <v>817</v>
      </c>
    </row>
    <row r="4807" spans="1:8" hidden="1" x14ac:dyDescent="0.25">
      <c r="A4807" t="s">
        <v>1014</v>
      </c>
      <c r="B4807">
        <v>1798</v>
      </c>
      <c r="C4807" t="s">
        <v>1015</v>
      </c>
      <c r="D4807" t="s">
        <v>850</v>
      </c>
      <c r="E4807" t="s">
        <v>845</v>
      </c>
      <c r="F4807">
        <v>9.1</v>
      </c>
      <c r="G4807">
        <v>11.85</v>
      </c>
      <c r="H4807" t="s">
        <v>825</v>
      </c>
    </row>
    <row r="4808" spans="1:8" hidden="1" x14ac:dyDescent="0.25">
      <c r="A4808" t="s">
        <v>1014</v>
      </c>
      <c r="B4808">
        <v>1798</v>
      </c>
      <c r="C4808" t="s">
        <v>1015</v>
      </c>
      <c r="D4808" t="s">
        <v>851</v>
      </c>
      <c r="E4808" t="s">
        <v>845</v>
      </c>
      <c r="F4808">
        <v>9.6</v>
      </c>
      <c r="G4808">
        <v>12.5</v>
      </c>
      <c r="H4808" t="s">
        <v>827</v>
      </c>
    </row>
    <row r="4809" spans="1:8" hidden="1" x14ac:dyDescent="0.25">
      <c r="A4809" t="s">
        <v>1014</v>
      </c>
      <c r="B4809">
        <v>1798</v>
      </c>
      <c r="C4809" t="s">
        <v>1015</v>
      </c>
      <c r="D4809" t="s">
        <v>852</v>
      </c>
      <c r="E4809" t="s">
        <v>853</v>
      </c>
      <c r="F4809">
        <v>5.6</v>
      </c>
      <c r="G4809">
        <v>7.3</v>
      </c>
      <c r="H4809" t="s">
        <v>854</v>
      </c>
    </row>
    <row r="4810" spans="1:8" hidden="1" x14ac:dyDescent="0.25">
      <c r="A4810" t="s">
        <v>1014</v>
      </c>
      <c r="B4810">
        <v>1798</v>
      </c>
      <c r="C4810" t="s">
        <v>1015</v>
      </c>
      <c r="D4810" t="s">
        <v>855</v>
      </c>
      <c r="E4810" t="s">
        <v>853</v>
      </c>
      <c r="F4810">
        <v>5.6</v>
      </c>
      <c r="G4810">
        <v>7.3</v>
      </c>
      <c r="H4810" t="s">
        <v>823</v>
      </c>
    </row>
    <row r="4811" spans="1:8" x14ac:dyDescent="0.25">
      <c r="A4811" t="s">
        <v>1014</v>
      </c>
      <c r="B4811">
        <v>1798</v>
      </c>
      <c r="C4811" t="s">
        <v>1015</v>
      </c>
      <c r="D4811" t="s">
        <v>856</v>
      </c>
      <c r="E4811" t="s">
        <v>853</v>
      </c>
      <c r="F4811">
        <v>5.6</v>
      </c>
      <c r="G4811">
        <v>7.3</v>
      </c>
      <c r="H4811" t="s">
        <v>821</v>
      </c>
    </row>
    <row r="4812" spans="1:8" hidden="1" x14ac:dyDescent="0.25">
      <c r="A4812" t="s">
        <v>1014</v>
      </c>
      <c r="B4812">
        <v>1798</v>
      </c>
      <c r="C4812" t="s">
        <v>1015</v>
      </c>
      <c r="D4812" t="s">
        <v>857</v>
      </c>
      <c r="E4812" t="s">
        <v>853</v>
      </c>
      <c r="F4812">
        <v>5.6</v>
      </c>
      <c r="G4812">
        <v>7.3</v>
      </c>
      <c r="H4812" t="s">
        <v>815</v>
      </c>
    </row>
    <row r="4813" spans="1:8" hidden="1" x14ac:dyDescent="0.25">
      <c r="A4813" t="s">
        <v>1014</v>
      </c>
      <c r="B4813">
        <v>1798</v>
      </c>
      <c r="C4813" t="s">
        <v>1015</v>
      </c>
      <c r="D4813" t="s">
        <v>858</v>
      </c>
      <c r="E4813" t="s">
        <v>853</v>
      </c>
      <c r="F4813">
        <v>5.6</v>
      </c>
      <c r="G4813">
        <v>7.3</v>
      </c>
      <c r="H4813" t="s">
        <v>819</v>
      </c>
    </row>
    <row r="4814" spans="1:8" hidden="1" x14ac:dyDescent="0.25">
      <c r="A4814" t="s">
        <v>1014</v>
      </c>
      <c r="B4814">
        <v>1798</v>
      </c>
      <c r="C4814" t="s">
        <v>1015</v>
      </c>
      <c r="D4814" t="s">
        <v>859</v>
      </c>
      <c r="E4814" t="s">
        <v>853</v>
      </c>
      <c r="F4814">
        <v>5.6</v>
      </c>
      <c r="G4814">
        <v>7.3</v>
      </c>
      <c r="H4814" t="s">
        <v>825</v>
      </c>
    </row>
    <row r="4815" spans="1:8" hidden="1" x14ac:dyDescent="0.25">
      <c r="A4815" t="s">
        <v>1014</v>
      </c>
      <c r="B4815">
        <v>1798</v>
      </c>
      <c r="C4815" t="s">
        <v>1015</v>
      </c>
      <c r="D4815" t="s">
        <v>860</v>
      </c>
      <c r="E4815" t="s">
        <v>853</v>
      </c>
      <c r="F4815">
        <v>5.6</v>
      </c>
      <c r="G4815">
        <v>7.3</v>
      </c>
      <c r="H4815" t="s">
        <v>827</v>
      </c>
    </row>
    <row r="4816" spans="1:8" hidden="1" x14ac:dyDescent="0.25">
      <c r="A4816" t="s">
        <v>1014</v>
      </c>
      <c r="B4816">
        <v>1798</v>
      </c>
      <c r="C4816" t="s">
        <v>1015</v>
      </c>
      <c r="D4816" t="s">
        <v>861</v>
      </c>
      <c r="E4816" t="s">
        <v>853</v>
      </c>
      <c r="F4816">
        <v>5.6</v>
      </c>
      <c r="G4816">
        <v>7.3</v>
      </c>
      <c r="H4816" t="s">
        <v>862</v>
      </c>
    </row>
    <row r="4817" spans="1:8" hidden="1" x14ac:dyDescent="0.25">
      <c r="A4817" t="s">
        <v>1014</v>
      </c>
      <c r="B4817">
        <v>1798</v>
      </c>
      <c r="C4817" t="s">
        <v>1015</v>
      </c>
      <c r="D4817" t="s">
        <v>863</v>
      </c>
      <c r="E4817" t="s">
        <v>853</v>
      </c>
      <c r="F4817">
        <v>5.6</v>
      </c>
      <c r="G4817">
        <v>7.3</v>
      </c>
      <c r="H4817" t="s">
        <v>864</v>
      </c>
    </row>
    <row r="4818" spans="1:8" hidden="1" x14ac:dyDescent="0.25">
      <c r="A4818" t="s">
        <v>1014</v>
      </c>
      <c r="B4818">
        <v>1798</v>
      </c>
      <c r="C4818" t="s">
        <v>1015</v>
      </c>
      <c r="D4818" t="s">
        <v>865</v>
      </c>
      <c r="E4818" t="s">
        <v>866</v>
      </c>
      <c r="F4818">
        <v>4.4000000000000004</v>
      </c>
      <c r="G4818">
        <v>5.7</v>
      </c>
      <c r="H4818" t="s">
        <v>867</v>
      </c>
    </row>
    <row r="4819" spans="1:8" hidden="1" x14ac:dyDescent="0.25">
      <c r="A4819" t="s">
        <v>1014</v>
      </c>
      <c r="B4819">
        <v>1798</v>
      </c>
      <c r="C4819" t="s">
        <v>1015</v>
      </c>
      <c r="D4819" t="s">
        <v>868</v>
      </c>
      <c r="E4819" t="s">
        <v>866</v>
      </c>
      <c r="F4819">
        <v>4.95</v>
      </c>
      <c r="G4819">
        <v>6.45</v>
      </c>
      <c r="H4819" t="s">
        <v>823</v>
      </c>
    </row>
    <row r="4820" spans="1:8" x14ac:dyDescent="0.25">
      <c r="A4820" t="s">
        <v>1014</v>
      </c>
      <c r="B4820">
        <v>1798</v>
      </c>
      <c r="C4820" t="s">
        <v>1015</v>
      </c>
      <c r="D4820" t="s">
        <v>869</v>
      </c>
      <c r="E4820" t="s">
        <v>866</v>
      </c>
      <c r="F4820">
        <v>4.95</v>
      </c>
      <c r="G4820">
        <v>6.45</v>
      </c>
      <c r="H4820" t="s">
        <v>821</v>
      </c>
    </row>
    <row r="4821" spans="1:8" hidden="1" x14ac:dyDescent="0.25">
      <c r="A4821" t="s">
        <v>1014</v>
      </c>
      <c r="B4821">
        <v>1798</v>
      </c>
      <c r="C4821" t="s">
        <v>1015</v>
      </c>
      <c r="D4821" t="s">
        <v>870</v>
      </c>
      <c r="E4821" t="s">
        <v>866</v>
      </c>
      <c r="F4821">
        <v>4.95</v>
      </c>
      <c r="G4821">
        <v>6.45</v>
      </c>
      <c r="H4821" t="s">
        <v>815</v>
      </c>
    </row>
    <row r="4822" spans="1:8" hidden="1" x14ac:dyDescent="0.25">
      <c r="A4822" t="s">
        <v>1014</v>
      </c>
      <c r="B4822">
        <v>1798</v>
      </c>
      <c r="C4822" t="s">
        <v>1015</v>
      </c>
      <c r="D4822" t="s">
        <v>871</v>
      </c>
      <c r="E4822" t="s">
        <v>866</v>
      </c>
      <c r="F4822">
        <v>4.95</v>
      </c>
      <c r="G4822">
        <v>6.45</v>
      </c>
      <c r="H4822" t="s">
        <v>819</v>
      </c>
    </row>
    <row r="4823" spans="1:8" hidden="1" x14ac:dyDescent="0.25">
      <c r="A4823" t="s">
        <v>1014</v>
      </c>
      <c r="B4823">
        <v>1798</v>
      </c>
      <c r="C4823" t="s">
        <v>1015</v>
      </c>
      <c r="D4823" t="s">
        <v>872</v>
      </c>
      <c r="E4823" t="s">
        <v>866</v>
      </c>
      <c r="F4823">
        <v>4.95</v>
      </c>
      <c r="G4823">
        <v>6.45</v>
      </c>
      <c r="H4823" t="s">
        <v>825</v>
      </c>
    </row>
    <row r="4824" spans="1:8" hidden="1" x14ac:dyDescent="0.25">
      <c r="A4824" t="s">
        <v>1014</v>
      </c>
      <c r="B4824">
        <v>1798</v>
      </c>
      <c r="C4824" t="s">
        <v>1015</v>
      </c>
      <c r="D4824" t="s">
        <v>873</v>
      </c>
      <c r="E4824" t="s">
        <v>866</v>
      </c>
      <c r="F4824">
        <v>4.95</v>
      </c>
      <c r="G4824">
        <v>6.45</v>
      </c>
      <c r="H4824" t="s">
        <v>862</v>
      </c>
    </row>
    <row r="4825" spans="1:8" hidden="1" x14ac:dyDescent="0.25">
      <c r="A4825" t="s">
        <v>1014</v>
      </c>
      <c r="B4825">
        <v>1798</v>
      </c>
      <c r="C4825" t="s">
        <v>1015</v>
      </c>
      <c r="D4825" t="s">
        <v>874</v>
      </c>
      <c r="E4825" t="s">
        <v>866</v>
      </c>
      <c r="F4825">
        <v>4.95</v>
      </c>
      <c r="G4825">
        <v>6.45</v>
      </c>
      <c r="H4825" t="s">
        <v>827</v>
      </c>
    </row>
    <row r="4826" spans="1:8" hidden="1" x14ac:dyDescent="0.25">
      <c r="A4826" t="s">
        <v>1014</v>
      </c>
      <c r="B4826">
        <v>1798</v>
      </c>
      <c r="C4826" t="s">
        <v>1015</v>
      </c>
      <c r="D4826" t="s">
        <v>875</v>
      </c>
      <c r="E4826" t="s">
        <v>876</v>
      </c>
      <c r="F4826">
        <v>10.3</v>
      </c>
      <c r="G4826">
        <v>13.4</v>
      </c>
      <c r="H4826" t="s">
        <v>815</v>
      </c>
    </row>
    <row r="4827" spans="1:8" hidden="1" x14ac:dyDescent="0.25">
      <c r="A4827" t="s">
        <v>1014</v>
      </c>
      <c r="B4827">
        <v>1798</v>
      </c>
      <c r="C4827" t="s">
        <v>1015</v>
      </c>
      <c r="D4827" t="s">
        <v>877</v>
      </c>
      <c r="E4827" t="s">
        <v>876</v>
      </c>
      <c r="F4827">
        <v>11.4</v>
      </c>
      <c r="G4827">
        <v>14.8</v>
      </c>
      <c r="H4827" t="s">
        <v>819</v>
      </c>
    </row>
    <row r="4828" spans="1:8" hidden="1" x14ac:dyDescent="0.25">
      <c r="A4828" t="s">
        <v>1014</v>
      </c>
      <c r="B4828">
        <v>1798</v>
      </c>
      <c r="C4828" t="s">
        <v>1015</v>
      </c>
      <c r="D4828" t="s">
        <v>878</v>
      </c>
      <c r="E4828" t="s">
        <v>876</v>
      </c>
      <c r="F4828">
        <v>9.65</v>
      </c>
      <c r="G4828">
        <v>12.55</v>
      </c>
      <c r="H4828" t="s">
        <v>825</v>
      </c>
    </row>
    <row r="4829" spans="1:8" hidden="1" x14ac:dyDescent="0.25">
      <c r="A4829" t="s">
        <v>1014</v>
      </c>
      <c r="B4829">
        <v>1798</v>
      </c>
      <c r="C4829" t="s">
        <v>1015</v>
      </c>
      <c r="D4829" t="s">
        <v>879</v>
      </c>
      <c r="E4829" t="s">
        <v>876</v>
      </c>
      <c r="F4829">
        <v>10.15</v>
      </c>
      <c r="G4829">
        <v>13.2</v>
      </c>
      <c r="H4829" t="s">
        <v>827</v>
      </c>
    </row>
    <row r="4830" spans="1:8" hidden="1" x14ac:dyDescent="0.25">
      <c r="A4830" t="s">
        <v>1014</v>
      </c>
      <c r="B4830">
        <v>1798</v>
      </c>
      <c r="C4830" t="s">
        <v>1015</v>
      </c>
      <c r="D4830" t="s">
        <v>880</v>
      </c>
      <c r="E4830" t="s">
        <v>876</v>
      </c>
      <c r="F4830">
        <v>9.65</v>
      </c>
      <c r="G4830">
        <v>12.55</v>
      </c>
      <c r="H4830" t="s">
        <v>823</v>
      </c>
    </row>
    <row r="4831" spans="1:8" hidden="1" x14ac:dyDescent="0.25">
      <c r="A4831" t="s">
        <v>1014</v>
      </c>
      <c r="B4831">
        <v>1798</v>
      </c>
      <c r="C4831" t="s">
        <v>1015</v>
      </c>
      <c r="D4831" t="s">
        <v>881</v>
      </c>
      <c r="E4831" t="s">
        <v>876</v>
      </c>
      <c r="F4831">
        <v>9.65</v>
      </c>
      <c r="G4831">
        <v>12.55</v>
      </c>
      <c r="H4831" t="s">
        <v>867</v>
      </c>
    </row>
    <row r="4832" spans="1:8" x14ac:dyDescent="0.25">
      <c r="A4832" t="s">
        <v>1014</v>
      </c>
      <c r="B4832">
        <v>1798</v>
      </c>
      <c r="C4832" t="s">
        <v>1015</v>
      </c>
      <c r="D4832" t="s">
        <v>882</v>
      </c>
      <c r="E4832" t="s">
        <v>876</v>
      </c>
      <c r="F4832">
        <v>11.4</v>
      </c>
      <c r="G4832">
        <v>14.8</v>
      </c>
      <c r="H4832" t="s">
        <v>821</v>
      </c>
    </row>
    <row r="4833" spans="1:8" hidden="1" x14ac:dyDescent="0.25">
      <c r="A4833" t="s">
        <v>1024</v>
      </c>
      <c r="B4833">
        <v>1588</v>
      </c>
      <c r="C4833" t="s">
        <v>1025</v>
      </c>
      <c r="D4833" t="s">
        <v>813</v>
      </c>
      <c r="E4833" t="s">
        <v>814</v>
      </c>
      <c r="F4833">
        <v>10.25</v>
      </c>
      <c r="G4833">
        <v>13.35</v>
      </c>
      <c r="H4833" t="s">
        <v>815</v>
      </c>
    </row>
    <row r="4834" spans="1:8" hidden="1" x14ac:dyDescent="0.25">
      <c r="A4834" t="s">
        <v>1024</v>
      </c>
      <c r="B4834">
        <v>1588</v>
      </c>
      <c r="C4834" t="s">
        <v>1025</v>
      </c>
      <c r="D4834" t="s">
        <v>816</v>
      </c>
      <c r="E4834" t="s">
        <v>814</v>
      </c>
      <c r="F4834">
        <v>9.6</v>
      </c>
      <c r="G4834">
        <v>12.5</v>
      </c>
      <c r="H4834" t="s">
        <v>817</v>
      </c>
    </row>
    <row r="4835" spans="1:8" hidden="1" x14ac:dyDescent="0.25">
      <c r="A4835" t="s">
        <v>1024</v>
      </c>
      <c r="B4835">
        <v>1588</v>
      </c>
      <c r="C4835" t="s">
        <v>1025</v>
      </c>
      <c r="D4835" t="s">
        <v>818</v>
      </c>
      <c r="E4835" t="s">
        <v>814</v>
      </c>
      <c r="F4835">
        <v>11.35</v>
      </c>
      <c r="G4835">
        <v>14.75</v>
      </c>
      <c r="H4835" t="s">
        <v>819</v>
      </c>
    </row>
    <row r="4836" spans="1:8" x14ac:dyDescent="0.25">
      <c r="A4836" t="s">
        <v>1024</v>
      </c>
      <c r="B4836">
        <v>1588</v>
      </c>
      <c r="C4836" t="s">
        <v>1025</v>
      </c>
      <c r="D4836" t="s">
        <v>820</v>
      </c>
      <c r="E4836" t="s">
        <v>814</v>
      </c>
      <c r="F4836">
        <v>11.35</v>
      </c>
      <c r="G4836">
        <v>14.75</v>
      </c>
      <c r="H4836" t="s">
        <v>821</v>
      </c>
    </row>
    <row r="4837" spans="1:8" hidden="1" x14ac:dyDescent="0.25">
      <c r="A4837" t="s">
        <v>1024</v>
      </c>
      <c r="B4837">
        <v>1588</v>
      </c>
      <c r="C4837" t="s">
        <v>1025</v>
      </c>
      <c r="D4837" t="s">
        <v>822</v>
      </c>
      <c r="E4837" t="s">
        <v>814</v>
      </c>
      <c r="F4837">
        <v>9.6</v>
      </c>
      <c r="G4837">
        <v>12.5</v>
      </c>
      <c r="H4837" t="s">
        <v>823</v>
      </c>
    </row>
    <row r="4838" spans="1:8" hidden="1" x14ac:dyDescent="0.25">
      <c r="A4838" t="s">
        <v>1024</v>
      </c>
      <c r="B4838">
        <v>1588</v>
      </c>
      <c r="C4838" t="s">
        <v>1025</v>
      </c>
      <c r="D4838" t="s">
        <v>824</v>
      </c>
      <c r="E4838" t="s">
        <v>814</v>
      </c>
      <c r="F4838">
        <v>9.6</v>
      </c>
      <c r="G4838">
        <v>12.5</v>
      </c>
      <c r="H4838" t="s">
        <v>825</v>
      </c>
    </row>
    <row r="4839" spans="1:8" hidden="1" x14ac:dyDescent="0.25">
      <c r="A4839" t="s">
        <v>1024</v>
      </c>
      <c r="B4839">
        <v>1588</v>
      </c>
      <c r="C4839" t="s">
        <v>1025</v>
      </c>
      <c r="D4839" t="s">
        <v>826</v>
      </c>
      <c r="E4839" t="s">
        <v>814</v>
      </c>
      <c r="F4839">
        <v>10.1</v>
      </c>
      <c r="G4839">
        <v>13.15</v>
      </c>
      <c r="H4839" t="s">
        <v>827</v>
      </c>
    </row>
    <row r="4840" spans="1:8" x14ac:dyDescent="0.25">
      <c r="A4840" t="s">
        <v>1024</v>
      </c>
      <c r="B4840">
        <v>1588</v>
      </c>
      <c r="C4840" t="s">
        <v>1025</v>
      </c>
      <c r="D4840" t="s">
        <v>828</v>
      </c>
      <c r="E4840" t="s">
        <v>829</v>
      </c>
      <c r="F4840">
        <v>11.35</v>
      </c>
      <c r="G4840">
        <v>14.75</v>
      </c>
      <c r="H4840" t="s">
        <v>821</v>
      </c>
    </row>
    <row r="4841" spans="1:8" hidden="1" x14ac:dyDescent="0.25">
      <c r="A4841" t="s">
        <v>1024</v>
      </c>
      <c r="B4841">
        <v>1588</v>
      </c>
      <c r="C4841" t="s">
        <v>1025</v>
      </c>
      <c r="D4841" t="s">
        <v>830</v>
      </c>
      <c r="E4841" t="s">
        <v>829</v>
      </c>
      <c r="F4841">
        <v>9.6</v>
      </c>
      <c r="G4841">
        <v>12.5</v>
      </c>
      <c r="H4841" t="s">
        <v>823</v>
      </c>
    </row>
    <row r="4842" spans="1:8" hidden="1" x14ac:dyDescent="0.25">
      <c r="A4842" t="s">
        <v>1024</v>
      </c>
      <c r="B4842">
        <v>1588</v>
      </c>
      <c r="C4842" t="s">
        <v>1025</v>
      </c>
      <c r="D4842" t="s">
        <v>831</v>
      </c>
      <c r="E4842" t="s">
        <v>829</v>
      </c>
      <c r="F4842">
        <v>10.25</v>
      </c>
      <c r="G4842">
        <v>13.35</v>
      </c>
      <c r="H4842" t="s">
        <v>815</v>
      </c>
    </row>
    <row r="4843" spans="1:8" hidden="1" x14ac:dyDescent="0.25">
      <c r="A4843" t="s">
        <v>1024</v>
      </c>
      <c r="B4843">
        <v>1588</v>
      </c>
      <c r="C4843" t="s">
        <v>1025</v>
      </c>
      <c r="D4843" t="s">
        <v>832</v>
      </c>
      <c r="E4843" t="s">
        <v>829</v>
      </c>
      <c r="F4843">
        <v>9.6</v>
      </c>
      <c r="G4843">
        <v>12.5</v>
      </c>
      <c r="H4843" t="s">
        <v>817</v>
      </c>
    </row>
    <row r="4844" spans="1:8" hidden="1" x14ac:dyDescent="0.25">
      <c r="A4844" t="s">
        <v>1024</v>
      </c>
      <c r="B4844">
        <v>1588</v>
      </c>
      <c r="C4844" t="s">
        <v>1025</v>
      </c>
      <c r="D4844" t="s">
        <v>833</v>
      </c>
      <c r="E4844" t="s">
        <v>829</v>
      </c>
      <c r="F4844">
        <v>11.35</v>
      </c>
      <c r="G4844">
        <v>14.75</v>
      </c>
      <c r="H4844" t="s">
        <v>819</v>
      </c>
    </row>
    <row r="4845" spans="1:8" hidden="1" x14ac:dyDescent="0.25">
      <c r="A4845" t="s">
        <v>1024</v>
      </c>
      <c r="B4845">
        <v>1588</v>
      </c>
      <c r="C4845" t="s">
        <v>1025</v>
      </c>
      <c r="D4845" t="s">
        <v>834</v>
      </c>
      <c r="E4845" t="s">
        <v>829</v>
      </c>
      <c r="F4845">
        <v>9.6</v>
      </c>
      <c r="G4845">
        <v>12.5</v>
      </c>
      <c r="H4845" t="s">
        <v>825</v>
      </c>
    </row>
    <row r="4846" spans="1:8" hidden="1" x14ac:dyDescent="0.25">
      <c r="A4846" t="s">
        <v>1024</v>
      </c>
      <c r="B4846">
        <v>1588</v>
      </c>
      <c r="C4846" t="s">
        <v>1025</v>
      </c>
      <c r="D4846" t="s">
        <v>835</v>
      </c>
      <c r="E4846" t="s">
        <v>829</v>
      </c>
      <c r="F4846">
        <v>3.6</v>
      </c>
      <c r="G4846">
        <v>4.7</v>
      </c>
      <c r="H4846" t="s">
        <v>827</v>
      </c>
    </row>
    <row r="4847" spans="1:8" hidden="1" x14ac:dyDescent="0.25">
      <c r="A4847" t="s">
        <v>1024</v>
      </c>
      <c r="B4847">
        <v>1588</v>
      </c>
      <c r="C4847" t="s">
        <v>1025</v>
      </c>
      <c r="D4847" t="s">
        <v>835</v>
      </c>
      <c r="E4847" t="s">
        <v>829</v>
      </c>
      <c r="F4847">
        <v>10.1</v>
      </c>
      <c r="G4847">
        <v>13.15</v>
      </c>
      <c r="H4847" t="s">
        <v>827</v>
      </c>
    </row>
    <row r="4848" spans="1:8" hidden="1" x14ac:dyDescent="0.25">
      <c r="A4848" t="s">
        <v>1024</v>
      </c>
      <c r="B4848">
        <v>1588</v>
      </c>
      <c r="C4848" t="s">
        <v>1025</v>
      </c>
      <c r="D4848" t="s">
        <v>832</v>
      </c>
      <c r="E4848" t="s">
        <v>829</v>
      </c>
      <c r="F4848">
        <v>3.4</v>
      </c>
      <c r="G4848">
        <v>4.4000000000000004</v>
      </c>
      <c r="H4848" t="s">
        <v>817</v>
      </c>
    </row>
    <row r="4849" spans="1:8" hidden="1" x14ac:dyDescent="0.25">
      <c r="A4849" t="s">
        <v>1024</v>
      </c>
      <c r="B4849">
        <v>1588</v>
      </c>
      <c r="C4849" t="s">
        <v>1025</v>
      </c>
      <c r="D4849" t="s">
        <v>831</v>
      </c>
      <c r="E4849" t="s">
        <v>829</v>
      </c>
      <c r="F4849">
        <v>3.6</v>
      </c>
      <c r="G4849">
        <v>4.7</v>
      </c>
      <c r="H4849" t="s">
        <v>815</v>
      </c>
    </row>
    <row r="4850" spans="1:8" hidden="1" x14ac:dyDescent="0.25">
      <c r="A4850" t="s">
        <v>1024</v>
      </c>
      <c r="B4850">
        <v>1588</v>
      </c>
      <c r="C4850" t="s">
        <v>1025</v>
      </c>
      <c r="D4850" t="s">
        <v>833</v>
      </c>
      <c r="E4850" t="s">
        <v>829</v>
      </c>
      <c r="F4850">
        <v>4.05</v>
      </c>
      <c r="G4850">
        <v>5.25</v>
      </c>
      <c r="H4850" t="s">
        <v>819</v>
      </c>
    </row>
    <row r="4851" spans="1:8" hidden="1" x14ac:dyDescent="0.25">
      <c r="A4851" t="s">
        <v>1024</v>
      </c>
      <c r="B4851">
        <v>1588</v>
      </c>
      <c r="C4851" t="s">
        <v>1025</v>
      </c>
      <c r="D4851" t="s">
        <v>830</v>
      </c>
      <c r="E4851" t="s">
        <v>829</v>
      </c>
      <c r="F4851">
        <v>3.4</v>
      </c>
      <c r="G4851">
        <v>4.4000000000000004</v>
      </c>
      <c r="H4851" t="s">
        <v>823</v>
      </c>
    </row>
    <row r="4852" spans="1:8" x14ac:dyDescent="0.25">
      <c r="A4852" t="s">
        <v>1024</v>
      </c>
      <c r="B4852">
        <v>1588</v>
      </c>
      <c r="C4852" t="s">
        <v>1025</v>
      </c>
      <c r="D4852" t="s">
        <v>828</v>
      </c>
      <c r="E4852" t="s">
        <v>829</v>
      </c>
      <c r="F4852">
        <v>4.05</v>
      </c>
      <c r="G4852">
        <v>5.25</v>
      </c>
      <c r="H4852" t="s">
        <v>821</v>
      </c>
    </row>
    <row r="4853" spans="1:8" hidden="1" x14ac:dyDescent="0.25">
      <c r="A4853" t="s">
        <v>1024</v>
      </c>
      <c r="B4853">
        <v>1588</v>
      </c>
      <c r="C4853" t="s">
        <v>1025</v>
      </c>
      <c r="D4853" t="s">
        <v>834</v>
      </c>
      <c r="E4853" t="s">
        <v>829</v>
      </c>
      <c r="F4853">
        <v>3.4</v>
      </c>
      <c r="G4853">
        <v>4.4000000000000004</v>
      </c>
      <c r="H4853" t="s">
        <v>825</v>
      </c>
    </row>
    <row r="4854" spans="1:8" x14ac:dyDescent="0.25">
      <c r="A4854" t="s">
        <v>1024</v>
      </c>
      <c r="B4854">
        <v>1588</v>
      </c>
      <c r="C4854" t="s">
        <v>1025</v>
      </c>
      <c r="D4854" t="s">
        <v>836</v>
      </c>
      <c r="E4854" t="s">
        <v>837</v>
      </c>
      <c r="F4854">
        <v>11.35</v>
      </c>
      <c r="G4854">
        <v>14.75</v>
      </c>
      <c r="H4854" t="s">
        <v>821</v>
      </c>
    </row>
    <row r="4855" spans="1:8" hidden="1" x14ac:dyDescent="0.25">
      <c r="A4855" t="s">
        <v>1024</v>
      </c>
      <c r="B4855">
        <v>1588</v>
      </c>
      <c r="C4855" t="s">
        <v>1025</v>
      </c>
      <c r="D4855" t="s">
        <v>838</v>
      </c>
      <c r="E4855" t="s">
        <v>837</v>
      </c>
      <c r="F4855">
        <v>9.6</v>
      </c>
      <c r="G4855">
        <v>12.5</v>
      </c>
      <c r="H4855" t="s">
        <v>823</v>
      </c>
    </row>
    <row r="4856" spans="1:8" hidden="1" x14ac:dyDescent="0.25">
      <c r="A4856" t="s">
        <v>1024</v>
      </c>
      <c r="B4856">
        <v>1588</v>
      </c>
      <c r="C4856" t="s">
        <v>1025</v>
      </c>
      <c r="D4856" t="s">
        <v>839</v>
      </c>
      <c r="E4856" t="s">
        <v>837</v>
      </c>
      <c r="F4856">
        <v>10.25</v>
      </c>
      <c r="G4856">
        <v>13.35</v>
      </c>
      <c r="H4856" t="s">
        <v>815</v>
      </c>
    </row>
    <row r="4857" spans="1:8" hidden="1" x14ac:dyDescent="0.25">
      <c r="A4857" t="s">
        <v>1024</v>
      </c>
      <c r="B4857">
        <v>1588</v>
      </c>
      <c r="C4857" t="s">
        <v>1025</v>
      </c>
      <c r="D4857" t="s">
        <v>840</v>
      </c>
      <c r="E4857" t="s">
        <v>837</v>
      </c>
      <c r="F4857">
        <v>9.6</v>
      </c>
      <c r="G4857">
        <v>12.5</v>
      </c>
      <c r="H4857" t="s">
        <v>817</v>
      </c>
    </row>
    <row r="4858" spans="1:8" hidden="1" x14ac:dyDescent="0.25">
      <c r="A4858" t="s">
        <v>1024</v>
      </c>
      <c r="B4858">
        <v>1588</v>
      </c>
      <c r="C4858" t="s">
        <v>1025</v>
      </c>
      <c r="D4858" t="s">
        <v>841</v>
      </c>
      <c r="E4858" t="s">
        <v>837</v>
      </c>
      <c r="F4858">
        <v>11.35</v>
      </c>
      <c r="G4858">
        <v>14.75</v>
      </c>
      <c r="H4858" t="s">
        <v>819</v>
      </c>
    </row>
    <row r="4859" spans="1:8" hidden="1" x14ac:dyDescent="0.25">
      <c r="A4859" t="s">
        <v>1024</v>
      </c>
      <c r="B4859">
        <v>1588</v>
      </c>
      <c r="C4859" t="s">
        <v>1025</v>
      </c>
      <c r="D4859" t="s">
        <v>842</v>
      </c>
      <c r="E4859" t="s">
        <v>837</v>
      </c>
      <c r="F4859">
        <v>10.1</v>
      </c>
      <c r="G4859">
        <v>13.15</v>
      </c>
      <c r="H4859" t="s">
        <v>827</v>
      </c>
    </row>
    <row r="4860" spans="1:8" hidden="1" x14ac:dyDescent="0.25">
      <c r="A4860" t="s">
        <v>1024</v>
      </c>
      <c r="B4860">
        <v>1588</v>
      </c>
      <c r="C4860" t="s">
        <v>1025</v>
      </c>
      <c r="D4860" t="s">
        <v>843</v>
      </c>
      <c r="E4860" t="s">
        <v>837</v>
      </c>
      <c r="F4860">
        <v>9.6</v>
      </c>
      <c r="G4860">
        <v>12.5</v>
      </c>
      <c r="H4860" t="s">
        <v>825</v>
      </c>
    </row>
    <row r="4861" spans="1:8" x14ac:dyDescent="0.25">
      <c r="A4861" t="s">
        <v>1024</v>
      </c>
      <c r="B4861">
        <v>1588</v>
      </c>
      <c r="C4861" t="s">
        <v>1025</v>
      </c>
      <c r="D4861" t="s">
        <v>844</v>
      </c>
      <c r="E4861" t="s">
        <v>845</v>
      </c>
      <c r="F4861">
        <v>11.35</v>
      </c>
      <c r="G4861">
        <v>14.75</v>
      </c>
      <c r="H4861" t="s">
        <v>821</v>
      </c>
    </row>
    <row r="4862" spans="1:8" hidden="1" x14ac:dyDescent="0.25">
      <c r="A4862" t="s">
        <v>1024</v>
      </c>
      <c r="B4862">
        <v>1588</v>
      </c>
      <c r="C4862" t="s">
        <v>1025</v>
      </c>
      <c r="D4862" t="s">
        <v>846</v>
      </c>
      <c r="E4862" t="s">
        <v>845</v>
      </c>
      <c r="F4862">
        <v>9.6</v>
      </c>
      <c r="G4862">
        <v>12.5</v>
      </c>
      <c r="H4862" t="s">
        <v>823</v>
      </c>
    </row>
    <row r="4863" spans="1:8" hidden="1" x14ac:dyDescent="0.25">
      <c r="A4863" t="s">
        <v>1024</v>
      </c>
      <c r="B4863">
        <v>1588</v>
      </c>
      <c r="C4863" t="s">
        <v>1025</v>
      </c>
      <c r="D4863" t="s">
        <v>847</v>
      </c>
      <c r="E4863" t="s">
        <v>845</v>
      </c>
      <c r="F4863">
        <v>10.25</v>
      </c>
      <c r="G4863">
        <v>13.35</v>
      </c>
      <c r="H4863" t="s">
        <v>815</v>
      </c>
    </row>
    <row r="4864" spans="1:8" hidden="1" x14ac:dyDescent="0.25">
      <c r="A4864" t="s">
        <v>1024</v>
      </c>
      <c r="B4864">
        <v>1588</v>
      </c>
      <c r="C4864" t="s">
        <v>1025</v>
      </c>
      <c r="D4864" t="s">
        <v>848</v>
      </c>
      <c r="E4864" t="s">
        <v>845</v>
      </c>
      <c r="F4864">
        <v>11.35</v>
      </c>
      <c r="G4864">
        <v>14.75</v>
      </c>
      <c r="H4864" t="s">
        <v>819</v>
      </c>
    </row>
    <row r="4865" spans="1:8" hidden="1" x14ac:dyDescent="0.25">
      <c r="A4865" t="s">
        <v>1024</v>
      </c>
      <c r="B4865">
        <v>1588</v>
      </c>
      <c r="C4865" t="s">
        <v>1025</v>
      </c>
      <c r="D4865" t="s">
        <v>849</v>
      </c>
      <c r="E4865" t="s">
        <v>845</v>
      </c>
      <c r="F4865">
        <v>9.6</v>
      </c>
      <c r="G4865">
        <v>12.5</v>
      </c>
      <c r="H4865" t="s">
        <v>817</v>
      </c>
    </row>
    <row r="4866" spans="1:8" hidden="1" x14ac:dyDescent="0.25">
      <c r="A4866" t="s">
        <v>1024</v>
      </c>
      <c r="B4866">
        <v>1588</v>
      </c>
      <c r="C4866" t="s">
        <v>1025</v>
      </c>
      <c r="D4866" t="s">
        <v>850</v>
      </c>
      <c r="E4866" t="s">
        <v>845</v>
      </c>
      <c r="F4866">
        <v>9.6</v>
      </c>
      <c r="G4866">
        <v>12.5</v>
      </c>
      <c r="H4866" t="s">
        <v>825</v>
      </c>
    </row>
    <row r="4867" spans="1:8" hidden="1" x14ac:dyDescent="0.25">
      <c r="A4867" t="s">
        <v>1024</v>
      </c>
      <c r="B4867">
        <v>1588</v>
      </c>
      <c r="C4867" t="s">
        <v>1025</v>
      </c>
      <c r="D4867" t="s">
        <v>851</v>
      </c>
      <c r="E4867" t="s">
        <v>845</v>
      </c>
      <c r="F4867">
        <v>10.1</v>
      </c>
      <c r="G4867">
        <v>13.15</v>
      </c>
      <c r="H4867" t="s">
        <v>827</v>
      </c>
    </row>
    <row r="4868" spans="1:8" hidden="1" x14ac:dyDescent="0.25">
      <c r="A4868" t="s">
        <v>1024</v>
      </c>
      <c r="B4868">
        <v>1588</v>
      </c>
      <c r="C4868" t="s">
        <v>1025</v>
      </c>
      <c r="D4868" t="s">
        <v>852</v>
      </c>
      <c r="E4868" t="s">
        <v>853</v>
      </c>
      <c r="F4868">
        <v>5.7</v>
      </c>
      <c r="G4868">
        <v>7.4</v>
      </c>
      <c r="H4868" t="s">
        <v>854</v>
      </c>
    </row>
    <row r="4869" spans="1:8" hidden="1" x14ac:dyDescent="0.25">
      <c r="A4869" t="s">
        <v>1024</v>
      </c>
      <c r="B4869">
        <v>1588</v>
      </c>
      <c r="C4869" t="s">
        <v>1025</v>
      </c>
      <c r="D4869" t="s">
        <v>855</v>
      </c>
      <c r="E4869" t="s">
        <v>853</v>
      </c>
      <c r="F4869">
        <v>5.7</v>
      </c>
      <c r="G4869">
        <v>7.4</v>
      </c>
      <c r="H4869" t="s">
        <v>823</v>
      </c>
    </row>
    <row r="4870" spans="1:8" x14ac:dyDescent="0.25">
      <c r="A4870" t="s">
        <v>1024</v>
      </c>
      <c r="B4870">
        <v>1588</v>
      </c>
      <c r="C4870" t="s">
        <v>1025</v>
      </c>
      <c r="D4870" t="s">
        <v>856</v>
      </c>
      <c r="E4870" t="s">
        <v>853</v>
      </c>
      <c r="F4870">
        <v>5.7</v>
      </c>
      <c r="G4870">
        <v>7.4</v>
      </c>
      <c r="H4870" t="s">
        <v>821</v>
      </c>
    </row>
    <row r="4871" spans="1:8" hidden="1" x14ac:dyDescent="0.25">
      <c r="A4871" t="s">
        <v>1024</v>
      </c>
      <c r="B4871">
        <v>1588</v>
      </c>
      <c r="C4871" t="s">
        <v>1025</v>
      </c>
      <c r="D4871" t="s">
        <v>857</v>
      </c>
      <c r="E4871" t="s">
        <v>853</v>
      </c>
      <c r="F4871">
        <v>5.7</v>
      </c>
      <c r="G4871">
        <v>7.4</v>
      </c>
      <c r="H4871" t="s">
        <v>815</v>
      </c>
    </row>
    <row r="4872" spans="1:8" hidden="1" x14ac:dyDescent="0.25">
      <c r="A4872" t="s">
        <v>1024</v>
      </c>
      <c r="B4872">
        <v>1588</v>
      </c>
      <c r="C4872" t="s">
        <v>1025</v>
      </c>
      <c r="D4872" t="s">
        <v>858</v>
      </c>
      <c r="E4872" t="s">
        <v>853</v>
      </c>
      <c r="F4872">
        <v>5.7</v>
      </c>
      <c r="G4872">
        <v>7.4</v>
      </c>
      <c r="H4872" t="s">
        <v>819</v>
      </c>
    </row>
    <row r="4873" spans="1:8" hidden="1" x14ac:dyDescent="0.25">
      <c r="A4873" t="s">
        <v>1024</v>
      </c>
      <c r="B4873">
        <v>1588</v>
      </c>
      <c r="C4873" t="s">
        <v>1025</v>
      </c>
      <c r="D4873" t="s">
        <v>859</v>
      </c>
      <c r="E4873" t="s">
        <v>853</v>
      </c>
      <c r="F4873">
        <v>5.7</v>
      </c>
      <c r="G4873">
        <v>7.4</v>
      </c>
      <c r="H4873" t="s">
        <v>825</v>
      </c>
    </row>
    <row r="4874" spans="1:8" hidden="1" x14ac:dyDescent="0.25">
      <c r="A4874" t="s">
        <v>1024</v>
      </c>
      <c r="B4874">
        <v>1588</v>
      </c>
      <c r="C4874" t="s">
        <v>1025</v>
      </c>
      <c r="D4874" t="s">
        <v>860</v>
      </c>
      <c r="E4874" t="s">
        <v>853</v>
      </c>
      <c r="F4874">
        <v>5.7</v>
      </c>
      <c r="G4874">
        <v>7.4</v>
      </c>
      <c r="H4874" t="s">
        <v>827</v>
      </c>
    </row>
    <row r="4875" spans="1:8" hidden="1" x14ac:dyDescent="0.25">
      <c r="A4875" t="s">
        <v>1024</v>
      </c>
      <c r="B4875">
        <v>1588</v>
      </c>
      <c r="C4875" t="s">
        <v>1025</v>
      </c>
      <c r="D4875" t="s">
        <v>861</v>
      </c>
      <c r="E4875" t="s">
        <v>853</v>
      </c>
      <c r="F4875">
        <v>5.7</v>
      </c>
      <c r="G4875">
        <v>7.4</v>
      </c>
      <c r="H4875" t="s">
        <v>862</v>
      </c>
    </row>
    <row r="4876" spans="1:8" hidden="1" x14ac:dyDescent="0.25">
      <c r="A4876" t="s">
        <v>1024</v>
      </c>
      <c r="B4876">
        <v>1588</v>
      </c>
      <c r="C4876" t="s">
        <v>1025</v>
      </c>
      <c r="D4876" t="s">
        <v>863</v>
      </c>
      <c r="E4876" t="s">
        <v>853</v>
      </c>
      <c r="F4876">
        <v>5.7</v>
      </c>
      <c r="G4876">
        <v>7.4</v>
      </c>
      <c r="H4876" t="s">
        <v>864</v>
      </c>
    </row>
    <row r="4877" spans="1:8" hidden="1" x14ac:dyDescent="0.25">
      <c r="A4877" t="s">
        <v>1024</v>
      </c>
      <c r="B4877">
        <v>1588</v>
      </c>
      <c r="C4877" t="s">
        <v>1025</v>
      </c>
      <c r="D4877" t="s">
        <v>865</v>
      </c>
      <c r="E4877" t="s">
        <v>866</v>
      </c>
      <c r="F4877">
        <v>4.5999999999999996</v>
      </c>
      <c r="G4877">
        <v>6</v>
      </c>
      <c r="H4877" t="s">
        <v>867</v>
      </c>
    </row>
    <row r="4878" spans="1:8" hidden="1" x14ac:dyDescent="0.25">
      <c r="A4878" t="s">
        <v>1024</v>
      </c>
      <c r="B4878">
        <v>1588</v>
      </c>
      <c r="C4878" t="s">
        <v>1025</v>
      </c>
      <c r="D4878" t="s">
        <v>868</v>
      </c>
      <c r="E4878" t="s">
        <v>866</v>
      </c>
      <c r="F4878">
        <v>5</v>
      </c>
      <c r="G4878">
        <v>6.5</v>
      </c>
      <c r="H4878" t="s">
        <v>823</v>
      </c>
    </row>
    <row r="4879" spans="1:8" x14ac:dyDescent="0.25">
      <c r="A4879" t="s">
        <v>1024</v>
      </c>
      <c r="B4879">
        <v>1588</v>
      </c>
      <c r="C4879" t="s">
        <v>1025</v>
      </c>
      <c r="D4879" t="s">
        <v>869</v>
      </c>
      <c r="E4879" t="s">
        <v>866</v>
      </c>
      <c r="F4879">
        <v>5</v>
      </c>
      <c r="G4879">
        <v>6.5</v>
      </c>
      <c r="H4879" t="s">
        <v>821</v>
      </c>
    </row>
    <row r="4880" spans="1:8" hidden="1" x14ac:dyDescent="0.25">
      <c r="A4880" t="s">
        <v>1024</v>
      </c>
      <c r="B4880">
        <v>1588</v>
      </c>
      <c r="C4880" t="s">
        <v>1025</v>
      </c>
      <c r="D4880" t="s">
        <v>870</v>
      </c>
      <c r="E4880" t="s">
        <v>866</v>
      </c>
      <c r="F4880">
        <v>5</v>
      </c>
      <c r="G4880">
        <v>6.5</v>
      </c>
      <c r="H4880" t="s">
        <v>815</v>
      </c>
    </row>
    <row r="4881" spans="1:8" hidden="1" x14ac:dyDescent="0.25">
      <c r="A4881" t="s">
        <v>1024</v>
      </c>
      <c r="B4881">
        <v>1588</v>
      </c>
      <c r="C4881" t="s">
        <v>1025</v>
      </c>
      <c r="D4881" t="s">
        <v>871</v>
      </c>
      <c r="E4881" t="s">
        <v>866</v>
      </c>
      <c r="F4881">
        <v>5</v>
      </c>
      <c r="G4881">
        <v>6.5</v>
      </c>
      <c r="H4881" t="s">
        <v>819</v>
      </c>
    </row>
    <row r="4882" spans="1:8" hidden="1" x14ac:dyDescent="0.25">
      <c r="A4882" t="s">
        <v>1024</v>
      </c>
      <c r="B4882">
        <v>1588</v>
      </c>
      <c r="C4882" t="s">
        <v>1025</v>
      </c>
      <c r="D4882" t="s">
        <v>872</v>
      </c>
      <c r="E4882" t="s">
        <v>866</v>
      </c>
      <c r="F4882">
        <v>5</v>
      </c>
      <c r="G4882">
        <v>6.5</v>
      </c>
      <c r="H4882" t="s">
        <v>825</v>
      </c>
    </row>
    <row r="4883" spans="1:8" hidden="1" x14ac:dyDescent="0.25">
      <c r="A4883" t="s">
        <v>1024</v>
      </c>
      <c r="B4883">
        <v>1588</v>
      </c>
      <c r="C4883" t="s">
        <v>1025</v>
      </c>
      <c r="D4883" t="s">
        <v>873</v>
      </c>
      <c r="E4883" t="s">
        <v>866</v>
      </c>
      <c r="F4883">
        <v>5</v>
      </c>
      <c r="G4883">
        <v>6.5</v>
      </c>
      <c r="H4883" t="s">
        <v>862</v>
      </c>
    </row>
    <row r="4884" spans="1:8" hidden="1" x14ac:dyDescent="0.25">
      <c r="A4884" t="s">
        <v>1024</v>
      </c>
      <c r="B4884">
        <v>1588</v>
      </c>
      <c r="C4884" t="s">
        <v>1025</v>
      </c>
      <c r="D4884" t="s">
        <v>874</v>
      </c>
      <c r="E4884" t="s">
        <v>866</v>
      </c>
      <c r="F4884">
        <v>5</v>
      </c>
      <c r="G4884">
        <v>6.5</v>
      </c>
      <c r="H4884" t="s">
        <v>827</v>
      </c>
    </row>
    <row r="4885" spans="1:8" hidden="1" x14ac:dyDescent="0.25">
      <c r="A4885" t="s">
        <v>1024</v>
      </c>
      <c r="B4885">
        <v>1588</v>
      </c>
      <c r="C4885" t="s">
        <v>1025</v>
      </c>
      <c r="D4885" t="s">
        <v>875</v>
      </c>
      <c r="E4885" t="s">
        <v>876</v>
      </c>
      <c r="F4885">
        <v>10.8</v>
      </c>
      <c r="G4885">
        <v>14.05</v>
      </c>
      <c r="H4885" t="s">
        <v>815</v>
      </c>
    </row>
    <row r="4886" spans="1:8" hidden="1" x14ac:dyDescent="0.25">
      <c r="A4886" t="s">
        <v>1024</v>
      </c>
      <c r="B4886">
        <v>1588</v>
      </c>
      <c r="C4886" t="s">
        <v>1025</v>
      </c>
      <c r="D4886" t="s">
        <v>877</v>
      </c>
      <c r="E4886" t="s">
        <v>876</v>
      </c>
      <c r="F4886">
        <v>11.9</v>
      </c>
      <c r="G4886">
        <v>15.45</v>
      </c>
      <c r="H4886" t="s">
        <v>819</v>
      </c>
    </row>
    <row r="4887" spans="1:8" hidden="1" x14ac:dyDescent="0.25">
      <c r="A4887" t="s">
        <v>1024</v>
      </c>
      <c r="B4887">
        <v>1588</v>
      </c>
      <c r="C4887" t="s">
        <v>1025</v>
      </c>
      <c r="D4887" t="s">
        <v>878</v>
      </c>
      <c r="E4887" t="s">
        <v>876</v>
      </c>
      <c r="F4887">
        <v>10.15</v>
      </c>
      <c r="G4887">
        <v>13.2</v>
      </c>
      <c r="H4887" t="s">
        <v>825</v>
      </c>
    </row>
    <row r="4888" spans="1:8" hidden="1" x14ac:dyDescent="0.25">
      <c r="A4888" t="s">
        <v>1024</v>
      </c>
      <c r="B4888">
        <v>1588</v>
      </c>
      <c r="C4888" t="s">
        <v>1025</v>
      </c>
      <c r="D4888" t="s">
        <v>879</v>
      </c>
      <c r="E4888" t="s">
        <v>876</v>
      </c>
      <c r="F4888">
        <v>10.65</v>
      </c>
      <c r="G4888">
        <v>13.85</v>
      </c>
      <c r="H4888" t="s">
        <v>827</v>
      </c>
    </row>
    <row r="4889" spans="1:8" hidden="1" x14ac:dyDescent="0.25">
      <c r="A4889" t="s">
        <v>1024</v>
      </c>
      <c r="B4889">
        <v>1588</v>
      </c>
      <c r="C4889" t="s">
        <v>1025</v>
      </c>
      <c r="D4889" t="s">
        <v>880</v>
      </c>
      <c r="E4889" t="s">
        <v>876</v>
      </c>
      <c r="F4889">
        <v>10.15</v>
      </c>
      <c r="G4889">
        <v>13.2</v>
      </c>
      <c r="H4889" t="s">
        <v>823</v>
      </c>
    </row>
    <row r="4890" spans="1:8" hidden="1" x14ac:dyDescent="0.25">
      <c r="A4890" t="s">
        <v>1024</v>
      </c>
      <c r="B4890">
        <v>1588</v>
      </c>
      <c r="C4890" t="s">
        <v>1025</v>
      </c>
      <c r="D4890" t="s">
        <v>881</v>
      </c>
      <c r="E4890" t="s">
        <v>876</v>
      </c>
      <c r="F4890">
        <v>10.15</v>
      </c>
      <c r="G4890">
        <v>13.2</v>
      </c>
      <c r="H4890" t="s">
        <v>867</v>
      </c>
    </row>
    <row r="4891" spans="1:8" x14ac:dyDescent="0.25">
      <c r="A4891" t="s">
        <v>1024</v>
      </c>
      <c r="B4891">
        <v>1588</v>
      </c>
      <c r="C4891" t="s">
        <v>1025</v>
      </c>
      <c r="D4891" t="s">
        <v>882</v>
      </c>
      <c r="E4891" t="s">
        <v>876</v>
      </c>
      <c r="F4891">
        <v>11.9</v>
      </c>
      <c r="G4891">
        <v>15.45</v>
      </c>
      <c r="H4891" t="s">
        <v>821</v>
      </c>
    </row>
    <row r="4892" spans="1:8" hidden="1" x14ac:dyDescent="0.25">
      <c r="A4892" t="s">
        <v>1077</v>
      </c>
      <c r="B4892">
        <v>293</v>
      </c>
      <c r="C4892" t="s">
        <v>1078</v>
      </c>
      <c r="D4892" t="s">
        <v>813</v>
      </c>
      <c r="E4892" t="s">
        <v>814</v>
      </c>
      <c r="F4892">
        <v>10.1</v>
      </c>
      <c r="G4892">
        <v>13.15</v>
      </c>
      <c r="H4892" t="s">
        <v>815</v>
      </c>
    </row>
    <row r="4893" spans="1:8" hidden="1" x14ac:dyDescent="0.25">
      <c r="A4893" t="s">
        <v>1077</v>
      </c>
      <c r="B4893">
        <v>293</v>
      </c>
      <c r="C4893" t="s">
        <v>1078</v>
      </c>
      <c r="D4893" t="s">
        <v>816</v>
      </c>
      <c r="E4893" t="s">
        <v>814</v>
      </c>
      <c r="F4893">
        <v>9.4499999999999993</v>
      </c>
      <c r="G4893">
        <v>12.3</v>
      </c>
      <c r="H4893" t="s">
        <v>817</v>
      </c>
    </row>
    <row r="4894" spans="1:8" hidden="1" x14ac:dyDescent="0.25">
      <c r="A4894" t="s">
        <v>1077</v>
      </c>
      <c r="B4894">
        <v>293</v>
      </c>
      <c r="C4894" t="s">
        <v>1078</v>
      </c>
      <c r="D4894" t="s">
        <v>818</v>
      </c>
      <c r="E4894" t="s">
        <v>814</v>
      </c>
      <c r="F4894">
        <v>11.2</v>
      </c>
      <c r="G4894">
        <v>14.55</v>
      </c>
      <c r="H4894" t="s">
        <v>819</v>
      </c>
    </row>
    <row r="4895" spans="1:8" x14ac:dyDescent="0.25">
      <c r="A4895" t="s">
        <v>1077</v>
      </c>
      <c r="B4895">
        <v>293</v>
      </c>
      <c r="C4895" t="s">
        <v>1078</v>
      </c>
      <c r="D4895" t="s">
        <v>820</v>
      </c>
      <c r="E4895" t="s">
        <v>814</v>
      </c>
      <c r="F4895">
        <v>11.2</v>
      </c>
      <c r="G4895">
        <v>14.55</v>
      </c>
      <c r="H4895" t="s">
        <v>821</v>
      </c>
    </row>
    <row r="4896" spans="1:8" hidden="1" x14ac:dyDescent="0.25">
      <c r="A4896" t="s">
        <v>1077</v>
      </c>
      <c r="B4896">
        <v>293</v>
      </c>
      <c r="C4896" t="s">
        <v>1078</v>
      </c>
      <c r="D4896" t="s">
        <v>822</v>
      </c>
      <c r="E4896" t="s">
        <v>814</v>
      </c>
      <c r="F4896">
        <v>9.4499999999999993</v>
      </c>
      <c r="G4896">
        <v>12.3</v>
      </c>
      <c r="H4896" t="s">
        <v>823</v>
      </c>
    </row>
    <row r="4897" spans="1:8" hidden="1" x14ac:dyDescent="0.25">
      <c r="A4897" t="s">
        <v>1077</v>
      </c>
      <c r="B4897">
        <v>293</v>
      </c>
      <c r="C4897" t="s">
        <v>1078</v>
      </c>
      <c r="D4897" t="s">
        <v>824</v>
      </c>
      <c r="E4897" t="s">
        <v>814</v>
      </c>
      <c r="F4897">
        <v>9.4499999999999993</v>
      </c>
      <c r="G4897">
        <v>12.3</v>
      </c>
      <c r="H4897" t="s">
        <v>825</v>
      </c>
    </row>
    <row r="4898" spans="1:8" hidden="1" x14ac:dyDescent="0.25">
      <c r="A4898" t="s">
        <v>1077</v>
      </c>
      <c r="B4898">
        <v>293</v>
      </c>
      <c r="C4898" t="s">
        <v>1078</v>
      </c>
      <c r="D4898" t="s">
        <v>826</v>
      </c>
      <c r="E4898" t="s">
        <v>814</v>
      </c>
      <c r="F4898">
        <v>9.9499999999999993</v>
      </c>
      <c r="G4898">
        <v>12.95</v>
      </c>
      <c r="H4898" t="s">
        <v>827</v>
      </c>
    </row>
    <row r="4899" spans="1:8" x14ac:dyDescent="0.25">
      <c r="A4899" t="s">
        <v>1077</v>
      </c>
      <c r="B4899">
        <v>293</v>
      </c>
      <c r="C4899" t="s">
        <v>1078</v>
      </c>
      <c r="D4899" t="s">
        <v>828</v>
      </c>
      <c r="E4899" t="s">
        <v>829</v>
      </c>
      <c r="F4899">
        <v>11.2</v>
      </c>
      <c r="G4899">
        <v>14.55</v>
      </c>
      <c r="H4899" t="s">
        <v>821</v>
      </c>
    </row>
    <row r="4900" spans="1:8" hidden="1" x14ac:dyDescent="0.25">
      <c r="A4900" t="s">
        <v>1077</v>
      </c>
      <c r="B4900">
        <v>293</v>
      </c>
      <c r="C4900" t="s">
        <v>1078</v>
      </c>
      <c r="D4900" t="s">
        <v>830</v>
      </c>
      <c r="E4900" t="s">
        <v>829</v>
      </c>
      <c r="F4900">
        <v>9.4499999999999993</v>
      </c>
      <c r="G4900">
        <v>12.3</v>
      </c>
      <c r="H4900" t="s">
        <v>823</v>
      </c>
    </row>
    <row r="4901" spans="1:8" hidden="1" x14ac:dyDescent="0.25">
      <c r="A4901" t="s">
        <v>1077</v>
      </c>
      <c r="B4901">
        <v>293</v>
      </c>
      <c r="C4901" t="s">
        <v>1078</v>
      </c>
      <c r="D4901" t="s">
        <v>831</v>
      </c>
      <c r="E4901" t="s">
        <v>829</v>
      </c>
      <c r="F4901">
        <v>10.1</v>
      </c>
      <c r="G4901">
        <v>13.15</v>
      </c>
      <c r="H4901" t="s">
        <v>815</v>
      </c>
    </row>
    <row r="4902" spans="1:8" hidden="1" x14ac:dyDescent="0.25">
      <c r="A4902" t="s">
        <v>1077</v>
      </c>
      <c r="B4902">
        <v>293</v>
      </c>
      <c r="C4902" t="s">
        <v>1078</v>
      </c>
      <c r="D4902" t="s">
        <v>832</v>
      </c>
      <c r="E4902" t="s">
        <v>829</v>
      </c>
      <c r="F4902">
        <v>9.4499999999999993</v>
      </c>
      <c r="G4902">
        <v>12.3</v>
      </c>
      <c r="H4902" t="s">
        <v>817</v>
      </c>
    </row>
    <row r="4903" spans="1:8" hidden="1" x14ac:dyDescent="0.25">
      <c r="A4903" t="s">
        <v>1077</v>
      </c>
      <c r="B4903">
        <v>293</v>
      </c>
      <c r="C4903" t="s">
        <v>1078</v>
      </c>
      <c r="D4903" t="s">
        <v>833</v>
      </c>
      <c r="E4903" t="s">
        <v>829</v>
      </c>
      <c r="F4903">
        <v>11.2</v>
      </c>
      <c r="G4903">
        <v>14.55</v>
      </c>
      <c r="H4903" t="s">
        <v>819</v>
      </c>
    </row>
    <row r="4904" spans="1:8" hidden="1" x14ac:dyDescent="0.25">
      <c r="A4904" t="s">
        <v>1077</v>
      </c>
      <c r="B4904">
        <v>293</v>
      </c>
      <c r="C4904" t="s">
        <v>1078</v>
      </c>
      <c r="D4904" t="s">
        <v>834</v>
      </c>
      <c r="E4904" t="s">
        <v>829</v>
      </c>
      <c r="F4904">
        <v>9.4499999999999993</v>
      </c>
      <c r="G4904">
        <v>12.3</v>
      </c>
      <c r="H4904" t="s">
        <v>825</v>
      </c>
    </row>
    <row r="4905" spans="1:8" hidden="1" x14ac:dyDescent="0.25">
      <c r="A4905" t="s">
        <v>1077</v>
      </c>
      <c r="B4905">
        <v>293</v>
      </c>
      <c r="C4905" t="s">
        <v>1078</v>
      </c>
      <c r="D4905" t="s">
        <v>835</v>
      </c>
      <c r="E4905" t="s">
        <v>829</v>
      </c>
      <c r="F4905">
        <v>3.6</v>
      </c>
      <c r="G4905">
        <v>4.7</v>
      </c>
      <c r="H4905" t="s">
        <v>827</v>
      </c>
    </row>
    <row r="4906" spans="1:8" hidden="1" x14ac:dyDescent="0.25">
      <c r="A4906" t="s">
        <v>1077</v>
      </c>
      <c r="B4906">
        <v>293</v>
      </c>
      <c r="C4906" t="s">
        <v>1078</v>
      </c>
      <c r="D4906" t="s">
        <v>835</v>
      </c>
      <c r="E4906" t="s">
        <v>829</v>
      </c>
      <c r="F4906">
        <v>9.9499999999999993</v>
      </c>
      <c r="G4906">
        <v>12.95</v>
      </c>
      <c r="H4906" t="s">
        <v>827</v>
      </c>
    </row>
    <row r="4907" spans="1:8" hidden="1" x14ac:dyDescent="0.25">
      <c r="A4907" t="s">
        <v>1077</v>
      </c>
      <c r="B4907">
        <v>293</v>
      </c>
      <c r="C4907" t="s">
        <v>1078</v>
      </c>
      <c r="D4907" t="s">
        <v>832</v>
      </c>
      <c r="E4907" t="s">
        <v>829</v>
      </c>
      <c r="F4907">
        <v>3.4</v>
      </c>
      <c r="G4907">
        <v>4.4000000000000004</v>
      </c>
      <c r="H4907" t="s">
        <v>817</v>
      </c>
    </row>
    <row r="4908" spans="1:8" hidden="1" x14ac:dyDescent="0.25">
      <c r="A4908" t="s">
        <v>1077</v>
      </c>
      <c r="B4908">
        <v>293</v>
      </c>
      <c r="C4908" t="s">
        <v>1078</v>
      </c>
      <c r="D4908" t="s">
        <v>831</v>
      </c>
      <c r="E4908" t="s">
        <v>829</v>
      </c>
      <c r="F4908">
        <v>3.6</v>
      </c>
      <c r="G4908">
        <v>4.7</v>
      </c>
      <c r="H4908" t="s">
        <v>815</v>
      </c>
    </row>
    <row r="4909" spans="1:8" hidden="1" x14ac:dyDescent="0.25">
      <c r="A4909" t="s">
        <v>1077</v>
      </c>
      <c r="B4909">
        <v>293</v>
      </c>
      <c r="C4909" t="s">
        <v>1078</v>
      </c>
      <c r="D4909" t="s">
        <v>833</v>
      </c>
      <c r="E4909" t="s">
        <v>829</v>
      </c>
      <c r="F4909">
        <v>4.05</v>
      </c>
      <c r="G4909">
        <v>5.25</v>
      </c>
      <c r="H4909" t="s">
        <v>819</v>
      </c>
    </row>
    <row r="4910" spans="1:8" hidden="1" x14ac:dyDescent="0.25">
      <c r="A4910" t="s">
        <v>1077</v>
      </c>
      <c r="B4910">
        <v>293</v>
      </c>
      <c r="C4910" t="s">
        <v>1078</v>
      </c>
      <c r="D4910" t="s">
        <v>830</v>
      </c>
      <c r="E4910" t="s">
        <v>829</v>
      </c>
      <c r="F4910">
        <v>3.4</v>
      </c>
      <c r="G4910">
        <v>4.4000000000000004</v>
      </c>
      <c r="H4910" t="s">
        <v>823</v>
      </c>
    </row>
    <row r="4911" spans="1:8" x14ac:dyDescent="0.25">
      <c r="A4911" t="s">
        <v>1077</v>
      </c>
      <c r="B4911">
        <v>293</v>
      </c>
      <c r="C4911" t="s">
        <v>1078</v>
      </c>
      <c r="D4911" t="s">
        <v>828</v>
      </c>
      <c r="E4911" t="s">
        <v>829</v>
      </c>
      <c r="F4911">
        <v>4.05</v>
      </c>
      <c r="G4911">
        <v>5.25</v>
      </c>
      <c r="H4911" t="s">
        <v>821</v>
      </c>
    </row>
    <row r="4912" spans="1:8" hidden="1" x14ac:dyDescent="0.25">
      <c r="A4912" t="s">
        <v>1077</v>
      </c>
      <c r="B4912">
        <v>293</v>
      </c>
      <c r="C4912" t="s">
        <v>1078</v>
      </c>
      <c r="D4912" t="s">
        <v>834</v>
      </c>
      <c r="E4912" t="s">
        <v>829</v>
      </c>
      <c r="F4912">
        <v>3.4</v>
      </c>
      <c r="G4912">
        <v>4.4000000000000004</v>
      </c>
      <c r="H4912" t="s">
        <v>825</v>
      </c>
    </row>
    <row r="4913" spans="1:8" x14ac:dyDescent="0.25">
      <c r="A4913" t="s">
        <v>1077</v>
      </c>
      <c r="B4913">
        <v>293</v>
      </c>
      <c r="C4913" t="s">
        <v>1078</v>
      </c>
      <c r="D4913" t="s">
        <v>836</v>
      </c>
      <c r="E4913" t="s">
        <v>837</v>
      </c>
      <c r="F4913">
        <v>11.2</v>
      </c>
      <c r="G4913">
        <v>14.55</v>
      </c>
      <c r="H4913" t="s">
        <v>821</v>
      </c>
    </row>
    <row r="4914" spans="1:8" hidden="1" x14ac:dyDescent="0.25">
      <c r="A4914" t="s">
        <v>1077</v>
      </c>
      <c r="B4914">
        <v>293</v>
      </c>
      <c r="C4914" t="s">
        <v>1078</v>
      </c>
      <c r="D4914" t="s">
        <v>838</v>
      </c>
      <c r="E4914" t="s">
        <v>837</v>
      </c>
      <c r="F4914">
        <v>9.4499999999999993</v>
      </c>
      <c r="G4914">
        <v>12.3</v>
      </c>
      <c r="H4914" t="s">
        <v>823</v>
      </c>
    </row>
    <row r="4915" spans="1:8" hidden="1" x14ac:dyDescent="0.25">
      <c r="A4915" t="s">
        <v>1077</v>
      </c>
      <c r="B4915">
        <v>293</v>
      </c>
      <c r="C4915" t="s">
        <v>1078</v>
      </c>
      <c r="D4915" t="s">
        <v>839</v>
      </c>
      <c r="E4915" t="s">
        <v>837</v>
      </c>
      <c r="F4915">
        <v>10.1</v>
      </c>
      <c r="G4915">
        <v>13.15</v>
      </c>
      <c r="H4915" t="s">
        <v>815</v>
      </c>
    </row>
    <row r="4916" spans="1:8" hidden="1" x14ac:dyDescent="0.25">
      <c r="A4916" t="s">
        <v>1077</v>
      </c>
      <c r="B4916">
        <v>293</v>
      </c>
      <c r="C4916" t="s">
        <v>1078</v>
      </c>
      <c r="D4916" t="s">
        <v>840</v>
      </c>
      <c r="E4916" t="s">
        <v>837</v>
      </c>
      <c r="F4916">
        <v>9.4499999999999993</v>
      </c>
      <c r="G4916">
        <v>12.3</v>
      </c>
      <c r="H4916" t="s">
        <v>817</v>
      </c>
    </row>
    <row r="4917" spans="1:8" hidden="1" x14ac:dyDescent="0.25">
      <c r="A4917" t="s">
        <v>1077</v>
      </c>
      <c r="B4917">
        <v>293</v>
      </c>
      <c r="C4917" t="s">
        <v>1078</v>
      </c>
      <c r="D4917" t="s">
        <v>841</v>
      </c>
      <c r="E4917" t="s">
        <v>837</v>
      </c>
      <c r="F4917">
        <v>11.2</v>
      </c>
      <c r="G4917">
        <v>14.55</v>
      </c>
      <c r="H4917" t="s">
        <v>819</v>
      </c>
    </row>
    <row r="4918" spans="1:8" hidden="1" x14ac:dyDescent="0.25">
      <c r="A4918" t="s">
        <v>1077</v>
      </c>
      <c r="B4918">
        <v>293</v>
      </c>
      <c r="C4918" t="s">
        <v>1078</v>
      </c>
      <c r="D4918" t="s">
        <v>842</v>
      </c>
      <c r="E4918" t="s">
        <v>837</v>
      </c>
      <c r="F4918">
        <v>9.9499999999999993</v>
      </c>
      <c r="G4918">
        <v>12.95</v>
      </c>
      <c r="H4918" t="s">
        <v>827</v>
      </c>
    </row>
    <row r="4919" spans="1:8" hidden="1" x14ac:dyDescent="0.25">
      <c r="A4919" t="s">
        <v>1077</v>
      </c>
      <c r="B4919">
        <v>293</v>
      </c>
      <c r="C4919" t="s">
        <v>1078</v>
      </c>
      <c r="D4919" t="s">
        <v>843</v>
      </c>
      <c r="E4919" t="s">
        <v>837</v>
      </c>
      <c r="F4919">
        <v>9.4499999999999993</v>
      </c>
      <c r="G4919">
        <v>12.3</v>
      </c>
      <c r="H4919" t="s">
        <v>825</v>
      </c>
    </row>
    <row r="4920" spans="1:8" x14ac:dyDescent="0.25">
      <c r="A4920" t="s">
        <v>1077</v>
      </c>
      <c r="B4920">
        <v>293</v>
      </c>
      <c r="C4920" t="s">
        <v>1078</v>
      </c>
      <c r="D4920" t="s">
        <v>844</v>
      </c>
      <c r="E4920" t="s">
        <v>845</v>
      </c>
      <c r="F4920">
        <v>11.2</v>
      </c>
      <c r="G4920">
        <v>14.55</v>
      </c>
      <c r="H4920" t="s">
        <v>821</v>
      </c>
    </row>
    <row r="4921" spans="1:8" hidden="1" x14ac:dyDescent="0.25">
      <c r="A4921" t="s">
        <v>1077</v>
      </c>
      <c r="B4921">
        <v>293</v>
      </c>
      <c r="C4921" t="s">
        <v>1078</v>
      </c>
      <c r="D4921" t="s">
        <v>846</v>
      </c>
      <c r="E4921" t="s">
        <v>845</v>
      </c>
      <c r="F4921">
        <v>9.4499999999999993</v>
      </c>
      <c r="G4921">
        <v>12.3</v>
      </c>
      <c r="H4921" t="s">
        <v>823</v>
      </c>
    </row>
    <row r="4922" spans="1:8" hidden="1" x14ac:dyDescent="0.25">
      <c r="A4922" t="s">
        <v>1077</v>
      </c>
      <c r="B4922">
        <v>293</v>
      </c>
      <c r="C4922" t="s">
        <v>1078</v>
      </c>
      <c r="D4922" t="s">
        <v>847</v>
      </c>
      <c r="E4922" t="s">
        <v>845</v>
      </c>
      <c r="F4922">
        <v>10.1</v>
      </c>
      <c r="G4922">
        <v>13.15</v>
      </c>
      <c r="H4922" t="s">
        <v>815</v>
      </c>
    </row>
    <row r="4923" spans="1:8" hidden="1" x14ac:dyDescent="0.25">
      <c r="A4923" t="s">
        <v>1077</v>
      </c>
      <c r="B4923">
        <v>293</v>
      </c>
      <c r="C4923" t="s">
        <v>1078</v>
      </c>
      <c r="D4923" t="s">
        <v>848</v>
      </c>
      <c r="E4923" t="s">
        <v>845</v>
      </c>
      <c r="F4923">
        <v>11.2</v>
      </c>
      <c r="G4923">
        <v>14.55</v>
      </c>
      <c r="H4923" t="s">
        <v>819</v>
      </c>
    </row>
    <row r="4924" spans="1:8" hidden="1" x14ac:dyDescent="0.25">
      <c r="A4924" t="s">
        <v>1077</v>
      </c>
      <c r="B4924">
        <v>293</v>
      </c>
      <c r="C4924" t="s">
        <v>1078</v>
      </c>
      <c r="D4924" t="s">
        <v>849</v>
      </c>
      <c r="E4924" t="s">
        <v>845</v>
      </c>
      <c r="F4924">
        <v>9.4499999999999993</v>
      </c>
      <c r="G4924">
        <v>12.3</v>
      </c>
      <c r="H4924" t="s">
        <v>817</v>
      </c>
    </row>
    <row r="4925" spans="1:8" hidden="1" x14ac:dyDescent="0.25">
      <c r="A4925" t="s">
        <v>1077</v>
      </c>
      <c r="B4925">
        <v>293</v>
      </c>
      <c r="C4925" t="s">
        <v>1078</v>
      </c>
      <c r="D4925" t="s">
        <v>850</v>
      </c>
      <c r="E4925" t="s">
        <v>845</v>
      </c>
      <c r="F4925">
        <v>9.4499999999999993</v>
      </c>
      <c r="G4925">
        <v>12.3</v>
      </c>
      <c r="H4925" t="s">
        <v>825</v>
      </c>
    </row>
    <row r="4926" spans="1:8" hidden="1" x14ac:dyDescent="0.25">
      <c r="A4926" t="s">
        <v>1077</v>
      </c>
      <c r="B4926">
        <v>293</v>
      </c>
      <c r="C4926" t="s">
        <v>1078</v>
      </c>
      <c r="D4926" t="s">
        <v>851</v>
      </c>
      <c r="E4926" t="s">
        <v>845</v>
      </c>
      <c r="F4926">
        <v>9.9499999999999993</v>
      </c>
      <c r="G4926">
        <v>12.95</v>
      </c>
      <c r="H4926" t="s">
        <v>827</v>
      </c>
    </row>
    <row r="4927" spans="1:8" hidden="1" x14ac:dyDescent="0.25">
      <c r="A4927" t="s">
        <v>1077</v>
      </c>
      <c r="B4927">
        <v>293</v>
      </c>
      <c r="C4927" t="s">
        <v>1078</v>
      </c>
      <c r="D4927" t="s">
        <v>852</v>
      </c>
      <c r="E4927" t="s">
        <v>853</v>
      </c>
      <c r="F4927">
        <v>5.7</v>
      </c>
      <c r="G4927">
        <v>7.4</v>
      </c>
      <c r="H4927" t="s">
        <v>854</v>
      </c>
    </row>
    <row r="4928" spans="1:8" hidden="1" x14ac:dyDescent="0.25">
      <c r="A4928" t="s">
        <v>1077</v>
      </c>
      <c r="B4928">
        <v>293</v>
      </c>
      <c r="C4928" t="s">
        <v>1078</v>
      </c>
      <c r="D4928" t="s">
        <v>855</v>
      </c>
      <c r="E4928" t="s">
        <v>853</v>
      </c>
      <c r="F4928">
        <v>5.7</v>
      </c>
      <c r="G4928">
        <v>7.4</v>
      </c>
      <c r="H4928" t="s">
        <v>823</v>
      </c>
    </row>
    <row r="4929" spans="1:8" x14ac:dyDescent="0.25">
      <c r="A4929" t="s">
        <v>1077</v>
      </c>
      <c r="B4929">
        <v>293</v>
      </c>
      <c r="C4929" t="s">
        <v>1078</v>
      </c>
      <c r="D4929" t="s">
        <v>856</v>
      </c>
      <c r="E4929" t="s">
        <v>853</v>
      </c>
      <c r="F4929">
        <v>5.7</v>
      </c>
      <c r="G4929">
        <v>7.4</v>
      </c>
      <c r="H4929" t="s">
        <v>821</v>
      </c>
    </row>
    <row r="4930" spans="1:8" hidden="1" x14ac:dyDescent="0.25">
      <c r="A4930" t="s">
        <v>1077</v>
      </c>
      <c r="B4930">
        <v>293</v>
      </c>
      <c r="C4930" t="s">
        <v>1078</v>
      </c>
      <c r="D4930" t="s">
        <v>857</v>
      </c>
      <c r="E4930" t="s">
        <v>853</v>
      </c>
      <c r="F4930">
        <v>5.7</v>
      </c>
      <c r="G4930">
        <v>7.4</v>
      </c>
      <c r="H4930" t="s">
        <v>815</v>
      </c>
    </row>
    <row r="4931" spans="1:8" hidden="1" x14ac:dyDescent="0.25">
      <c r="A4931" t="s">
        <v>1077</v>
      </c>
      <c r="B4931">
        <v>293</v>
      </c>
      <c r="C4931" t="s">
        <v>1078</v>
      </c>
      <c r="D4931" t="s">
        <v>858</v>
      </c>
      <c r="E4931" t="s">
        <v>853</v>
      </c>
      <c r="F4931">
        <v>5.7</v>
      </c>
      <c r="G4931">
        <v>7.4</v>
      </c>
      <c r="H4931" t="s">
        <v>819</v>
      </c>
    </row>
    <row r="4932" spans="1:8" hidden="1" x14ac:dyDescent="0.25">
      <c r="A4932" t="s">
        <v>1077</v>
      </c>
      <c r="B4932">
        <v>293</v>
      </c>
      <c r="C4932" t="s">
        <v>1078</v>
      </c>
      <c r="D4932" t="s">
        <v>859</v>
      </c>
      <c r="E4932" t="s">
        <v>853</v>
      </c>
      <c r="F4932">
        <v>5.7</v>
      </c>
      <c r="G4932">
        <v>7.4</v>
      </c>
      <c r="H4932" t="s">
        <v>825</v>
      </c>
    </row>
    <row r="4933" spans="1:8" hidden="1" x14ac:dyDescent="0.25">
      <c r="A4933" t="s">
        <v>1077</v>
      </c>
      <c r="B4933">
        <v>293</v>
      </c>
      <c r="C4933" t="s">
        <v>1078</v>
      </c>
      <c r="D4933" t="s">
        <v>860</v>
      </c>
      <c r="E4933" t="s">
        <v>853</v>
      </c>
      <c r="F4933">
        <v>5.7</v>
      </c>
      <c r="G4933">
        <v>7.4</v>
      </c>
      <c r="H4933" t="s">
        <v>827</v>
      </c>
    </row>
    <row r="4934" spans="1:8" hidden="1" x14ac:dyDescent="0.25">
      <c r="A4934" t="s">
        <v>1077</v>
      </c>
      <c r="B4934">
        <v>293</v>
      </c>
      <c r="C4934" t="s">
        <v>1078</v>
      </c>
      <c r="D4934" t="s">
        <v>861</v>
      </c>
      <c r="E4934" t="s">
        <v>853</v>
      </c>
      <c r="F4934">
        <v>5.7</v>
      </c>
      <c r="G4934">
        <v>7.4</v>
      </c>
      <c r="H4934" t="s">
        <v>862</v>
      </c>
    </row>
    <row r="4935" spans="1:8" hidden="1" x14ac:dyDescent="0.25">
      <c r="A4935" t="s">
        <v>1077</v>
      </c>
      <c r="B4935">
        <v>293</v>
      </c>
      <c r="C4935" t="s">
        <v>1078</v>
      </c>
      <c r="D4935" t="s">
        <v>863</v>
      </c>
      <c r="E4935" t="s">
        <v>853</v>
      </c>
      <c r="F4935">
        <v>5.7</v>
      </c>
      <c r="G4935">
        <v>7.4</v>
      </c>
      <c r="H4935" t="s">
        <v>864</v>
      </c>
    </row>
    <row r="4936" spans="1:8" hidden="1" x14ac:dyDescent="0.25">
      <c r="A4936" t="s">
        <v>1077</v>
      </c>
      <c r="B4936">
        <v>293</v>
      </c>
      <c r="C4936" t="s">
        <v>1078</v>
      </c>
      <c r="D4936" t="s">
        <v>865</v>
      </c>
      <c r="E4936" t="s">
        <v>866</v>
      </c>
      <c r="F4936">
        <v>4.5999999999999996</v>
      </c>
      <c r="G4936">
        <v>6</v>
      </c>
      <c r="H4936" t="s">
        <v>867</v>
      </c>
    </row>
    <row r="4937" spans="1:8" hidden="1" x14ac:dyDescent="0.25">
      <c r="A4937" t="s">
        <v>1077</v>
      </c>
      <c r="B4937">
        <v>293</v>
      </c>
      <c r="C4937" t="s">
        <v>1078</v>
      </c>
      <c r="D4937" t="s">
        <v>868</v>
      </c>
      <c r="E4937" t="s">
        <v>866</v>
      </c>
      <c r="F4937">
        <v>5</v>
      </c>
      <c r="G4937">
        <v>6.5</v>
      </c>
      <c r="H4937" t="s">
        <v>823</v>
      </c>
    </row>
    <row r="4938" spans="1:8" x14ac:dyDescent="0.25">
      <c r="A4938" t="s">
        <v>1077</v>
      </c>
      <c r="B4938">
        <v>293</v>
      </c>
      <c r="C4938" t="s">
        <v>1078</v>
      </c>
      <c r="D4938" t="s">
        <v>869</v>
      </c>
      <c r="E4938" t="s">
        <v>866</v>
      </c>
      <c r="F4938">
        <v>5</v>
      </c>
      <c r="G4938">
        <v>6.5</v>
      </c>
      <c r="H4938" t="s">
        <v>821</v>
      </c>
    </row>
    <row r="4939" spans="1:8" hidden="1" x14ac:dyDescent="0.25">
      <c r="A4939" t="s">
        <v>1077</v>
      </c>
      <c r="B4939">
        <v>293</v>
      </c>
      <c r="C4939" t="s">
        <v>1078</v>
      </c>
      <c r="D4939" t="s">
        <v>870</v>
      </c>
      <c r="E4939" t="s">
        <v>866</v>
      </c>
      <c r="F4939">
        <v>5</v>
      </c>
      <c r="G4939">
        <v>6.5</v>
      </c>
      <c r="H4939" t="s">
        <v>815</v>
      </c>
    </row>
    <row r="4940" spans="1:8" hidden="1" x14ac:dyDescent="0.25">
      <c r="A4940" t="s">
        <v>1077</v>
      </c>
      <c r="B4940">
        <v>293</v>
      </c>
      <c r="C4940" t="s">
        <v>1078</v>
      </c>
      <c r="D4940" t="s">
        <v>871</v>
      </c>
      <c r="E4940" t="s">
        <v>866</v>
      </c>
      <c r="F4940">
        <v>5</v>
      </c>
      <c r="G4940">
        <v>6.5</v>
      </c>
      <c r="H4940" t="s">
        <v>819</v>
      </c>
    </row>
    <row r="4941" spans="1:8" hidden="1" x14ac:dyDescent="0.25">
      <c r="A4941" t="s">
        <v>1077</v>
      </c>
      <c r="B4941">
        <v>293</v>
      </c>
      <c r="C4941" t="s">
        <v>1078</v>
      </c>
      <c r="D4941" t="s">
        <v>872</v>
      </c>
      <c r="E4941" t="s">
        <v>866</v>
      </c>
      <c r="F4941">
        <v>5</v>
      </c>
      <c r="G4941">
        <v>6.5</v>
      </c>
      <c r="H4941" t="s">
        <v>825</v>
      </c>
    </row>
    <row r="4942" spans="1:8" hidden="1" x14ac:dyDescent="0.25">
      <c r="A4942" t="s">
        <v>1077</v>
      </c>
      <c r="B4942">
        <v>293</v>
      </c>
      <c r="C4942" t="s">
        <v>1078</v>
      </c>
      <c r="D4942" t="s">
        <v>873</v>
      </c>
      <c r="E4942" t="s">
        <v>866</v>
      </c>
      <c r="F4942">
        <v>5</v>
      </c>
      <c r="G4942">
        <v>6.5</v>
      </c>
      <c r="H4942" t="s">
        <v>862</v>
      </c>
    </row>
    <row r="4943" spans="1:8" hidden="1" x14ac:dyDescent="0.25">
      <c r="A4943" t="s">
        <v>1077</v>
      </c>
      <c r="B4943">
        <v>293</v>
      </c>
      <c r="C4943" t="s">
        <v>1078</v>
      </c>
      <c r="D4943" t="s">
        <v>874</v>
      </c>
      <c r="E4943" t="s">
        <v>866</v>
      </c>
      <c r="F4943">
        <v>5</v>
      </c>
      <c r="G4943">
        <v>6.5</v>
      </c>
      <c r="H4943" t="s">
        <v>827</v>
      </c>
    </row>
    <row r="4944" spans="1:8" hidden="1" x14ac:dyDescent="0.25">
      <c r="A4944" t="s">
        <v>1077</v>
      </c>
      <c r="B4944">
        <v>293</v>
      </c>
      <c r="C4944" t="s">
        <v>1078</v>
      </c>
      <c r="D4944" t="s">
        <v>875</v>
      </c>
      <c r="E4944" t="s">
        <v>876</v>
      </c>
      <c r="F4944">
        <v>10.65</v>
      </c>
      <c r="G4944">
        <v>13.85</v>
      </c>
      <c r="H4944" t="s">
        <v>815</v>
      </c>
    </row>
    <row r="4945" spans="1:8" hidden="1" x14ac:dyDescent="0.25">
      <c r="A4945" t="s">
        <v>1077</v>
      </c>
      <c r="B4945">
        <v>293</v>
      </c>
      <c r="C4945" t="s">
        <v>1078</v>
      </c>
      <c r="D4945" t="s">
        <v>877</v>
      </c>
      <c r="E4945" t="s">
        <v>876</v>
      </c>
      <c r="F4945">
        <v>11.75</v>
      </c>
      <c r="G4945">
        <v>15.3</v>
      </c>
      <c r="H4945" t="s">
        <v>819</v>
      </c>
    </row>
    <row r="4946" spans="1:8" hidden="1" x14ac:dyDescent="0.25">
      <c r="A4946" t="s">
        <v>1077</v>
      </c>
      <c r="B4946">
        <v>293</v>
      </c>
      <c r="C4946" t="s">
        <v>1078</v>
      </c>
      <c r="D4946" t="s">
        <v>878</v>
      </c>
      <c r="E4946" t="s">
        <v>876</v>
      </c>
      <c r="F4946">
        <v>10</v>
      </c>
      <c r="G4946">
        <v>13</v>
      </c>
      <c r="H4946" t="s">
        <v>825</v>
      </c>
    </row>
    <row r="4947" spans="1:8" hidden="1" x14ac:dyDescent="0.25">
      <c r="A4947" t="s">
        <v>1077</v>
      </c>
      <c r="B4947">
        <v>293</v>
      </c>
      <c r="C4947" t="s">
        <v>1078</v>
      </c>
      <c r="D4947" t="s">
        <v>879</v>
      </c>
      <c r="E4947" t="s">
        <v>876</v>
      </c>
      <c r="F4947">
        <v>10.5</v>
      </c>
      <c r="G4947">
        <v>13.65</v>
      </c>
      <c r="H4947" t="s">
        <v>827</v>
      </c>
    </row>
    <row r="4948" spans="1:8" hidden="1" x14ac:dyDescent="0.25">
      <c r="A4948" t="s">
        <v>1077</v>
      </c>
      <c r="B4948">
        <v>293</v>
      </c>
      <c r="C4948" t="s">
        <v>1078</v>
      </c>
      <c r="D4948" t="s">
        <v>880</v>
      </c>
      <c r="E4948" t="s">
        <v>876</v>
      </c>
      <c r="F4948">
        <v>10</v>
      </c>
      <c r="G4948">
        <v>13</v>
      </c>
      <c r="H4948" t="s">
        <v>823</v>
      </c>
    </row>
    <row r="4949" spans="1:8" hidden="1" x14ac:dyDescent="0.25">
      <c r="A4949" t="s">
        <v>1077</v>
      </c>
      <c r="B4949">
        <v>293</v>
      </c>
      <c r="C4949" t="s">
        <v>1078</v>
      </c>
      <c r="D4949" t="s">
        <v>881</v>
      </c>
      <c r="E4949" t="s">
        <v>876</v>
      </c>
      <c r="F4949">
        <v>10</v>
      </c>
      <c r="G4949">
        <v>13</v>
      </c>
      <c r="H4949" t="s">
        <v>867</v>
      </c>
    </row>
    <row r="4950" spans="1:8" x14ac:dyDescent="0.25">
      <c r="A4950" t="s">
        <v>1077</v>
      </c>
      <c r="B4950">
        <v>293</v>
      </c>
      <c r="C4950" t="s">
        <v>1078</v>
      </c>
      <c r="D4950" t="s">
        <v>882</v>
      </c>
      <c r="E4950" t="s">
        <v>876</v>
      </c>
      <c r="F4950">
        <v>11.75</v>
      </c>
      <c r="G4950">
        <v>15.3</v>
      </c>
      <c r="H4950" t="s">
        <v>821</v>
      </c>
    </row>
    <row r="4951" spans="1:8" hidden="1" x14ac:dyDescent="0.25">
      <c r="A4951" t="s">
        <v>1006</v>
      </c>
      <c r="B4951">
        <v>1322</v>
      </c>
      <c r="C4951" t="s">
        <v>1007</v>
      </c>
      <c r="D4951" t="s">
        <v>813</v>
      </c>
      <c r="E4951" t="s">
        <v>814</v>
      </c>
      <c r="F4951">
        <v>10.1</v>
      </c>
      <c r="G4951">
        <v>13.15</v>
      </c>
      <c r="H4951" t="s">
        <v>815</v>
      </c>
    </row>
    <row r="4952" spans="1:8" hidden="1" x14ac:dyDescent="0.25">
      <c r="A4952" t="s">
        <v>1006</v>
      </c>
      <c r="B4952">
        <v>1322</v>
      </c>
      <c r="C4952" t="s">
        <v>1007</v>
      </c>
      <c r="D4952" t="s">
        <v>816</v>
      </c>
      <c r="E4952" t="s">
        <v>814</v>
      </c>
      <c r="F4952">
        <v>9.4499999999999993</v>
      </c>
      <c r="G4952">
        <v>12.3</v>
      </c>
      <c r="H4952" t="s">
        <v>817</v>
      </c>
    </row>
    <row r="4953" spans="1:8" hidden="1" x14ac:dyDescent="0.25">
      <c r="A4953" t="s">
        <v>1006</v>
      </c>
      <c r="B4953">
        <v>1322</v>
      </c>
      <c r="C4953" t="s">
        <v>1007</v>
      </c>
      <c r="D4953" t="s">
        <v>818</v>
      </c>
      <c r="E4953" t="s">
        <v>814</v>
      </c>
      <c r="F4953">
        <v>11.2</v>
      </c>
      <c r="G4953">
        <v>14.55</v>
      </c>
      <c r="H4953" t="s">
        <v>819</v>
      </c>
    </row>
    <row r="4954" spans="1:8" x14ac:dyDescent="0.25">
      <c r="A4954" t="s">
        <v>1006</v>
      </c>
      <c r="B4954">
        <v>1322</v>
      </c>
      <c r="C4954" t="s">
        <v>1007</v>
      </c>
      <c r="D4954" t="s">
        <v>820</v>
      </c>
      <c r="E4954" t="s">
        <v>814</v>
      </c>
      <c r="F4954">
        <v>11.2</v>
      </c>
      <c r="G4954">
        <v>14.55</v>
      </c>
      <c r="H4954" t="s">
        <v>821</v>
      </c>
    </row>
    <row r="4955" spans="1:8" hidden="1" x14ac:dyDescent="0.25">
      <c r="A4955" t="s">
        <v>1006</v>
      </c>
      <c r="B4955">
        <v>1322</v>
      </c>
      <c r="C4955" t="s">
        <v>1007</v>
      </c>
      <c r="D4955" t="s">
        <v>822</v>
      </c>
      <c r="E4955" t="s">
        <v>814</v>
      </c>
      <c r="F4955">
        <v>9.4499999999999993</v>
      </c>
      <c r="G4955">
        <v>12.3</v>
      </c>
      <c r="H4955" t="s">
        <v>823</v>
      </c>
    </row>
    <row r="4956" spans="1:8" hidden="1" x14ac:dyDescent="0.25">
      <c r="A4956" t="s">
        <v>1006</v>
      </c>
      <c r="B4956">
        <v>1322</v>
      </c>
      <c r="C4956" t="s">
        <v>1007</v>
      </c>
      <c r="D4956" t="s">
        <v>824</v>
      </c>
      <c r="E4956" t="s">
        <v>814</v>
      </c>
      <c r="F4956">
        <v>9.4499999999999993</v>
      </c>
      <c r="G4956">
        <v>12.3</v>
      </c>
      <c r="H4956" t="s">
        <v>825</v>
      </c>
    </row>
    <row r="4957" spans="1:8" hidden="1" x14ac:dyDescent="0.25">
      <c r="A4957" t="s">
        <v>1006</v>
      </c>
      <c r="B4957">
        <v>1322</v>
      </c>
      <c r="C4957" t="s">
        <v>1007</v>
      </c>
      <c r="D4957" t="s">
        <v>826</v>
      </c>
      <c r="E4957" t="s">
        <v>814</v>
      </c>
      <c r="F4957">
        <v>9.9499999999999993</v>
      </c>
      <c r="G4957">
        <v>12.95</v>
      </c>
      <c r="H4957" t="s">
        <v>827</v>
      </c>
    </row>
    <row r="4958" spans="1:8" x14ac:dyDescent="0.25">
      <c r="A4958" t="s">
        <v>1006</v>
      </c>
      <c r="B4958">
        <v>1322</v>
      </c>
      <c r="C4958" t="s">
        <v>1007</v>
      </c>
      <c r="D4958" t="s">
        <v>828</v>
      </c>
      <c r="E4958" t="s">
        <v>829</v>
      </c>
      <c r="F4958">
        <v>11.2</v>
      </c>
      <c r="G4958">
        <v>14.55</v>
      </c>
      <c r="H4958" t="s">
        <v>821</v>
      </c>
    </row>
    <row r="4959" spans="1:8" hidden="1" x14ac:dyDescent="0.25">
      <c r="A4959" t="s">
        <v>1006</v>
      </c>
      <c r="B4959">
        <v>1322</v>
      </c>
      <c r="C4959" t="s">
        <v>1007</v>
      </c>
      <c r="D4959" t="s">
        <v>830</v>
      </c>
      <c r="E4959" t="s">
        <v>829</v>
      </c>
      <c r="F4959">
        <v>9.4499999999999993</v>
      </c>
      <c r="G4959">
        <v>12.3</v>
      </c>
      <c r="H4959" t="s">
        <v>823</v>
      </c>
    </row>
    <row r="4960" spans="1:8" hidden="1" x14ac:dyDescent="0.25">
      <c r="A4960" t="s">
        <v>1006</v>
      </c>
      <c r="B4960">
        <v>1322</v>
      </c>
      <c r="C4960" t="s">
        <v>1007</v>
      </c>
      <c r="D4960" t="s">
        <v>831</v>
      </c>
      <c r="E4960" t="s">
        <v>829</v>
      </c>
      <c r="F4960">
        <v>10.1</v>
      </c>
      <c r="G4960">
        <v>13.15</v>
      </c>
      <c r="H4960" t="s">
        <v>815</v>
      </c>
    </row>
    <row r="4961" spans="1:8" hidden="1" x14ac:dyDescent="0.25">
      <c r="A4961" t="s">
        <v>1006</v>
      </c>
      <c r="B4961">
        <v>1322</v>
      </c>
      <c r="C4961" t="s">
        <v>1007</v>
      </c>
      <c r="D4961" t="s">
        <v>832</v>
      </c>
      <c r="E4961" t="s">
        <v>829</v>
      </c>
      <c r="F4961">
        <v>9.4499999999999993</v>
      </c>
      <c r="G4961">
        <v>12.3</v>
      </c>
      <c r="H4961" t="s">
        <v>817</v>
      </c>
    </row>
    <row r="4962" spans="1:8" hidden="1" x14ac:dyDescent="0.25">
      <c r="A4962" t="s">
        <v>1006</v>
      </c>
      <c r="B4962">
        <v>1322</v>
      </c>
      <c r="C4962" t="s">
        <v>1007</v>
      </c>
      <c r="D4962" t="s">
        <v>833</v>
      </c>
      <c r="E4962" t="s">
        <v>829</v>
      </c>
      <c r="F4962">
        <v>11.2</v>
      </c>
      <c r="G4962">
        <v>14.55</v>
      </c>
      <c r="H4962" t="s">
        <v>819</v>
      </c>
    </row>
    <row r="4963" spans="1:8" hidden="1" x14ac:dyDescent="0.25">
      <c r="A4963" t="s">
        <v>1006</v>
      </c>
      <c r="B4963">
        <v>1322</v>
      </c>
      <c r="C4963" t="s">
        <v>1007</v>
      </c>
      <c r="D4963" t="s">
        <v>834</v>
      </c>
      <c r="E4963" t="s">
        <v>829</v>
      </c>
      <c r="F4963">
        <v>9.4499999999999993</v>
      </c>
      <c r="G4963">
        <v>12.3</v>
      </c>
      <c r="H4963" t="s">
        <v>825</v>
      </c>
    </row>
    <row r="4964" spans="1:8" hidden="1" x14ac:dyDescent="0.25">
      <c r="A4964" t="s">
        <v>1006</v>
      </c>
      <c r="B4964">
        <v>1322</v>
      </c>
      <c r="C4964" t="s">
        <v>1007</v>
      </c>
      <c r="D4964" t="s">
        <v>835</v>
      </c>
      <c r="E4964" t="s">
        <v>829</v>
      </c>
      <c r="F4964">
        <v>3.6</v>
      </c>
      <c r="G4964">
        <v>4.7</v>
      </c>
      <c r="H4964" t="s">
        <v>827</v>
      </c>
    </row>
    <row r="4965" spans="1:8" hidden="1" x14ac:dyDescent="0.25">
      <c r="A4965" t="s">
        <v>1006</v>
      </c>
      <c r="B4965">
        <v>1322</v>
      </c>
      <c r="C4965" t="s">
        <v>1007</v>
      </c>
      <c r="D4965" t="s">
        <v>835</v>
      </c>
      <c r="E4965" t="s">
        <v>829</v>
      </c>
      <c r="F4965">
        <v>9.9499999999999993</v>
      </c>
      <c r="G4965">
        <v>12.95</v>
      </c>
      <c r="H4965" t="s">
        <v>827</v>
      </c>
    </row>
    <row r="4966" spans="1:8" hidden="1" x14ac:dyDescent="0.25">
      <c r="A4966" t="s">
        <v>1006</v>
      </c>
      <c r="B4966">
        <v>1322</v>
      </c>
      <c r="C4966" t="s">
        <v>1007</v>
      </c>
      <c r="D4966" t="s">
        <v>832</v>
      </c>
      <c r="E4966" t="s">
        <v>829</v>
      </c>
      <c r="F4966">
        <v>3.4</v>
      </c>
      <c r="G4966">
        <v>4.4000000000000004</v>
      </c>
      <c r="H4966" t="s">
        <v>817</v>
      </c>
    </row>
    <row r="4967" spans="1:8" hidden="1" x14ac:dyDescent="0.25">
      <c r="A4967" t="s">
        <v>1006</v>
      </c>
      <c r="B4967">
        <v>1322</v>
      </c>
      <c r="C4967" t="s">
        <v>1007</v>
      </c>
      <c r="D4967" t="s">
        <v>831</v>
      </c>
      <c r="E4967" t="s">
        <v>829</v>
      </c>
      <c r="F4967">
        <v>3.6</v>
      </c>
      <c r="G4967">
        <v>4.7</v>
      </c>
      <c r="H4967" t="s">
        <v>815</v>
      </c>
    </row>
    <row r="4968" spans="1:8" hidden="1" x14ac:dyDescent="0.25">
      <c r="A4968" t="s">
        <v>1006</v>
      </c>
      <c r="B4968">
        <v>1322</v>
      </c>
      <c r="C4968" t="s">
        <v>1007</v>
      </c>
      <c r="D4968" t="s">
        <v>833</v>
      </c>
      <c r="E4968" t="s">
        <v>829</v>
      </c>
      <c r="F4968">
        <v>4.05</v>
      </c>
      <c r="G4968">
        <v>5.25</v>
      </c>
      <c r="H4968" t="s">
        <v>819</v>
      </c>
    </row>
    <row r="4969" spans="1:8" hidden="1" x14ac:dyDescent="0.25">
      <c r="A4969" t="s">
        <v>1006</v>
      </c>
      <c r="B4969">
        <v>1322</v>
      </c>
      <c r="C4969" t="s">
        <v>1007</v>
      </c>
      <c r="D4969" t="s">
        <v>830</v>
      </c>
      <c r="E4969" t="s">
        <v>829</v>
      </c>
      <c r="F4969">
        <v>3.4</v>
      </c>
      <c r="G4969">
        <v>4.4000000000000004</v>
      </c>
      <c r="H4969" t="s">
        <v>823</v>
      </c>
    </row>
    <row r="4970" spans="1:8" x14ac:dyDescent="0.25">
      <c r="A4970" t="s">
        <v>1006</v>
      </c>
      <c r="B4970">
        <v>1322</v>
      </c>
      <c r="C4970" t="s">
        <v>1007</v>
      </c>
      <c r="D4970" t="s">
        <v>828</v>
      </c>
      <c r="E4970" t="s">
        <v>829</v>
      </c>
      <c r="F4970">
        <v>4.05</v>
      </c>
      <c r="G4970">
        <v>5.25</v>
      </c>
      <c r="H4970" t="s">
        <v>821</v>
      </c>
    </row>
    <row r="4971" spans="1:8" hidden="1" x14ac:dyDescent="0.25">
      <c r="A4971" t="s">
        <v>1006</v>
      </c>
      <c r="B4971">
        <v>1322</v>
      </c>
      <c r="C4971" t="s">
        <v>1007</v>
      </c>
      <c r="D4971" t="s">
        <v>834</v>
      </c>
      <c r="E4971" t="s">
        <v>829</v>
      </c>
      <c r="F4971">
        <v>3.4</v>
      </c>
      <c r="G4971">
        <v>4.4000000000000004</v>
      </c>
      <c r="H4971" t="s">
        <v>825</v>
      </c>
    </row>
    <row r="4972" spans="1:8" x14ac:dyDescent="0.25">
      <c r="A4972" t="s">
        <v>1006</v>
      </c>
      <c r="B4972">
        <v>1322</v>
      </c>
      <c r="C4972" t="s">
        <v>1007</v>
      </c>
      <c r="D4972" t="s">
        <v>836</v>
      </c>
      <c r="E4972" t="s">
        <v>837</v>
      </c>
      <c r="F4972">
        <v>11.2</v>
      </c>
      <c r="G4972">
        <v>14.55</v>
      </c>
      <c r="H4972" t="s">
        <v>821</v>
      </c>
    </row>
    <row r="4973" spans="1:8" hidden="1" x14ac:dyDescent="0.25">
      <c r="A4973" t="s">
        <v>1006</v>
      </c>
      <c r="B4973">
        <v>1322</v>
      </c>
      <c r="C4973" t="s">
        <v>1007</v>
      </c>
      <c r="D4973" t="s">
        <v>838</v>
      </c>
      <c r="E4973" t="s">
        <v>837</v>
      </c>
      <c r="F4973">
        <v>9.4499999999999993</v>
      </c>
      <c r="G4973">
        <v>12.3</v>
      </c>
      <c r="H4973" t="s">
        <v>823</v>
      </c>
    </row>
    <row r="4974" spans="1:8" hidden="1" x14ac:dyDescent="0.25">
      <c r="A4974" t="s">
        <v>1006</v>
      </c>
      <c r="B4974">
        <v>1322</v>
      </c>
      <c r="C4974" t="s">
        <v>1007</v>
      </c>
      <c r="D4974" t="s">
        <v>839</v>
      </c>
      <c r="E4974" t="s">
        <v>837</v>
      </c>
      <c r="F4974">
        <v>10.1</v>
      </c>
      <c r="G4974">
        <v>13.15</v>
      </c>
      <c r="H4974" t="s">
        <v>815</v>
      </c>
    </row>
    <row r="4975" spans="1:8" hidden="1" x14ac:dyDescent="0.25">
      <c r="A4975" t="s">
        <v>1006</v>
      </c>
      <c r="B4975">
        <v>1322</v>
      </c>
      <c r="C4975" t="s">
        <v>1007</v>
      </c>
      <c r="D4975" t="s">
        <v>840</v>
      </c>
      <c r="E4975" t="s">
        <v>837</v>
      </c>
      <c r="F4975">
        <v>9.4499999999999993</v>
      </c>
      <c r="G4975">
        <v>12.3</v>
      </c>
      <c r="H4975" t="s">
        <v>817</v>
      </c>
    </row>
    <row r="4976" spans="1:8" hidden="1" x14ac:dyDescent="0.25">
      <c r="A4976" t="s">
        <v>1006</v>
      </c>
      <c r="B4976">
        <v>1322</v>
      </c>
      <c r="C4976" t="s">
        <v>1007</v>
      </c>
      <c r="D4976" t="s">
        <v>841</v>
      </c>
      <c r="E4976" t="s">
        <v>837</v>
      </c>
      <c r="F4976">
        <v>11.2</v>
      </c>
      <c r="G4976">
        <v>14.55</v>
      </c>
      <c r="H4976" t="s">
        <v>819</v>
      </c>
    </row>
    <row r="4977" spans="1:8" hidden="1" x14ac:dyDescent="0.25">
      <c r="A4977" t="s">
        <v>1006</v>
      </c>
      <c r="B4977">
        <v>1322</v>
      </c>
      <c r="C4977" t="s">
        <v>1007</v>
      </c>
      <c r="D4977" t="s">
        <v>842</v>
      </c>
      <c r="E4977" t="s">
        <v>837</v>
      </c>
      <c r="F4977">
        <v>9.9499999999999993</v>
      </c>
      <c r="G4977">
        <v>12.95</v>
      </c>
      <c r="H4977" t="s">
        <v>827</v>
      </c>
    </row>
    <row r="4978" spans="1:8" hidden="1" x14ac:dyDescent="0.25">
      <c r="A4978" t="s">
        <v>1006</v>
      </c>
      <c r="B4978">
        <v>1322</v>
      </c>
      <c r="C4978" t="s">
        <v>1007</v>
      </c>
      <c r="D4978" t="s">
        <v>843</v>
      </c>
      <c r="E4978" t="s">
        <v>837</v>
      </c>
      <c r="F4978">
        <v>9.4499999999999993</v>
      </c>
      <c r="G4978">
        <v>12.3</v>
      </c>
      <c r="H4978" t="s">
        <v>825</v>
      </c>
    </row>
    <row r="4979" spans="1:8" x14ac:dyDescent="0.25">
      <c r="A4979" t="s">
        <v>1006</v>
      </c>
      <c r="B4979">
        <v>1322</v>
      </c>
      <c r="C4979" t="s">
        <v>1007</v>
      </c>
      <c r="D4979" t="s">
        <v>844</v>
      </c>
      <c r="E4979" t="s">
        <v>845</v>
      </c>
      <c r="F4979">
        <v>11.2</v>
      </c>
      <c r="G4979">
        <v>14.55</v>
      </c>
      <c r="H4979" t="s">
        <v>821</v>
      </c>
    </row>
    <row r="4980" spans="1:8" hidden="1" x14ac:dyDescent="0.25">
      <c r="A4980" t="s">
        <v>1006</v>
      </c>
      <c r="B4980">
        <v>1322</v>
      </c>
      <c r="C4980" t="s">
        <v>1007</v>
      </c>
      <c r="D4980" t="s">
        <v>846</v>
      </c>
      <c r="E4980" t="s">
        <v>845</v>
      </c>
      <c r="F4980">
        <v>9.4499999999999993</v>
      </c>
      <c r="G4980">
        <v>12.3</v>
      </c>
      <c r="H4980" t="s">
        <v>823</v>
      </c>
    </row>
    <row r="4981" spans="1:8" hidden="1" x14ac:dyDescent="0.25">
      <c r="A4981" t="s">
        <v>1006</v>
      </c>
      <c r="B4981">
        <v>1322</v>
      </c>
      <c r="C4981" t="s">
        <v>1007</v>
      </c>
      <c r="D4981" t="s">
        <v>847</v>
      </c>
      <c r="E4981" t="s">
        <v>845</v>
      </c>
      <c r="F4981">
        <v>10.1</v>
      </c>
      <c r="G4981">
        <v>13.15</v>
      </c>
      <c r="H4981" t="s">
        <v>815</v>
      </c>
    </row>
    <row r="4982" spans="1:8" hidden="1" x14ac:dyDescent="0.25">
      <c r="A4982" t="s">
        <v>1006</v>
      </c>
      <c r="B4982">
        <v>1322</v>
      </c>
      <c r="C4982" t="s">
        <v>1007</v>
      </c>
      <c r="D4982" t="s">
        <v>848</v>
      </c>
      <c r="E4982" t="s">
        <v>845</v>
      </c>
      <c r="F4982">
        <v>11.2</v>
      </c>
      <c r="G4982">
        <v>14.55</v>
      </c>
      <c r="H4982" t="s">
        <v>819</v>
      </c>
    </row>
    <row r="4983" spans="1:8" hidden="1" x14ac:dyDescent="0.25">
      <c r="A4983" t="s">
        <v>1006</v>
      </c>
      <c r="B4983">
        <v>1322</v>
      </c>
      <c r="C4983" t="s">
        <v>1007</v>
      </c>
      <c r="D4983" t="s">
        <v>849</v>
      </c>
      <c r="E4983" t="s">
        <v>845</v>
      </c>
      <c r="F4983">
        <v>9.4499999999999993</v>
      </c>
      <c r="G4983">
        <v>12.3</v>
      </c>
      <c r="H4983" t="s">
        <v>817</v>
      </c>
    </row>
    <row r="4984" spans="1:8" hidden="1" x14ac:dyDescent="0.25">
      <c r="A4984" t="s">
        <v>1006</v>
      </c>
      <c r="B4984">
        <v>1322</v>
      </c>
      <c r="C4984" t="s">
        <v>1007</v>
      </c>
      <c r="D4984" t="s">
        <v>850</v>
      </c>
      <c r="E4984" t="s">
        <v>845</v>
      </c>
      <c r="F4984">
        <v>9.4499999999999993</v>
      </c>
      <c r="G4984">
        <v>12.3</v>
      </c>
      <c r="H4984" t="s">
        <v>825</v>
      </c>
    </row>
    <row r="4985" spans="1:8" hidden="1" x14ac:dyDescent="0.25">
      <c r="A4985" t="s">
        <v>1006</v>
      </c>
      <c r="B4985">
        <v>1322</v>
      </c>
      <c r="C4985" t="s">
        <v>1007</v>
      </c>
      <c r="D4985" t="s">
        <v>851</v>
      </c>
      <c r="E4985" t="s">
        <v>845</v>
      </c>
      <c r="F4985">
        <v>9.9499999999999993</v>
      </c>
      <c r="G4985">
        <v>12.95</v>
      </c>
      <c r="H4985" t="s">
        <v>827</v>
      </c>
    </row>
    <row r="4986" spans="1:8" hidden="1" x14ac:dyDescent="0.25">
      <c r="A4986" t="s">
        <v>1006</v>
      </c>
      <c r="B4986">
        <v>1322</v>
      </c>
      <c r="C4986" t="s">
        <v>1007</v>
      </c>
      <c r="D4986" t="s">
        <v>852</v>
      </c>
      <c r="E4986" t="s">
        <v>853</v>
      </c>
      <c r="F4986">
        <v>5.7</v>
      </c>
      <c r="G4986">
        <v>7.4</v>
      </c>
      <c r="H4986" t="s">
        <v>854</v>
      </c>
    </row>
    <row r="4987" spans="1:8" hidden="1" x14ac:dyDescent="0.25">
      <c r="A4987" t="s">
        <v>1006</v>
      </c>
      <c r="B4987">
        <v>1322</v>
      </c>
      <c r="C4987" t="s">
        <v>1007</v>
      </c>
      <c r="D4987" t="s">
        <v>855</v>
      </c>
      <c r="E4987" t="s">
        <v>853</v>
      </c>
      <c r="F4987">
        <v>5.7</v>
      </c>
      <c r="G4987">
        <v>7.4</v>
      </c>
      <c r="H4987" t="s">
        <v>823</v>
      </c>
    </row>
    <row r="4988" spans="1:8" x14ac:dyDescent="0.25">
      <c r="A4988" t="s">
        <v>1006</v>
      </c>
      <c r="B4988">
        <v>1322</v>
      </c>
      <c r="C4988" t="s">
        <v>1007</v>
      </c>
      <c r="D4988" t="s">
        <v>856</v>
      </c>
      <c r="E4988" t="s">
        <v>853</v>
      </c>
      <c r="F4988">
        <v>5.7</v>
      </c>
      <c r="G4988">
        <v>7.4</v>
      </c>
      <c r="H4988" t="s">
        <v>821</v>
      </c>
    </row>
    <row r="4989" spans="1:8" hidden="1" x14ac:dyDescent="0.25">
      <c r="A4989" t="s">
        <v>1006</v>
      </c>
      <c r="B4989">
        <v>1322</v>
      </c>
      <c r="C4989" t="s">
        <v>1007</v>
      </c>
      <c r="D4989" t="s">
        <v>857</v>
      </c>
      <c r="E4989" t="s">
        <v>853</v>
      </c>
      <c r="F4989">
        <v>5.7</v>
      </c>
      <c r="G4989">
        <v>7.4</v>
      </c>
      <c r="H4989" t="s">
        <v>815</v>
      </c>
    </row>
    <row r="4990" spans="1:8" hidden="1" x14ac:dyDescent="0.25">
      <c r="A4990" t="s">
        <v>1006</v>
      </c>
      <c r="B4990">
        <v>1322</v>
      </c>
      <c r="C4990" t="s">
        <v>1007</v>
      </c>
      <c r="D4990" t="s">
        <v>858</v>
      </c>
      <c r="E4990" t="s">
        <v>853</v>
      </c>
      <c r="F4990">
        <v>5.7</v>
      </c>
      <c r="G4990">
        <v>7.4</v>
      </c>
      <c r="H4990" t="s">
        <v>819</v>
      </c>
    </row>
    <row r="4991" spans="1:8" hidden="1" x14ac:dyDescent="0.25">
      <c r="A4991" t="s">
        <v>1006</v>
      </c>
      <c r="B4991">
        <v>1322</v>
      </c>
      <c r="C4991" t="s">
        <v>1007</v>
      </c>
      <c r="D4991" t="s">
        <v>859</v>
      </c>
      <c r="E4991" t="s">
        <v>853</v>
      </c>
      <c r="F4991">
        <v>5.7</v>
      </c>
      <c r="G4991">
        <v>7.4</v>
      </c>
      <c r="H4991" t="s">
        <v>825</v>
      </c>
    </row>
    <row r="4992" spans="1:8" hidden="1" x14ac:dyDescent="0.25">
      <c r="A4992" t="s">
        <v>1006</v>
      </c>
      <c r="B4992">
        <v>1322</v>
      </c>
      <c r="C4992" t="s">
        <v>1007</v>
      </c>
      <c r="D4992" t="s">
        <v>860</v>
      </c>
      <c r="E4992" t="s">
        <v>853</v>
      </c>
      <c r="F4992">
        <v>5.7</v>
      </c>
      <c r="G4992">
        <v>7.4</v>
      </c>
      <c r="H4992" t="s">
        <v>827</v>
      </c>
    </row>
    <row r="4993" spans="1:8" hidden="1" x14ac:dyDescent="0.25">
      <c r="A4993" t="s">
        <v>1006</v>
      </c>
      <c r="B4993">
        <v>1322</v>
      </c>
      <c r="C4993" t="s">
        <v>1007</v>
      </c>
      <c r="D4993" t="s">
        <v>861</v>
      </c>
      <c r="E4993" t="s">
        <v>853</v>
      </c>
      <c r="F4993">
        <v>5.7</v>
      </c>
      <c r="G4993">
        <v>7.4</v>
      </c>
      <c r="H4993" t="s">
        <v>862</v>
      </c>
    </row>
    <row r="4994" spans="1:8" hidden="1" x14ac:dyDescent="0.25">
      <c r="A4994" t="s">
        <v>1006</v>
      </c>
      <c r="B4994">
        <v>1322</v>
      </c>
      <c r="C4994" t="s">
        <v>1007</v>
      </c>
      <c r="D4994" t="s">
        <v>863</v>
      </c>
      <c r="E4994" t="s">
        <v>853</v>
      </c>
      <c r="F4994">
        <v>5.7</v>
      </c>
      <c r="G4994">
        <v>7.4</v>
      </c>
      <c r="H4994" t="s">
        <v>864</v>
      </c>
    </row>
    <row r="4995" spans="1:8" hidden="1" x14ac:dyDescent="0.25">
      <c r="A4995" t="s">
        <v>1006</v>
      </c>
      <c r="B4995">
        <v>1322</v>
      </c>
      <c r="C4995" t="s">
        <v>1007</v>
      </c>
      <c r="D4995" t="s">
        <v>865</v>
      </c>
      <c r="E4995" t="s">
        <v>866</v>
      </c>
      <c r="F4995">
        <v>4.5999999999999996</v>
      </c>
      <c r="G4995">
        <v>6</v>
      </c>
      <c r="H4995" t="s">
        <v>867</v>
      </c>
    </row>
    <row r="4996" spans="1:8" hidden="1" x14ac:dyDescent="0.25">
      <c r="A4996" t="s">
        <v>1006</v>
      </c>
      <c r="B4996">
        <v>1322</v>
      </c>
      <c r="C4996" t="s">
        <v>1007</v>
      </c>
      <c r="D4996" t="s">
        <v>868</v>
      </c>
      <c r="E4996" t="s">
        <v>866</v>
      </c>
      <c r="F4996">
        <v>5</v>
      </c>
      <c r="G4996">
        <v>6.5</v>
      </c>
      <c r="H4996" t="s">
        <v>823</v>
      </c>
    </row>
    <row r="4997" spans="1:8" x14ac:dyDescent="0.25">
      <c r="A4997" t="s">
        <v>1006</v>
      </c>
      <c r="B4997">
        <v>1322</v>
      </c>
      <c r="C4997" t="s">
        <v>1007</v>
      </c>
      <c r="D4997" t="s">
        <v>869</v>
      </c>
      <c r="E4997" t="s">
        <v>866</v>
      </c>
      <c r="F4997">
        <v>5</v>
      </c>
      <c r="G4997">
        <v>6.5</v>
      </c>
      <c r="H4997" t="s">
        <v>821</v>
      </c>
    </row>
    <row r="4998" spans="1:8" hidden="1" x14ac:dyDescent="0.25">
      <c r="A4998" t="s">
        <v>1006</v>
      </c>
      <c r="B4998">
        <v>1322</v>
      </c>
      <c r="C4998" t="s">
        <v>1007</v>
      </c>
      <c r="D4998" t="s">
        <v>870</v>
      </c>
      <c r="E4998" t="s">
        <v>866</v>
      </c>
      <c r="F4998">
        <v>5</v>
      </c>
      <c r="G4998">
        <v>6.5</v>
      </c>
      <c r="H4998" t="s">
        <v>815</v>
      </c>
    </row>
    <row r="4999" spans="1:8" hidden="1" x14ac:dyDescent="0.25">
      <c r="A4999" t="s">
        <v>1006</v>
      </c>
      <c r="B4999">
        <v>1322</v>
      </c>
      <c r="C4999" t="s">
        <v>1007</v>
      </c>
      <c r="D4999" t="s">
        <v>871</v>
      </c>
      <c r="E4999" t="s">
        <v>866</v>
      </c>
      <c r="F4999">
        <v>5</v>
      </c>
      <c r="G4999">
        <v>6.5</v>
      </c>
      <c r="H4999" t="s">
        <v>819</v>
      </c>
    </row>
    <row r="5000" spans="1:8" hidden="1" x14ac:dyDescent="0.25">
      <c r="A5000" t="s">
        <v>1006</v>
      </c>
      <c r="B5000">
        <v>1322</v>
      </c>
      <c r="C5000" t="s">
        <v>1007</v>
      </c>
      <c r="D5000" t="s">
        <v>872</v>
      </c>
      <c r="E5000" t="s">
        <v>866</v>
      </c>
      <c r="F5000">
        <v>5</v>
      </c>
      <c r="G5000">
        <v>6.5</v>
      </c>
      <c r="H5000" t="s">
        <v>825</v>
      </c>
    </row>
    <row r="5001" spans="1:8" hidden="1" x14ac:dyDescent="0.25">
      <c r="A5001" t="s">
        <v>1006</v>
      </c>
      <c r="B5001">
        <v>1322</v>
      </c>
      <c r="C5001" t="s">
        <v>1007</v>
      </c>
      <c r="D5001" t="s">
        <v>873</v>
      </c>
      <c r="E5001" t="s">
        <v>866</v>
      </c>
      <c r="F5001">
        <v>5</v>
      </c>
      <c r="G5001">
        <v>6.5</v>
      </c>
      <c r="H5001" t="s">
        <v>862</v>
      </c>
    </row>
    <row r="5002" spans="1:8" hidden="1" x14ac:dyDescent="0.25">
      <c r="A5002" t="s">
        <v>1006</v>
      </c>
      <c r="B5002">
        <v>1322</v>
      </c>
      <c r="C5002" t="s">
        <v>1007</v>
      </c>
      <c r="D5002" t="s">
        <v>874</v>
      </c>
      <c r="E5002" t="s">
        <v>866</v>
      </c>
      <c r="F5002">
        <v>5</v>
      </c>
      <c r="G5002">
        <v>6.5</v>
      </c>
      <c r="H5002" t="s">
        <v>827</v>
      </c>
    </row>
    <row r="5003" spans="1:8" hidden="1" x14ac:dyDescent="0.25">
      <c r="A5003" t="s">
        <v>1006</v>
      </c>
      <c r="B5003">
        <v>1322</v>
      </c>
      <c r="C5003" t="s">
        <v>1007</v>
      </c>
      <c r="D5003" t="s">
        <v>875</v>
      </c>
      <c r="E5003" t="s">
        <v>876</v>
      </c>
      <c r="F5003">
        <v>10.65</v>
      </c>
      <c r="G5003">
        <v>13.85</v>
      </c>
      <c r="H5003" t="s">
        <v>815</v>
      </c>
    </row>
    <row r="5004" spans="1:8" hidden="1" x14ac:dyDescent="0.25">
      <c r="A5004" t="s">
        <v>1006</v>
      </c>
      <c r="B5004">
        <v>1322</v>
      </c>
      <c r="C5004" t="s">
        <v>1007</v>
      </c>
      <c r="D5004" t="s">
        <v>877</v>
      </c>
      <c r="E5004" t="s">
        <v>876</v>
      </c>
      <c r="F5004">
        <v>11.75</v>
      </c>
      <c r="G5004">
        <v>15.3</v>
      </c>
      <c r="H5004" t="s">
        <v>819</v>
      </c>
    </row>
    <row r="5005" spans="1:8" hidden="1" x14ac:dyDescent="0.25">
      <c r="A5005" t="s">
        <v>1006</v>
      </c>
      <c r="B5005">
        <v>1322</v>
      </c>
      <c r="C5005" t="s">
        <v>1007</v>
      </c>
      <c r="D5005" t="s">
        <v>878</v>
      </c>
      <c r="E5005" t="s">
        <v>876</v>
      </c>
      <c r="F5005">
        <v>10</v>
      </c>
      <c r="G5005">
        <v>13</v>
      </c>
      <c r="H5005" t="s">
        <v>825</v>
      </c>
    </row>
    <row r="5006" spans="1:8" hidden="1" x14ac:dyDescent="0.25">
      <c r="A5006" t="s">
        <v>1006</v>
      </c>
      <c r="B5006">
        <v>1322</v>
      </c>
      <c r="C5006" t="s">
        <v>1007</v>
      </c>
      <c r="D5006" t="s">
        <v>879</v>
      </c>
      <c r="E5006" t="s">
        <v>876</v>
      </c>
      <c r="F5006">
        <v>10.5</v>
      </c>
      <c r="G5006">
        <v>13.65</v>
      </c>
      <c r="H5006" t="s">
        <v>827</v>
      </c>
    </row>
    <row r="5007" spans="1:8" hidden="1" x14ac:dyDescent="0.25">
      <c r="A5007" t="s">
        <v>1006</v>
      </c>
      <c r="B5007">
        <v>1322</v>
      </c>
      <c r="C5007" t="s">
        <v>1007</v>
      </c>
      <c r="D5007" t="s">
        <v>880</v>
      </c>
      <c r="E5007" t="s">
        <v>876</v>
      </c>
      <c r="F5007">
        <v>10</v>
      </c>
      <c r="G5007">
        <v>13</v>
      </c>
      <c r="H5007" t="s">
        <v>823</v>
      </c>
    </row>
    <row r="5008" spans="1:8" hidden="1" x14ac:dyDescent="0.25">
      <c r="A5008" t="s">
        <v>1006</v>
      </c>
      <c r="B5008">
        <v>1322</v>
      </c>
      <c r="C5008" t="s">
        <v>1007</v>
      </c>
      <c r="D5008" t="s">
        <v>881</v>
      </c>
      <c r="E5008" t="s">
        <v>876</v>
      </c>
      <c r="F5008">
        <v>10</v>
      </c>
      <c r="G5008">
        <v>13</v>
      </c>
      <c r="H5008" t="s">
        <v>867</v>
      </c>
    </row>
    <row r="5009" spans="1:8" x14ac:dyDescent="0.25">
      <c r="A5009" t="s">
        <v>1006</v>
      </c>
      <c r="B5009">
        <v>1322</v>
      </c>
      <c r="C5009" t="s">
        <v>1007</v>
      </c>
      <c r="D5009" t="s">
        <v>882</v>
      </c>
      <c r="E5009" t="s">
        <v>876</v>
      </c>
      <c r="F5009">
        <v>11.75</v>
      </c>
      <c r="G5009">
        <v>15.3</v>
      </c>
      <c r="H5009" t="s">
        <v>821</v>
      </c>
    </row>
    <row r="5010" spans="1:8" hidden="1" x14ac:dyDescent="0.25">
      <c r="A5010" t="s">
        <v>959</v>
      </c>
      <c r="B5010">
        <v>755</v>
      </c>
      <c r="C5010" t="s">
        <v>960</v>
      </c>
      <c r="D5010" t="s">
        <v>813</v>
      </c>
      <c r="E5010" t="s">
        <v>814</v>
      </c>
      <c r="F5010">
        <v>9.9</v>
      </c>
      <c r="G5010">
        <v>12.85</v>
      </c>
      <c r="H5010" t="s">
        <v>815</v>
      </c>
    </row>
    <row r="5011" spans="1:8" hidden="1" x14ac:dyDescent="0.25">
      <c r="A5011" t="s">
        <v>959</v>
      </c>
      <c r="B5011">
        <v>755</v>
      </c>
      <c r="C5011" t="s">
        <v>960</v>
      </c>
      <c r="D5011" t="s">
        <v>816</v>
      </c>
      <c r="E5011" t="s">
        <v>814</v>
      </c>
      <c r="F5011">
        <v>9.25</v>
      </c>
      <c r="G5011">
        <v>12.05</v>
      </c>
      <c r="H5011" t="s">
        <v>817</v>
      </c>
    </row>
    <row r="5012" spans="1:8" hidden="1" x14ac:dyDescent="0.25">
      <c r="A5012" t="s">
        <v>959</v>
      </c>
      <c r="B5012">
        <v>755</v>
      </c>
      <c r="C5012" t="s">
        <v>960</v>
      </c>
      <c r="D5012" t="s">
        <v>818</v>
      </c>
      <c r="E5012" t="s">
        <v>814</v>
      </c>
      <c r="F5012">
        <v>11</v>
      </c>
      <c r="G5012">
        <v>14.3</v>
      </c>
      <c r="H5012" t="s">
        <v>819</v>
      </c>
    </row>
    <row r="5013" spans="1:8" x14ac:dyDescent="0.25">
      <c r="A5013" t="s">
        <v>959</v>
      </c>
      <c r="B5013">
        <v>755</v>
      </c>
      <c r="C5013" t="s">
        <v>960</v>
      </c>
      <c r="D5013" t="s">
        <v>820</v>
      </c>
      <c r="E5013" t="s">
        <v>814</v>
      </c>
      <c r="F5013">
        <v>11</v>
      </c>
      <c r="G5013">
        <v>14.3</v>
      </c>
      <c r="H5013" t="s">
        <v>821</v>
      </c>
    </row>
    <row r="5014" spans="1:8" hidden="1" x14ac:dyDescent="0.25">
      <c r="A5014" t="s">
        <v>959</v>
      </c>
      <c r="B5014">
        <v>755</v>
      </c>
      <c r="C5014" t="s">
        <v>960</v>
      </c>
      <c r="D5014" t="s">
        <v>822</v>
      </c>
      <c r="E5014" t="s">
        <v>814</v>
      </c>
      <c r="F5014">
        <v>9.25</v>
      </c>
      <c r="G5014">
        <v>12.05</v>
      </c>
      <c r="H5014" t="s">
        <v>823</v>
      </c>
    </row>
    <row r="5015" spans="1:8" hidden="1" x14ac:dyDescent="0.25">
      <c r="A5015" t="s">
        <v>959</v>
      </c>
      <c r="B5015">
        <v>755</v>
      </c>
      <c r="C5015" t="s">
        <v>960</v>
      </c>
      <c r="D5015" t="s">
        <v>824</v>
      </c>
      <c r="E5015" t="s">
        <v>814</v>
      </c>
      <c r="F5015">
        <v>9.25</v>
      </c>
      <c r="G5015">
        <v>12.05</v>
      </c>
      <c r="H5015" t="s">
        <v>825</v>
      </c>
    </row>
    <row r="5016" spans="1:8" hidden="1" x14ac:dyDescent="0.25">
      <c r="A5016" t="s">
        <v>959</v>
      </c>
      <c r="B5016">
        <v>755</v>
      </c>
      <c r="C5016" t="s">
        <v>960</v>
      </c>
      <c r="D5016" t="s">
        <v>826</v>
      </c>
      <c r="E5016" t="s">
        <v>814</v>
      </c>
      <c r="F5016">
        <v>9.75</v>
      </c>
      <c r="G5016">
        <v>12.7</v>
      </c>
      <c r="H5016" t="s">
        <v>827</v>
      </c>
    </row>
    <row r="5017" spans="1:8" x14ac:dyDescent="0.25">
      <c r="A5017" t="s">
        <v>959</v>
      </c>
      <c r="B5017">
        <v>755</v>
      </c>
      <c r="C5017" t="s">
        <v>960</v>
      </c>
      <c r="D5017" t="s">
        <v>828</v>
      </c>
      <c r="E5017" t="s">
        <v>829</v>
      </c>
      <c r="F5017">
        <v>11</v>
      </c>
      <c r="G5017">
        <v>14.3</v>
      </c>
      <c r="H5017" t="s">
        <v>821</v>
      </c>
    </row>
    <row r="5018" spans="1:8" hidden="1" x14ac:dyDescent="0.25">
      <c r="A5018" t="s">
        <v>959</v>
      </c>
      <c r="B5018">
        <v>755</v>
      </c>
      <c r="C5018" t="s">
        <v>960</v>
      </c>
      <c r="D5018" t="s">
        <v>830</v>
      </c>
      <c r="E5018" t="s">
        <v>829</v>
      </c>
      <c r="F5018">
        <v>9.25</v>
      </c>
      <c r="G5018">
        <v>12.05</v>
      </c>
      <c r="H5018" t="s">
        <v>823</v>
      </c>
    </row>
    <row r="5019" spans="1:8" hidden="1" x14ac:dyDescent="0.25">
      <c r="A5019" t="s">
        <v>959</v>
      </c>
      <c r="B5019">
        <v>755</v>
      </c>
      <c r="C5019" t="s">
        <v>960</v>
      </c>
      <c r="D5019" t="s">
        <v>831</v>
      </c>
      <c r="E5019" t="s">
        <v>829</v>
      </c>
      <c r="F5019">
        <v>9.9</v>
      </c>
      <c r="G5019">
        <v>12.85</v>
      </c>
      <c r="H5019" t="s">
        <v>815</v>
      </c>
    </row>
    <row r="5020" spans="1:8" hidden="1" x14ac:dyDescent="0.25">
      <c r="A5020" t="s">
        <v>959</v>
      </c>
      <c r="B5020">
        <v>755</v>
      </c>
      <c r="C5020" t="s">
        <v>960</v>
      </c>
      <c r="D5020" t="s">
        <v>832</v>
      </c>
      <c r="E5020" t="s">
        <v>829</v>
      </c>
      <c r="F5020">
        <v>9.25</v>
      </c>
      <c r="G5020">
        <v>12.05</v>
      </c>
      <c r="H5020" t="s">
        <v>817</v>
      </c>
    </row>
    <row r="5021" spans="1:8" hidden="1" x14ac:dyDescent="0.25">
      <c r="A5021" t="s">
        <v>959</v>
      </c>
      <c r="B5021">
        <v>755</v>
      </c>
      <c r="C5021" t="s">
        <v>960</v>
      </c>
      <c r="D5021" t="s">
        <v>833</v>
      </c>
      <c r="E5021" t="s">
        <v>829</v>
      </c>
      <c r="F5021">
        <v>11</v>
      </c>
      <c r="G5021">
        <v>14.3</v>
      </c>
      <c r="H5021" t="s">
        <v>819</v>
      </c>
    </row>
    <row r="5022" spans="1:8" hidden="1" x14ac:dyDescent="0.25">
      <c r="A5022" t="s">
        <v>959</v>
      </c>
      <c r="B5022">
        <v>755</v>
      </c>
      <c r="C5022" t="s">
        <v>960</v>
      </c>
      <c r="D5022" t="s">
        <v>834</v>
      </c>
      <c r="E5022" t="s">
        <v>829</v>
      </c>
      <c r="F5022">
        <v>9.25</v>
      </c>
      <c r="G5022">
        <v>12.05</v>
      </c>
      <c r="H5022" t="s">
        <v>825</v>
      </c>
    </row>
    <row r="5023" spans="1:8" hidden="1" x14ac:dyDescent="0.25">
      <c r="A5023" t="s">
        <v>959</v>
      </c>
      <c r="B5023">
        <v>755</v>
      </c>
      <c r="C5023" t="s">
        <v>960</v>
      </c>
      <c r="D5023" t="s">
        <v>835</v>
      </c>
      <c r="E5023" t="s">
        <v>829</v>
      </c>
      <c r="F5023">
        <v>3.45</v>
      </c>
      <c r="G5023">
        <v>4.5</v>
      </c>
      <c r="H5023" t="s">
        <v>827</v>
      </c>
    </row>
    <row r="5024" spans="1:8" hidden="1" x14ac:dyDescent="0.25">
      <c r="A5024" t="s">
        <v>959</v>
      </c>
      <c r="B5024">
        <v>755</v>
      </c>
      <c r="C5024" t="s">
        <v>960</v>
      </c>
      <c r="D5024" t="s">
        <v>835</v>
      </c>
      <c r="E5024" t="s">
        <v>829</v>
      </c>
      <c r="F5024">
        <v>9.75</v>
      </c>
      <c r="G5024">
        <v>12.7</v>
      </c>
      <c r="H5024" t="s">
        <v>827</v>
      </c>
    </row>
    <row r="5025" spans="1:8" hidden="1" x14ac:dyDescent="0.25">
      <c r="A5025" t="s">
        <v>959</v>
      </c>
      <c r="B5025">
        <v>755</v>
      </c>
      <c r="C5025" t="s">
        <v>960</v>
      </c>
      <c r="D5025" t="s">
        <v>832</v>
      </c>
      <c r="E5025" t="s">
        <v>829</v>
      </c>
      <c r="F5025">
        <v>3.25</v>
      </c>
      <c r="G5025">
        <v>4.25</v>
      </c>
      <c r="H5025" t="s">
        <v>817</v>
      </c>
    </row>
    <row r="5026" spans="1:8" hidden="1" x14ac:dyDescent="0.25">
      <c r="A5026" t="s">
        <v>959</v>
      </c>
      <c r="B5026">
        <v>755</v>
      </c>
      <c r="C5026" t="s">
        <v>960</v>
      </c>
      <c r="D5026" t="s">
        <v>831</v>
      </c>
      <c r="E5026" t="s">
        <v>829</v>
      </c>
      <c r="F5026">
        <v>3.45</v>
      </c>
      <c r="G5026">
        <v>4.5</v>
      </c>
      <c r="H5026" t="s">
        <v>815</v>
      </c>
    </row>
    <row r="5027" spans="1:8" hidden="1" x14ac:dyDescent="0.25">
      <c r="A5027" t="s">
        <v>959</v>
      </c>
      <c r="B5027">
        <v>755</v>
      </c>
      <c r="C5027" t="s">
        <v>960</v>
      </c>
      <c r="D5027" t="s">
        <v>833</v>
      </c>
      <c r="E5027" t="s">
        <v>829</v>
      </c>
      <c r="F5027">
        <v>3.9</v>
      </c>
      <c r="G5027">
        <v>5.05</v>
      </c>
      <c r="H5027" t="s">
        <v>819</v>
      </c>
    </row>
    <row r="5028" spans="1:8" hidden="1" x14ac:dyDescent="0.25">
      <c r="A5028" t="s">
        <v>959</v>
      </c>
      <c r="B5028">
        <v>755</v>
      </c>
      <c r="C5028" t="s">
        <v>960</v>
      </c>
      <c r="D5028" t="s">
        <v>830</v>
      </c>
      <c r="E5028" t="s">
        <v>829</v>
      </c>
      <c r="F5028">
        <v>3.25</v>
      </c>
      <c r="G5028">
        <v>4.25</v>
      </c>
      <c r="H5028" t="s">
        <v>823</v>
      </c>
    </row>
    <row r="5029" spans="1:8" x14ac:dyDescent="0.25">
      <c r="A5029" t="s">
        <v>959</v>
      </c>
      <c r="B5029">
        <v>755</v>
      </c>
      <c r="C5029" t="s">
        <v>960</v>
      </c>
      <c r="D5029" t="s">
        <v>828</v>
      </c>
      <c r="E5029" t="s">
        <v>829</v>
      </c>
      <c r="F5029">
        <v>3.9</v>
      </c>
      <c r="G5029">
        <v>5.05</v>
      </c>
      <c r="H5029" t="s">
        <v>821</v>
      </c>
    </row>
    <row r="5030" spans="1:8" hidden="1" x14ac:dyDescent="0.25">
      <c r="A5030" t="s">
        <v>959</v>
      </c>
      <c r="B5030">
        <v>755</v>
      </c>
      <c r="C5030" t="s">
        <v>960</v>
      </c>
      <c r="D5030" t="s">
        <v>834</v>
      </c>
      <c r="E5030" t="s">
        <v>829</v>
      </c>
      <c r="F5030">
        <v>3.25</v>
      </c>
      <c r="G5030">
        <v>4.25</v>
      </c>
      <c r="H5030" t="s">
        <v>825</v>
      </c>
    </row>
    <row r="5031" spans="1:8" x14ac:dyDescent="0.25">
      <c r="A5031" t="s">
        <v>959</v>
      </c>
      <c r="B5031">
        <v>755</v>
      </c>
      <c r="C5031" t="s">
        <v>960</v>
      </c>
      <c r="D5031" t="s">
        <v>836</v>
      </c>
      <c r="E5031" t="s">
        <v>837</v>
      </c>
      <c r="F5031">
        <v>11</v>
      </c>
      <c r="G5031">
        <v>14.3</v>
      </c>
      <c r="H5031" t="s">
        <v>821</v>
      </c>
    </row>
    <row r="5032" spans="1:8" hidden="1" x14ac:dyDescent="0.25">
      <c r="A5032" t="s">
        <v>959</v>
      </c>
      <c r="B5032">
        <v>755</v>
      </c>
      <c r="C5032" t="s">
        <v>960</v>
      </c>
      <c r="D5032" t="s">
        <v>838</v>
      </c>
      <c r="E5032" t="s">
        <v>837</v>
      </c>
      <c r="F5032">
        <v>9.25</v>
      </c>
      <c r="G5032">
        <v>12.05</v>
      </c>
      <c r="H5032" t="s">
        <v>823</v>
      </c>
    </row>
    <row r="5033" spans="1:8" hidden="1" x14ac:dyDescent="0.25">
      <c r="A5033" t="s">
        <v>959</v>
      </c>
      <c r="B5033">
        <v>755</v>
      </c>
      <c r="C5033" t="s">
        <v>960</v>
      </c>
      <c r="D5033" t="s">
        <v>839</v>
      </c>
      <c r="E5033" t="s">
        <v>837</v>
      </c>
      <c r="F5033">
        <v>9.9</v>
      </c>
      <c r="G5033">
        <v>12.85</v>
      </c>
      <c r="H5033" t="s">
        <v>815</v>
      </c>
    </row>
    <row r="5034" spans="1:8" hidden="1" x14ac:dyDescent="0.25">
      <c r="A5034" t="s">
        <v>959</v>
      </c>
      <c r="B5034">
        <v>755</v>
      </c>
      <c r="C5034" t="s">
        <v>960</v>
      </c>
      <c r="D5034" t="s">
        <v>840</v>
      </c>
      <c r="E5034" t="s">
        <v>837</v>
      </c>
      <c r="F5034">
        <v>9.25</v>
      </c>
      <c r="G5034">
        <v>12.05</v>
      </c>
      <c r="H5034" t="s">
        <v>817</v>
      </c>
    </row>
    <row r="5035" spans="1:8" hidden="1" x14ac:dyDescent="0.25">
      <c r="A5035" t="s">
        <v>959</v>
      </c>
      <c r="B5035">
        <v>755</v>
      </c>
      <c r="C5035" t="s">
        <v>960</v>
      </c>
      <c r="D5035" t="s">
        <v>841</v>
      </c>
      <c r="E5035" t="s">
        <v>837</v>
      </c>
      <c r="F5035">
        <v>11</v>
      </c>
      <c r="G5035">
        <v>14.3</v>
      </c>
      <c r="H5035" t="s">
        <v>819</v>
      </c>
    </row>
    <row r="5036" spans="1:8" hidden="1" x14ac:dyDescent="0.25">
      <c r="A5036" t="s">
        <v>959</v>
      </c>
      <c r="B5036">
        <v>755</v>
      </c>
      <c r="C5036" t="s">
        <v>960</v>
      </c>
      <c r="D5036" t="s">
        <v>842</v>
      </c>
      <c r="E5036" t="s">
        <v>837</v>
      </c>
      <c r="F5036">
        <v>9.75</v>
      </c>
      <c r="G5036">
        <v>12.7</v>
      </c>
      <c r="H5036" t="s">
        <v>827</v>
      </c>
    </row>
    <row r="5037" spans="1:8" hidden="1" x14ac:dyDescent="0.25">
      <c r="A5037" t="s">
        <v>959</v>
      </c>
      <c r="B5037">
        <v>755</v>
      </c>
      <c r="C5037" t="s">
        <v>960</v>
      </c>
      <c r="D5037" t="s">
        <v>843</v>
      </c>
      <c r="E5037" t="s">
        <v>837</v>
      </c>
      <c r="F5037">
        <v>9.25</v>
      </c>
      <c r="G5037">
        <v>12.05</v>
      </c>
      <c r="H5037" t="s">
        <v>825</v>
      </c>
    </row>
    <row r="5038" spans="1:8" x14ac:dyDescent="0.25">
      <c r="A5038" t="s">
        <v>959</v>
      </c>
      <c r="B5038">
        <v>755</v>
      </c>
      <c r="C5038" t="s">
        <v>960</v>
      </c>
      <c r="D5038" t="s">
        <v>844</v>
      </c>
      <c r="E5038" t="s">
        <v>845</v>
      </c>
      <c r="F5038">
        <v>11</v>
      </c>
      <c r="G5038">
        <v>14.3</v>
      </c>
      <c r="H5038" t="s">
        <v>821</v>
      </c>
    </row>
    <row r="5039" spans="1:8" hidden="1" x14ac:dyDescent="0.25">
      <c r="A5039" t="s">
        <v>959</v>
      </c>
      <c r="B5039">
        <v>755</v>
      </c>
      <c r="C5039" t="s">
        <v>960</v>
      </c>
      <c r="D5039" t="s">
        <v>846</v>
      </c>
      <c r="E5039" t="s">
        <v>845</v>
      </c>
      <c r="F5039">
        <v>9.25</v>
      </c>
      <c r="G5039">
        <v>12.05</v>
      </c>
      <c r="H5039" t="s">
        <v>823</v>
      </c>
    </row>
    <row r="5040" spans="1:8" hidden="1" x14ac:dyDescent="0.25">
      <c r="A5040" t="s">
        <v>959</v>
      </c>
      <c r="B5040">
        <v>755</v>
      </c>
      <c r="C5040" t="s">
        <v>960</v>
      </c>
      <c r="D5040" t="s">
        <v>847</v>
      </c>
      <c r="E5040" t="s">
        <v>845</v>
      </c>
      <c r="F5040">
        <v>9.9</v>
      </c>
      <c r="G5040">
        <v>12.85</v>
      </c>
      <c r="H5040" t="s">
        <v>815</v>
      </c>
    </row>
    <row r="5041" spans="1:8" hidden="1" x14ac:dyDescent="0.25">
      <c r="A5041" t="s">
        <v>959</v>
      </c>
      <c r="B5041">
        <v>755</v>
      </c>
      <c r="C5041" t="s">
        <v>960</v>
      </c>
      <c r="D5041" t="s">
        <v>848</v>
      </c>
      <c r="E5041" t="s">
        <v>845</v>
      </c>
      <c r="F5041">
        <v>11</v>
      </c>
      <c r="G5041">
        <v>14.3</v>
      </c>
      <c r="H5041" t="s">
        <v>819</v>
      </c>
    </row>
    <row r="5042" spans="1:8" hidden="1" x14ac:dyDescent="0.25">
      <c r="A5042" t="s">
        <v>959</v>
      </c>
      <c r="B5042">
        <v>755</v>
      </c>
      <c r="C5042" t="s">
        <v>960</v>
      </c>
      <c r="D5042" t="s">
        <v>849</v>
      </c>
      <c r="E5042" t="s">
        <v>845</v>
      </c>
      <c r="F5042">
        <v>9.25</v>
      </c>
      <c r="G5042">
        <v>12.05</v>
      </c>
      <c r="H5042" t="s">
        <v>817</v>
      </c>
    </row>
    <row r="5043" spans="1:8" hidden="1" x14ac:dyDescent="0.25">
      <c r="A5043" t="s">
        <v>959</v>
      </c>
      <c r="B5043">
        <v>755</v>
      </c>
      <c r="C5043" t="s">
        <v>960</v>
      </c>
      <c r="D5043" t="s">
        <v>850</v>
      </c>
      <c r="E5043" t="s">
        <v>845</v>
      </c>
      <c r="F5043">
        <v>9.25</v>
      </c>
      <c r="G5043">
        <v>12.05</v>
      </c>
      <c r="H5043" t="s">
        <v>825</v>
      </c>
    </row>
    <row r="5044" spans="1:8" hidden="1" x14ac:dyDescent="0.25">
      <c r="A5044" t="s">
        <v>959</v>
      </c>
      <c r="B5044">
        <v>755</v>
      </c>
      <c r="C5044" t="s">
        <v>960</v>
      </c>
      <c r="D5044" t="s">
        <v>851</v>
      </c>
      <c r="E5044" t="s">
        <v>845</v>
      </c>
      <c r="F5044">
        <v>9.75</v>
      </c>
      <c r="G5044">
        <v>12.7</v>
      </c>
      <c r="H5044" t="s">
        <v>827</v>
      </c>
    </row>
    <row r="5045" spans="1:8" hidden="1" x14ac:dyDescent="0.25">
      <c r="A5045" t="s">
        <v>959</v>
      </c>
      <c r="B5045">
        <v>755</v>
      </c>
      <c r="C5045" t="s">
        <v>960</v>
      </c>
      <c r="D5045" t="s">
        <v>852</v>
      </c>
      <c r="E5045" t="s">
        <v>853</v>
      </c>
      <c r="F5045">
        <v>5.6</v>
      </c>
      <c r="G5045">
        <v>7.3</v>
      </c>
      <c r="H5045" t="s">
        <v>854</v>
      </c>
    </row>
    <row r="5046" spans="1:8" hidden="1" x14ac:dyDescent="0.25">
      <c r="A5046" t="s">
        <v>959</v>
      </c>
      <c r="B5046">
        <v>755</v>
      </c>
      <c r="C5046" t="s">
        <v>960</v>
      </c>
      <c r="D5046" t="s">
        <v>855</v>
      </c>
      <c r="E5046" t="s">
        <v>853</v>
      </c>
      <c r="F5046">
        <v>5.6</v>
      </c>
      <c r="G5046">
        <v>7.3</v>
      </c>
      <c r="H5046" t="s">
        <v>823</v>
      </c>
    </row>
    <row r="5047" spans="1:8" x14ac:dyDescent="0.25">
      <c r="A5047" t="s">
        <v>959</v>
      </c>
      <c r="B5047">
        <v>755</v>
      </c>
      <c r="C5047" t="s">
        <v>960</v>
      </c>
      <c r="D5047" t="s">
        <v>856</v>
      </c>
      <c r="E5047" t="s">
        <v>853</v>
      </c>
      <c r="F5047">
        <v>5.6</v>
      </c>
      <c r="G5047">
        <v>7.3</v>
      </c>
      <c r="H5047" t="s">
        <v>821</v>
      </c>
    </row>
    <row r="5048" spans="1:8" hidden="1" x14ac:dyDescent="0.25">
      <c r="A5048" t="s">
        <v>959</v>
      </c>
      <c r="B5048">
        <v>755</v>
      </c>
      <c r="C5048" t="s">
        <v>960</v>
      </c>
      <c r="D5048" t="s">
        <v>857</v>
      </c>
      <c r="E5048" t="s">
        <v>853</v>
      </c>
      <c r="F5048">
        <v>5.6</v>
      </c>
      <c r="G5048">
        <v>7.3</v>
      </c>
      <c r="H5048" t="s">
        <v>815</v>
      </c>
    </row>
    <row r="5049" spans="1:8" hidden="1" x14ac:dyDescent="0.25">
      <c r="A5049" t="s">
        <v>959</v>
      </c>
      <c r="B5049">
        <v>755</v>
      </c>
      <c r="C5049" t="s">
        <v>960</v>
      </c>
      <c r="D5049" t="s">
        <v>858</v>
      </c>
      <c r="E5049" t="s">
        <v>853</v>
      </c>
      <c r="F5049">
        <v>5.6</v>
      </c>
      <c r="G5049">
        <v>7.3</v>
      </c>
      <c r="H5049" t="s">
        <v>819</v>
      </c>
    </row>
    <row r="5050" spans="1:8" hidden="1" x14ac:dyDescent="0.25">
      <c r="A5050" t="s">
        <v>959</v>
      </c>
      <c r="B5050">
        <v>755</v>
      </c>
      <c r="C5050" t="s">
        <v>960</v>
      </c>
      <c r="D5050" t="s">
        <v>859</v>
      </c>
      <c r="E5050" t="s">
        <v>853</v>
      </c>
      <c r="F5050">
        <v>5.6</v>
      </c>
      <c r="G5050">
        <v>7.3</v>
      </c>
      <c r="H5050" t="s">
        <v>825</v>
      </c>
    </row>
    <row r="5051" spans="1:8" hidden="1" x14ac:dyDescent="0.25">
      <c r="A5051" t="s">
        <v>959</v>
      </c>
      <c r="B5051">
        <v>755</v>
      </c>
      <c r="C5051" t="s">
        <v>960</v>
      </c>
      <c r="D5051" t="s">
        <v>860</v>
      </c>
      <c r="E5051" t="s">
        <v>853</v>
      </c>
      <c r="F5051">
        <v>5.6</v>
      </c>
      <c r="G5051">
        <v>7.3</v>
      </c>
      <c r="H5051" t="s">
        <v>827</v>
      </c>
    </row>
    <row r="5052" spans="1:8" hidden="1" x14ac:dyDescent="0.25">
      <c r="A5052" t="s">
        <v>959</v>
      </c>
      <c r="B5052">
        <v>755</v>
      </c>
      <c r="C5052" t="s">
        <v>960</v>
      </c>
      <c r="D5052" t="s">
        <v>861</v>
      </c>
      <c r="E5052" t="s">
        <v>853</v>
      </c>
      <c r="F5052">
        <v>5.6</v>
      </c>
      <c r="G5052">
        <v>7.3</v>
      </c>
      <c r="H5052" t="s">
        <v>862</v>
      </c>
    </row>
    <row r="5053" spans="1:8" hidden="1" x14ac:dyDescent="0.25">
      <c r="A5053" t="s">
        <v>959</v>
      </c>
      <c r="B5053">
        <v>755</v>
      </c>
      <c r="C5053" t="s">
        <v>960</v>
      </c>
      <c r="D5053" t="s">
        <v>863</v>
      </c>
      <c r="E5053" t="s">
        <v>853</v>
      </c>
      <c r="F5053">
        <v>5.6</v>
      </c>
      <c r="G5053">
        <v>7.3</v>
      </c>
      <c r="H5053" t="s">
        <v>864</v>
      </c>
    </row>
    <row r="5054" spans="1:8" hidden="1" x14ac:dyDescent="0.25">
      <c r="A5054" t="s">
        <v>959</v>
      </c>
      <c r="B5054">
        <v>755</v>
      </c>
      <c r="C5054" t="s">
        <v>960</v>
      </c>
      <c r="D5054" t="s">
        <v>865</v>
      </c>
      <c r="E5054" t="s">
        <v>866</v>
      </c>
      <c r="F5054">
        <v>4.4000000000000004</v>
      </c>
      <c r="G5054">
        <v>5.7</v>
      </c>
      <c r="H5054" t="s">
        <v>867</v>
      </c>
    </row>
    <row r="5055" spans="1:8" hidden="1" x14ac:dyDescent="0.25">
      <c r="A5055" t="s">
        <v>959</v>
      </c>
      <c r="B5055">
        <v>755</v>
      </c>
      <c r="C5055" t="s">
        <v>960</v>
      </c>
      <c r="D5055" t="s">
        <v>868</v>
      </c>
      <c r="E5055" t="s">
        <v>866</v>
      </c>
      <c r="F5055">
        <v>4.95</v>
      </c>
      <c r="G5055">
        <v>6.45</v>
      </c>
      <c r="H5055" t="s">
        <v>823</v>
      </c>
    </row>
    <row r="5056" spans="1:8" x14ac:dyDescent="0.25">
      <c r="A5056" t="s">
        <v>959</v>
      </c>
      <c r="B5056">
        <v>755</v>
      </c>
      <c r="C5056" t="s">
        <v>960</v>
      </c>
      <c r="D5056" t="s">
        <v>869</v>
      </c>
      <c r="E5056" t="s">
        <v>866</v>
      </c>
      <c r="F5056">
        <v>4.95</v>
      </c>
      <c r="G5056">
        <v>6.45</v>
      </c>
      <c r="H5056" t="s">
        <v>821</v>
      </c>
    </row>
    <row r="5057" spans="1:8" hidden="1" x14ac:dyDescent="0.25">
      <c r="A5057" t="s">
        <v>959</v>
      </c>
      <c r="B5057">
        <v>755</v>
      </c>
      <c r="C5057" t="s">
        <v>960</v>
      </c>
      <c r="D5057" t="s">
        <v>870</v>
      </c>
      <c r="E5057" t="s">
        <v>866</v>
      </c>
      <c r="F5057">
        <v>4.95</v>
      </c>
      <c r="G5057">
        <v>6.45</v>
      </c>
      <c r="H5057" t="s">
        <v>815</v>
      </c>
    </row>
    <row r="5058" spans="1:8" hidden="1" x14ac:dyDescent="0.25">
      <c r="A5058" t="s">
        <v>959</v>
      </c>
      <c r="B5058">
        <v>755</v>
      </c>
      <c r="C5058" t="s">
        <v>960</v>
      </c>
      <c r="D5058" t="s">
        <v>871</v>
      </c>
      <c r="E5058" t="s">
        <v>866</v>
      </c>
      <c r="F5058">
        <v>4.95</v>
      </c>
      <c r="G5058">
        <v>6.45</v>
      </c>
      <c r="H5058" t="s">
        <v>819</v>
      </c>
    </row>
    <row r="5059" spans="1:8" hidden="1" x14ac:dyDescent="0.25">
      <c r="A5059" t="s">
        <v>959</v>
      </c>
      <c r="B5059">
        <v>755</v>
      </c>
      <c r="C5059" t="s">
        <v>960</v>
      </c>
      <c r="D5059" t="s">
        <v>872</v>
      </c>
      <c r="E5059" t="s">
        <v>866</v>
      </c>
      <c r="F5059">
        <v>4.95</v>
      </c>
      <c r="G5059">
        <v>6.45</v>
      </c>
      <c r="H5059" t="s">
        <v>825</v>
      </c>
    </row>
    <row r="5060" spans="1:8" hidden="1" x14ac:dyDescent="0.25">
      <c r="A5060" t="s">
        <v>959</v>
      </c>
      <c r="B5060">
        <v>755</v>
      </c>
      <c r="C5060" t="s">
        <v>960</v>
      </c>
      <c r="D5060" t="s">
        <v>873</v>
      </c>
      <c r="E5060" t="s">
        <v>866</v>
      </c>
      <c r="F5060">
        <v>4.95</v>
      </c>
      <c r="G5060">
        <v>6.45</v>
      </c>
      <c r="H5060" t="s">
        <v>862</v>
      </c>
    </row>
    <row r="5061" spans="1:8" hidden="1" x14ac:dyDescent="0.25">
      <c r="A5061" t="s">
        <v>959</v>
      </c>
      <c r="B5061">
        <v>755</v>
      </c>
      <c r="C5061" t="s">
        <v>960</v>
      </c>
      <c r="D5061" t="s">
        <v>874</v>
      </c>
      <c r="E5061" t="s">
        <v>866</v>
      </c>
      <c r="F5061">
        <v>4.95</v>
      </c>
      <c r="G5061">
        <v>6.45</v>
      </c>
      <c r="H5061" t="s">
        <v>827</v>
      </c>
    </row>
    <row r="5062" spans="1:8" hidden="1" x14ac:dyDescent="0.25">
      <c r="A5062" t="s">
        <v>959</v>
      </c>
      <c r="B5062">
        <v>755</v>
      </c>
      <c r="C5062" t="s">
        <v>960</v>
      </c>
      <c r="D5062" t="s">
        <v>875</v>
      </c>
      <c r="E5062" t="s">
        <v>876</v>
      </c>
      <c r="F5062">
        <v>10.45</v>
      </c>
      <c r="G5062">
        <v>13.6</v>
      </c>
      <c r="H5062" t="s">
        <v>815</v>
      </c>
    </row>
    <row r="5063" spans="1:8" hidden="1" x14ac:dyDescent="0.25">
      <c r="A5063" t="s">
        <v>959</v>
      </c>
      <c r="B5063">
        <v>755</v>
      </c>
      <c r="C5063" t="s">
        <v>960</v>
      </c>
      <c r="D5063" t="s">
        <v>877</v>
      </c>
      <c r="E5063" t="s">
        <v>876</v>
      </c>
      <c r="F5063">
        <v>11.55</v>
      </c>
      <c r="G5063">
        <v>15</v>
      </c>
      <c r="H5063" t="s">
        <v>819</v>
      </c>
    </row>
    <row r="5064" spans="1:8" hidden="1" x14ac:dyDescent="0.25">
      <c r="A5064" t="s">
        <v>959</v>
      </c>
      <c r="B5064">
        <v>755</v>
      </c>
      <c r="C5064" t="s">
        <v>960</v>
      </c>
      <c r="D5064" t="s">
        <v>878</v>
      </c>
      <c r="E5064" t="s">
        <v>876</v>
      </c>
      <c r="F5064">
        <v>9.8000000000000007</v>
      </c>
      <c r="G5064">
        <v>12.75</v>
      </c>
      <c r="H5064" t="s">
        <v>825</v>
      </c>
    </row>
    <row r="5065" spans="1:8" hidden="1" x14ac:dyDescent="0.25">
      <c r="A5065" t="s">
        <v>959</v>
      </c>
      <c r="B5065">
        <v>755</v>
      </c>
      <c r="C5065" t="s">
        <v>960</v>
      </c>
      <c r="D5065" t="s">
        <v>879</v>
      </c>
      <c r="E5065" t="s">
        <v>876</v>
      </c>
      <c r="F5065">
        <v>10.3</v>
      </c>
      <c r="G5065">
        <v>13.4</v>
      </c>
      <c r="H5065" t="s">
        <v>827</v>
      </c>
    </row>
    <row r="5066" spans="1:8" hidden="1" x14ac:dyDescent="0.25">
      <c r="A5066" t="s">
        <v>959</v>
      </c>
      <c r="B5066">
        <v>755</v>
      </c>
      <c r="C5066" t="s">
        <v>960</v>
      </c>
      <c r="D5066" t="s">
        <v>880</v>
      </c>
      <c r="E5066" t="s">
        <v>876</v>
      </c>
      <c r="F5066">
        <v>9.8000000000000007</v>
      </c>
      <c r="G5066">
        <v>12.75</v>
      </c>
      <c r="H5066" t="s">
        <v>823</v>
      </c>
    </row>
    <row r="5067" spans="1:8" hidden="1" x14ac:dyDescent="0.25">
      <c r="A5067" t="s">
        <v>959</v>
      </c>
      <c r="B5067">
        <v>755</v>
      </c>
      <c r="C5067" t="s">
        <v>960</v>
      </c>
      <c r="D5067" t="s">
        <v>881</v>
      </c>
      <c r="E5067" t="s">
        <v>876</v>
      </c>
      <c r="F5067">
        <v>9.8000000000000007</v>
      </c>
      <c r="G5067">
        <v>12.75</v>
      </c>
      <c r="H5067" t="s">
        <v>867</v>
      </c>
    </row>
    <row r="5068" spans="1:8" x14ac:dyDescent="0.25">
      <c r="A5068" t="s">
        <v>959</v>
      </c>
      <c r="B5068">
        <v>755</v>
      </c>
      <c r="C5068" t="s">
        <v>960</v>
      </c>
      <c r="D5068" t="s">
        <v>882</v>
      </c>
      <c r="E5068" t="s">
        <v>876</v>
      </c>
      <c r="F5068">
        <v>11.55</v>
      </c>
      <c r="G5068">
        <v>15</v>
      </c>
      <c r="H5068" t="s">
        <v>821</v>
      </c>
    </row>
    <row r="5069" spans="1:8" hidden="1" x14ac:dyDescent="0.25">
      <c r="A5069" t="s">
        <v>1004</v>
      </c>
      <c r="B5069">
        <v>1710</v>
      </c>
      <c r="C5069" t="s">
        <v>1005</v>
      </c>
      <c r="D5069" t="s">
        <v>813</v>
      </c>
      <c r="E5069" t="s">
        <v>814</v>
      </c>
      <c r="F5069">
        <v>10.1</v>
      </c>
      <c r="G5069">
        <v>13.15</v>
      </c>
      <c r="H5069" t="s">
        <v>815</v>
      </c>
    </row>
    <row r="5070" spans="1:8" hidden="1" x14ac:dyDescent="0.25">
      <c r="A5070" t="s">
        <v>1004</v>
      </c>
      <c r="B5070">
        <v>1710</v>
      </c>
      <c r="C5070" t="s">
        <v>1005</v>
      </c>
      <c r="D5070" t="s">
        <v>816</v>
      </c>
      <c r="E5070" t="s">
        <v>814</v>
      </c>
      <c r="F5070">
        <v>9.4499999999999993</v>
      </c>
      <c r="G5070">
        <v>12.3</v>
      </c>
      <c r="H5070" t="s">
        <v>817</v>
      </c>
    </row>
    <row r="5071" spans="1:8" hidden="1" x14ac:dyDescent="0.25">
      <c r="A5071" t="s">
        <v>1004</v>
      </c>
      <c r="B5071">
        <v>1710</v>
      </c>
      <c r="C5071" t="s">
        <v>1005</v>
      </c>
      <c r="D5071" t="s">
        <v>818</v>
      </c>
      <c r="E5071" t="s">
        <v>814</v>
      </c>
      <c r="F5071">
        <v>11.2</v>
      </c>
      <c r="G5071">
        <v>14.55</v>
      </c>
      <c r="H5071" t="s">
        <v>819</v>
      </c>
    </row>
    <row r="5072" spans="1:8" x14ac:dyDescent="0.25">
      <c r="A5072" t="s">
        <v>1004</v>
      </c>
      <c r="B5072">
        <v>1710</v>
      </c>
      <c r="C5072" t="s">
        <v>1005</v>
      </c>
      <c r="D5072" t="s">
        <v>820</v>
      </c>
      <c r="E5072" t="s">
        <v>814</v>
      </c>
      <c r="F5072">
        <v>11.2</v>
      </c>
      <c r="G5072">
        <v>14.55</v>
      </c>
      <c r="H5072" t="s">
        <v>821</v>
      </c>
    </row>
    <row r="5073" spans="1:8" hidden="1" x14ac:dyDescent="0.25">
      <c r="A5073" t="s">
        <v>1004</v>
      </c>
      <c r="B5073">
        <v>1710</v>
      </c>
      <c r="C5073" t="s">
        <v>1005</v>
      </c>
      <c r="D5073" t="s">
        <v>822</v>
      </c>
      <c r="E5073" t="s">
        <v>814</v>
      </c>
      <c r="F5073">
        <v>9.4499999999999993</v>
      </c>
      <c r="G5073">
        <v>12.3</v>
      </c>
      <c r="H5073" t="s">
        <v>823</v>
      </c>
    </row>
    <row r="5074" spans="1:8" hidden="1" x14ac:dyDescent="0.25">
      <c r="A5074" t="s">
        <v>1004</v>
      </c>
      <c r="B5074">
        <v>1710</v>
      </c>
      <c r="C5074" t="s">
        <v>1005</v>
      </c>
      <c r="D5074" t="s">
        <v>824</v>
      </c>
      <c r="E5074" t="s">
        <v>814</v>
      </c>
      <c r="F5074">
        <v>9.4499999999999993</v>
      </c>
      <c r="G5074">
        <v>12.3</v>
      </c>
      <c r="H5074" t="s">
        <v>825</v>
      </c>
    </row>
    <row r="5075" spans="1:8" hidden="1" x14ac:dyDescent="0.25">
      <c r="A5075" t="s">
        <v>1004</v>
      </c>
      <c r="B5075">
        <v>1710</v>
      </c>
      <c r="C5075" t="s">
        <v>1005</v>
      </c>
      <c r="D5075" t="s">
        <v>826</v>
      </c>
      <c r="E5075" t="s">
        <v>814</v>
      </c>
      <c r="F5075">
        <v>9.9499999999999993</v>
      </c>
      <c r="G5075">
        <v>12.95</v>
      </c>
      <c r="H5075" t="s">
        <v>827</v>
      </c>
    </row>
    <row r="5076" spans="1:8" x14ac:dyDescent="0.25">
      <c r="A5076" t="s">
        <v>1004</v>
      </c>
      <c r="B5076">
        <v>1710</v>
      </c>
      <c r="C5076" t="s">
        <v>1005</v>
      </c>
      <c r="D5076" t="s">
        <v>828</v>
      </c>
      <c r="E5076" t="s">
        <v>829</v>
      </c>
      <c r="F5076">
        <v>11.2</v>
      </c>
      <c r="G5076">
        <v>14.55</v>
      </c>
      <c r="H5076" t="s">
        <v>821</v>
      </c>
    </row>
    <row r="5077" spans="1:8" hidden="1" x14ac:dyDescent="0.25">
      <c r="A5077" t="s">
        <v>1004</v>
      </c>
      <c r="B5077">
        <v>1710</v>
      </c>
      <c r="C5077" t="s">
        <v>1005</v>
      </c>
      <c r="D5077" t="s">
        <v>830</v>
      </c>
      <c r="E5077" t="s">
        <v>829</v>
      </c>
      <c r="F5077">
        <v>9.4499999999999993</v>
      </c>
      <c r="G5077">
        <v>12.3</v>
      </c>
      <c r="H5077" t="s">
        <v>823</v>
      </c>
    </row>
    <row r="5078" spans="1:8" hidden="1" x14ac:dyDescent="0.25">
      <c r="A5078" t="s">
        <v>1004</v>
      </c>
      <c r="B5078">
        <v>1710</v>
      </c>
      <c r="C5078" t="s">
        <v>1005</v>
      </c>
      <c r="D5078" t="s">
        <v>831</v>
      </c>
      <c r="E5078" t="s">
        <v>829</v>
      </c>
      <c r="F5078">
        <v>10.1</v>
      </c>
      <c r="G5078">
        <v>13.15</v>
      </c>
      <c r="H5078" t="s">
        <v>815</v>
      </c>
    </row>
    <row r="5079" spans="1:8" hidden="1" x14ac:dyDescent="0.25">
      <c r="A5079" t="s">
        <v>1004</v>
      </c>
      <c r="B5079">
        <v>1710</v>
      </c>
      <c r="C5079" t="s">
        <v>1005</v>
      </c>
      <c r="D5079" t="s">
        <v>832</v>
      </c>
      <c r="E5079" t="s">
        <v>829</v>
      </c>
      <c r="F5079">
        <v>9.4499999999999993</v>
      </c>
      <c r="G5079">
        <v>12.3</v>
      </c>
      <c r="H5079" t="s">
        <v>817</v>
      </c>
    </row>
    <row r="5080" spans="1:8" hidden="1" x14ac:dyDescent="0.25">
      <c r="A5080" t="s">
        <v>1004</v>
      </c>
      <c r="B5080">
        <v>1710</v>
      </c>
      <c r="C5080" t="s">
        <v>1005</v>
      </c>
      <c r="D5080" t="s">
        <v>833</v>
      </c>
      <c r="E5080" t="s">
        <v>829</v>
      </c>
      <c r="F5080">
        <v>11.2</v>
      </c>
      <c r="G5080">
        <v>14.55</v>
      </c>
      <c r="H5080" t="s">
        <v>819</v>
      </c>
    </row>
    <row r="5081" spans="1:8" hidden="1" x14ac:dyDescent="0.25">
      <c r="A5081" t="s">
        <v>1004</v>
      </c>
      <c r="B5081">
        <v>1710</v>
      </c>
      <c r="C5081" t="s">
        <v>1005</v>
      </c>
      <c r="D5081" t="s">
        <v>834</v>
      </c>
      <c r="E5081" t="s">
        <v>829</v>
      </c>
      <c r="F5081">
        <v>9.4499999999999993</v>
      </c>
      <c r="G5081">
        <v>12.3</v>
      </c>
      <c r="H5081" t="s">
        <v>825</v>
      </c>
    </row>
    <row r="5082" spans="1:8" hidden="1" x14ac:dyDescent="0.25">
      <c r="A5082" t="s">
        <v>1004</v>
      </c>
      <c r="B5082">
        <v>1710</v>
      </c>
      <c r="C5082" t="s">
        <v>1005</v>
      </c>
      <c r="D5082" t="s">
        <v>835</v>
      </c>
      <c r="E5082" t="s">
        <v>829</v>
      </c>
      <c r="F5082">
        <v>3.6</v>
      </c>
      <c r="G5082">
        <v>4.7</v>
      </c>
      <c r="H5082" t="s">
        <v>827</v>
      </c>
    </row>
    <row r="5083" spans="1:8" hidden="1" x14ac:dyDescent="0.25">
      <c r="A5083" t="s">
        <v>1004</v>
      </c>
      <c r="B5083">
        <v>1710</v>
      </c>
      <c r="C5083" t="s">
        <v>1005</v>
      </c>
      <c r="D5083" t="s">
        <v>835</v>
      </c>
      <c r="E5083" t="s">
        <v>829</v>
      </c>
      <c r="F5083">
        <v>9.9499999999999993</v>
      </c>
      <c r="G5083">
        <v>12.95</v>
      </c>
      <c r="H5083" t="s">
        <v>827</v>
      </c>
    </row>
    <row r="5084" spans="1:8" hidden="1" x14ac:dyDescent="0.25">
      <c r="A5084" t="s">
        <v>1004</v>
      </c>
      <c r="B5084">
        <v>1710</v>
      </c>
      <c r="C5084" t="s">
        <v>1005</v>
      </c>
      <c r="D5084" t="s">
        <v>832</v>
      </c>
      <c r="E5084" t="s">
        <v>829</v>
      </c>
      <c r="F5084">
        <v>3.4</v>
      </c>
      <c r="G5084">
        <v>4.4000000000000004</v>
      </c>
      <c r="H5084" t="s">
        <v>817</v>
      </c>
    </row>
    <row r="5085" spans="1:8" hidden="1" x14ac:dyDescent="0.25">
      <c r="A5085" t="s">
        <v>1004</v>
      </c>
      <c r="B5085">
        <v>1710</v>
      </c>
      <c r="C5085" t="s">
        <v>1005</v>
      </c>
      <c r="D5085" t="s">
        <v>831</v>
      </c>
      <c r="E5085" t="s">
        <v>829</v>
      </c>
      <c r="F5085">
        <v>3.6</v>
      </c>
      <c r="G5085">
        <v>4.7</v>
      </c>
      <c r="H5085" t="s">
        <v>815</v>
      </c>
    </row>
    <row r="5086" spans="1:8" hidden="1" x14ac:dyDescent="0.25">
      <c r="A5086" t="s">
        <v>1004</v>
      </c>
      <c r="B5086">
        <v>1710</v>
      </c>
      <c r="C5086" t="s">
        <v>1005</v>
      </c>
      <c r="D5086" t="s">
        <v>833</v>
      </c>
      <c r="E5086" t="s">
        <v>829</v>
      </c>
      <c r="F5086">
        <v>4.05</v>
      </c>
      <c r="G5086">
        <v>5.25</v>
      </c>
      <c r="H5086" t="s">
        <v>819</v>
      </c>
    </row>
    <row r="5087" spans="1:8" hidden="1" x14ac:dyDescent="0.25">
      <c r="A5087" t="s">
        <v>1004</v>
      </c>
      <c r="B5087">
        <v>1710</v>
      </c>
      <c r="C5087" t="s">
        <v>1005</v>
      </c>
      <c r="D5087" t="s">
        <v>830</v>
      </c>
      <c r="E5087" t="s">
        <v>829</v>
      </c>
      <c r="F5087">
        <v>3.4</v>
      </c>
      <c r="G5087">
        <v>4.4000000000000004</v>
      </c>
      <c r="H5087" t="s">
        <v>823</v>
      </c>
    </row>
    <row r="5088" spans="1:8" x14ac:dyDescent="0.25">
      <c r="A5088" t="s">
        <v>1004</v>
      </c>
      <c r="B5088">
        <v>1710</v>
      </c>
      <c r="C5088" t="s">
        <v>1005</v>
      </c>
      <c r="D5088" t="s">
        <v>828</v>
      </c>
      <c r="E5088" t="s">
        <v>829</v>
      </c>
      <c r="F5088">
        <v>4.05</v>
      </c>
      <c r="G5088">
        <v>5.25</v>
      </c>
      <c r="H5088" t="s">
        <v>821</v>
      </c>
    </row>
    <row r="5089" spans="1:8" hidden="1" x14ac:dyDescent="0.25">
      <c r="A5089" t="s">
        <v>1004</v>
      </c>
      <c r="B5089">
        <v>1710</v>
      </c>
      <c r="C5089" t="s">
        <v>1005</v>
      </c>
      <c r="D5089" t="s">
        <v>834</v>
      </c>
      <c r="E5089" t="s">
        <v>829</v>
      </c>
      <c r="F5089">
        <v>3.4</v>
      </c>
      <c r="G5089">
        <v>4.4000000000000004</v>
      </c>
      <c r="H5089" t="s">
        <v>825</v>
      </c>
    </row>
    <row r="5090" spans="1:8" x14ac:dyDescent="0.25">
      <c r="A5090" t="s">
        <v>1004</v>
      </c>
      <c r="B5090">
        <v>1710</v>
      </c>
      <c r="C5090" t="s">
        <v>1005</v>
      </c>
      <c r="D5090" t="s">
        <v>836</v>
      </c>
      <c r="E5090" t="s">
        <v>837</v>
      </c>
      <c r="F5090">
        <v>11.2</v>
      </c>
      <c r="G5090">
        <v>14.55</v>
      </c>
      <c r="H5090" t="s">
        <v>821</v>
      </c>
    </row>
    <row r="5091" spans="1:8" hidden="1" x14ac:dyDescent="0.25">
      <c r="A5091" t="s">
        <v>1004</v>
      </c>
      <c r="B5091">
        <v>1710</v>
      </c>
      <c r="C5091" t="s">
        <v>1005</v>
      </c>
      <c r="D5091" t="s">
        <v>838</v>
      </c>
      <c r="E5091" t="s">
        <v>837</v>
      </c>
      <c r="F5091">
        <v>9.4499999999999993</v>
      </c>
      <c r="G5091">
        <v>12.3</v>
      </c>
      <c r="H5091" t="s">
        <v>823</v>
      </c>
    </row>
    <row r="5092" spans="1:8" hidden="1" x14ac:dyDescent="0.25">
      <c r="A5092" t="s">
        <v>1004</v>
      </c>
      <c r="B5092">
        <v>1710</v>
      </c>
      <c r="C5092" t="s">
        <v>1005</v>
      </c>
      <c r="D5092" t="s">
        <v>839</v>
      </c>
      <c r="E5092" t="s">
        <v>837</v>
      </c>
      <c r="F5092">
        <v>10.1</v>
      </c>
      <c r="G5092">
        <v>13.15</v>
      </c>
      <c r="H5092" t="s">
        <v>815</v>
      </c>
    </row>
    <row r="5093" spans="1:8" hidden="1" x14ac:dyDescent="0.25">
      <c r="A5093" t="s">
        <v>1004</v>
      </c>
      <c r="B5093">
        <v>1710</v>
      </c>
      <c r="C5093" t="s">
        <v>1005</v>
      </c>
      <c r="D5093" t="s">
        <v>840</v>
      </c>
      <c r="E5093" t="s">
        <v>837</v>
      </c>
      <c r="F5093">
        <v>9.4499999999999993</v>
      </c>
      <c r="G5093">
        <v>12.3</v>
      </c>
      <c r="H5093" t="s">
        <v>817</v>
      </c>
    </row>
    <row r="5094" spans="1:8" hidden="1" x14ac:dyDescent="0.25">
      <c r="A5094" t="s">
        <v>1004</v>
      </c>
      <c r="B5094">
        <v>1710</v>
      </c>
      <c r="C5094" t="s">
        <v>1005</v>
      </c>
      <c r="D5094" t="s">
        <v>841</v>
      </c>
      <c r="E5094" t="s">
        <v>837</v>
      </c>
      <c r="F5094">
        <v>11.2</v>
      </c>
      <c r="G5094">
        <v>14.55</v>
      </c>
      <c r="H5094" t="s">
        <v>819</v>
      </c>
    </row>
    <row r="5095" spans="1:8" hidden="1" x14ac:dyDescent="0.25">
      <c r="A5095" t="s">
        <v>1004</v>
      </c>
      <c r="B5095">
        <v>1710</v>
      </c>
      <c r="C5095" t="s">
        <v>1005</v>
      </c>
      <c r="D5095" t="s">
        <v>842</v>
      </c>
      <c r="E5095" t="s">
        <v>837</v>
      </c>
      <c r="F5095">
        <v>9.9499999999999993</v>
      </c>
      <c r="G5095">
        <v>12.95</v>
      </c>
      <c r="H5095" t="s">
        <v>827</v>
      </c>
    </row>
    <row r="5096" spans="1:8" hidden="1" x14ac:dyDescent="0.25">
      <c r="A5096" t="s">
        <v>1004</v>
      </c>
      <c r="B5096">
        <v>1710</v>
      </c>
      <c r="C5096" t="s">
        <v>1005</v>
      </c>
      <c r="D5096" t="s">
        <v>843</v>
      </c>
      <c r="E5096" t="s">
        <v>837</v>
      </c>
      <c r="F5096">
        <v>9.4499999999999993</v>
      </c>
      <c r="G5096">
        <v>12.3</v>
      </c>
      <c r="H5096" t="s">
        <v>825</v>
      </c>
    </row>
    <row r="5097" spans="1:8" x14ac:dyDescent="0.25">
      <c r="A5097" t="s">
        <v>1004</v>
      </c>
      <c r="B5097">
        <v>1710</v>
      </c>
      <c r="C5097" t="s">
        <v>1005</v>
      </c>
      <c r="D5097" t="s">
        <v>844</v>
      </c>
      <c r="E5097" t="s">
        <v>845</v>
      </c>
      <c r="F5097">
        <v>11.2</v>
      </c>
      <c r="G5097">
        <v>14.55</v>
      </c>
      <c r="H5097" t="s">
        <v>821</v>
      </c>
    </row>
    <row r="5098" spans="1:8" hidden="1" x14ac:dyDescent="0.25">
      <c r="A5098" t="s">
        <v>1004</v>
      </c>
      <c r="B5098">
        <v>1710</v>
      </c>
      <c r="C5098" t="s">
        <v>1005</v>
      </c>
      <c r="D5098" t="s">
        <v>846</v>
      </c>
      <c r="E5098" t="s">
        <v>845</v>
      </c>
      <c r="F5098">
        <v>9.4499999999999993</v>
      </c>
      <c r="G5098">
        <v>12.3</v>
      </c>
      <c r="H5098" t="s">
        <v>823</v>
      </c>
    </row>
    <row r="5099" spans="1:8" hidden="1" x14ac:dyDescent="0.25">
      <c r="A5099" t="s">
        <v>1004</v>
      </c>
      <c r="B5099">
        <v>1710</v>
      </c>
      <c r="C5099" t="s">
        <v>1005</v>
      </c>
      <c r="D5099" t="s">
        <v>847</v>
      </c>
      <c r="E5099" t="s">
        <v>845</v>
      </c>
      <c r="F5099">
        <v>10.1</v>
      </c>
      <c r="G5099">
        <v>13.15</v>
      </c>
      <c r="H5099" t="s">
        <v>815</v>
      </c>
    </row>
    <row r="5100" spans="1:8" hidden="1" x14ac:dyDescent="0.25">
      <c r="A5100" t="s">
        <v>1004</v>
      </c>
      <c r="B5100">
        <v>1710</v>
      </c>
      <c r="C5100" t="s">
        <v>1005</v>
      </c>
      <c r="D5100" t="s">
        <v>848</v>
      </c>
      <c r="E5100" t="s">
        <v>845</v>
      </c>
      <c r="F5100">
        <v>11.2</v>
      </c>
      <c r="G5100">
        <v>14.55</v>
      </c>
      <c r="H5100" t="s">
        <v>819</v>
      </c>
    </row>
    <row r="5101" spans="1:8" hidden="1" x14ac:dyDescent="0.25">
      <c r="A5101" t="s">
        <v>1004</v>
      </c>
      <c r="B5101">
        <v>1710</v>
      </c>
      <c r="C5101" t="s">
        <v>1005</v>
      </c>
      <c r="D5101" t="s">
        <v>849</v>
      </c>
      <c r="E5101" t="s">
        <v>845</v>
      </c>
      <c r="F5101">
        <v>9.4499999999999993</v>
      </c>
      <c r="G5101">
        <v>12.3</v>
      </c>
      <c r="H5101" t="s">
        <v>817</v>
      </c>
    </row>
    <row r="5102" spans="1:8" hidden="1" x14ac:dyDescent="0.25">
      <c r="A5102" t="s">
        <v>1004</v>
      </c>
      <c r="B5102">
        <v>1710</v>
      </c>
      <c r="C5102" t="s">
        <v>1005</v>
      </c>
      <c r="D5102" t="s">
        <v>850</v>
      </c>
      <c r="E5102" t="s">
        <v>845</v>
      </c>
      <c r="F5102">
        <v>9.4499999999999993</v>
      </c>
      <c r="G5102">
        <v>12.3</v>
      </c>
      <c r="H5102" t="s">
        <v>825</v>
      </c>
    </row>
    <row r="5103" spans="1:8" hidden="1" x14ac:dyDescent="0.25">
      <c r="A5103" t="s">
        <v>1004</v>
      </c>
      <c r="B5103">
        <v>1710</v>
      </c>
      <c r="C5103" t="s">
        <v>1005</v>
      </c>
      <c r="D5103" t="s">
        <v>851</v>
      </c>
      <c r="E5103" t="s">
        <v>845</v>
      </c>
      <c r="F5103">
        <v>9.9499999999999993</v>
      </c>
      <c r="G5103">
        <v>12.95</v>
      </c>
      <c r="H5103" t="s">
        <v>827</v>
      </c>
    </row>
    <row r="5104" spans="1:8" hidden="1" x14ac:dyDescent="0.25">
      <c r="A5104" t="s">
        <v>1004</v>
      </c>
      <c r="B5104">
        <v>1710</v>
      </c>
      <c r="C5104" t="s">
        <v>1005</v>
      </c>
      <c r="D5104" t="s">
        <v>852</v>
      </c>
      <c r="E5104" t="s">
        <v>853</v>
      </c>
      <c r="F5104">
        <v>5.7</v>
      </c>
      <c r="G5104">
        <v>7.4</v>
      </c>
      <c r="H5104" t="s">
        <v>854</v>
      </c>
    </row>
    <row r="5105" spans="1:8" hidden="1" x14ac:dyDescent="0.25">
      <c r="A5105" t="s">
        <v>1004</v>
      </c>
      <c r="B5105">
        <v>1710</v>
      </c>
      <c r="C5105" t="s">
        <v>1005</v>
      </c>
      <c r="D5105" t="s">
        <v>855</v>
      </c>
      <c r="E5105" t="s">
        <v>853</v>
      </c>
      <c r="F5105">
        <v>5.7</v>
      </c>
      <c r="G5105">
        <v>7.4</v>
      </c>
      <c r="H5105" t="s">
        <v>823</v>
      </c>
    </row>
    <row r="5106" spans="1:8" x14ac:dyDescent="0.25">
      <c r="A5106" t="s">
        <v>1004</v>
      </c>
      <c r="B5106">
        <v>1710</v>
      </c>
      <c r="C5106" t="s">
        <v>1005</v>
      </c>
      <c r="D5106" t="s">
        <v>856</v>
      </c>
      <c r="E5106" t="s">
        <v>853</v>
      </c>
      <c r="F5106">
        <v>5.7</v>
      </c>
      <c r="G5106">
        <v>7.4</v>
      </c>
      <c r="H5106" t="s">
        <v>821</v>
      </c>
    </row>
    <row r="5107" spans="1:8" hidden="1" x14ac:dyDescent="0.25">
      <c r="A5107" t="s">
        <v>1004</v>
      </c>
      <c r="B5107">
        <v>1710</v>
      </c>
      <c r="C5107" t="s">
        <v>1005</v>
      </c>
      <c r="D5107" t="s">
        <v>857</v>
      </c>
      <c r="E5107" t="s">
        <v>853</v>
      </c>
      <c r="F5107">
        <v>5.7</v>
      </c>
      <c r="G5107">
        <v>7.4</v>
      </c>
      <c r="H5107" t="s">
        <v>815</v>
      </c>
    </row>
    <row r="5108" spans="1:8" hidden="1" x14ac:dyDescent="0.25">
      <c r="A5108" t="s">
        <v>1004</v>
      </c>
      <c r="B5108">
        <v>1710</v>
      </c>
      <c r="C5108" t="s">
        <v>1005</v>
      </c>
      <c r="D5108" t="s">
        <v>858</v>
      </c>
      <c r="E5108" t="s">
        <v>853</v>
      </c>
      <c r="F5108">
        <v>5.7</v>
      </c>
      <c r="G5108">
        <v>7.4</v>
      </c>
      <c r="H5108" t="s">
        <v>819</v>
      </c>
    </row>
    <row r="5109" spans="1:8" hidden="1" x14ac:dyDescent="0.25">
      <c r="A5109" t="s">
        <v>1004</v>
      </c>
      <c r="B5109">
        <v>1710</v>
      </c>
      <c r="C5109" t="s">
        <v>1005</v>
      </c>
      <c r="D5109" t="s">
        <v>859</v>
      </c>
      <c r="E5109" t="s">
        <v>853</v>
      </c>
      <c r="F5109">
        <v>5.7</v>
      </c>
      <c r="G5109">
        <v>7.4</v>
      </c>
      <c r="H5109" t="s">
        <v>825</v>
      </c>
    </row>
    <row r="5110" spans="1:8" hidden="1" x14ac:dyDescent="0.25">
      <c r="A5110" t="s">
        <v>1004</v>
      </c>
      <c r="B5110">
        <v>1710</v>
      </c>
      <c r="C5110" t="s">
        <v>1005</v>
      </c>
      <c r="D5110" t="s">
        <v>860</v>
      </c>
      <c r="E5110" t="s">
        <v>853</v>
      </c>
      <c r="F5110">
        <v>5.7</v>
      </c>
      <c r="G5110">
        <v>7.4</v>
      </c>
      <c r="H5110" t="s">
        <v>827</v>
      </c>
    </row>
    <row r="5111" spans="1:8" hidden="1" x14ac:dyDescent="0.25">
      <c r="A5111" t="s">
        <v>1004</v>
      </c>
      <c r="B5111">
        <v>1710</v>
      </c>
      <c r="C5111" t="s">
        <v>1005</v>
      </c>
      <c r="D5111" t="s">
        <v>861</v>
      </c>
      <c r="E5111" t="s">
        <v>853</v>
      </c>
      <c r="F5111">
        <v>5.7</v>
      </c>
      <c r="G5111">
        <v>7.4</v>
      </c>
      <c r="H5111" t="s">
        <v>862</v>
      </c>
    </row>
    <row r="5112" spans="1:8" hidden="1" x14ac:dyDescent="0.25">
      <c r="A5112" t="s">
        <v>1004</v>
      </c>
      <c r="B5112">
        <v>1710</v>
      </c>
      <c r="C5112" t="s">
        <v>1005</v>
      </c>
      <c r="D5112" t="s">
        <v>863</v>
      </c>
      <c r="E5112" t="s">
        <v>853</v>
      </c>
      <c r="F5112">
        <v>5.7</v>
      </c>
      <c r="G5112">
        <v>7.4</v>
      </c>
      <c r="H5112" t="s">
        <v>864</v>
      </c>
    </row>
    <row r="5113" spans="1:8" hidden="1" x14ac:dyDescent="0.25">
      <c r="A5113" t="s">
        <v>1004</v>
      </c>
      <c r="B5113">
        <v>1710</v>
      </c>
      <c r="C5113" t="s">
        <v>1005</v>
      </c>
      <c r="D5113" t="s">
        <v>865</v>
      </c>
      <c r="E5113" t="s">
        <v>866</v>
      </c>
      <c r="F5113">
        <v>4.5999999999999996</v>
      </c>
      <c r="G5113">
        <v>6</v>
      </c>
      <c r="H5113" t="s">
        <v>867</v>
      </c>
    </row>
    <row r="5114" spans="1:8" hidden="1" x14ac:dyDescent="0.25">
      <c r="A5114" t="s">
        <v>1004</v>
      </c>
      <c r="B5114">
        <v>1710</v>
      </c>
      <c r="C5114" t="s">
        <v>1005</v>
      </c>
      <c r="D5114" t="s">
        <v>868</v>
      </c>
      <c r="E5114" t="s">
        <v>866</v>
      </c>
      <c r="F5114">
        <v>5</v>
      </c>
      <c r="G5114">
        <v>6.5</v>
      </c>
      <c r="H5114" t="s">
        <v>823</v>
      </c>
    </row>
    <row r="5115" spans="1:8" x14ac:dyDescent="0.25">
      <c r="A5115" t="s">
        <v>1004</v>
      </c>
      <c r="B5115">
        <v>1710</v>
      </c>
      <c r="C5115" t="s">
        <v>1005</v>
      </c>
      <c r="D5115" t="s">
        <v>869</v>
      </c>
      <c r="E5115" t="s">
        <v>866</v>
      </c>
      <c r="F5115">
        <v>5</v>
      </c>
      <c r="G5115">
        <v>6.5</v>
      </c>
      <c r="H5115" t="s">
        <v>821</v>
      </c>
    </row>
    <row r="5116" spans="1:8" hidden="1" x14ac:dyDescent="0.25">
      <c r="A5116" t="s">
        <v>1004</v>
      </c>
      <c r="B5116">
        <v>1710</v>
      </c>
      <c r="C5116" t="s">
        <v>1005</v>
      </c>
      <c r="D5116" t="s">
        <v>870</v>
      </c>
      <c r="E5116" t="s">
        <v>866</v>
      </c>
      <c r="F5116">
        <v>5</v>
      </c>
      <c r="G5116">
        <v>6.5</v>
      </c>
      <c r="H5116" t="s">
        <v>815</v>
      </c>
    </row>
    <row r="5117" spans="1:8" hidden="1" x14ac:dyDescent="0.25">
      <c r="A5117" t="s">
        <v>1004</v>
      </c>
      <c r="B5117">
        <v>1710</v>
      </c>
      <c r="C5117" t="s">
        <v>1005</v>
      </c>
      <c r="D5117" t="s">
        <v>871</v>
      </c>
      <c r="E5117" t="s">
        <v>866</v>
      </c>
      <c r="F5117">
        <v>5</v>
      </c>
      <c r="G5117">
        <v>6.5</v>
      </c>
      <c r="H5117" t="s">
        <v>819</v>
      </c>
    </row>
    <row r="5118" spans="1:8" hidden="1" x14ac:dyDescent="0.25">
      <c r="A5118" t="s">
        <v>1004</v>
      </c>
      <c r="B5118">
        <v>1710</v>
      </c>
      <c r="C5118" t="s">
        <v>1005</v>
      </c>
      <c r="D5118" t="s">
        <v>872</v>
      </c>
      <c r="E5118" t="s">
        <v>866</v>
      </c>
      <c r="F5118">
        <v>5</v>
      </c>
      <c r="G5118">
        <v>6.5</v>
      </c>
      <c r="H5118" t="s">
        <v>825</v>
      </c>
    </row>
    <row r="5119" spans="1:8" hidden="1" x14ac:dyDescent="0.25">
      <c r="A5119" t="s">
        <v>1004</v>
      </c>
      <c r="B5119">
        <v>1710</v>
      </c>
      <c r="C5119" t="s">
        <v>1005</v>
      </c>
      <c r="D5119" t="s">
        <v>873</v>
      </c>
      <c r="E5119" t="s">
        <v>866</v>
      </c>
      <c r="F5119">
        <v>5</v>
      </c>
      <c r="G5119">
        <v>6.5</v>
      </c>
      <c r="H5119" t="s">
        <v>862</v>
      </c>
    </row>
    <row r="5120" spans="1:8" hidden="1" x14ac:dyDescent="0.25">
      <c r="A5120" t="s">
        <v>1004</v>
      </c>
      <c r="B5120">
        <v>1710</v>
      </c>
      <c r="C5120" t="s">
        <v>1005</v>
      </c>
      <c r="D5120" t="s">
        <v>874</v>
      </c>
      <c r="E5120" t="s">
        <v>866</v>
      </c>
      <c r="F5120">
        <v>5</v>
      </c>
      <c r="G5120">
        <v>6.5</v>
      </c>
      <c r="H5120" t="s">
        <v>827</v>
      </c>
    </row>
    <row r="5121" spans="1:8" hidden="1" x14ac:dyDescent="0.25">
      <c r="A5121" t="s">
        <v>1004</v>
      </c>
      <c r="B5121">
        <v>1710</v>
      </c>
      <c r="C5121" t="s">
        <v>1005</v>
      </c>
      <c r="D5121" t="s">
        <v>875</v>
      </c>
      <c r="E5121" t="s">
        <v>876</v>
      </c>
      <c r="F5121">
        <v>10.65</v>
      </c>
      <c r="G5121">
        <v>13.85</v>
      </c>
      <c r="H5121" t="s">
        <v>815</v>
      </c>
    </row>
    <row r="5122" spans="1:8" hidden="1" x14ac:dyDescent="0.25">
      <c r="A5122" t="s">
        <v>1004</v>
      </c>
      <c r="B5122">
        <v>1710</v>
      </c>
      <c r="C5122" t="s">
        <v>1005</v>
      </c>
      <c r="D5122" t="s">
        <v>877</v>
      </c>
      <c r="E5122" t="s">
        <v>876</v>
      </c>
      <c r="F5122">
        <v>11.75</v>
      </c>
      <c r="G5122">
        <v>15.3</v>
      </c>
      <c r="H5122" t="s">
        <v>819</v>
      </c>
    </row>
    <row r="5123" spans="1:8" hidden="1" x14ac:dyDescent="0.25">
      <c r="A5123" t="s">
        <v>1004</v>
      </c>
      <c r="B5123">
        <v>1710</v>
      </c>
      <c r="C5123" t="s">
        <v>1005</v>
      </c>
      <c r="D5123" t="s">
        <v>878</v>
      </c>
      <c r="E5123" t="s">
        <v>876</v>
      </c>
      <c r="F5123">
        <v>10</v>
      </c>
      <c r="G5123">
        <v>13</v>
      </c>
      <c r="H5123" t="s">
        <v>825</v>
      </c>
    </row>
    <row r="5124" spans="1:8" hidden="1" x14ac:dyDescent="0.25">
      <c r="A5124" t="s">
        <v>1004</v>
      </c>
      <c r="B5124">
        <v>1710</v>
      </c>
      <c r="C5124" t="s">
        <v>1005</v>
      </c>
      <c r="D5124" t="s">
        <v>879</v>
      </c>
      <c r="E5124" t="s">
        <v>876</v>
      </c>
      <c r="F5124">
        <v>10.5</v>
      </c>
      <c r="G5124">
        <v>13.65</v>
      </c>
      <c r="H5124" t="s">
        <v>827</v>
      </c>
    </row>
    <row r="5125" spans="1:8" hidden="1" x14ac:dyDescent="0.25">
      <c r="A5125" t="s">
        <v>1004</v>
      </c>
      <c r="B5125">
        <v>1710</v>
      </c>
      <c r="C5125" t="s">
        <v>1005</v>
      </c>
      <c r="D5125" t="s">
        <v>880</v>
      </c>
      <c r="E5125" t="s">
        <v>876</v>
      </c>
      <c r="F5125">
        <v>10</v>
      </c>
      <c r="G5125">
        <v>13</v>
      </c>
      <c r="H5125" t="s">
        <v>823</v>
      </c>
    </row>
    <row r="5126" spans="1:8" hidden="1" x14ac:dyDescent="0.25">
      <c r="A5126" t="s">
        <v>1004</v>
      </c>
      <c r="B5126">
        <v>1710</v>
      </c>
      <c r="C5126" t="s">
        <v>1005</v>
      </c>
      <c r="D5126" t="s">
        <v>881</v>
      </c>
      <c r="E5126" t="s">
        <v>876</v>
      </c>
      <c r="F5126">
        <v>10</v>
      </c>
      <c r="G5126">
        <v>13</v>
      </c>
      <c r="H5126" t="s">
        <v>867</v>
      </c>
    </row>
    <row r="5127" spans="1:8" x14ac:dyDescent="0.25">
      <c r="A5127" t="s">
        <v>1004</v>
      </c>
      <c r="B5127">
        <v>1710</v>
      </c>
      <c r="C5127" t="s">
        <v>1005</v>
      </c>
      <c r="D5127" t="s">
        <v>882</v>
      </c>
      <c r="E5127" t="s">
        <v>876</v>
      </c>
      <c r="F5127">
        <v>11.75</v>
      </c>
      <c r="G5127">
        <v>15.3</v>
      </c>
      <c r="H5127" t="s">
        <v>821</v>
      </c>
    </row>
    <row r="5128" spans="1:8" hidden="1" x14ac:dyDescent="0.25">
      <c r="A5128" t="s">
        <v>949</v>
      </c>
      <c r="B5128">
        <v>264</v>
      </c>
      <c r="C5128" t="s">
        <v>950</v>
      </c>
      <c r="D5128" t="s">
        <v>813</v>
      </c>
      <c r="E5128" t="s">
        <v>814</v>
      </c>
      <c r="F5128">
        <v>9.5500000000000007</v>
      </c>
      <c r="G5128">
        <v>12.4</v>
      </c>
      <c r="H5128" t="s">
        <v>815</v>
      </c>
    </row>
    <row r="5129" spans="1:8" hidden="1" x14ac:dyDescent="0.25">
      <c r="A5129" t="s">
        <v>949</v>
      </c>
      <c r="B5129">
        <v>264</v>
      </c>
      <c r="C5129" t="s">
        <v>950</v>
      </c>
      <c r="D5129" t="s">
        <v>816</v>
      </c>
      <c r="E5129" t="s">
        <v>814</v>
      </c>
      <c r="F5129">
        <v>8.9</v>
      </c>
      <c r="G5129">
        <v>11.55</v>
      </c>
      <c r="H5129" t="s">
        <v>817</v>
      </c>
    </row>
    <row r="5130" spans="1:8" hidden="1" x14ac:dyDescent="0.25">
      <c r="A5130" t="s">
        <v>949</v>
      </c>
      <c r="B5130">
        <v>264</v>
      </c>
      <c r="C5130" t="s">
        <v>950</v>
      </c>
      <c r="D5130" t="s">
        <v>818</v>
      </c>
      <c r="E5130" t="s">
        <v>814</v>
      </c>
      <c r="F5130">
        <v>10.65</v>
      </c>
      <c r="G5130">
        <v>13.85</v>
      </c>
      <c r="H5130" t="s">
        <v>819</v>
      </c>
    </row>
    <row r="5131" spans="1:8" x14ac:dyDescent="0.25">
      <c r="A5131" t="s">
        <v>949</v>
      </c>
      <c r="B5131">
        <v>264</v>
      </c>
      <c r="C5131" t="s">
        <v>950</v>
      </c>
      <c r="D5131" t="s">
        <v>820</v>
      </c>
      <c r="E5131" t="s">
        <v>814</v>
      </c>
      <c r="F5131">
        <v>10.65</v>
      </c>
      <c r="G5131">
        <v>13.85</v>
      </c>
      <c r="H5131" t="s">
        <v>821</v>
      </c>
    </row>
    <row r="5132" spans="1:8" hidden="1" x14ac:dyDescent="0.25">
      <c r="A5132" t="s">
        <v>949</v>
      </c>
      <c r="B5132">
        <v>264</v>
      </c>
      <c r="C5132" t="s">
        <v>950</v>
      </c>
      <c r="D5132" t="s">
        <v>822</v>
      </c>
      <c r="E5132" t="s">
        <v>814</v>
      </c>
      <c r="F5132">
        <v>8.9</v>
      </c>
      <c r="G5132">
        <v>11.55</v>
      </c>
      <c r="H5132" t="s">
        <v>823</v>
      </c>
    </row>
    <row r="5133" spans="1:8" hidden="1" x14ac:dyDescent="0.25">
      <c r="A5133" t="s">
        <v>949</v>
      </c>
      <c r="B5133">
        <v>264</v>
      </c>
      <c r="C5133" t="s">
        <v>950</v>
      </c>
      <c r="D5133" t="s">
        <v>824</v>
      </c>
      <c r="E5133" t="s">
        <v>814</v>
      </c>
      <c r="F5133">
        <v>8.9</v>
      </c>
      <c r="G5133">
        <v>11.55</v>
      </c>
      <c r="H5133" t="s">
        <v>825</v>
      </c>
    </row>
    <row r="5134" spans="1:8" hidden="1" x14ac:dyDescent="0.25">
      <c r="A5134" t="s">
        <v>949</v>
      </c>
      <c r="B5134">
        <v>264</v>
      </c>
      <c r="C5134" t="s">
        <v>950</v>
      </c>
      <c r="D5134" t="s">
        <v>826</v>
      </c>
      <c r="E5134" t="s">
        <v>814</v>
      </c>
      <c r="F5134">
        <v>9.4</v>
      </c>
      <c r="G5134">
        <v>12.2</v>
      </c>
      <c r="H5134" t="s">
        <v>827</v>
      </c>
    </row>
    <row r="5135" spans="1:8" x14ac:dyDescent="0.25">
      <c r="A5135" t="s">
        <v>949</v>
      </c>
      <c r="B5135">
        <v>264</v>
      </c>
      <c r="C5135" t="s">
        <v>950</v>
      </c>
      <c r="D5135" t="s">
        <v>828</v>
      </c>
      <c r="E5135" t="s">
        <v>829</v>
      </c>
      <c r="F5135">
        <v>10.65</v>
      </c>
      <c r="G5135">
        <v>13.85</v>
      </c>
      <c r="H5135" t="s">
        <v>821</v>
      </c>
    </row>
    <row r="5136" spans="1:8" hidden="1" x14ac:dyDescent="0.25">
      <c r="A5136" t="s">
        <v>949</v>
      </c>
      <c r="B5136">
        <v>264</v>
      </c>
      <c r="C5136" t="s">
        <v>950</v>
      </c>
      <c r="D5136" t="s">
        <v>830</v>
      </c>
      <c r="E5136" t="s">
        <v>829</v>
      </c>
      <c r="F5136">
        <v>8.9</v>
      </c>
      <c r="G5136">
        <v>11.55</v>
      </c>
      <c r="H5136" t="s">
        <v>823</v>
      </c>
    </row>
    <row r="5137" spans="1:8" hidden="1" x14ac:dyDescent="0.25">
      <c r="A5137" t="s">
        <v>949</v>
      </c>
      <c r="B5137">
        <v>264</v>
      </c>
      <c r="C5137" t="s">
        <v>950</v>
      </c>
      <c r="D5137" t="s">
        <v>831</v>
      </c>
      <c r="E5137" t="s">
        <v>829</v>
      </c>
      <c r="F5137">
        <v>9.5500000000000007</v>
      </c>
      <c r="G5137">
        <v>12.4</v>
      </c>
      <c r="H5137" t="s">
        <v>815</v>
      </c>
    </row>
    <row r="5138" spans="1:8" hidden="1" x14ac:dyDescent="0.25">
      <c r="A5138" t="s">
        <v>949</v>
      </c>
      <c r="B5138">
        <v>264</v>
      </c>
      <c r="C5138" t="s">
        <v>950</v>
      </c>
      <c r="D5138" t="s">
        <v>832</v>
      </c>
      <c r="E5138" t="s">
        <v>829</v>
      </c>
      <c r="F5138">
        <v>8.9</v>
      </c>
      <c r="G5138">
        <v>11.55</v>
      </c>
      <c r="H5138" t="s">
        <v>817</v>
      </c>
    </row>
    <row r="5139" spans="1:8" hidden="1" x14ac:dyDescent="0.25">
      <c r="A5139" t="s">
        <v>949</v>
      </c>
      <c r="B5139">
        <v>264</v>
      </c>
      <c r="C5139" t="s">
        <v>950</v>
      </c>
      <c r="D5139" t="s">
        <v>833</v>
      </c>
      <c r="E5139" t="s">
        <v>829</v>
      </c>
      <c r="F5139">
        <v>10.65</v>
      </c>
      <c r="G5139">
        <v>13.85</v>
      </c>
      <c r="H5139" t="s">
        <v>819</v>
      </c>
    </row>
    <row r="5140" spans="1:8" hidden="1" x14ac:dyDescent="0.25">
      <c r="A5140" t="s">
        <v>949</v>
      </c>
      <c r="B5140">
        <v>264</v>
      </c>
      <c r="C5140" t="s">
        <v>950</v>
      </c>
      <c r="D5140" t="s">
        <v>834</v>
      </c>
      <c r="E5140" t="s">
        <v>829</v>
      </c>
      <c r="F5140">
        <v>8.9</v>
      </c>
      <c r="G5140">
        <v>11.55</v>
      </c>
      <c r="H5140" t="s">
        <v>825</v>
      </c>
    </row>
    <row r="5141" spans="1:8" hidden="1" x14ac:dyDescent="0.25">
      <c r="A5141" t="s">
        <v>949</v>
      </c>
      <c r="B5141">
        <v>264</v>
      </c>
      <c r="C5141" t="s">
        <v>950</v>
      </c>
      <c r="D5141" t="s">
        <v>835</v>
      </c>
      <c r="E5141" t="s">
        <v>829</v>
      </c>
      <c r="F5141">
        <v>3.45</v>
      </c>
      <c r="G5141">
        <v>4.5</v>
      </c>
      <c r="H5141" t="s">
        <v>827</v>
      </c>
    </row>
    <row r="5142" spans="1:8" hidden="1" x14ac:dyDescent="0.25">
      <c r="A5142" t="s">
        <v>949</v>
      </c>
      <c r="B5142">
        <v>264</v>
      </c>
      <c r="C5142" t="s">
        <v>950</v>
      </c>
      <c r="D5142" t="s">
        <v>835</v>
      </c>
      <c r="E5142" t="s">
        <v>829</v>
      </c>
      <c r="F5142">
        <v>9.4</v>
      </c>
      <c r="G5142">
        <v>12.2</v>
      </c>
      <c r="H5142" t="s">
        <v>827</v>
      </c>
    </row>
    <row r="5143" spans="1:8" hidden="1" x14ac:dyDescent="0.25">
      <c r="A5143" t="s">
        <v>949</v>
      </c>
      <c r="B5143">
        <v>264</v>
      </c>
      <c r="C5143" t="s">
        <v>950</v>
      </c>
      <c r="D5143" t="s">
        <v>832</v>
      </c>
      <c r="E5143" t="s">
        <v>829</v>
      </c>
      <c r="F5143">
        <v>3.25</v>
      </c>
      <c r="G5143">
        <v>4.25</v>
      </c>
      <c r="H5143" t="s">
        <v>817</v>
      </c>
    </row>
    <row r="5144" spans="1:8" hidden="1" x14ac:dyDescent="0.25">
      <c r="A5144" t="s">
        <v>949</v>
      </c>
      <c r="B5144">
        <v>264</v>
      </c>
      <c r="C5144" t="s">
        <v>950</v>
      </c>
      <c r="D5144" t="s">
        <v>831</v>
      </c>
      <c r="E5144" t="s">
        <v>829</v>
      </c>
      <c r="F5144">
        <v>3.45</v>
      </c>
      <c r="G5144">
        <v>4.5</v>
      </c>
      <c r="H5144" t="s">
        <v>815</v>
      </c>
    </row>
    <row r="5145" spans="1:8" hidden="1" x14ac:dyDescent="0.25">
      <c r="A5145" t="s">
        <v>949</v>
      </c>
      <c r="B5145">
        <v>264</v>
      </c>
      <c r="C5145" t="s">
        <v>950</v>
      </c>
      <c r="D5145" t="s">
        <v>833</v>
      </c>
      <c r="E5145" t="s">
        <v>829</v>
      </c>
      <c r="F5145">
        <v>3.9</v>
      </c>
      <c r="G5145">
        <v>5.05</v>
      </c>
      <c r="H5145" t="s">
        <v>819</v>
      </c>
    </row>
    <row r="5146" spans="1:8" hidden="1" x14ac:dyDescent="0.25">
      <c r="A5146" t="s">
        <v>949</v>
      </c>
      <c r="B5146">
        <v>264</v>
      </c>
      <c r="C5146" t="s">
        <v>950</v>
      </c>
      <c r="D5146" t="s">
        <v>830</v>
      </c>
      <c r="E5146" t="s">
        <v>829</v>
      </c>
      <c r="F5146">
        <v>3.25</v>
      </c>
      <c r="G5146">
        <v>4.25</v>
      </c>
      <c r="H5146" t="s">
        <v>823</v>
      </c>
    </row>
    <row r="5147" spans="1:8" x14ac:dyDescent="0.25">
      <c r="A5147" t="s">
        <v>949</v>
      </c>
      <c r="B5147">
        <v>264</v>
      </c>
      <c r="C5147" t="s">
        <v>950</v>
      </c>
      <c r="D5147" t="s">
        <v>828</v>
      </c>
      <c r="E5147" t="s">
        <v>829</v>
      </c>
      <c r="F5147">
        <v>3.9</v>
      </c>
      <c r="G5147">
        <v>5.05</v>
      </c>
      <c r="H5147" t="s">
        <v>821</v>
      </c>
    </row>
    <row r="5148" spans="1:8" hidden="1" x14ac:dyDescent="0.25">
      <c r="A5148" t="s">
        <v>949</v>
      </c>
      <c r="B5148">
        <v>264</v>
      </c>
      <c r="C5148" t="s">
        <v>950</v>
      </c>
      <c r="D5148" t="s">
        <v>834</v>
      </c>
      <c r="E5148" t="s">
        <v>829</v>
      </c>
      <c r="F5148">
        <v>3.25</v>
      </c>
      <c r="G5148">
        <v>4.25</v>
      </c>
      <c r="H5148" t="s">
        <v>825</v>
      </c>
    </row>
    <row r="5149" spans="1:8" x14ac:dyDescent="0.25">
      <c r="A5149" t="s">
        <v>949</v>
      </c>
      <c r="B5149">
        <v>264</v>
      </c>
      <c r="C5149" t="s">
        <v>950</v>
      </c>
      <c r="D5149" t="s">
        <v>836</v>
      </c>
      <c r="E5149" t="s">
        <v>837</v>
      </c>
      <c r="F5149">
        <v>10.65</v>
      </c>
      <c r="G5149">
        <v>13.85</v>
      </c>
      <c r="H5149" t="s">
        <v>821</v>
      </c>
    </row>
    <row r="5150" spans="1:8" hidden="1" x14ac:dyDescent="0.25">
      <c r="A5150" t="s">
        <v>949</v>
      </c>
      <c r="B5150">
        <v>264</v>
      </c>
      <c r="C5150" t="s">
        <v>950</v>
      </c>
      <c r="D5150" t="s">
        <v>838</v>
      </c>
      <c r="E5150" t="s">
        <v>837</v>
      </c>
      <c r="F5150">
        <v>8.9</v>
      </c>
      <c r="G5150">
        <v>11.55</v>
      </c>
      <c r="H5150" t="s">
        <v>823</v>
      </c>
    </row>
    <row r="5151" spans="1:8" hidden="1" x14ac:dyDescent="0.25">
      <c r="A5151" t="s">
        <v>949</v>
      </c>
      <c r="B5151">
        <v>264</v>
      </c>
      <c r="C5151" t="s">
        <v>950</v>
      </c>
      <c r="D5151" t="s">
        <v>839</v>
      </c>
      <c r="E5151" t="s">
        <v>837</v>
      </c>
      <c r="F5151">
        <v>9.5500000000000007</v>
      </c>
      <c r="G5151">
        <v>12.4</v>
      </c>
      <c r="H5151" t="s">
        <v>815</v>
      </c>
    </row>
    <row r="5152" spans="1:8" hidden="1" x14ac:dyDescent="0.25">
      <c r="A5152" t="s">
        <v>949</v>
      </c>
      <c r="B5152">
        <v>264</v>
      </c>
      <c r="C5152" t="s">
        <v>950</v>
      </c>
      <c r="D5152" t="s">
        <v>840</v>
      </c>
      <c r="E5152" t="s">
        <v>837</v>
      </c>
      <c r="F5152">
        <v>8.9</v>
      </c>
      <c r="G5152">
        <v>11.55</v>
      </c>
      <c r="H5152" t="s">
        <v>817</v>
      </c>
    </row>
    <row r="5153" spans="1:8" hidden="1" x14ac:dyDescent="0.25">
      <c r="A5153" t="s">
        <v>949</v>
      </c>
      <c r="B5153">
        <v>264</v>
      </c>
      <c r="C5153" t="s">
        <v>950</v>
      </c>
      <c r="D5153" t="s">
        <v>841</v>
      </c>
      <c r="E5153" t="s">
        <v>837</v>
      </c>
      <c r="F5153">
        <v>10.65</v>
      </c>
      <c r="G5153">
        <v>13.85</v>
      </c>
      <c r="H5153" t="s">
        <v>819</v>
      </c>
    </row>
    <row r="5154" spans="1:8" hidden="1" x14ac:dyDescent="0.25">
      <c r="A5154" t="s">
        <v>949</v>
      </c>
      <c r="B5154">
        <v>264</v>
      </c>
      <c r="C5154" t="s">
        <v>950</v>
      </c>
      <c r="D5154" t="s">
        <v>842</v>
      </c>
      <c r="E5154" t="s">
        <v>837</v>
      </c>
      <c r="F5154">
        <v>9.4</v>
      </c>
      <c r="G5154">
        <v>12.2</v>
      </c>
      <c r="H5154" t="s">
        <v>827</v>
      </c>
    </row>
    <row r="5155" spans="1:8" hidden="1" x14ac:dyDescent="0.25">
      <c r="A5155" t="s">
        <v>949</v>
      </c>
      <c r="B5155">
        <v>264</v>
      </c>
      <c r="C5155" t="s">
        <v>950</v>
      </c>
      <c r="D5155" t="s">
        <v>843</v>
      </c>
      <c r="E5155" t="s">
        <v>837</v>
      </c>
      <c r="F5155">
        <v>8.9</v>
      </c>
      <c r="G5155">
        <v>11.55</v>
      </c>
      <c r="H5155" t="s">
        <v>825</v>
      </c>
    </row>
    <row r="5156" spans="1:8" x14ac:dyDescent="0.25">
      <c r="A5156" t="s">
        <v>949</v>
      </c>
      <c r="B5156">
        <v>264</v>
      </c>
      <c r="C5156" t="s">
        <v>950</v>
      </c>
      <c r="D5156" t="s">
        <v>844</v>
      </c>
      <c r="E5156" t="s">
        <v>845</v>
      </c>
      <c r="F5156">
        <v>10.65</v>
      </c>
      <c r="G5156">
        <v>13.85</v>
      </c>
      <c r="H5156" t="s">
        <v>821</v>
      </c>
    </row>
    <row r="5157" spans="1:8" hidden="1" x14ac:dyDescent="0.25">
      <c r="A5157" t="s">
        <v>949</v>
      </c>
      <c r="B5157">
        <v>264</v>
      </c>
      <c r="C5157" t="s">
        <v>950</v>
      </c>
      <c r="D5157" t="s">
        <v>846</v>
      </c>
      <c r="E5157" t="s">
        <v>845</v>
      </c>
      <c r="F5157">
        <v>8.9</v>
      </c>
      <c r="G5157">
        <v>11.55</v>
      </c>
      <c r="H5157" t="s">
        <v>823</v>
      </c>
    </row>
    <row r="5158" spans="1:8" hidden="1" x14ac:dyDescent="0.25">
      <c r="A5158" t="s">
        <v>949</v>
      </c>
      <c r="B5158">
        <v>264</v>
      </c>
      <c r="C5158" t="s">
        <v>950</v>
      </c>
      <c r="D5158" t="s">
        <v>847</v>
      </c>
      <c r="E5158" t="s">
        <v>845</v>
      </c>
      <c r="F5158">
        <v>9.5500000000000007</v>
      </c>
      <c r="G5158">
        <v>12.4</v>
      </c>
      <c r="H5158" t="s">
        <v>815</v>
      </c>
    </row>
    <row r="5159" spans="1:8" hidden="1" x14ac:dyDescent="0.25">
      <c r="A5159" t="s">
        <v>949</v>
      </c>
      <c r="B5159">
        <v>264</v>
      </c>
      <c r="C5159" t="s">
        <v>950</v>
      </c>
      <c r="D5159" t="s">
        <v>848</v>
      </c>
      <c r="E5159" t="s">
        <v>845</v>
      </c>
      <c r="F5159">
        <v>10.65</v>
      </c>
      <c r="G5159">
        <v>13.85</v>
      </c>
      <c r="H5159" t="s">
        <v>819</v>
      </c>
    </row>
    <row r="5160" spans="1:8" hidden="1" x14ac:dyDescent="0.25">
      <c r="A5160" t="s">
        <v>949</v>
      </c>
      <c r="B5160">
        <v>264</v>
      </c>
      <c r="C5160" t="s">
        <v>950</v>
      </c>
      <c r="D5160" t="s">
        <v>849</v>
      </c>
      <c r="E5160" t="s">
        <v>845</v>
      </c>
      <c r="F5160">
        <v>8.9</v>
      </c>
      <c r="G5160">
        <v>11.55</v>
      </c>
      <c r="H5160" t="s">
        <v>817</v>
      </c>
    </row>
    <row r="5161" spans="1:8" hidden="1" x14ac:dyDescent="0.25">
      <c r="A5161" t="s">
        <v>949</v>
      </c>
      <c r="B5161">
        <v>264</v>
      </c>
      <c r="C5161" t="s">
        <v>950</v>
      </c>
      <c r="D5161" t="s">
        <v>850</v>
      </c>
      <c r="E5161" t="s">
        <v>845</v>
      </c>
      <c r="F5161">
        <v>8.9</v>
      </c>
      <c r="G5161">
        <v>11.55</v>
      </c>
      <c r="H5161" t="s">
        <v>825</v>
      </c>
    </row>
    <row r="5162" spans="1:8" hidden="1" x14ac:dyDescent="0.25">
      <c r="A5162" t="s">
        <v>949</v>
      </c>
      <c r="B5162">
        <v>264</v>
      </c>
      <c r="C5162" t="s">
        <v>950</v>
      </c>
      <c r="D5162" t="s">
        <v>851</v>
      </c>
      <c r="E5162" t="s">
        <v>845</v>
      </c>
      <c r="F5162">
        <v>9.4</v>
      </c>
      <c r="G5162">
        <v>12.2</v>
      </c>
      <c r="H5162" t="s">
        <v>827</v>
      </c>
    </row>
    <row r="5163" spans="1:8" hidden="1" x14ac:dyDescent="0.25">
      <c r="A5163" t="s">
        <v>949</v>
      </c>
      <c r="B5163">
        <v>264</v>
      </c>
      <c r="C5163" t="s">
        <v>950</v>
      </c>
      <c r="D5163" t="s">
        <v>852</v>
      </c>
      <c r="E5163" t="s">
        <v>853</v>
      </c>
      <c r="F5163">
        <v>5.5</v>
      </c>
      <c r="G5163">
        <v>7.15</v>
      </c>
      <c r="H5163" t="s">
        <v>854</v>
      </c>
    </row>
    <row r="5164" spans="1:8" hidden="1" x14ac:dyDescent="0.25">
      <c r="A5164" t="s">
        <v>949</v>
      </c>
      <c r="B5164">
        <v>264</v>
      </c>
      <c r="C5164" t="s">
        <v>950</v>
      </c>
      <c r="D5164" t="s">
        <v>855</v>
      </c>
      <c r="E5164" t="s">
        <v>853</v>
      </c>
      <c r="F5164">
        <v>5.5</v>
      </c>
      <c r="G5164">
        <v>7.15</v>
      </c>
      <c r="H5164" t="s">
        <v>823</v>
      </c>
    </row>
    <row r="5165" spans="1:8" x14ac:dyDescent="0.25">
      <c r="A5165" t="s">
        <v>949</v>
      </c>
      <c r="B5165">
        <v>264</v>
      </c>
      <c r="C5165" t="s">
        <v>950</v>
      </c>
      <c r="D5165" t="s">
        <v>856</v>
      </c>
      <c r="E5165" t="s">
        <v>853</v>
      </c>
      <c r="F5165">
        <v>5.5</v>
      </c>
      <c r="G5165">
        <v>7.15</v>
      </c>
      <c r="H5165" t="s">
        <v>821</v>
      </c>
    </row>
    <row r="5166" spans="1:8" hidden="1" x14ac:dyDescent="0.25">
      <c r="A5166" t="s">
        <v>949</v>
      </c>
      <c r="B5166">
        <v>264</v>
      </c>
      <c r="C5166" t="s">
        <v>950</v>
      </c>
      <c r="D5166" t="s">
        <v>857</v>
      </c>
      <c r="E5166" t="s">
        <v>853</v>
      </c>
      <c r="F5166">
        <v>5.5</v>
      </c>
      <c r="G5166">
        <v>7.15</v>
      </c>
      <c r="H5166" t="s">
        <v>815</v>
      </c>
    </row>
    <row r="5167" spans="1:8" hidden="1" x14ac:dyDescent="0.25">
      <c r="A5167" t="s">
        <v>949</v>
      </c>
      <c r="B5167">
        <v>264</v>
      </c>
      <c r="C5167" t="s">
        <v>950</v>
      </c>
      <c r="D5167" t="s">
        <v>858</v>
      </c>
      <c r="E5167" t="s">
        <v>853</v>
      </c>
      <c r="F5167">
        <v>5.5</v>
      </c>
      <c r="G5167">
        <v>7.15</v>
      </c>
      <c r="H5167" t="s">
        <v>819</v>
      </c>
    </row>
    <row r="5168" spans="1:8" hidden="1" x14ac:dyDescent="0.25">
      <c r="A5168" t="s">
        <v>949</v>
      </c>
      <c r="B5168">
        <v>264</v>
      </c>
      <c r="C5168" t="s">
        <v>950</v>
      </c>
      <c r="D5168" t="s">
        <v>859</v>
      </c>
      <c r="E5168" t="s">
        <v>853</v>
      </c>
      <c r="F5168">
        <v>5.5</v>
      </c>
      <c r="G5168">
        <v>7.15</v>
      </c>
      <c r="H5168" t="s">
        <v>825</v>
      </c>
    </row>
    <row r="5169" spans="1:8" hidden="1" x14ac:dyDescent="0.25">
      <c r="A5169" t="s">
        <v>949</v>
      </c>
      <c r="B5169">
        <v>264</v>
      </c>
      <c r="C5169" t="s">
        <v>950</v>
      </c>
      <c r="D5169" t="s">
        <v>860</v>
      </c>
      <c r="E5169" t="s">
        <v>853</v>
      </c>
      <c r="F5169">
        <v>5.5</v>
      </c>
      <c r="G5169">
        <v>7.15</v>
      </c>
      <c r="H5169" t="s">
        <v>827</v>
      </c>
    </row>
    <row r="5170" spans="1:8" hidden="1" x14ac:dyDescent="0.25">
      <c r="A5170" t="s">
        <v>949</v>
      </c>
      <c r="B5170">
        <v>264</v>
      </c>
      <c r="C5170" t="s">
        <v>950</v>
      </c>
      <c r="D5170" t="s">
        <v>861</v>
      </c>
      <c r="E5170" t="s">
        <v>853</v>
      </c>
      <c r="F5170">
        <v>5.5</v>
      </c>
      <c r="G5170">
        <v>7.15</v>
      </c>
      <c r="H5170" t="s">
        <v>862</v>
      </c>
    </row>
    <row r="5171" spans="1:8" hidden="1" x14ac:dyDescent="0.25">
      <c r="A5171" t="s">
        <v>949</v>
      </c>
      <c r="B5171">
        <v>264</v>
      </c>
      <c r="C5171" t="s">
        <v>950</v>
      </c>
      <c r="D5171" t="s">
        <v>863</v>
      </c>
      <c r="E5171" t="s">
        <v>853</v>
      </c>
      <c r="F5171">
        <v>5.5</v>
      </c>
      <c r="G5171">
        <v>7.15</v>
      </c>
      <c r="H5171" t="s">
        <v>864</v>
      </c>
    </row>
    <row r="5172" spans="1:8" hidden="1" x14ac:dyDescent="0.25">
      <c r="A5172" t="s">
        <v>949</v>
      </c>
      <c r="B5172">
        <v>264</v>
      </c>
      <c r="C5172" t="s">
        <v>950</v>
      </c>
      <c r="D5172" t="s">
        <v>865</v>
      </c>
      <c r="E5172" t="s">
        <v>866</v>
      </c>
      <c r="F5172">
        <v>4.3</v>
      </c>
      <c r="G5172">
        <v>5.6</v>
      </c>
      <c r="H5172" t="s">
        <v>867</v>
      </c>
    </row>
    <row r="5173" spans="1:8" hidden="1" x14ac:dyDescent="0.25">
      <c r="A5173" t="s">
        <v>949</v>
      </c>
      <c r="B5173">
        <v>264</v>
      </c>
      <c r="C5173" t="s">
        <v>950</v>
      </c>
      <c r="D5173" t="s">
        <v>868</v>
      </c>
      <c r="E5173" t="s">
        <v>866</v>
      </c>
      <c r="F5173">
        <v>4.9000000000000004</v>
      </c>
      <c r="G5173">
        <v>6.35</v>
      </c>
      <c r="H5173" t="s">
        <v>823</v>
      </c>
    </row>
    <row r="5174" spans="1:8" x14ac:dyDescent="0.25">
      <c r="A5174" t="s">
        <v>949</v>
      </c>
      <c r="B5174">
        <v>264</v>
      </c>
      <c r="C5174" t="s">
        <v>950</v>
      </c>
      <c r="D5174" t="s">
        <v>869</v>
      </c>
      <c r="E5174" t="s">
        <v>866</v>
      </c>
      <c r="F5174">
        <v>4.9000000000000004</v>
      </c>
      <c r="G5174">
        <v>6.35</v>
      </c>
      <c r="H5174" t="s">
        <v>821</v>
      </c>
    </row>
    <row r="5175" spans="1:8" hidden="1" x14ac:dyDescent="0.25">
      <c r="A5175" t="s">
        <v>949</v>
      </c>
      <c r="B5175">
        <v>264</v>
      </c>
      <c r="C5175" t="s">
        <v>950</v>
      </c>
      <c r="D5175" t="s">
        <v>870</v>
      </c>
      <c r="E5175" t="s">
        <v>866</v>
      </c>
      <c r="F5175">
        <v>4.9000000000000004</v>
      </c>
      <c r="G5175">
        <v>6.35</v>
      </c>
      <c r="H5175" t="s">
        <v>815</v>
      </c>
    </row>
    <row r="5176" spans="1:8" hidden="1" x14ac:dyDescent="0.25">
      <c r="A5176" t="s">
        <v>949</v>
      </c>
      <c r="B5176">
        <v>264</v>
      </c>
      <c r="C5176" t="s">
        <v>950</v>
      </c>
      <c r="D5176" t="s">
        <v>871</v>
      </c>
      <c r="E5176" t="s">
        <v>866</v>
      </c>
      <c r="F5176">
        <v>4.9000000000000004</v>
      </c>
      <c r="G5176">
        <v>6.35</v>
      </c>
      <c r="H5176" t="s">
        <v>819</v>
      </c>
    </row>
    <row r="5177" spans="1:8" hidden="1" x14ac:dyDescent="0.25">
      <c r="A5177" t="s">
        <v>949</v>
      </c>
      <c r="B5177">
        <v>264</v>
      </c>
      <c r="C5177" t="s">
        <v>950</v>
      </c>
      <c r="D5177" t="s">
        <v>872</v>
      </c>
      <c r="E5177" t="s">
        <v>866</v>
      </c>
      <c r="F5177">
        <v>4.9000000000000004</v>
      </c>
      <c r="G5177">
        <v>6.35</v>
      </c>
      <c r="H5177" t="s">
        <v>825</v>
      </c>
    </row>
    <row r="5178" spans="1:8" hidden="1" x14ac:dyDescent="0.25">
      <c r="A5178" t="s">
        <v>949</v>
      </c>
      <c r="B5178">
        <v>264</v>
      </c>
      <c r="C5178" t="s">
        <v>950</v>
      </c>
      <c r="D5178" t="s">
        <v>873</v>
      </c>
      <c r="E5178" t="s">
        <v>866</v>
      </c>
      <c r="F5178">
        <v>4.9000000000000004</v>
      </c>
      <c r="G5178">
        <v>6.35</v>
      </c>
      <c r="H5178" t="s">
        <v>862</v>
      </c>
    </row>
    <row r="5179" spans="1:8" hidden="1" x14ac:dyDescent="0.25">
      <c r="A5179" t="s">
        <v>949</v>
      </c>
      <c r="B5179">
        <v>264</v>
      </c>
      <c r="C5179" t="s">
        <v>950</v>
      </c>
      <c r="D5179" t="s">
        <v>874</v>
      </c>
      <c r="E5179" t="s">
        <v>866</v>
      </c>
      <c r="F5179">
        <v>4.9000000000000004</v>
      </c>
      <c r="G5179">
        <v>6.35</v>
      </c>
      <c r="H5179" t="s">
        <v>827</v>
      </c>
    </row>
    <row r="5180" spans="1:8" hidden="1" x14ac:dyDescent="0.25">
      <c r="A5180" t="s">
        <v>949</v>
      </c>
      <c r="B5180">
        <v>264</v>
      </c>
      <c r="C5180" t="s">
        <v>950</v>
      </c>
      <c r="D5180" t="s">
        <v>875</v>
      </c>
      <c r="E5180" t="s">
        <v>876</v>
      </c>
      <c r="F5180">
        <v>10.1</v>
      </c>
      <c r="G5180">
        <v>13.15</v>
      </c>
      <c r="H5180" t="s">
        <v>815</v>
      </c>
    </row>
    <row r="5181" spans="1:8" hidden="1" x14ac:dyDescent="0.25">
      <c r="A5181" t="s">
        <v>949</v>
      </c>
      <c r="B5181">
        <v>264</v>
      </c>
      <c r="C5181" t="s">
        <v>950</v>
      </c>
      <c r="D5181" t="s">
        <v>877</v>
      </c>
      <c r="E5181" t="s">
        <v>876</v>
      </c>
      <c r="F5181">
        <v>11.2</v>
      </c>
      <c r="G5181">
        <v>14.55</v>
      </c>
      <c r="H5181" t="s">
        <v>819</v>
      </c>
    </row>
    <row r="5182" spans="1:8" hidden="1" x14ac:dyDescent="0.25">
      <c r="A5182" t="s">
        <v>949</v>
      </c>
      <c r="B5182">
        <v>264</v>
      </c>
      <c r="C5182" t="s">
        <v>950</v>
      </c>
      <c r="D5182" t="s">
        <v>878</v>
      </c>
      <c r="E5182" t="s">
        <v>876</v>
      </c>
      <c r="F5182">
        <v>9.4499999999999993</v>
      </c>
      <c r="G5182">
        <v>12.3</v>
      </c>
      <c r="H5182" t="s">
        <v>825</v>
      </c>
    </row>
    <row r="5183" spans="1:8" hidden="1" x14ac:dyDescent="0.25">
      <c r="A5183" t="s">
        <v>949</v>
      </c>
      <c r="B5183">
        <v>264</v>
      </c>
      <c r="C5183" t="s">
        <v>950</v>
      </c>
      <c r="D5183" t="s">
        <v>879</v>
      </c>
      <c r="E5183" t="s">
        <v>876</v>
      </c>
      <c r="F5183">
        <v>9.9499999999999993</v>
      </c>
      <c r="G5183">
        <v>12.95</v>
      </c>
      <c r="H5183" t="s">
        <v>827</v>
      </c>
    </row>
    <row r="5184" spans="1:8" hidden="1" x14ac:dyDescent="0.25">
      <c r="A5184" t="s">
        <v>949</v>
      </c>
      <c r="B5184">
        <v>264</v>
      </c>
      <c r="C5184" t="s">
        <v>950</v>
      </c>
      <c r="D5184" t="s">
        <v>880</v>
      </c>
      <c r="E5184" t="s">
        <v>876</v>
      </c>
      <c r="F5184">
        <v>9.4499999999999993</v>
      </c>
      <c r="G5184">
        <v>12.3</v>
      </c>
      <c r="H5184" t="s">
        <v>823</v>
      </c>
    </row>
    <row r="5185" spans="1:8" hidden="1" x14ac:dyDescent="0.25">
      <c r="A5185" t="s">
        <v>949</v>
      </c>
      <c r="B5185">
        <v>264</v>
      </c>
      <c r="C5185" t="s">
        <v>950</v>
      </c>
      <c r="D5185" t="s">
        <v>881</v>
      </c>
      <c r="E5185" t="s">
        <v>876</v>
      </c>
      <c r="F5185">
        <v>9.4499999999999993</v>
      </c>
      <c r="G5185">
        <v>12.3</v>
      </c>
      <c r="H5185" t="s">
        <v>867</v>
      </c>
    </row>
    <row r="5186" spans="1:8" x14ac:dyDescent="0.25">
      <c r="A5186" t="s">
        <v>949</v>
      </c>
      <c r="B5186">
        <v>264</v>
      </c>
      <c r="C5186" t="s">
        <v>950</v>
      </c>
      <c r="D5186" t="s">
        <v>882</v>
      </c>
      <c r="E5186" t="s">
        <v>876</v>
      </c>
      <c r="F5186">
        <v>11.2</v>
      </c>
      <c r="G5186">
        <v>14.55</v>
      </c>
      <c r="H5186" t="s">
        <v>821</v>
      </c>
    </row>
    <row r="5187" spans="1:8" hidden="1" x14ac:dyDescent="0.25">
      <c r="A5187" t="s">
        <v>1053</v>
      </c>
      <c r="B5187">
        <v>1176</v>
      </c>
      <c r="C5187" t="s">
        <v>1054</v>
      </c>
      <c r="D5187" t="s">
        <v>813</v>
      </c>
      <c r="E5187" t="s">
        <v>814</v>
      </c>
      <c r="F5187">
        <v>10</v>
      </c>
      <c r="G5187">
        <v>13</v>
      </c>
      <c r="H5187" t="s">
        <v>815</v>
      </c>
    </row>
    <row r="5188" spans="1:8" hidden="1" x14ac:dyDescent="0.25">
      <c r="A5188" t="s">
        <v>1053</v>
      </c>
      <c r="B5188">
        <v>1176</v>
      </c>
      <c r="C5188" t="s">
        <v>1054</v>
      </c>
      <c r="D5188" t="s">
        <v>816</v>
      </c>
      <c r="E5188" t="s">
        <v>814</v>
      </c>
      <c r="F5188">
        <v>9.35</v>
      </c>
      <c r="G5188">
        <v>12.15</v>
      </c>
      <c r="H5188" t="s">
        <v>817</v>
      </c>
    </row>
    <row r="5189" spans="1:8" hidden="1" x14ac:dyDescent="0.25">
      <c r="A5189" t="s">
        <v>1053</v>
      </c>
      <c r="B5189">
        <v>1176</v>
      </c>
      <c r="C5189" t="s">
        <v>1054</v>
      </c>
      <c r="D5189" t="s">
        <v>818</v>
      </c>
      <c r="E5189" t="s">
        <v>814</v>
      </c>
      <c r="F5189">
        <v>11.1</v>
      </c>
      <c r="G5189">
        <v>14.45</v>
      </c>
      <c r="H5189" t="s">
        <v>819</v>
      </c>
    </row>
    <row r="5190" spans="1:8" x14ac:dyDescent="0.25">
      <c r="A5190" t="s">
        <v>1053</v>
      </c>
      <c r="B5190">
        <v>1176</v>
      </c>
      <c r="C5190" t="s">
        <v>1054</v>
      </c>
      <c r="D5190" t="s">
        <v>820</v>
      </c>
      <c r="E5190" t="s">
        <v>814</v>
      </c>
      <c r="F5190">
        <v>11.1</v>
      </c>
      <c r="G5190">
        <v>14.45</v>
      </c>
      <c r="H5190" t="s">
        <v>821</v>
      </c>
    </row>
    <row r="5191" spans="1:8" hidden="1" x14ac:dyDescent="0.25">
      <c r="A5191" t="s">
        <v>1053</v>
      </c>
      <c r="B5191">
        <v>1176</v>
      </c>
      <c r="C5191" t="s">
        <v>1054</v>
      </c>
      <c r="D5191" t="s">
        <v>822</v>
      </c>
      <c r="E5191" t="s">
        <v>814</v>
      </c>
      <c r="F5191">
        <v>9.35</v>
      </c>
      <c r="G5191">
        <v>12.15</v>
      </c>
      <c r="H5191" t="s">
        <v>823</v>
      </c>
    </row>
    <row r="5192" spans="1:8" hidden="1" x14ac:dyDescent="0.25">
      <c r="A5192" t="s">
        <v>1053</v>
      </c>
      <c r="B5192">
        <v>1176</v>
      </c>
      <c r="C5192" t="s">
        <v>1054</v>
      </c>
      <c r="D5192" t="s">
        <v>824</v>
      </c>
      <c r="E5192" t="s">
        <v>814</v>
      </c>
      <c r="F5192">
        <v>9.35</v>
      </c>
      <c r="G5192">
        <v>12.15</v>
      </c>
      <c r="H5192" t="s">
        <v>825</v>
      </c>
    </row>
    <row r="5193" spans="1:8" hidden="1" x14ac:dyDescent="0.25">
      <c r="A5193" t="s">
        <v>1053</v>
      </c>
      <c r="B5193">
        <v>1176</v>
      </c>
      <c r="C5193" t="s">
        <v>1054</v>
      </c>
      <c r="D5193" t="s">
        <v>826</v>
      </c>
      <c r="E5193" t="s">
        <v>814</v>
      </c>
      <c r="F5193">
        <v>9.85</v>
      </c>
      <c r="G5193">
        <v>12.8</v>
      </c>
      <c r="H5193" t="s">
        <v>827</v>
      </c>
    </row>
    <row r="5194" spans="1:8" x14ac:dyDescent="0.25">
      <c r="A5194" t="s">
        <v>1053</v>
      </c>
      <c r="B5194">
        <v>1176</v>
      </c>
      <c r="C5194" t="s">
        <v>1054</v>
      </c>
      <c r="D5194" t="s">
        <v>828</v>
      </c>
      <c r="E5194" t="s">
        <v>829</v>
      </c>
      <c r="F5194">
        <v>11.1</v>
      </c>
      <c r="G5194">
        <v>14.45</v>
      </c>
      <c r="H5194" t="s">
        <v>821</v>
      </c>
    </row>
    <row r="5195" spans="1:8" hidden="1" x14ac:dyDescent="0.25">
      <c r="A5195" t="s">
        <v>1053</v>
      </c>
      <c r="B5195">
        <v>1176</v>
      </c>
      <c r="C5195" t="s">
        <v>1054</v>
      </c>
      <c r="D5195" t="s">
        <v>830</v>
      </c>
      <c r="E5195" t="s">
        <v>829</v>
      </c>
      <c r="F5195">
        <v>9.35</v>
      </c>
      <c r="G5195">
        <v>12.15</v>
      </c>
      <c r="H5195" t="s">
        <v>823</v>
      </c>
    </row>
    <row r="5196" spans="1:8" hidden="1" x14ac:dyDescent="0.25">
      <c r="A5196" t="s">
        <v>1053</v>
      </c>
      <c r="B5196">
        <v>1176</v>
      </c>
      <c r="C5196" t="s">
        <v>1054</v>
      </c>
      <c r="D5196" t="s">
        <v>831</v>
      </c>
      <c r="E5196" t="s">
        <v>829</v>
      </c>
      <c r="F5196">
        <v>10</v>
      </c>
      <c r="G5196">
        <v>13</v>
      </c>
      <c r="H5196" t="s">
        <v>815</v>
      </c>
    </row>
    <row r="5197" spans="1:8" hidden="1" x14ac:dyDescent="0.25">
      <c r="A5197" t="s">
        <v>1053</v>
      </c>
      <c r="B5197">
        <v>1176</v>
      </c>
      <c r="C5197" t="s">
        <v>1054</v>
      </c>
      <c r="D5197" t="s">
        <v>832</v>
      </c>
      <c r="E5197" t="s">
        <v>829</v>
      </c>
      <c r="F5197">
        <v>9.35</v>
      </c>
      <c r="G5197">
        <v>12.15</v>
      </c>
      <c r="H5197" t="s">
        <v>817</v>
      </c>
    </row>
    <row r="5198" spans="1:8" hidden="1" x14ac:dyDescent="0.25">
      <c r="A5198" t="s">
        <v>1053</v>
      </c>
      <c r="B5198">
        <v>1176</v>
      </c>
      <c r="C5198" t="s">
        <v>1054</v>
      </c>
      <c r="D5198" t="s">
        <v>833</v>
      </c>
      <c r="E5198" t="s">
        <v>829</v>
      </c>
      <c r="F5198">
        <v>11.1</v>
      </c>
      <c r="G5198">
        <v>14.45</v>
      </c>
      <c r="H5198" t="s">
        <v>819</v>
      </c>
    </row>
    <row r="5199" spans="1:8" hidden="1" x14ac:dyDescent="0.25">
      <c r="A5199" t="s">
        <v>1053</v>
      </c>
      <c r="B5199">
        <v>1176</v>
      </c>
      <c r="C5199" t="s">
        <v>1054</v>
      </c>
      <c r="D5199" t="s">
        <v>834</v>
      </c>
      <c r="E5199" t="s">
        <v>829</v>
      </c>
      <c r="F5199">
        <v>9.35</v>
      </c>
      <c r="G5199">
        <v>12.15</v>
      </c>
      <c r="H5199" t="s">
        <v>825</v>
      </c>
    </row>
    <row r="5200" spans="1:8" hidden="1" x14ac:dyDescent="0.25">
      <c r="A5200" t="s">
        <v>1053</v>
      </c>
      <c r="B5200">
        <v>1176</v>
      </c>
      <c r="C5200" t="s">
        <v>1054</v>
      </c>
      <c r="D5200" t="s">
        <v>835</v>
      </c>
      <c r="E5200" t="s">
        <v>829</v>
      </c>
      <c r="F5200">
        <v>3.6</v>
      </c>
      <c r="G5200">
        <v>4.7</v>
      </c>
      <c r="H5200" t="s">
        <v>827</v>
      </c>
    </row>
    <row r="5201" spans="1:8" hidden="1" x14ac:dyDescent="0.25">
      <c r="A5201" t="s">
        <v>1053</v>
      </c>
      <c r="B5201">
        <v>1176</v>
      </c>
      <c r="C5201" t="s">
        <v>1054</v>
      </c>
      <c r="D5201" t="s">
        <v>835</v>
      </c>
      <c r="E5201" t="s">
        <v>829</v>
      </c>
      <c r="F5201">
        <v>9.85</v>
      </c>
      <c r="G5201">
        <v>12.8</v>
      </c>
      <c r="H5201" t="s">
        <v>827</v>
      </c>
    </row>
    <row r="5202" spans="1:8" hidden="1" x14ac:dyDescent="0.25">
      <c r="A5202" t="s">
        <v>1053</v>
      </c>
      <c r="B5202">
        <v>1176</v>
      </c>
      <c r="C5202" t="s">
        <v>1054</v>
      </c>
      <c r="D5202" t="s">
        <v>832</v>
      </c>
      <c r="E5202" t="s">
        <v>829</v>
      </c>
      <c r="F5202">
        <v>3.4</v>
      </c>
      <c r="G5202">
        <v>4.4000000000000004</v>
      </c>
      <c r="H5202" t="s">
        <v>817</v>
      </c>
    </row>
    <row r="5203" spans="1:8" hidden="1" x14ac:dyDescent="0.25">
      <c r="A5203" t="s">
        <v>1053</v>
      </c>
      <c r="B5203">
        <v>1176</v>
      </c>
      <c r="C5203" t="s">
        <v>1054</v>
      </c>
      <c r="D5203" t="s">
        <v>831</v>
      </c>
      <c r="E5203" t="s">
        <v>829</v>
      </c>
      <c r="F5203">
        <v>3.6</v>
      </c>
      <c r="G5203">
        <v>4.7</v>
      </c>
      <c r="H5203" t="s">
        <v>815</v>
      </c>
    </row>
    <row r="5204" spans="1:8" hidden="1" x14ac:dyDescent="0.25">
      <c r="A5204" t="s">
        <v>1053</v>
      </c>
      <c r="B5204">
        <v>1176</v>
      </c>
      <c r="C5204" t="s">
        <v>1054</v>
      </c>
      <c r="D5204" t="s">
        <v>833</v>
      </c>
      <c r="E5204" t="s">
        <v>829</v>
      </c>
      <c r="F5204">
        <v>4.05</v>
      </c>
      <c r="G5204">
        <v>5.25</v>
      </c>
      <c r="H5204" t="s">
        <v>819</v>
      </c>
    </row>
    <row r="5205" spans="1:8" hidden="1" x14ac:dyDescent="0.25">
      <c r="A5205" t="s">
        <v>1053</v>
      </c>
      <c r="B5205">
        <v>1176</v>
      </c>
      <c r="C5205" t="s">
        <v>1054</v>
      </c>
      <c r="D5205" t="s">
        <v>830</v>
      </c>
      <c r="E5205" t="s">
        <v>829</v>
      </c>
      <c r="F5205">
        <v>3.4</v>
      </c>
      <c r="G5205">
        <v>4.4000000000000004</v>
      </c>
      <c r="H5205" t="s">
        <v>823</v>
      </c>
    </row>
    <row r="5206" spans="1:8" x14ac:dyDescent="0.25">
      <c r="A5206" t="s">
        <v>1053</v>
      </c>
      <c r="B5206">
        <v>1176</v>
      </c>
      <c r="C5206" t="s">
        <v>1054</v>
      </c>
      <c r="D5206" t="s">
        <v>828</v>
      </c>
      <c r="E5206" t="s">
        <v>829</v>
      </c>
      <c r="F5206">
        <v>4.05</v>
      </c>
      <c r="G5206">
        <v>5.25</v>
      </c>
      <c r="H5206" t="s">
        <v>821</v>
      </c>
    </row>
    <row r="5207" spans="1:8" hidden="1" x14ac:dyDescent="0.25">
      <c r="A5207" t="s">
        <v>1053</v>
      </c>
      <c r="B5207">
        <v>1176</v>
      </c>
      <c r="C5207" t="s">
        <v>1054</v>
      </c>
      <c r="D5207" t="s">
        <v>834</v>
      </c>
      <c r="E5207" t="s">
        <v>829</v>
      </c>
      <c r="F5207">
        <v>3.4</v>
      </c>
      <c r="G5207">
        <v>4.4000000000000004</v>
      </c>
      <c r="H5207" t="s">
        <v>825</v>
      </c>
    </row>
    <row r="5208" spans="1:8" x14ac:dyDescent="0.25">
      <c r="A5208" t="s">
        <v>1053</v>
      </c>
      <c r="B5208">
        <v>1176</v>
      </c>
      <c r="C5208" t="s">
        <v>1054</v>
      </c>
      <c r="D5208" t="s">
        <v>836</v>
      </c>
      <c r="E5208" t="s">
        <v>837</v>
      </c>
      <c r="F5208">
        <v>11.1</v>
      </c>
      <c r="G5208">
        <v>14.45</v>
      </c>
      <c r="H5208" t="s">
        <v>821</v>
      </c>
    </row>
    <row r="5209" spans="1:8" hidden="1" x14ac:dyDescent="0.25">
      <c r="A5209" t="s">
        <v>1053</v>
      </c>
      <c r="B5209">
        <v>1176</v>
      </c>
      <c r="C5209" t="s">
        <v>1054</v>
      </c>
      <c r="D5209" t="s">
        <v>838</v>
      </c>
      <c r="E5209" t="s">
        <v>837</v>
      </c>
      <c r="F5209">
        <v>9.35</v>
      </c>
      <c r="G5209">
        <v>12.15</v>
      </c>
      <c r="H5209" t="s">
        <v>823</v>
      </c>
    </row>
    <row r="5210" spans="1:8" hidden="1" x14ac:dyDescent="0.25">
      <c r="A5210" t="s">
        <v>1053</v>
      </c>
      <c r="B5210">
        <v>1176</v>
      </c>
      <c r="C5210" t="s">
        <v>1054</v>
      </c>
      <c r="D5210" t="s">
        <v>839</v>
      </c>
      <c r="E5210" t="s">
        <v>837</v>
      </c>
      <c r="F5210">
        <v>10</v>
      </c>
      <c r="G5210">
        <v>13</v>
      </c>
      <c r="H5210" t="s">
        <v>815</v>
      </c>
    </row>
    <row r="5211" spans="1:8" hidden="1" x14ac:dyDescent="0.25">
      <c r="A5211" t="s">
        <v>1053</v>
      </c>
      <c r="B5211">
        <v>1176</v>
      </c>
      <c r="C5211" t="s">
        <v>1054</v>
      </c>
      <c r="D5211" t="s">
        <v>840</v>
      </c>
      <c r="E5211" t="s">
        <v>837</v>
      </c>
      <c r="F5211">
        <v>9.35</v>
      </c>
      <c r="G5211">
        <v>12.15</v>
      </c>
      <c r="H5211" t="s">
        <v>817</v>
      </c>
    </row>
    <row r="5212" spans="1:8" hidden="1" x14ac:dyDescent="0.25">
      <c r="A5212" t="s">
        <v>1053</v>
      </c>
      <c r="B5212">
        <v>1176</v>
      </c>
      <c r="C5212" t="s">
        <v>1054</v>
      </c>
      <c r="D5212" t="s">
        <v>841</v>
      </c>
      <c r="E5212" t="s">
        <v>837</v>
      </c>
      <c r="F5212">
        <v>11.1</v>
      </c>
      <c r="G5212">
        <v>14.45</v>
      </c>
      <c r="H5212" t="s">
        <v>819</v>
      </c>
    </row>
    <row r="5213" spans="1:8" hidden="1" x14ac:dyDescent="0.25">
      <c r="A5213" t="s">
        <v>1053</v>
      </c>
      <c r="B5213">
        <v>1176</v>
      </c>
      <c r="C5213" t="s">
        <v>1054</v>
      </c>
      <c r="D5213" t="s">
        <v>842</v>
      </c>
      <c r="E5213" t="s">
        <v>837</v>
      </c>
      <c r="F5213">
        <v>9.85</v>
      </c>
      <c r="G5213">
        <v>12.8</v>
      </c>
      <c r="H5213" t="s">
        <v>827</v>
      </c>
    </row>
    <row r="5214" spans="1:8" hidden="1" x14ac:dyDescent="0.25">
      <c r="A5214" t="s">
        <v>1053</v>
      </c>
      <c r="B5214">
        <v>1176</v>
      </c>
      <c r="C5214" t="s">
        <v>1054</v>
      </c>
      <c r="D5214" t="s">
        <v>843</v>
      </c>
      <c r="E5214" t="s">
        <v>837</v>
      </c>
      <c r="F5214">
        <v>9.35</v>
      </c>
      <c r="G5214">
        <v>12.15</v>
      </c>
      <c r="H5214" t="s">
        <v>825</v>
      </c>
    </row>
    <row r="5215" spans="1:8" x14ac:dyDescent="0.25">
      <c r="A5215" t="s">
        <v>1053</v>
      </c>
      <c r="B5215">
        <v>1176</v>
      </c>
      <c r="C5215" t="s">
        <v>1054</v>
      </c>
      <c r="D5215" t="s">
        <v>844</v>
      </c>
      <c r="E5215" t="s">
        <v>845</v>
      </c>
      <c r="F5215">
        <v>11.1</v>
      </c>
      <c r="G5215">
        <v>14.45</v>
      </c>
      <c r="H5215" t="s">
        <v>821</v>
      </c>
    </row>
    <row r="5216" spans="1:8" hidden="1" x14ac:dyDescent="0.25">
      <c r="A5216" t="s">
        <v>1053</v>
      </c>
      <c r="B5216">
        <v>1176</v>
      </c>
      <c r="C5216" t="s">
        <v>1054</v>
      </c>
      <c r="D5216" t="s">
        <v>846</v>
      </c>
      <c r="E5216" t="s">
        <v>845</v>
      </c>
      <c r="F5216">
        <v>9.35</v>
      </c>
      <c r="G5216">
        <v>12.15</v>
      </c>
      <c r="H5216" t="s">
        <v>823</v>
      </c>
    </row>
    <row r="5217" spans="1:8" hidden="1" x14ac:dyDescent="0.25">
      <c r="A5217" t="s">
        <v>1053</v>
      </c>
      <c r="B5217">
        <v>1176</v>
      </c>
      <c r="C5217" t="s">
        <v>1054</v>
      </c>
      <c r="D5217" t="s">
        <v>847</v>
      </c>
      <c r="E5217" t="s">
        <v>845</v>
      </c>
      <c r="F5217">
        <v>10</v>
      </c>
      <c r="G5217">
        <v>13</v>
      </c>
      <c r="H5217" t="s">
        <v>815</v>
      </c>
    </row>
    <row r="5218" spans="1:8" hidden="1" x14ac:dyDescent="0.25">
      <c r="A5218" t="s">
        <v>1053</v>
      </c>
      <c r="B5218">
        <v>1176</v>
      </c>
      <c r="C5218" t="s">
        <v>1054</v>
      </c>
      <c r="D5218" t="s">
        <v>848</v>
      </c>
      <c r="E5218" t="s">
        <v>845</v>
      </c>
      <c r="F5218">
        <v>11.1</v>
      </c>
      <c r="G5218">
        <v>14.45</v>
      </c>
      <c r="H5218" t="s">
        <v>819</v>
      </c>
    </row>
    <row r="5219" spans="1:8" hidden="1" x14ac:dyDescent="0.25">
      <c r="A5219" t="s">
        <v>1053</v>
      </c>
      <c r="B5219">
        <v>1176</v>
      </c>
      <c r="C5219" t="s">
        <v>1054</v>
      </c>
      <c r="D5219" t="s">
        <v>849</v>
      </c>
      <c r="E5219" t="s">
        <v>845</v>
      </c>
      <c r="F5219">
        <v>9.35</v>
      </c>
      <c r="G5219">
        <v>12.15</v>
      </c>
      <c r="H5219" t="s">
        <v>817</v>
      </c>
    </row>
    <row r="5220" spans="1:8" hidden="1" x14ac:dyDescent="0.25">
      <c r="A5220" t="s">
        <v>1053</v>
      </c>
      <c r="B5220">
        <v>1176</v>
      </c>
      <c r="C5220" t="s">
        <v>1054</v>
      </c>
      <c r="D5220" t="s">
        <v>850</v>
      </c>
      <c r="E5220" t="s">
        <v>845</v>
      </c>
      <c r="F5220">
        <v>9.35</v>
      </c>
      <c r="G5220">
        <v>12.15</v>
      </c>
      <c r="H5220" t="s">
        <v>825</v>
      </c>
    </row>
    <row r="5221" spans="1:8" hidden="1" x14ac:dyDescent="0.25">
      <c r="A5221" t="s">
        <v>1053</v>
      </c>
      <c r="B5221">
        <v>1176</v>
      </c>
      <c r="C5221" t="s">
        <v>1054</v>
      </c>
      <c r="D5221" t="s">
        <v>851</v>
      </c>
      <c r="E5221" t="s">
        <v>845</v>
      </c>
      <c r="F5221">
        <v>9.85</v>
      </c>
      <c r="G5221">
        <v>12.8</v>
      </c>
      <c r="H5221" t="s">
        <v>827</v>
      </c>
    </row>
    <row r="5222" spans="1:8" hidden="1" x14ac:dyDescent="0.25">
      <c r="A5222" t="s">
        <v>1053</v>
      </c>
      <c r="B5222">
        <v>1176</v>
      </c>
      <c r="C5222" t="s">
        <v>1054</v>
      </c>
      <c r="D5222" t="s">
        <v>852</v>
      </c>
      <c r="E5222" t="s">
        <v>853</v>
      </c>
      <c r="F5222">
        <v>5.7</v>
      </c>
      <c r="G5222">
        <v>7.4</v>
      </c>
      <c r="H5222" t="s">
        <v>854</v>
      </c>
    </row>
    <row r="5223" spans="1:8" hidden="1" x14ac:dyDescent="0.25">
      <c r="A5223" t="s">
        <v>1053</v>
      </c>
      <c r="B5223">
        <v>1176</v>
      </c>
      <c r="C5223" t="s">
        <v>1054</v>
      </c>
      <c r="D5223" t="s">
        <v>855</v>
      </c>
      <c r="E5223" t="s">
        <v>853</v>
      </c>
      <c r="F5223">
        <v>5.7</v>
      </c>
      <c r="G5223">
        <v>7.4</v>
      </c>
      <c r="H5223" t="s">
        <v>823</v>
      </c>
    </row>
    <row r="5224" spans="1:8" x14ac:dyDescent="0.25">
      <c r="A5224" t="s">
        <v>1053</v>
      </c>
      <c r="B5224">
        <v>1176</v>
      </c>
      <c r="C5224" t="s">
        <v>1054</v>
      </c>
      <c r="D5224" t="s">
        <v>856</v>
      </c>
      <c r="E5224" t="s">
        <v>853</v>
      </c>
      <c r="F5224">
        <v>5.7</v>
      </c>
      <c r="G5224">
        <v>7.4</v>
      </c>
      <c r="H5224" t="s">
        <v>821</v>
      </c>
    </row>
    <row r="5225" spans="1:8" hidden="1" x14ac:dyDescent="0.25">
      <c r="A5225" t="s">
        <v>1053</v>
      </c>
      <c r="B5225">
        <v>1176</v>
      </c>
      <c r="C5225" t="s">
        <v>1054</v>
      </c>
      <c r="D5225" t="s">
        <v>857</v>
      </c>
      <c r="E5225" t="s">
        <v>853</v>
      </c>
      <c r="F5225">
        <v>5.7</v>
      </c>
      <c r="G5225">
        <v>7.4</v>
      </c>
      <c r="H5225" t="s">
        <v>815</v>
      </c>
    </row>
    <row r="5226" spans="1:8" hidden="1" x14ac:dyDescent="0.25">
      <c r="A5226" t="s">
        <v>1053</v>
      </c>
      <c r="B5226">
        <v>1176</v>
      </c>
      <c r="C5226" t="s">
        <v>1054</v>
      </c>
      <c r="D5226" t="s">
        <v>858</v>
      </c>
      <c r="E5226" t="s">
        <v>853</v>
      </c>
      <c r="F5226">
        <v>5.7</v>
      </c>
      <c r="G5226">
        <v>7.4</v>
      </c>
      <c r="H5226" t="s">
        <v>819</v>
      </c>
    </row>
    <row r="5227" spans="1:8" hidden="1" x14ac:dyDescent="0.25">
      <c r="A5227" t="s">
        <v>1053</v>
      </c>
      <c r="B5227">
        <v>1176</v>
      </c>
      <c r="C5227" t="s">
        <v>1054</v>
      </c>
      <c r="D5227" t="s">
        <v>859</v>
      </c>
      <c r="E5227" t="s">
        <v>853</v>
      </c>
      <c r="F5227">
        <v>5.7</v>
      </c>
      <c r="G5227">
        <v>7.4</v>
      </c>
      <c r="H5227" t="s">
        <v>825</v>
      </c>
    </row>
    <row r="5228" spans="1:8" hidden="1" x14ac:dyDescent="0.25">
      <c r="A5228" t="s">
        <v>1053</v>
      </c>
      <c r="B5228">
        <v>1176</v>
      </c>
      <c r="C5228" t="s">
        <v>1054</v>
      </c>
      <c r="D5228" t="s">
        <v>860</v>
      </c>
      <c r="E5228" t="s">
        <v>853</v>
      </c>
      <c r="F5228">
        <v>5.7</v>
      </c>
      <c r="G5228">
        <v>7.4</v>
      </c>
      <c r="H5228" t="s">
        <v>827</v>
      </c>
    </row>
    <row r="5229" spans="1:8" hidden="1" x14ac:dyDescent="0.25">
      <c r="A5229" t="s">
        <v>1053</v>
      </c>
      <c r="B5229">
        <v>1176</v>
      </c>
      <c r="C5229" t="s">
        <v>1054</v>
      </c>
      <c r="D5229" t="s">
        <v>861</v>
      </c>
      <c r="E5229" t="s">
        <v>853</v>
      </c>
      <c r="F5229">
        <v>5.7</v>
      </c>
      <c r="G5229">
        <v>7.4</v>
      </c>
      <c r="H5229" t="s">
        <v>862</v>
      </c>
    </row>
    <row r="5230" spans="1:8" hidden="1" x14ac:dyDescent="0.25">
      <c r="A5230" t="s">
        <v>1053</v>
      </c>
      <c r="B5230">
        <v>1176</v>
      </c>
      <c r="C5230" t="s">
        <v>1054</v>
      </c>
      <c r="D5230" t="s">
        <v>863</v>
      </c>
      <c r="E5230" t="s">
        <v>853</v>
      </c>
      <c r="F5230">
        <v>5.7</v>
      </c>
      <c r="G5230">
        <v>7.4</v>
      </c>
      <c r="H5230" t="s">
        <v>864</v>
      </c>
    </row>
    <row r="5231" spans="1:8" hidden="1" x14ac:dyDescent="0.25">
      <c r="A5231" t="s">
        <v>1053</v>
      </c>
      <c r="B5231">
        <v>1176</v>
      </c>
      <c r="C5231" t="s">
        <v>1054</v>
      </c>
      <c r="D5231" t="s">
        <v>865</v>
      </c>
      <c r="E5231" t="s">
        <v>866</v>
      </c>
      <c r="F5231">
        <v>4.5999999999999996</v>
      </c>
      <c r="G5231">
        <v>6</v>
      </c>
      <c r="H5231" t="s">
        <v>867</v>
      </c>
    </row>
    <row r="5232" spans="1:8" hidden="1" x14ac:dyDescent="0.25">
      <c r="A5232" t="s">
        <v>1053</v>
      </c>
      <c r="B5232">
        <v>1176</v>
      </c>
      <c r="C5232" t="s">
        <v>1054</v>
      </c>
      <c r="D5232" t="s">
        <v>868</v>
      </c>
      <c r="E5232" t="s">
        <v>866</v>
      </c>
      <c r="F5232">
        <v>5</v>
      </c>
      <c r="G5232">
        <v>6.5</v>
      </c>
      <c r="H5232" t="s">
        <v>823</v>
      </c>
    </row>
    <row r="5233" spans="1:8" x14ac:dyDescent="0.25">
      <c r="A5233" t="s">
        <v>1053</v>
      </c>
      <c r="B5233">
        <v>1176</v>
      </c>
      <c r="C5233" t="s">
        <v>1054</v>
      </c>
      <c r="D5233" t="s">
        <v>869</v>
      </c>
      <c r="E5233" t="s">
        <v>866</v>
      </c>
      <c r="F5233">
        <v>5</v>
      </c>
      <c r="G5233">
        <v>6.5</v>
      </c>
      <c r="H5233" t="s">
        <v>821</v>
      </c>
    </row>
    <row r="5234" spans="1:8" hidden="1" x14ac:dyDescent="0.25">
      <c r="A5234" t="s">
        <v>1053</v>
      </c>
      <c r="B5234">
        <v>1176</v>
      </c>
      <c r="C5234" t="s">
        <v>1054</v>
      </c>
      <c r="D5234" t="s">
        <v>870</v>
      </c>
      <c r="E5234" t="s">
        <v>866</v>
      </c>
      <c r="F5234">
        <v>5</v>
      </c>
      <c r="G5234">
        <v>6.5</v>
      </c>
      <c r="H5234" t="s">
        <v>815</v>
      </c>
    </row>
    <row r="5235" spans="1:8" hidden="1" x14ac:dyDescent="0.25">
      <c r="A5235" t="s">
        <v>1053</v>
      </c>
      <c r="B5235">
        <v>1176</v>
      </c>
      <c r="C5235" t="s">
        <v>1054</v>
      </c>
      <c r="D5235" t="s">
        <v>871</v>
      </c>
      <c r="E5235" t="s">
        <v>866</v>
      </c>
      <c r="F5235">
        <v>5</v>
      </c>
      <c r="G5235">
        <v>6.5</v>
      </c>
      <c r="H5235" t="s">
        <v>819</v>
      </c>
    </row>
    <row r="5236" spans="1:8" hidden="1" x14ac:dyDescent="0.25">
      <c r="A5236" t="s">
        <v>1053</v>
      </c>
      <c r="B5236">
        <v>1176</v>
      </c>
      <c r="C5236" t="s">
        <v>1054</v>
      </c>
      <c r="D5236" t="s">
        <v>872</v>
      </c>
      <c r="E5236" t="s">
        <v>866</v>
      </c>
      <c r="F5236">
        <v>5</v>
      </c>
      <c r="G5236">
        <v>6.5</v>
      </c>
      <c r="H5236" t="s">
        <v>825</v>
      </c>
    </row>
    <row r="5237" spans="1:8" hidden="1" x14ac:dyDescent="0.25">
      <c r="A5237" t="s">
        <v>1053</v>
      </c>
      <c r="B5237">
        <v>1176</v>
      </c>
      <c r="C5237" t="s">
        <v>1054</v>
      </c>
      <c r="D5237" t="s">
        <v>873</v>
      </c>
      <c r="E5237" t="s">
        <v>866</v>
      </c>
      <c r="F5237">
        <v>5</v>
      </c>
      <c r="G5237">
        <v>6.5</v>
      </c>
      <c r="H5237" t="s">
        <v>862</v>
      </c>
    </row>
    <row r="5238" spans="1:8" hidden="1" x14ac:dyDescent="0.25">
      <c r="A5238" t="s">
        <v>1053</v>
      </c>
      <c r="B5238">
        <v>1176</v>
      </c>
      <c r="C5238" t="s">
        <v>1054</v>
      </c>
      <c r="D5238" t="s">
        <v>874</v>
      </c>
      <c r="E5238" t="s">
        <v>866</v>
      </c>
      <c r="F5238">
        <v>5</v>
      </c>
      <c r="G5238">
        <v>6.5</v>
      </c>
      <c r="H5238" t="s">
        <v>827</v>
      </c>
    </row>
    <row r="5239" spans="1:8" hidden="1" x14ac:dyDescent="0.25">
      <c r="A5239" t="s">
        <v>1053</v>
      </c>
      <c r="B5239">
        <v>1176</v>
      </c>
      <c r="C5239" t="s">
        <v>1054</v>
      </c>
      <c r="D5239" t="s">
        <v>875</v>
      </c>
      <c r="E5239" t="s">
        <v>876</v>
      </c>
      <c r="F5239">
        <v>10.55</v>
      </c>
      <c r="G5239">
        <v>13.7</v>
      </c>
      <c r="H5239" t="s">
        <v>815</v>
      </c>
    </row>
    <row r="5240" spans="1:8" hidden="1" x14ac:dyDescent="0.25">
      <c r="A5240" t="s">
        <v>1053</v>
      </c>
      <c r="B5240">
        <v>1176</v>
      </c>
      <c r="C5240" t="s">
        <v>1054</v>
      </c>
      <c r="D5240" t="s">
        <v>877</v>
      </c>
      <c r="E5240" t="s">
        <v>876</v>
      </c>
      <c r="F5240">
        <v>11.65</v>
      </c>
      <c r="G5240">
        <v>15.15</v>
      </c>
      <c r="H5240" t="s">
        <v>819</v>
      </c>
    </row>
    <row r="5241" spans="1:8" hidden="1" x14ac:dyDescent="0.25">
      <c r="A5241" t="s">
        <v>1053</v>
      </c>
      <c r="B5241">
        <v>1176</v>
      </c>
      <c r="C5241" t="s">
        <v>1054</v>
      </c>
      <c r="D5241" t="s">
        <v>878</v>
      </c>
      <c r="E5241" t="s">
        <v>876</v>
      </c>
      <c r="F5241">
        <v>9.9</v>
      </c>
      <c r="G5241">
        <v>12.85</v>
      </c>
      <c r="H5241" t="s">
        <v>825</v>
      </c>
    </row>
    <row r="5242" spans="1:8" hidden="1" x14ac:dyDescent="0.25">
      <c r="A5242" t="s">
        <v>1053</v>
      </c>
      <c r="B5242">
        <v>1176</v>
      </c>
      <c r="C5242" t="s">
        <v>1054</v>
      </c>
      <c r="D5242" t="s">
        <v>879</v>
      </c>
      <c r="E5242" t="s">
        <v>876</v>
      </c>
      <c r="F5242">
        <v>10.4</v>
      </c>
      <c r="G5242">
        <v>13.5</v>
      </c>
      <c r="H5242" t="s">
        <v>827</v>
      </c>
    </row>
    <row r="5243" spans="1:8" hidden="1" x14ac:dyDescent="0.25">
      <c r="A5243" t="s">
        <v>1053</v>
      </c>
      <c r="B5243">
        <v>1176</v>
      </c>
      <c r="C5243" t="s">
        <v>1054</v>
      </c>
      <c r="D5243" t="s">
        <v>880</v>
      </c>
      <c r="E5243" t="s">
        <v>876</v>
      </c>
      <c r="F5243">
        <v>9.9</v>
      </c>
      <c r="G5243">
        <v>12.85</v>
      </c>
      <c r="H5243" t="s">
        <v>823</v>
      </c>
    </row>
    <row r="5244" spans="1:8" hidden="1" x14ac:dyDescent="0.25">
      <c r="A5244" t="s">
        <v>1053</v>
      </c>
      <c r="B5244">
        <v>1176</v>
      </c>
      <c r="C5244" t="s">
        <v>1054</v>
      </c>
      <c r="D5244" t="s">
        <v>881</v>
      </c>
      <c r="E5244" t="s">
        <v>876</v>
      </c>
      <c r="F5244">
        <v>9.9</v>
      </c>
      <c r="G5244">
        <v>12.85</v>
      </c>
      <c r="H5244" t="s">
        <v>867</v>
      </c>
    </row>
    <row r="5245" spans="1:8" x14ac:dyDescent="0.25">
      <c r="A5245" t="s">
        <v>1053</v>
      </c>
      <c r="B5245">
        <v>1176</v>
      </c>
      <c r="C5245" t="s">
        <v>1054</v>
      </c>
      <c r="D5245" t="s">
        <v>882</v>
      </c>
      <c r="E5245" t="s">
        <v>876</v>
      </c>
      <c r="F5245">
        <v>11.65</v>
      </c>
      <c r="G5245">
        <v>15.15</v>
      </c>
      <c r="H5245" t="s">
        <v>821</v>
      </c>
    </row>
    <row r="5246" spans="1:8" hidden="1" x14ac:dyDescent="0.25">
      <c r="A5246" t="s">
        <v>900</v>
      </c>
      <c r="B5246">
        <v>3070</v>
      </c>
      <c r="C5246" t="s">
        <v>901</v>
      </c>
      <c r="D5246" t="s">
        <v>813</v>
      </c>
      <c r="E5246" t="s">
        <v>814</v>
      </c>
      <c r="F5246">
        <v>10.1</v>
      </c>
      <c r="G5246">
        <v>13.15</v>
      </c>
      <c r="H5246" t="s">
        <v>815</v>
      </c>
    </row>
    <row r="5247" spans="1:8" hidden="1" x14ac:dyDescent="0.25">
      <c r="A5247" t="s">
        <v>900</v>
      </c>
      <c r="B5247">
        <v>3070</v>
      </c>
      <c r="C5247" t="s">
        <v>901</v>
      </c>
      <c r="D5247" t="s">
        <v>816</v>
      </c>
      <c r="E5247" t="s">
        <v>814</v>
      </c>
      <c r="F5247">
        <v>9.4499999999999993</v>
      </c>
      <c r="G5247">
        <v>12.3</v>
      </c>
      <c r="H5247" t="s">
        <v>817</v>
      </c>
    </row>
    <row r="5248" spans="1:8" hidden="1" x14ac:dyDescent="0.25">
      <c r="A5248" t="s">
        <v>900</v>
      </c>
      <c r="B5248">
        <v>3070</v>
      </c>
      <c r="C5248" t="s">
        <v>901</v>
      </c>
      <c r="D5248" t="s">
        <v>818</v>
      </c>
      <c r="E5248" t="s">
        <v>814</v>
      </c>
      <c r="F5248">
        <v>11.2</v>
      </c>
      <c r="G5248">
        <v>14.55</v>
      </c>
      <c r="H5248" t="s">
        <v>819</v>
      </c>
    </row>
    <row r="5249" spans="1:8" x14ac:dyDescent="0.25">
      <c r="A5249" t="s">
        <v>900</v>
      </c>
      <c r="B5249">
        <v>3070</v>
      </c>
      <c r="C5249" t="s">
        <v>901</v>
      </c>
      <c r="D5249" t="s">
        <v>820</v>
      </c>
      <c r="E5249" t="s">
        <v>814</v>
      </c>
      <c r="F5249">
        <v>11.2</v>
      </c>
      <c r="G5249">
        <v>14.55</v>
      </c>
      <c r="H5249" t="s">
        <v>821</v>
      </c>
    </row>
    <row r="5250" spans="1:8" hidden="1" x14ac:dyDescent="0.25">
      <c r="A5250" t="s">
        <v>900</v>
      </c>
      <c r="B5250">
        <v>3070</v>
      </c>
      <c r="C5250" t="s">
        <v>901</v>
      </c>
      <c r="D5250" t="s">
        <v>822</v>
      </c>
      <c r="E5250" t="s">
        <v>814</v>
      </c>
      <c r="F5250">
        <v>9.4499999999999993</v>
      </c>
      <c r="G5250">
        <v>12.3</v>
      </c>
      <c r="H5250" t="s">
        <v>823</v>
      </c>
    </row>
    <row r="5251" spans="1:8" hidden="1" x14ac:dyDescent="0.25">
      <c r="A5251" t="s">
        <v>900</v>
      </c>
      <c r="B5251">
        <v>3070</v>
      </c>
      <c r="C5251" t="s">
        <v>901</v>
      </c>
      <c r="D5251" t="s">
        <v>824</v>
      </c>
      <c r="E5251" t="s">
        <v>814</v>
      </c>
      <c r="F5251">
        <v>9.4499999999999993</v>
      </c>
      <c r="G5251">
        <v>12.3</v>
      </c>
      <c r="H5251" t="s">
        <v>825</v>
      </c>
    </row>
    <row r="5252" spans="1:8" hidden="1" x14ac:dyDescent="0.25">
      <c r="A5252" t="s">
        <v>900</v>
      </c>
      <c r="B5252">
        <v>3070</v>
      </c>
      <c r="C5252" t="s">
        <v>901</v>
      </c>
      <c r="D5252" t="s">
        <v>826</v>
      </c>
      <c r="E5252" t="s">
        <v>814</v>
      </c>
      <c r="F5252">
        <v>9.9499999999999993</v>
      </c>
      <c r="G5252">
        <v>12.95</v>
      </c>
      <c r="H5252" t="s">
        <v>827</v>
      </c>
    </row>
    <row r="5253" spans="1:8" x14ac:dyDescent="0.25">
      <c r="A5253" t="s">
        <v>900</v>
      </c>
      <c r="B5253">
        <v>3070</v>
      </c>
      <c r="C5253" t="s">
        <v>901</v>
      </c>
      <c r="D5253" t="s">
        <v>828</v>
      </c>
      <c r="E5253" t="s">
        <v>829</v>
      </c>
      <c r="F5253">
        <v>11.2</v>
      </c>
      <c r="G5253">
        <v>14.55</v>
      </c>
      <c r="H5253" t="s">
        <v>821</v>
      </c>
    </row>
    <row r="5254" spans="1:8" hidden="1" x14ac:dyDescent="0.25">
      <c r="A5254" t="s">
        <v>900</v>
      </c>
      <c r="B5254">
        <v>3070</v>
      </c>
      <c r="C5254" t="s">
        <v>901</v>
      </c>
      <c r="D5254" t="s">
        <v>830</v>
      </c>
      <c r="E5254" t="s">
        <v>829</v>
      </c>
      <c r="F5254">
        <v>9.4499999999999993</v>
      </c>
      <c r="G5254">
        <v>12.3</v>
      </c>
      <c r="H5254" t="s">
        <v>823</v>
      </c>
    </row>
    <row r="5255" spans="1:8" hidden="1" x14ac:dyDescent="0.25">
      <c r="A5255" t="s">
        <v>900</v>
      </c>
      <c r="B5255">
        <v>3070</v>
      </c>
      <c r="C5255" t="s">
        <v>901</v>
      </c>
      <c r="D5255" t="s">
        <v>831</v>
      </c>
      <c r="E5255" t="s">
        <v>829</v>
      </c>
      <c r="F5255">
        <v>10.1</v>
      </c>
      <c r="G5255">
        <v>13.15</v>
      </c>
      <c r="H5255" t="s">
        <v>815</v>
      </c>
    </row>
    <row r="5256" spans="1:8" hidden="1" x14ac:dyDescent="0.25">
      <c r="A5256" t="s">
        <v>900</v>
      </c>
      <c r="B5256">
        <v>3070</v>
      </c>
      <c r="C5256" t="s">
        <v>901</v>
      </c>
      <c r="D5256" t="s">
        <v>832</v>
      </c>
      <c r="E5256" t="s">
        <v>829</v>
      </c>
      <c r="F5256">
        <v>9.4499999999999993</v>
      </c>
      <c r="G5256">
        <v>12.3</v>
      </c>
      <c r="H5256" t="s">
        <v>817</v>
      </c>
    </row>
    <row r="5257" spans="1:8" hidden="1" x14ac:dyDescent="0.25">
      <c r="A5257" t="s">
        <v>900</v>
      </c>
      <c r="B5257">
        <v>3070</v>
      </c>
      <c r="C5257" t="s">
        <v>901</v>
      </c>
      <c r="D5257" t="s">
        <v>833</v>
      </c>
      <c r="E5257" t="s">
        <v>829</v>
      </c>
      <c r="F5257">
        <v>11.2</v>
      </c>
      <c r="G5257">
        <v>14.55</v>
      </c>
      <c r="H5257" t="s">
        <v>819</v>
      </c>
    </row>
    <row r="5258" spans="1:8" hidden="1" x14ac:dyDescent="0.25">
      <c r="A5258" t="s">
        <v>900</v>
      </c>
      <c r="B5258">
        <v>3070</v>
      </c>
      <c r="C5258" t="s">
        <v>901</v>
      </c>
      <c r="D5258" t="s">
        <v>834</v>
      </c>
      <c r="E5258" t="s">
        <v>829</v>
      </c>
      <c r="F5258">
        <v>9.4499999999999993</v>
      </c>
      <c r="G5258">
        <v>12.3</v>
      </c>
      <c r="H5258" t="s">
        <v>825</v>
      </c>
    </row>
    <row r="5259" spans="1:8" hidden="1" x14ac:dyDescent="0.25">
      <c r="A5259" t="s">
        <v>900</v>
      </c>
      <c r="B5259">
        <v>3070</v>
      </c>
      <c r="C5259" t="s">
        <v>901</v>
      </c>
      <c r="D5259" t="s">
        <v>835</v>
      </c>
      <c r="E5259" t="s">
        <v>829</v>
      </c>
      <c r="F5259">
        <v>3.6</v>
      </c>
      <c r="G5259">
        <v>4.7</v>
      </c>
      <c r="H5259" t="s">
        <v>827</v>
      </c>
    </row>
    <row r="5260" spans="1:8" hidden="1" x14ac:dyDescent="0.25">
      <c r="A5260" t="s">
        <v>900</v>
      </c>
      <c r="B5260">
        <v>3070</v>
      </c>
      <c r="C5260" t="s">
        <v>901</v>
      </c>
      <c r="D5260" t="s">
        <v>835</v>
      </c>
      <c r="E5260" t="s">
        <v>829</v>
      </c>
      <c r="F5260">
        <v>9.9499999999999993</v>
      </c>
      <c r="G5260">
        <v>12.95</v>
      </c>
      <c r="H5260" t="s">
        <v>827</v>
      </c>
    </row>
    <row r="5261" spans="1:8" hidden="1" x14ac:dyDescent="0.25">
      <c r="A5261" t="s">
        <v>900</v>
      </c>
      <c r="B5261">
        <v>3070</v>
      </c>
      <c r="C5261" t="s">
        <v>901</v>
      </c>
      <c r="D5261" t="s">
        <v>832</v>
      </c>
      <c r="E5261" t="s">
        <v>829</v>
      </c>
      <c r="F5261">
        <v>3.4</v>
      </c>
      <c r="G5261">
        <v>4.4000000000000004</v>
      </c>
      <c r="H5261" t="s">
        <v>817</v>
      </c>
    </row>
    <row r="5262" spans="1:8" hidden="1" x14ac:dyDescent="0.25">
      <c r="A5262" t="s">
        <v>900</v>
      </c>
      <c r="B5262">
        <v>3070</v>
      </c>
      <c r="C5262" t="s">
        <v>901</v>
      </c>
      <c r="D5262" t="s">
        <v>831</v>
      </c>
      <c r="E5262" t="s">
        <v>829</v>
      </c>
      <c r="F5262">
        <v>3.6</v>
      </c>
      <c r="G5262">
        <v>4.7</v>
      </c>
      <c r="H5262" t="s">
        <v>815</v>
      </c>
    </row>
    <row r="5263" spans="1:8" hidden="1" x14ac:dyDescent="0.25">
      <c r="A5263" t="s">
        <v>900</v>
      </c>
      <c r="B5263">
        <v>3070</v>
      </c>
      <c r="C5263" t="s">
        <v>901</v>
      </c>
      <c r="D5263" t="s">
        <v>833</v>
      </c>
      <c r="E5263" t="s">
        <v>829</v>
      </c>
      <c r="F5263">
        <v>4.05</v>
      </c>
      <c r="G5263">
        <v>5.25</v>
      </c>
      <c r="H5263" t="s">
        <v>819</v>
      </c>
    </row>
    <row r="5264" spans="1:8" hidden="1" x14ac:dyDescent="0.25">
      <c r="A5264" t="s">
        <v>900</v>
      </c>
      <c r="B5264">
        <v>3070</v>
      </c>
      <c r="C5264" t="s">
        <v>901</v>
      </c>
      <c r="D5264" t="s">
        <v>830</v>
      </c>
      <c r="E5264" t="s">
        <v>829</v>
      </c>
      <c r="F5264">
        <v>3.4</v>
      </c>
      <c r="G5264">
        <v>4.4000000000000004</v>
      </c>
      <c r="H5264" t="s">
        <v>823</v>
      </c>
    </row>
    <row r="5265" spans="1:8" x14ac:dyDescent="0.25">
      <c r="A5265" t="s">
        <v>900</v>
      </c>
      <c r="B5265">
        <v>3070</v>
      </c>
      <c r="C5265" t="s">
        <v>901</v>
      </c>
      <c r="D5265" t="s">
        <v>828</v>
      </c>
      <c r="E5265" t="s">
        <v>829</v>
      </c>
      <c r="F5265">
        <v>4.05</v>
      </c>
      <c r="G5265">
        <v>5.25</v>
      </c>
      <c r="H5265" t="s">
        <v>821</v>
      </c>
    </row>
    <row r="5266" spans="1:8" hidden="1" x14ac:dyDescent="0.25">
      <c r="A5266" t="s">
        <v>900</v>
      </c>
      <c r="B5266">
        <v>3070</v>
      </c>
      <c r="C5266" t="s">
        <v>901</v>
      </c>
      <c r="D5266" t="s">
        <v>834</v>
      </c>
      <c r="E5266" t="s">
        <v>829</v>
      </c>
      <c r="F5266">
        <v>3.4</v>
      </c>
      <c r="G5266">
        <v>4.4000000000000004</v>
      </c>
      <c r="H5266" t="s">
        <v>825</v>
      </c>
    </row>
    <row r="5267" spans="1:8" x14ac:dyDescent="0.25">
      <c r="A5267" t="s">
        <v>900</v>
      </c>
      <c r="B5267">
        <v>3070</v>
      </c>
      <c r="C5267" t="s">
        <v>901</v>
      </c>
      <c r="D5267" t="s">
        <v>836</v>
      </c>
      <c r="E5267" t="s">
        <v>837</v>
      </c>
      <c r="F5267">
        <v>11.2</v>
      </c>
      <c r="G5267">
        <v>14.55</v>
      </c>
      <c r="H5267" t="s">
        <v>821</v>
      </c>
    </row>
    <row r="5268" spans="1:8" hidden="1" x14ac:dyDescent="0.25">
      <c r="A5268" t="s">
        <v>900</v>
      </c>
      <c r="B5268">
        <v>3070</v>
      </c>
      <c r="C5268" t="s">
        <v>901</v>
      </c>
      <c r="D5268" t="s">
        <v>838</v>
      </c>
      <c r="E5268" t="s">
        <v>837</v>
      </c>
      <c r="F5268">
        <v>9.4499999999999993</v>
      </c>
      <c r="G5268">
        <v>12.3</v>
      </c>
      <c r="H5268" t="s">
        <v>823</v>
      </c>
    </row>
    <row r="5269" spans="1:8" hidden="1" x14ac:dyDescent="0.25">
      <c r="A5269" t="s">
        <v>900</v>
      </c>
      <c r="B5269">
        <v>3070</v>
      </c>
      <c r="C5269" t="s">
        <v>901</v>
      </c>
      <c r="D5269" t="s">
        <v>839</v>
      </c>
      <c r="E5269" t="s">
        <v>837</v>
      </c>
      <c r="F5269">
        <v>10.1</v>
      </c>
      <c r="G5269">
        <v>13.15</v>
      </c>
      <c r="H5269" t="s">
        <v>815</v>
      </c>
    </row>
    <row r="5270" spans="1:8" hidden="1" x14ac:dyDescent="0.25">
      <c r="A5270" t="s">
        <v>900</v>
      </c>
      <c r="B5270">
        <v>3070</v>
      </c>
      <c r="C5270" t="s">
        <v>901</v>
      </c>
      <c r="D5270" t="s">
        <v>840</v>
      </c>
      <c r="E5270" t="s">
        <v>837</v>
      </c>
      <c r="F5270">
        <v>9.4499999999999993</v>
      </c>
      <c r="G5270">
        <v>12.3</v>
      </c>
      <c r="H5270" t="s">
        <v>817</v>
      </c>
    </row>
    <row r="5271" spans="1:8" hidden="1" x14ac:dyDescent="0.25">
      <c r="A5271" t="s">
        <v>900</v>
      </c>
      <c r="B5271">
        <v>3070</v>
      </c>
      <c r="C5271" t="s">
        <v>901</v>
      </c>
      <c r="D5271" t="s">
        <v>841</v>
      </c>
      <c r="E5271" t="s">
        <v>837</v>
      </c>
      <c r="F5271">
        <v>11.2</v>
      </c>
      <c r="G5271">
        <v>14.55</v>
      </c>
      <c r="H5271" t="s">
        <v>819</v>
      </c>
    </row>
    <row r="5272" spans="1:8" hidden="1" x14ac:dyDescent="0.25">
      <c r="A5272" t="s">
        <v>900</v>
      </c>
      <c r="B5272">
        <v>3070</v>
      </c>
      <c r="C5272" t="s">
        <v>901</v>
      </c>
      <c r="D5272" t="s">
        <v>842</v>
      </c>
      <c r="E5272" t="s">
        <v>837</v>
      </c>
      <c r="F5272">
        <v>9.9499999999999993</v>
      </c>
      <c r="G5272">
        <v>12.95</v>
      </c>
      <c r="H5272" t="s">
        <v>827</v>
      </c>
    </row>
    <row r="5273" spans="1:8" hidden="1" x14ac:dyDescent="0.25">
      <c r="A5273" t="s">
        <v>900</v>
      </c>
      <c r="B5273">
        <v>3070</v>
      </c>
      <c r="C5273" t="s">
        <v>901</v>
      </c>
      <c r="D5273" t="s">
        <v>843</v>
      </c>
      <c r="E5273" t="s">
        <v>837</v>
      </c>
      <c r="F5273">
        <v>9.4499999999999993</v>
      </c>
      <c r="G5273">
        <v>12.3</v>
      </c>
      <c r="H5273" t="s">
        <v>825</v>
      </c>
    </row>
    <row r="5274" spans="1:8" x14ac:dyDescent="0.25">
      <c r="A5274" t="s">
        <v>900</v>
      </c>
      <c r="B5274">
        <v>3070</v>
      </c>
      <c r="C5274" t="s">
        <v>901</v>
      </c>
      <c r="D5274" t="s">
        <v>844</v>
      </c>
      <c r="E5274" t="s">
        <v>845</v>
      </c>
      <c r="F5274">
        <v>11.2</v>
      </c>
      <c r="G5274">
        <v>14.55</v>
      </c>
      <c r="H5274" t="s">
        <v>821</v>
      </c>
    </row>
    <row r="5275" spans="1:8" hidden="1" x14ac:dyDescent="0.25">
      <c r="A5275" t="s">
        <v>900</v>
      </c>
      <c r="B5275">
        <v>3070</v>
      </c>
      <c r="C5275" t="s">
        <v>901</v>
      </c>
      <c r="D5275" t="s">
        <v>846</v>
      </c>
      <c r="E5275" t="s">
        <v>845</v>
      </c>
      <c r="F5275">
        <v>9.4499999999999993</v>
      </c>
      <c r="G5275">
        <v>12.3</v>
      </c>
      <c r="H5275" t="s">
        <v>823</v>
      </c>
    </row>
    <row r="5276" spans="1:8" hidden="1" x14ac:dyDescent="0.25">
      <c r="A5276" t="s">
        <v>900</v>
      </c>
      <c r="B5276">
        <v>3070</v>
      </c>
      <c r="C5276" t="s">
        <v>901</v>
      </c>
      <c r="D5276" t="s">
        <v>847</v>
      </c>
      <c r="E5276" t="s">
        <v>845</v>
      </c>
      <c r="F5276">
        <v>10.1</v>
      </c>
      <c r="G5276">
        <v>13.15</v>
      </c>
      <c r="H5276" t="s">
        <v>815</v>
      </c>
    </row>
    <row r="5277" spans="1:8" hidden="1" x14ac:dyDescent="0.25">
      <c r="A5277" t="s">
        <v>900</v>
      </c>
      <c r="B5277">
        <v>3070</v>
      </c>
      <c r="C5277" t="s">
        <v>901</v>
      </c>
      <c r="D5277" t="s">
        <v>848</v>
      </c>
      <c r="E5277" t="s">
        <v>845</v>
      </c>
      <c r="F5277">
        <v>11.2</v>
      </c>
      <c r="G5277">
        <v>14.55</v>
      </c>
      <c r="H5277" t="s">
        <v>819</v>
      </c>
    </row>
    <row r="5278" spans="1:8" hidden="1" x14ac:dyDescent="0.25">
      <c r="A5278" t="s">
        <v>900</v>
      </c>
      <c r="B5278">
        <v>3070</v>
      </c>
      <c r="C5278" t="s">
        <v>901</v>
      </c>
      <c r="D5278" t="s">
        <v>849</v>
      </c>
      <c r="E5278" t="s">
        <v>845</v>
      </c>
      <c r="F5278">
        <v>9.4499999999999993</v>
      </c>
      <c r="G5278">
        <v>12.3</v>
      </c>
      <c r="H5278" t="s">
        <v>817</v>
      </c>
    </row>
    <row r="5279" spans="1:8" hidden="1" x14ac:dyDescent="0.25">
      <c r="A5279" t="s">
        <v>900</v>
      </c>
      <c r="B5279">
        <v>3070</v>
      </c>
      <c r="C5279" t="s">
        <v>901</v>
      </c>
      <c r="D5279" t="s">
        <v>850</v>
      </c>
      <c r="E5279" t="s">
        <v>845</v>
      </c>
      <c r="F5279">
        <v>9.4499999999999993</v>
      </c>
      <c r="G5279">
        <v>12.3</v>
      </c>
      <c r="H5279" t="s">
        <v>825</v>
      </c>
    </row>
    <row r="5280" spans="1:8" hidden="1" x14ac:dyDescent="0.25">
      <c r="A5280" t="s">
        <v>900</v>
      </c>
      <c r="B5280">
        <v>3070</v>
      </c>
      <c r="C5280" t="s">
        <v>901</v>
      </c>
      <c r="D5280" t="s">
        <v>851</v>
      </c>
      <c r="E5280" t="s">
        <v>845</v>
      </c>
      <c r="F5280">
        <v>9.9499999999999993</v>
      </c>
      <c r="G5280">
        <v>12.95</v>
      </c>
      <c r="H5280" t="s">
        <v>827</v>
      </c>
    </row>
    <row r="5281" spans="1:8" hidden="1" x14ac:dyDescent="0.25">
      <c r="A5281" t="s">
        <v>900</v>
      </c>
      <c r="B5281">
        <v>3070</v>
      </c>
      <c r="C5281" t="s">
        <v>901</v>
      </c>
      <c r="D5281" t="s">
        <v>852</v>
      </c>
      <c r="E5281" t="s">
        <v>853</v>
      </c>
      <c r="F5281">
        <v>5.7</v>
      </c>
      <c r="G5281">
        <v>7.4</v>
      </c>
      <c r="H5281" t="s">
        <v>854</v>
      </c>
    </row>
    <row r="5282" spans="1:8" hidden="1" x14ac:dyDescent="0.25">
      <c r="A5282" t="s">
        <v>900</v>
      </c>
      <c r="B5282">
        <v>3070</v>
      </c>
      <c r="C5282" t="s">
        <v>901</v>
      </c>
      <c r="D5282" t="s">
        <v>855</v>
      </c>
      <c r="E5282" t="s">
        <v>853</v>
      </c>
      <c r="F5282">
        <v>5.7</v>
      </c>
      <c r="G5282">
        <v>7.4</v>
      </c>
      <c r="H5282" t="s">
        <v>823</v>
      </c>
    </row>
    <row r="5283" spans="1:8" x14ac:dyDescent="0.25">
      <c r="A5283" t="s">
        <v>900</v>
      </c>
      <c r="B5283">
        <v>3070</v>
      </c>
      <c r="C5283" t="s">
        <v>901</v>
      </c>
      <c r="D5283" t="s">
        <v>856</v>
      </c>
      <c r="E5283" t="s">
        <v>853</v>
      </c>
      <c r="F5283">
        <v>5.7</v>
      </c>
      <c r="G5283">
        <v>7.4</v>
      </c>
      <c r="H5283" t="s">
        <v>821</v>
      </c>
    </row>
    <row r="5284" spans="1:8" hidden="1" x14ac:dyDescent="0.25">
      <c r="A5284" t="s">
        <v>900</v>
      </c>
      <c r="B5284">
        <v>3070</v>
      </c>
      <c r="C5284" t="s">
        <v>901</v>
      </c>
      <c r="D5284" t="s">
        <v>857</v>
      </c>
      <c r="E5284" t="s">
        <v>853</v>
      </c>
      <c r="F5284">
        <v>5.7</v>
      </c>
      <c r="G5284">
        <v>7.4</v>
      </c>
      <c r="H5284" t="s">
        <v>815</v>
      </c>
    </row>
    <row r="5285" spans="1:8" hidden="1" x14ac:dyDescent="0.25">
      <c r="A5285" t="s">
        <v>900</v>
      </c>
      <c r="B5285">
        <v>3070</v>
      </c>
      <c r="C5285" t="s">
        <v>901</v>
      </c>
      <c r="D5285" t="s">
        <v>858</v>
      </c>
      <c r="E5285" t="s">
        <v>853</v>
      </c>
      <c r="F5285">
        <v>5.7</v>
      </c>
      <c r="G5285">
        <v>7.4</v>
      </c>
      <c r="H5285" t="s">
        <v>819</v>
      </c>
    </row>
    <row r="5286" spans="1:8" hidden="1" x14ac:dyDescent="0.25">
      <c r="A5286" t="s">
        <v>900</v>
      </c>
      <c r="B5286">
        <v>3070</v>
      </c>
      <c r="C5286" t="s">
        <v>901</v>
      </c>
      <c r="D5286" t="s">
        <v>859</v>
      </c>
      <c r="E5286" t="s">
        <v>853</v>
      </c>
      <c r="F5286">
        <v>5.7</v>
      </c>
      <c r="G5286">
        <v>7.4</v>
      </c>
      <c r="H5286" t="s">
        <v>825</v>
      </c>
    </row>
    <row r="5287" spans="1:8" hidden="1" x14ac:dyDescent="0.25">
      <c r="A5287" t="s">
        <v>900</v>
      </c>
      <c r="B5287">
        <v>3070</v>
      </c>
      <c r="C5287" t="s">
        <v>901</v>
      </c>
      <c r="D5287" t="s">
        <v>860</v>
      </c>
      <c r="E5287" t="s">
        <v>853</v>
      </c>
      <c r="F5287">
        <v>5.7</v>
      </c>
      <c r="G5287">
        <v>7.4</v>
      </c>
      <c r="H5287" t="s">
        <v>827</v>
      </c>
    </row>
    <row r="5288" spans="1:8" hidden="1" x14ac:dyDescent="0.25">
      <c r="A5288" t="s">
        <v>900</v>
      </c>
      <c r="B5288">
        <v>3070</v>
      </c>
      <c r="C5288" t="s">
        <v>901</v>
      </c>
      <c r="D5288" t="s">
        <v>861</v>
      </c>
      <c r="E5288" t="s">
        <v>853</v>
      </c>
      <c r="F5288">
        <v>5.7</v>
      </c>
      <c r="G5288">
        <v>7.4</v>
      </c>
      <c r="H5288" t="s">
        <v>862</v>
      </c>
    </row>
    <row r="5289" spans="1:8" hidden="1" x14ac:dyDescent="0.25">
      <c r="A5289" t="s">
        <v>900</v>
      </c>
      <c r="B5289">
        <v>3070</v>
      </c>
      <c r="C5289" t="s">
        <v>901</v>
      </c>
      <c r="D5289" t="s">
        <v>863</v>
      </c>
      <c r="E5289" t="s">
        <v>853</v>
      </c>
      <c r="F5289">
        <v>5.7</v>
      </c>
      <c r="G5289">
        <v>7.4</v>
      </c>
      <c r="H5289" t="s">
        <v>864</v>
      </c>
    </row>
    <row r="5290" spans="1:8" hidden="1" x14ac:dyDescent="0.25">
      <c r="A5290" t="s">
        <v>900</v>
      </c>
      <c r="B5290">
        <v>3070</v>
      </c>
      <c r="C5290" t="s">
        <v>901</v>
      </c>
      <c r="D5290" t="s">
        <v>865</v>
      </c>
      <c r="E5290" t="s">
        <v>866</v>
      </c>
      <c r="F5290">
        <v>4.5999999999999996</v>
      </c>
      <c r="G5290">
        <v>6</v>
      </c>
      <c r="H5290" t="s">
        <v>867</v>
      </c>
    </row>
    <row r="5291" spans="1:8" hidden="1" x14ac:dyDescent="0.25">
      <c r="A5291" t="s">
        <v>900</v>
      </c>
      <c r="B5291">
        <v>3070</v>
      </c>
      <c r="C5291" t="s">
        <v>901</v>
      </c>
      <c r="D5291" t="s">
        <v>868</v>
      </c>
      <c r="E5291" t="s">
        <v>866</v>
      </c>
      <c r="F5291">
        <v>5</v>
      </c>
      <c r="G5291">
        <v>6.5</v>
      </c>
      <c r="H5291" t="s">
        <v>823</v>
      </c>
    </row>
    <row r="5292" spans="1:8" x14ac:dyDescent="0.25">
      <c r="A5292" t="s">
        <v>900</v>
      </c>
      <c r="B5292">
        <v>3070</v>
      </c>
      <c r="C5292" t="s">
        <v>901</v>
      </c>
      <c r="D5292" t="s">
        <v>869</v>
      </c>
      <c r="E5292" t="s">
        <v>866</v>
      </c>
      <c r="F5292">
        <v>5</v>
      </c>
      <c r="G5292">
        <v>6.5</v>
      </c>
      <c r="H5292" t="s">
        <v>821</v>
      </c>
    </row>
    <row r="5293" spans="1:8" hidden="1" x14ac:dyDescent="0.25">
      <c r="A5293" t="s">
        <v>900</v>
      </c>
      <c r="B5293">
        <v>3070</v>
      </c>
      <c r="C5293" t="s">
        <v>901</v>
      </c>
      <c r="D5293" t="s">
        <v>870</v>
      </c>
      <c r="E5293" t="s">
        <v>866</v>
      </c>
      <c r="F5293">
        <v>5</v>
      </c>
      <c r="G5293">
        <v>6.5</v>
      </c>
      <c r="H5293" t="s">
        <v>815</v>
      </c>
    </row>
    <row r="5294" spans="1:8" hidden="1" x14ac:dyDescent="0.25">
      <c r="A5294" t="s">
        <v>900</v>
      </c>
      <c r="B5294">
        <v>3070</v>
      </c>
      <c r="C5294" t="s">
        <v>901</v>
      </c>
      <c r="D5294" t="s">
        <v>871</v>
      </c>
      <c r="E5294" t="s">
        <v>866</v>
      </c>
      <c r="F5294">
        <v>5</v>
      </c>
      <c r="G5294">
        <v>6.5</v>
      </c>
      <c r="H5294" t="s">
        <v>819</v>
      </c>
    </row>
    <row r="5295" spans="1:8" hidden="1" x14ac:dyDescent="0.25">
      <c r="A5295" t="s">
        <v>900</v>
      </c>
      <c r="B5295">
        <v>3070</v>
      </c>
      <c r="C5295" t="s">
        <v>901</v>
      </c>
      <c r="D5295" t="s">
        <v>872</v>
      </c>
      <c r="E5295" t="s">
        <v>866</v>
      </c>
      <c r="F5295">
        <v>5</v>
      </c>
      <c r="G5295">
        <v>6.5</v>
      </c>
      <c r="H5295" t="s">
        <v>825</v>
      </c>
    </row>
    <row r="5296" spans="1:8" hidden="1" x14ac:dyDescent="0.25">
      <c r="A5296" t="s">
        <v>900</v>
      </c>
      <c r="B5296">
        <v>3070</v>
      </c>
      <c r="C5296" t="s">
        <v>901</v>
      </c>
      <c r="D5296" t="s">
        <v>873</v>
      </c>
      <c r="E5296" t="s">
        <v>866</v>
      </c>
      <c r="F5296">
        <v>5</v>
      </c>
      <c r="G5296">
        <v>6.5</v>
      </c>
      <c r="H5296" t="s">
        <v>862</v>
      </c>
    </row>
    <row r="5297" spans="1:8" hidden="1" x14ac:dyDescent="0.25">
      <c r="A5297" t="s">
        <v>900</v>
      </c>
      <c r="B5297">
        <v>3070</v>
      </c>
      <c r="C5297" t="s">
        <v>901</v>
      </c>
      <c r="D5297" t="s">
        <v>874</v>
      </c>
      <c r="E5297" t="s">
        <v>866</v>
      </c>
      <c r="F5297">
        <v>5</v>
      </c>
      <c r="G5297">
        <v>6.5</v>
      </c>
      <c r="H5297" t="s">
        <v>827</v>
      </c>
    </row>
    <row r="5298" spans="1:8" hidden="1" x14ac:dyDescent="0.25">
      <c r="A5298" t="s">
        <v>900</v>
      </c>
      <c r="B5298">
        <v>3070</v>
      </c>
      <c r="C5298" t="s">
        <v>901</v>
      </c>
      <c r="D5298" t="s">
        <v>875</v>
      </c>
      <c r="E5298" t="s">
        <v>876</v>
      </c>
      <c r="F5298">
        <v>10.65</v>
      </c>
      <c r="G5298">
        <v>13.85</v>
      </c>
      <c r="H5298" t="s">
        <v>815</v>
      </c>
    </row>
    <row r="5299" spans="1:8" hidden="1" x14ac:dyDescent="0.25">
      <c r="A5299" t="s">
        <v>900</v>
      </c>
      <c r="B5299">
        <v>3070</v>
      </c>
      <c r="C5299" t="s">
        <v>901</v>
      </c>
      <c r="D5299" t="s">
        <v>877</v>
      </c>
      <c r="E5299" t="s">
        <v>876</v>
      </c>
      <c r="F5299">
        <v>11.75</v>
      </c>
      <c r="G5299">
        <v>15.3</v>
      </c>
      <c r="H5299" t="s">
        <v>819</v>
      </c>
    </row>
    <row r="5300" spans="1:8" hidden="1" x14ac:dyDescent="0.25">
      <c r="A5300" t="s">
        <v>900</v>
      </c>
      <c r="B5300">
        <v>3070</v>
      </c>
      <c r="C5300" t="s">
        <v>901</v>
      </c>
      <c r="D5300" t="s">
        <v>878</v>
      </c>
      <c r="E5300" t="s">
        <v>876</v>
      </c>
      <c r="F5300">
        <v>10</v>
      </c>
      <c r="G5300">
        <v>13</v>
      </c>
      <c r="H5300" t="s">
        <v>825</v>
      </c>
    </row>
    <row r="5301" spans="1:8" hidden="1" x14ac:dyDescent="0.25">
      <c r="A5301" t="s">
        <v>900</v>
      </c>
      <c r="B5301">
        <v>3070</v>
      </c>
      <c r="C5301" t="s">
        <v>901</v>
      </c>
      <c r="D5301" t="s">
        <v>879</v>
      </c>
      <c r="E5301" t="s">
        <v>876</v>
      </c>
      <c r="F5301">
        <v>10.5</v>
      </c>
      <c r="G5301">
        <v>13.65</v>
      </c>
      <c r="H5301" t="s">
        <v>827</v>
      </c>
    </row>
    <row r="5302" spans="1:8" hidden="1" x14ac:dyDescent="0.25">
      <c r="A5302" t="s">
        <v>900</v>
      </c>
      <c r="B5302">
        <v>3070</v>
      </c>
      <c r="C5302" t="s">
        <v>901</v>
      </c>
      <c r="D5302" t="s">
        <v>880</v>
      </c>
      <c r="E5302" t="s">
        <v>876</v>
      </c>
      <c r="F5302">
        <v>10</v>
      </c>
      <c r="G5302">
        <v>13</v>
      </c>
      <c r="H5302" t="s">
        <v>823</v>
      </c>
    </row>
    <row r="5303" spans="1:8" hidden="1" x14ac:dyDescent="0.25">
      <c r="A5303" t="s">
        <v>900</v>
      </c>
      <c r="B5303">
        <v>3070</v>
      </c>
      <c r="C5303" t="s">
        <v>901</v>
      </c>
      <c r="D5303" t="s">
        <v>881</v>
      </c>
      <c r="E5303" t="s">
        <v>876</v>
      </c>
      <c r="F5303">
        <v>10</v>
      </c>
      <c r="G5303">
        <v>13</v>
      </c>
      <c r="H5303" t="s">
        <v>867</v>
      </c>
    </row>
    <row r="5304" spans="1:8" x14ac:dyDescent="0.25">
      <c r="A5304" t="s">
        <v>900</v>
      </c>
      <c r="B5304">
        <v>3070</v>
      </c>
      <c r="C5304" t="s">
        <v>901</v>
      </c>
      <c r="D5304" t="s">
        <v>882</v>
      </c>
      <c r="E5304" t="s">
        <v>876</v>
      </c>
      <c r="F5304">
        <v>11.75</v>
      </c>
      <c r="G5304">
        <v>15.3</v>
      </c>
      <c r="H5304" t="s">
        <v>821</v>
      </c>
    </row>
    <row r="5305" spans="1:8" hidden="1" x14ac:dyDescent="0.25">
      <c r="A5305" t="s">
        <v>1016</v>
      </c>
      <c r="B5305">
        <v>1718</v>
      </c>
      <c r="C5305" t="s">
        <v>1017</v>
      </c>
      <c r="D5305" t="s">
        <v>813</v>
      </c>
      <c r="E5305" t="s">
        <v>814</v>
      </c>
      <c r="F5305">
        <v>9.5500000000000007</v>
      </c>
      <c r="G5305">
        <v>12.4</v>
      </c>
      <c r="H5305" t="s">
        <v>815</v>
      </c>
    </row>
    <row r="5306" spans="1:8" hidden="1" x14ac:dyDescent="0.25">
      <c r="A5306" t="s">
        <v>1016</v>
      </c>
      <c r="B5306">
        <v>1718</v>
      </c>
      <c r="C5306" t="s">
        <v>1017</v>
      </c>
      <c r="D5306" t="s">
        <v>816</v>
      </c>
      <c r="E5306" t="s">
        <v>814</v>
      </c>
      <c r="F5306">
        <v>8.9</v>
      </c>
      <c r="G5306">
        <v>11.55</v>
      </c>
      <c r="H5306" t="s">
        <v>817</v>
      </c>
    </row>
    <row r="5307" spans="1:8" hidden="1" x14ac:dyDescent="0.25">
      <c r="A5307" t="s">
        <v>1016</v>
      </c>
      <c r="B5307">
        <v>1718</v>
      </c>
      <c r="C5307" t="s">
        <v>1017</v>
      </c>
      <c r="D5307" t="s">
        <v>818</v>
      </c>
      <c r="E5307" t="s">
        <v>814</v>
      </c>
      <c r="F5307">
        <v>10.65</v>
      </c>
      <c r="G5307">
        <v>13.85</v>
      </c>
      <c r="H5307" t="s">
        <v>819</v>
      </c>
    </row>
    <row r="5308" spans="1:8" x14ac:dyDescent="0.25">
      <c r="A5308" t="s">
        <v>1016</v>
      </c>
      <c r="B5308">
        <v>1718</v>
      </c>
      <c r="C5308" t="s">
        <v>1017</v>
      </c>
      <c r="D5308" t="s">
        <v>820</v>
      </c>
      <c r="E5308" t="s">
        <v>814</v>
      </c>
      <c r="F5308">
        <v>10.65</v>
      </c>
      <c r="G5308">
        <v>13.85</v>
      </c>
      <c r="H5308" t="s">
        <v>821</v>
      </c>
    </row>
    <row r="5309" spans="1:8" hidden="1" x14ac:dyDescent="0.25">
      <c r="A5309" t="s">
        <v>1016</v>
      </c>
      <c r="B5309">
        <v>1718</v>
      </c>
      <c r="C5309" t="s">
        <v>1017</v>
      </c>
      <c r="D5309" t="s">
        <v>822</v>
      </c>
      <c r="E5309" t="s">
        <v>814</v>
      </c>
      <c r="F5309">
        <v>8.9</v>
      </c>
      <c r="G5309">
        <v>11.55</v>
      </c>
      <c r="H5309" t="s">
        <v>823</v>
      </c>
    </row>
    <row r="5310" spans="1:8" hidden="1" x14ac:dyDescent="0.25">
      <c r="A5310" t="s">
        <v>1016</v>
      </c>
      <c r="B5310">
        <v>1718</v>
      </c>
      <c r="C5310" t="s">
        <v>1017</v>
      </c>
      <c r="D5310" t="s">
        <v>824</v>
      </c>
      <c r="E5310" t="s">
        <v>814</v>
      </c>
      <c r="F5310">
        <v>8.9</v>
      </c>
      <c r="G5310">
        <v>11.55</v>
      </c>
      <c r="H5310" t="s">
        <v>825</v>
      </c>
    </row>
    <row r="5311" spans="1:8" hidden="1" x14ac:dyDescent="0.25">
      <c r="A5311" t="s">
        <v>1016</v>
      </c>
      <c r="B5311">
        <v>1718</v>
      </c>
      <c r="C5311" t="s">
        <v>1017</v>
      </c>
      <c r="D5311" t="s">
        <v>826</v>
      </c>
      <c r="E5311" t="s">
        <v>814</v>
      </c>
      <c r="F5311">
        <v>9.4</v>
      </c>
      <c r="G5311">
        <v>12.2</v>
      </c>
      <c r="H5311" t="s">
        <v>827</v>
      </c>
    </row>
    <row r="5312" spans="1:8" x14ac:dyDescent="0.25">
      <c r="A5312" t="s">
        <v>1016</v>
      </c>
      <c r="B5312">
        <v>1718</v>
      </c>
      <c r="C5312" t="s">
        <v>1017</v>
      </c>
      <c r="D5312" t="s">
        <v>828</v>
      </c>
      <c r="E5312" t="s">
        <v>829</v>
      </c>
      <c r="F5312">
        <v>10.65</v>
      </c>
      <c r="G5312">
        <v>13.85</v>
      </c>
      <c r="H5312" t="s">
        <v>821</v>
      </c>
    </row>
    <row r="5313" spans="1:8" hidden="1" x14ac:dyDescent="0.25">
      <c r="A5313" t="s">
        <v>1016</v>
      </c>
      <c r="B5313">
        <v>1718</v>
      </c>
      <c r="C5313" t="s">
        <v>1017</v>
      </c>
      <c r="D5313" t="s">
        <v>830</v>
      </c>
      <c r="E5313" t="s">
        <v>829</v>
      </c>
      <c r="F5313">
        <v>8.9</v>
      </c>
      <c r="G5313">
        <v>11.55</v>
      </c>
      <c r="H5313" t="s">
        <v>823</v>
      </c>
    </row>
    <row r="5314" spans="1:8" hidden="1" x14ac:dyDescent="0.25">
      <c r="A5314" t="s">
        <v>1016</v>
      </c>
      <c r="B5314">
        <v>1718</v>
      </c>
      <c r="C5314" t="s">
        <v>1017</v>
      </c>
      <c r="D5314" t="s">
        <v>831</v>
      </c>
      <c r="E5314" t="s">
        <v>829</v>
      </c>
      <c r="F5314">
        <v>9.5500000000000007</v>
      </c>
      <c r="G5314">
        <v>12.4</v>
      </c>
      <c r="H5314" t="s">
        <v>815</v>
      </c>
    </row>
    <row r="5315" spans="1:8" hidden="1" x14ac:dyDescent="0.25">
      <c r="A5315" t="s">
        <v>1016</v>
      </c>
      <c r="B5315">
        <v>1718</v>
      </c>
      <c r="C5315" t="s">
        <v>1017</v>
      </c>
      <c r="D5315" t="s">
        <v>832</v>
      </c>
      <c r="E5315" t="s">
        <v>829</v>
      </c>
      <c r="F5315">
        <v>8.9</v>
      </c>
      <c r="G5315">
        <v>11.55</v>
      </c>
      <c r="H5315" t="s">
        <v>817</v>
      </c>
    </row>
    <row r="5316" spans="1:8" hidden="1" x14ac:dyDescent="0.25">
      <c r="A5316" t="s">
        <v>1016</v>
      </c>
      <c r="B5316">
        <v>1718</v>
      </c>
      <c r="C5316" t="s">
        <v>1017</v>
      </c>
      <c r="D5316" t="s">
        <v>833</v>
      </c>
      <c r="E5316" t="s">
        <v>829</v>
      </c>
      <c r="F5316">
        <v>10.65</v>
      </c>
      <c r="G5316">
        <v>13.85</v>
      </c>
      <c r="H5316" t="s">
        <v>819</v>
      </c>
    </row>
    <row r="5317" spans="1:8" hidden="1" x14ac:dyDescent="0.25">
      <c r="A5317" t="s">
        <v>1016</v>
      </c>
      <c r="B5317">
        <v>1718</v>
      </c>
      <c r="C5317" t="s">
        <v>1017</v>
      </c>
      <c r="D5317" t="s">
        <v>834</v>
      </c>
      <c r="E5317" t="s">
        <v>829</v>
      </c>
      <c r="F5317">
        <v>8.9</v>
      </c>
      <c r="G5317">
        <v>11.55</v>
      </c>
      <c r="H5317" t="s">
        <v>825</v>
      </c>
    </row>
    <row r="5318" spans="1:8" hidden="1" x14ac:dyDescent="0.25">
      <c r="A5318" t="s">
        <v>1016</v>
      </c>
      <c r="B5318">
        <v>1718</v>
      </c>
      <c r="C5318" t="s">
        <v>1017</v>
      </c>
      <c r="D5318" t="s">
        <v>835</v>
      </c>
      <c r="E5318" t="s">
        <v>829</v>
      </c>
      <c r="F5318">
        <v>3.45</v>
      </c>
      <c r="G5318">
        <v>4.5</v>
      </c>
      <c r="H5318" t="s">
        <v>827</v>
      </c>
    </row>
    <row r="5319" spans="1:8" hidden="1" x14ac:dyDescent="0.25">
      <c r="A5319" t="s">
        <v>1016</v>
      </c>
      <c r="B5319">
        <v>1718</v>
      </c>
      <c r="C5319" t="s">
        <v>1017</v>
      </c>
      <c r="D5319" t="s">
        <v>835</v>
      </c>
      <c r="E5319" t="s">
        <v>829</v>
      </c>
      <c r="F5319">
        <v>9.4</v>
      </c>
      <c r="G5319">
        <v>12.2</v>
      </c>
      <c r="H5319" t="s">
        <v>827</v>
      </c>
    </row>
    <row r="5320" spans="1:8" hidden="1" x14ac:dyDescent="0.25">
      <c r="A5320" t="s">
        <v>1016</v>
      </c>
      <c r="B5320">
        <v>1718</v>
      </c>
      <c r="C5320" t="s">
        <v>1017</v>
      </c>
      <c r="D5320" t="s">
        <v>832</v>
      </c>
      <c r="E5320" t="s">
        <v>829</v>
      </c>
      <c r="F5320">
        <v>3.25</v>
      </c>
      <c r="G5320">
        <v>4.25</v>
      </c>
      <c r="H5320" t="s">
        <v>817</v>
      </c>
    </row>
    <row r="5321" spans="1:8" hidden="1" x14ac:dyDescent="0.25">
      <c r="A5321" t="s">
        <v>1016</v>
      </c>
      <c r="B5321">
        <v>1718</v>
      </c>
      <c r="C5321" t="s">
        <v>1017</v>
      </c>
      <c r="D5321" t="s">
        <v>831</v>
      </c>
      <c r="E5321" t="s">
        <v>829</v>
      </c>
      <c r="F5321">
        <v>3.45</v>
      </c>
      <c r="G5321">
        <v>4.5</v>
      </c>
      <c r="H5321" t="s">
        <v>815</v>
      </c>
    </row>
    <row r="5322" spans="1:8" hidden="1" x14ac:dyDescent="0.25">
      <c r="A5322" t="s">
        <v>1016</v>
      </c>
      <c r="B5322">
        <v>1718</v>
      </c>
      <c r="C5322" t="s">
        <v>1017</v>
      </c>
      <c r="D5322" t="s">
        <v>833</v>
      </c>
      <c r="E5322" t="s">
        <v>829</v>
      </c>
      <c r="F5322">
        <v>3.9</v>
      </c>
      <c r="G5322">
        <v>5.05</v>
      </c>
      <c r="H5322" t="s">
        <v>819</v>
      </c>
    </row>
    <row r="5323" spans="1:8" hidden="1" x14ac:dyDescent="0.25">
      <c r="A5323" t="s">
        <v>1016</v>
      </c>
      <c r="B5323">
        <v>1718</v>
      </c>
      <c r="C5323" t="s">
        <v>1017</v>
      </c>
      <c r="D5323" t="s">
        <v>830</v>
      </c>
      <c r="E5323" t="s">
        <v>829</v>
      </c>
      <c r="F5323">
        <v>3.25</v>
      </c>
      <c r="G5323">
        <v>4.25</v>
      </c>
      <c r="H5323" t="s">
        <v>823</v>
      </c>
    </row>
    <row r="5324" spans="1:8" x14ac:dyDescent="0.25">
      <c r="A5324" t="s">
        <v>1016</v>
      </c>
      <c r="B5324">
        <v>1718</v>
      </c>
      <c r="C5324" t="s">
        <v>1017</v>
      </c>
      <c r="D5324" t="s">
        <v>828</v>
      </c>
      <c r="E5324" t="s">
        <v>829</v>
      </c>
      <c r="F5324">
        <v>3.9</v>
      </c>
      <c r="G5324">
        <v>5.05</v>
      </c>
      <c r="H5324" t="s">
        <v>821</v>
      </c>
    </row>
    <row r="5325" spans="1:8" hidden="1" x14ac:dyDescent="0.25">
      <c r="A5325" t="s">
        <v>1016</v>
      </c>
      <c r="B5325">
        <v>1718</v>
      </c>
      <c r="C5325" t="s">
        <v>1017</v>
      </c>
      <c r="D5325" t="s">
        <v>834</v>
      </c>
      <c r="E5325" t="s">
        <v>829</v>
      </c>
      <c r="F5325">
        <v>3.25</v>
      </c>
      <c r="G5325">
        <v>4.25</v>
      </c>
      <c r="H5325" t="s">
        <v>825</v>
      </c>
    </row>
    <row r="5326" spans="1:8" x14ac:dyDescent="0.25">
      <c r="A5326" t="s">
        <v>1016</v>
      </c>
      <c r="B5326">
        <v>1718</v>
      </c>
      <c r="C5326" t="s">
        <v>1017</v>
      </c>
      <c r="D5326" t="s">
        <v>836</v>
      </c>
      <c r="E5326" t="s">
        <v>837</v>
      </c>
      <c r="F5326">
        <v>10.65</v>
      </c>
      <c r="G5326">
        <v>13.85</v>
      </c>
      <c r="H5326" t="s">
        <v>821</v>
      </c>
    </row>
    <row r="5327" spans="1:8" hidden="1" x14ac:dyDescent="0.25">
      <c r="A5327" t="s">
        <v>1016</v>
      </c>
      <c r="B5327">
        <v>1718</v>
      </c>
      <c r="C5327" t="s">
        <v>1017</v>
      </c>
      <c r="D5327" t="s">
        <v>838</v>
      </c>
      <c r="E5327" t="s">
        <v>837</v>
      </c>
      <c r="F5327">
        <v>8.9</v>
      </c>
      <c r="G5327">
        <v>11.55</v>
      </c>
      <c r="H5327" t="s">
        <v>823</v>
      </c>
    </row>
    <row r="5328" spans="1:8" hidden="1" x14ac:dyDescent="0.25">
      <c r="A5328" t="s">
        <v>1016</v>
      </c>
      <c r="B5328">
        <v>1718</v>
      </c>
      <c r="C5328" t="s">
        <v>1017</v>
      </c>
      <c r="D5328" t="s">
        <v>839</v>
      </c>
      <c r="E5328" t="s">
        <v>837</v>
      </c>
      <c r="F5328">
        <v>9.5500000000000007</v>
      </c>
      <c r="G5328">
        <v>12.4</v>
      </c>
      <c r="H5328" t="s">
        <v>815</v>
      </c>
    </row>
    <row r="5329" spans="1:8" hidden="1" x14ac:dyDescent="0.25">
      <c r="A5329" t="s">
        <v>1016</v>
      </c>
      <c r="B5329">
        <v>1718</v>
      </c>
      <c r="C5329" t="s">
        <v>1017</v>
      </c>
      <c r="D5329" t="s">
        <v>840</v>
      </c>
      <c r="E5329" t="s">
        <v>837</v>
      </c>
      <c r="F5329">
        <v>8.9</v>
      </c>
      <c r="G5329">
        <v>11.55</v>
      </c>
      <c r="H5329" t="s">
        <v>817</v>
      </c>
    </row>
    <row r="5330" spans="1:8" hidden="1" x14ac:dyDescent="0.25">
      <c r="A5330" t="s">
        <v>1016</v>
      </c>
      <c r="B5330">
        <v>1718</v>
      </c>
      <c r="C5330" t="s">
        <v>1017</v>
      </c>
      <c r="D5330" t="s">
        <v>841</v>
      </c>
      <c r="E5330" t="s">
        <v>837</v>
      </c>
      <c r="F5330">
        <v>10.65</v>
      </c>
      <c r="G5330">
        <v>13.85</v>
      </c>
      <c r="H5330" t="s">
        <v>819</v>
      </c>
    </row>
    <row r="5331" spans="1:8" hidden="1" x14ac:dyDescent="0.25">
      <c r="A5331" t="s">
        <v>1016</v>
      </c>
      <c r="B5331">
        <v>1718</v>
      </c>
      <c r="C5331" t="s">
        <v>1017</v>
      </c>
      <c r="D5331" t="s">
        <v>842</v>
      </c>
      <c r="E5331" t="s">
        <v>837</v>
      </c>
      <c r="F5331">
        <v>9.4</v>
      </c>
      <c r="G5331">
        <v>12.2</v>
      </c>
      <c r="H5331" t="s">
        <v>827</v>
      </c>
    </row>
    <row r="5332" spans="1:8" hidden="1" x14ac:dyDescent="0.25">
      <c r="A5332" t="s">
        <v>1016</v>
      </c>
      <c r="B5332">
        <v>1718</v>
      </c>
      <c r="C5332" t="s">
        <v>1017</v>
      </c>
      <c r="D5332" t="s">
        <v>843</v>
      </c>
      <c r="E5332" t="s">
        <v>837</v>
      </c>
      <c r="F5332">
        <v>8.9</v>
      </c>
      <c r="G5332">
        <v>11.55</v>
      </c>
      <c r="H5332" t="s">
        <v>825</v>
      </c>
    </row>
    <row r="5333" spans="1:8" x14ac:dyDescent="0.25">
      <c r="A5333" t="s">
        <v>1016</v>
      </c>
      <c r="B5333">
        <v>1718</v>
      </c>
      <c r="C5333" t="s">
        <v>1017</v>
      </c>
      <c r="D5333" t="s">
        <v>844</v>
      </c>
      <c r="E5333" t="s">
        <v>845</v>
      </c>
      <c r="F5333">
        <v>10.65</v>
      </c>
      <c r="G5333">
        <v>13.85</v>
      </c>
      <c r="H5333" t="s">
        <v>821</v>
      </c>
    </row>
    <row r="5334" spans="1:8" hidden="1" x14ac:dyDescent="0.25">
      <c r="A5334" t="s">
        <v>1016</v>
      </c>
      <c r="B5334">
        <v>1718</v>
      </c>
      <c r="C5334" t="s">
        <v>1017</v>
      </c>
      <c r="D5334" t="s">
        <v>846</v>
      </c>
      <c r="E5334" t="s">
        <v>845</v>
      </c>
      <c r="F5334">
        <v>8.9</v>
      </c>
      <c r="G5334">
        <v>11.55</v>
      </c>
      <c r="H5334" t="s">
        <v>823</v>
      </c>
    </row>
    <row r="5335" spans="1:8" hidden="1" x14ac:dyDescent="0.25">
      <c r="A5335" t="s">
        <v>1016</v>
      </c>
      <c r="B5335">
        <v>1718</v>
      </c>
      <c r="C5335" t="s">
        <v>1017</v>
      </c>
      <c r="D5335" t="s">
        <v>847</v>
      </c>
      <c r="E5335" t="s">
        <v>845</v>
      </c>
      <c r="F5335">
        <v>9.5500000000000007</v>
      </c>
      <c r="G5335">
        <v>12.4</v>
      </c>
      <c r="H5335" t="s">
        <v>815</v>
      </c>
    </row>
    <row r="5336" spans="1:8" hidden="1" x14ac:dyDescent="0.25">
      <c r="A5336" t="s">
        <v>1016</v>
      </c>
      <c r="B5336">
        <v>1718</v>
      </c>
      <c r="C5336" t="s">
        <v>1017</v>
      </c>
      <c r="D5336" t="s">
        <v>848</v>
      </c>
      <c r="E5336" t="s">
        <v>845</v>
      </c>
      <c r="F5336">
        <v>10.65</v>
      </c>
      <c r="G5336">
        <v>13.85</v>
      </c>
      <c r="H5336" t="s">
        <v>819</v>
      </c>
    </row>
    <row r="5337" spans="1:8" hidden="1" x14ac:dyDescent="0.25">
      <c r="A5337" t="s">
        <v>1016</v>
      </c>
      <c r="B5337">
        <v>1718</v>
      </c>
      <c r="C5337" t="s">
        <v>1017</v>
      </c>
      <c r="D5337" t="s">
        <v>849</v>
      </c>
      <c r="E5337" t="s">
        <v>845</v>
      </c>
      <c r="F5337">
        <v>8.9</v>
      </c>
      <c r="G5337">
        <v>11.55</v>
      </c>
      <c r="H5337" t="s">
        <v>817</v>
      </c>
    </row>
    <row r="5338" spans="1:8" hidden="1" x14ac:dyDescent="0.25">
      <c r="A5338" t="s">
        <v>1016</v>
      </c>
      <c r="B5338">
        <v>1718</v>
      </c>
      <c r="C5338" t="s">
        <v>1017</v>
      </c>
      <c r="D5338" t="s">
        <v>850</v>
      </c>
      <c r="E5338" t="s">
        <v>845</v>
      </c>
      <c r="F5338">
        <v>8.9</v>
      </c>
      <c r="G5338">
        <v>11.55</v>
      </c>
      <c r="H5338" t="s">
        <v>825</v>
      </c>
    </row>
    <row r="5339" spans="1:8" hidden="1" x14ac:dyDescent="0.25">
      <c r="A5339" t="s">
        <v>1016</v>
      </c>
      <c r="B5339">
        <v>1718</v>
      </c>
      <c r="C5339" t="s">
        <v>1017</v>
      </c>
      <c r="D5339" t="s">
        <v>851</v>
      </c>
      <c r="E5339" t="s">
        <v>845</v>
      </c>
      <c r="F5339">
        <v>9.4</v>
      </c>
      <c r="G5339">
        <v>12.2</v>
      </c>
      <c r="H5339" t="s">
        <v>827</v>
      </c>
    </row>
    <row r="5340" spans="1:8" hidden="1" x14ac:dyDescent="0.25">
      <c r="A5340" t="s">
        <v>1016</v>
      </c>
      <c r="B5340">
        <v>1718</v>
      </c>
      <c r="C5340" t="s">
        <v>1017</v>
      </c>
      <c r="D5340" t="s">
        <v>852</v>
      </c>
      <c r="E5340" t="s">
        <v>853</v>
      </c>
      <c r="F5340">
        <v>5.5</v>
      </c>
      <c r="G5340">
        <v>7.15</v>
      </c>
      <c r="H5340" t="s">
        <v>854</v>
      </c>
    </row>
    <row r="5341" spans="1:8" hidden="1" x14ac:dyDescent="0.25">
      <c r="A5341" t="s">
        <v>1016</v>
      </c>
      <c r="B5341">
        <v>1718</v>
      </c>
      <c r="C5341" t="s">
        <v>1017</v>
      </c>
      <c r="D5341" t="s">
        <v>855</v>
      </c>
      <c r="E5341" t="s">
        <v>853</v>
      </c>
      <c r="F5341">
        <v>5.5</v>
      </c>
      <c r="G5341">
        <v>7.15</v>
      </c>
      <c r="H5341" t="s">
        <v>823</v>
      </c>
    </row>
    <row r="5342" spans="1:8" x14ac:dyDescent="0.25">
      <c r="A5342" t="s">
        <v>1016</v>
      </c>
      <c r="B5342">
        <v>1718</v>
      </c>
      <c r="C5342" t="s">
        <v>1017</v>
      </c>
      <c r="D5342" t="s">
        <v>856</v>
      </c>
      <c r="E5342" t="s">
        <v>853</v>
      </c>
      <c r="F5342">
        <v>5.5</v>
      </c>
      <c r="G5342">
        <v>7.15</v>
      </c>
      <c r="H5342" t="s">
        <v>821</v>
      </c>
    </row>
    <row r="5343" spans="1:8" hidden="1" x14ac:dyDescent="0.25">
      <c r="A5343" t="s">
        <v>1016</v>
      </c>
      <c r="B5343">
        <v>1718</v>
      </c>
      <c r="C5343" t="s">
        <v>1017</v>
      </c>
      <c r="D5343" t="s">
        <v>857</v>
      </c>
      <c r="E5343" t="s">
        <v>853</v>
      </c>
      <c r="F5343">
        <v>5.5</v>
      </c>
      <c r="G5343">
        <v>7.15</v>
      </c>
      <c r="H5343" t="s">
        <v>815</v>
      </c>
    </row>
    <row r="5344" spans="1:8" hidden="1" x14ac:dyDescent="0.25">
      <c r="A5344" t="s">
        <v>1016</v>
      </c>
      <c r="B5344">
        <v>1718</v>
      </c>
      <c r="C5344" t="s">
        <v>1017</v>
      </c>
      <c r="D5344" t="s">
        <v>858</v>
      </c>
      <c r="E5344" t="s">
        <v>853</v>
      </c>
      <c r="F5344">
        <v>5.5</v>
      </c>
      <c r="G5344">
        <v>7.15</v>
      </c>
      <c r="H5344" t="s">
        <v>819</v>
      </c>
    </row>
    <row r="5345" spans="1:8" hidden="1" x14ac:dyDescent="0.25">
      <c r="A5345" t="s">
        <v>1016</v>
      </c>
      <c r="B5345">
        <v>1718</v>
      </c>
      <c r="C5345" t="s">
        <v>1017</v>
      </c>
      <c r="D5345" t="s">
        <v>859</v>
      </c>
      <c r="E5345" t="s">
        <v>853</v>
      </c>
      <c r="F5345">
        <v>5.5</v>
      </c>
      <c r="G5345">
        <v>7.15</v>
      </c>
      <c r="H5345" t="s">
        <v>825</v>
      </c>
    </row>
    <row r="5346" spans="1:8" hidden="1" x14ac:dyDescent="0.25">
      <c r="A5346" t="s">
        <v>1016</v>
      </c>
      <c r="B5346">
        <v>1718</v>
      </c>
      <c r="C5346" t="s">
        <v>1017</v>
      </c>
      <c r="D5346" t="s">
        <v>860</v>
      </c>
      <c r="E5346" t="s">
        <v>853</v>
      </c>
      <c r="F5346">
        <v>5.5</v>
      </c>
      <c r="G5346">
        <v>7.15</v>
      </c>
      <c r="H5346" t="s">
        <v>827</v>
      </c>
    </row>
    <row r="5347" spans="1:8" hidden="1" x14ac:dyDescent="0.25">
      <c r="A5347" t="s">
        <v>1016</v>
      </c>
      <c r="B5347">
        <v>1718</v>
      </c>
      <c r="C5347" t="s">
        <v>1017</v>
      </c>
      <c r="D5347" t="s">
        <v>861</v>
      </c>
      <c r="E5347" t="s">
        <v>853</v>
      </c>
      <c r="F5347">
        <v>5.5</v>
      </c>
      <c r="G5347">
        <v>7.15</v>
      </c>
      <c r="H5347" t="s">
        <v>862</v>
      </c>
    </row>
    <row r="5348" spans="1:8" hidden="1" x14ac:dyDescent="0.25">
      <c r="A5348" t="s">
        <v>1016</v>
      </c>
      <c r="B5348">
        <v>1718</v>
      </c>
      <c r="C5348" t="s">
        <v>1017</v>
      </c>
      <c r="D5348" t="s">
        <v>863</v>
      </c>
      <c r="E5348" t="s">
        <v>853</v>
      </c>
      <c r="F5348">
        <v>5.5</v>
      </c>
      <c r="G5348">
        <v>7.15</v>
      </c>
      <c r="H5348" t="s">
        <v>864</v>
      </c>
    </row>
    <row r="5349" spans="1:8" hidden="1" x14ac:dyDescent="0.25">
      <c r="A5349" t="s">
        <v>1016</v>
      </c>
      <c r="B5349">
        <v>1718</v>
      </c>
      <c r="C5349" t="s">
        <v>1017</v>
      </c>
      <c r="D5349" t="s">
        <v>865</v>
      </c>
      <c r="E5349" t="s">
        <v>866</v>
      </c>
      <c r="F5349">
        <v>4.3</v>
      </c>
      <c r="G5349">
        <v>5.6</v>
      </c>
      <c r="H5349" t="s">
        <v>867</v>
      </c>
    </row>
    <row r="5350" spans="1:8" hidden="1" x14ac:dyDescent="0.25">
      <c r="A5350" t="s">
        <v>1016</v>
      </c>
      <c r="B5350">
        <v>1718</v>
      </c>
      <c r="C5350" t="s">
        <v>1017</v>
      </c>
      <c r="D5350" t="s">
        <v>868</v>
      </c>
      <c r="E5350" t="s">
        <v>866</v>
      </c>
      <c r="F5350">
        <v>4.9000000000000004</v>
      </c>
      <c r="G5350">
        <v>6.35</v>
      </c>
      <c r="H5350" t="s">
        <v>823</v>
      </c>
    </row>
    <row r="5351" spans="1:8" x14ac:dyDescent="0.25">
      <c r="A5351" t="s">
        <v>1016</v>
      </c>
      <c r="B5351">
        <v>1718</v>
      </c>
      <c r="C5351" t="s">
        <v>1017</v>
      </c>
      <c r="D5351" t="s">
        <v>869</v>
      </c>
      <c r="E5351" t="s">
        <v>866</v>
      </c>
      <c r="F5351">
        <v>4.9000000000000004</v>
      </c>
      <c r="G5351">
        <v>6.35</v>
      </c>
      <c r="H5351" t="s">
        <v>821</v>
      </c>
    </row>
    <row r="5352" spans="1:8" hidden="1" x14ac:dyDescent="0.25">
      <c r="A5352" t="s">
        <v>1016</v>
      </c>
      <c r="B5352">
        <v>1718</v>
      </c>
      <c r="C5352" t="s">
        <v>1017</v>
      </c>
      <c r="D5352" t="s">
        <v>870</v>
      </c>
      <c r="E5352" t="s">
        <v>866</v>
      </c>
      <c r="F5352">
        <v>4.9000000000000004</v>
      </c>
      <c r="G5352">
        <v>6.35</v>
      </c>
      <c r="H5352" t="s">
        <v>815</v>
      </c>
    </row>
    <row r="5353" spans="1:8" hidden="1" x14ac:dyDescent="0.25">
      <c r="A5353" t="s">
        <v>1016</v>
      </c>
      <c r="B5353">
        <v>1718</v>
      </c>
      <c r="C5353" t="s">
        <v>1017</v>
      </c>
      <c r="D5353" t="s">
        <v>871</v>
      </c>
      <c r="E5353" t="s">
        <v>866</v>
      </c>
      <c r="F5353">
        <v>4.9000000000000004</v>
      </c>
      <c r="G5353">
        <v>6.35</v>
      </c>
      <c r="H5353" t="s">
        <v>819</v>
      </c>
    </row>
    <row r="5354" spans="1:8" hidden="1" x14ac:dyDescent="0.25">
      <c r="A5354" t="s">
        <v>1016</v>
      </c>
      <c r="B5354">
        <v>1718</v>
      </c>
      <c r="C5354" t="s">
        <v>1017</v>
      </c>
      <c r="D5354" t="s">
        <v>872</v>
      </c>
      <c r="E5354" t="s">
        <v>866</v>
      </c>
      <c r="F5354">
        <v>4.9000000000000004</v>
      </c>
      <c r="G5354">
        <v>6.35</v>
      </c>
      <c r="H5354" t="s">
        <v>825</v>
      </c>
    </row>
    <row r="5355" spans="1:8" hidden="1" x14ac:dyDescent="0.25">
      <c r="A5355" t="s">
        <v>1016</v>
      </c>
      <c r="B5355">
        <v>1718</v>
      </c>
      <c r="C5355" t="s">
        <v>1017</v>
      </c>
      <c r="D5355" t="s">
        <v>873</v>
      </c>
      <c r="E5355" t="s">
        <v>866</v>
      </c>
      <c r="F5355">
        <v>4.9000000000000004</v>
      </c>
      <c r="G5355">
        <v>6.35</v>
      </c>
      <c r="H5355" t="s">
        <v>862</v>
      </c>
    </row>
    <row r="5356" spans="1:8" hidden="1" x14ac:dyDescent="0.25">
      <c r="A5356" t="s">
        <v>1016</v>
      </c>
      <c r="B5356">
        <v>1718</v>
      </c>
      <c r="C5356" t="s">
        <v>1017</v>
      </c>
      <c r="D5356" t="s">
        <v>874</v>
      </c>
      <c r="E5356" t="s">
        <v>866</v>
      </c>
      <c r="F5356">
        <v>4.9000000000000004</v>
      </c>
      <c r="G5356">
        <v>6.35</v>
      </c>
      <c r="H5356" t="s">
        <v>827</v>
      </c>
    </row>
    <row r="5357" spans="1:8" hidden="1" x14ac:dyDescent="0.25">
      <c r="A5357" t="s">
        <v>1016</v>
      </c>
      <c r="B5357">
        <v>1718</v>
      </c>
      <c r="C5357" t="s">
        <v>1017</v>
      </c>
      <c r="D5357" t="s">
        <v>875</v>
      </c>
      <c r="E5357" t="s">
        <v>876</v>
      </c>
      <c r="F5357">
        <v>10.1</v>
      </c>
      <c r="G5357">
        <v>13.15</v>
      </c>
      <c r="H5357" t="s">
        <v>815</v>
      </c>
    </row>
    <row r="5358" spans="1:8" hidden="1" x14ac:dyDescent="0.25">
      <c r="A5358" t="s">
        <v>1016</v>
      </c>
      <c r="B5358">
        <v>1718</v>
      </c>
      <c r="C5358" t="s">
        <v>1017</v>
      </c>
      <c r="D5358" t="s">
        <v>877</v>
      </c>
      <c r="E5358" t="s">
        <v>876</v>
      </c>
      <c r="F5358">
        <v>11.2</v>
      </c>
      <c r="G5358">
        <v>14.55</v>
      </c>
      <c r="H5358" t="s">
        <v>819</v>
      </c>
    </row>
    <row r="5359" spans="1:8" hidden="1" x14ac:dyDescent="0.25">
      <c r="A5359" t="s">
        <v>1016</v>
      </c>
      <c r="B5359">
        <v>1718</v>
      </c>
      <c r="C5359" t="s">
        <v>1017</v>
      </c>
      <c r="D5359" t="s">
        <v>878</v>
      </c>
      <c r="E5359" t="s">
        <v>876</v>
      </c>
      <c r="F5359">
        <v>9.4499999999999993</v>
      </c>
      <c r="G5359">
        <v>12.3</v>
      </c>
      <c r="H5359" t="s">
        <v>825</v>
      </c>
    </row>
    <row r="5360" spans="1:8" hidden="1" x14ac:dyDescent="0.25">
      <c r="A5360" t="s">
        <v>1016</v>
      </c>
      <c r="B5360">
        <v>1718</v>
      </c>
      <c r="C5360" t="s">
        <v>1017</v>
      </c>
      <c r="D5360" t="s">
        <v>879</v>
      </c>
      <c r="E5360" t="s">
        <v>876</v>
      </c>
      <c r="F5360">
        <v>9.9499999999999993</v>
      </c>
      <c r="G5360">
        <v>12.95</v>
      </c>
      <c r="H5360" t="s">
        <v>827</v>
      </c>
    </row>
    <row r="5361" spans="1:8" hidden="1" x14ac:dyDescent="0.25">
      <c r="A5361" t="s">
        <v>1016</v>
      </c>
      <c r="B5361">
        <v>1718</v>
      </c>
      <c r="C5361" t="s">
        <v>1017</v>
      </c>
      <c r="D5361" t="s">
        <v>880</v>
      </c>
      <c r="E5361" t="s">
        <v>876</v>
      </c>
      <c r="F5361">
        <v>9.4499999999999993</v>
      </c>
      <c r="G5361">
        <v>12.3</v>
      </c>
      <c r="H5361" t="s">
        <v>823</v>
      </c>
    </row>
    <row r="5362" spans="1:8" hidden="1" x14ac:dyDescent="0.25">
      <c r="A5362" t="s">
        <v>1016</v>
      </c>
      <c r="B5362">
        <v>1718</v>
      </c>
      <c r="C5362" t="s">
        <v>1017</v>
      </c>
      <c r="D5362" t="s">
        <v>881</v>
      </c>
      <c r="E5362" t="s">
        <v>876</v>
      </c>
      <c r="F5362">
        <v>9.4499999999999993</v>
      </c>
      <c r="G5362">
        <v>12.3</v>
      </c>
      <c r="H5362" t="s">
        <v>867</v>
      </c>
    </row>
    <row r="5363" spans="1:8" x14ac:dyDescent="0.25">
      <c r="A5363" t="s">
        <v>1016</v>
      </c>
      <c r="B5363">
        <v>1718</v>
      </c>
      <c r="C5363" t="s">
        <v>1017</v>
      </c>
      <c r="D5363" t="s">
        <v>882</v>
      </c>
      <c r="E5363" t="s">
        <v>876</v>
      </c>
      <c r="F5363">
        <v>11.2</v>
      </c>
      <c r="G5363">
        <v>14.55</v>
      </c>
      <c r="H5363" t="s">
        <v>821</v>
      </c>
    </row>
    <row r="5364" spans="1:8" hidden="1" x14ac:dyDescent="0.25">
      <c r="A5364" t="s">
        <v>1030</v>
      </c>
      <c r="B5364">
        <v>2866</v>
      </c>
      <c r="C5364" t="s">
        <v>1031</v>
      </c>
      <c r="D5364" t="s">
        <v>813</v>
      </c>
      <c r="E5364" t="s">
        <v>814</v>
      </c>
      <c r="F5364">
        <v>10.25</v>
      </c>
      <c r="G5364">
        <v>13.35</v>
      </c>
      <c r="H5364" t="s">
        <v>815</v>
      </c>
    </row>
    <row r="5365" spans="1:8" hidden="1" x14ac:dyDescent="0.25">
      <c r="A5365" t="s">
        <v>1030</v>
      </c>
      <c r="B5365">
        <v>2866</v>
      </c>
      <c r="C5365" t="s">
        <v>1031</v>
      </c>
      <c r="D5365" t="s">
        <v>816</v>
      </c>
      <c r="E5365" t="s">
        <v>814</v>
      </c>
      <c r="F5365">
        <v>9.6</v>
      </c>
      <c r="G5365">
        <v>12.5</v>
      </c>
      <c r="H5365" t="s">
        <v>817</v>
      </c>
    </row>
    <row r="5366" spans="1:8" hidden="1" x14ac:dyDescent="0.25">
      <c r="A5366" t="s">
        <v>1030</v>
      </c>
      <c r="B5366">
        <v>2866</v>
      </c>
      <c r="C5366" t="s">
        <v>1031</v>
      </c>
      <c r="D5366" t="s">
        <v>818</v>
      </c>
      <c r="E5366" t="s">
        <v>814</v>
      </c>
      <c r="F5366">
        <v>11.35</v>
      </c>
      <c r="G5366">
        <v>14.75</v>
      </c>
      <c r="H5366" t="s">
        <v>819</v>
      </c>
    </row>
    <row r="5367" spans="1:8" x14ac:dyDescent="0.25">
      <c r="A5367" t="s">
        <v>1030</v>
      </c>
      <c r="B5367">
        <v>2866</v>
      </c>
      <c r="C5367" t="s">
        <v>1031</v>
      </c>
      <c r="D5367" t="s">
        <v>820</v>
      </c>
      <c r="E5367" t="s">
        <v>814</v>
      </c>
      <c r="F5367">
        <v>11.35</v>
      </c>
      <c r="G5367">
        <v>14.75</v>
      </c>
      <c r="H5367" t="s">
        <v>821</v>
      </c>
    </row>
    <row r="5368" spans="1:8" hidden="1" x14ac:dyDescent="0.25">
      <c r="A5368" t="s">
        <v>1030</v>
      </c>
      <c r="B5368">
        <v>2866</v>
      </c>
      <c r="C5368" t="s">
        <v>1031</v>
      </c>
      <c r="D5368" t="s">
        <v>822</v>
      </c>
      <c r="E5368" t="s">
        <v>814</v>
      </c>
      <c r="F5368">
        <v>9.6</v>
      </c>
      <c r="G5368">
        <v>12.5</v>
      </c>
      <c r="H5368" t="s">
        <v>823</v>
      </c>
    </row>
    <row r="5369" spans="1:8" hidden="1" x14ac:dyDescent="0.25">
      <c r="A5369" t="s">
        <v>1030</v>
      </c>
      <c r="B5369">
        <v>2866</v>
      </c>
      <c r="C5369" t="s">
        <v>1031</v>
      </c>
      <c r="D5369" t="s">
        <v>824</v>
      </c>
      <c r="E5369" t="s">
        <v>814</v>
      </c>
      <c r="F5369">
        <v>9.6</v>
      </c>
      <c r="G5369">
        <v>12.5</v>
      </c>
      <c r="H5369" t="s">
        <v>825</v>
      </c>
    </row>
    <row r="5370" spans="1:8" hidden="1" x14ac:dyDescent="0.25">
      <c r="A5370" t="s">
        <v>1030</v>
      </c>
      <c r="B5370">
        <v>2866</v>
      </c>
      <c r="C5370" t="s">
        <v>1031</v>
      </c>
      <c r="D5370" t="s">
        <v>826</v>
      </c>
      <c r="E5370" t="s">
        <v>814</v>
      </c>
      <c r="F5370">
        <v>10.1</v>
      </c>
      <c r="G5370">
        <v>13.15</v>
      </c>
      <c r="H5370" t="s">
        <v>827</v>
      </c>
    </row>
    <row r="5371" spans="1:8" x14ac:dyDescent="0.25">
      <c r="A5371" t="s">
        <v>1030</v>
      </c>
      <c r="B5371">
        <v>2866</v>
      </c>
      <c r="C5371" t="s">
        <v>1031</v>
      </c>
      <c r="D5371" t="s">
        <v>828</v>
      </c>
      <c r="E5371" t="s">
        <v>829</v>
      </c>
      <c r="F5371">
        <v>11.35</v>
      </c>
      <c r="G5371">
        <v>14.75</v>
      </c>
      <c r="H5371" t="s">
        <v>821</v>
      </c>
    </row>
    <row r="5372" spans="1:8" hidden="1" x14ac:dyDescent="0.25">
      <c r="A5372" t="s">
        <v>1030</v>
      </c>
      <c r="B5372">
        <v>2866</v>
      </c>
      <c r="C5372" t="s">
        <v>1031</v>
      </c>
      <c r="D5372" t="s">
        <v>830</v>
      </c>
      <c r="E5372" t="s">
        <v>829</v>
      </c>
      <c r="F5372">
        <v>9.6</v>
      </c>
      <c r="G5372">
        <v>12.5</v>
      </c>
      <c r="H5372" t="s">
        <v>823</v>
      </c>
    </row>
    <row r="5373" spans="1:8" hidden="1" x14ac:dyDescent="0.25">
      <c r="A5373" t="s">
        <v>1030</v>
      </c>
      <c r="B5373">
        <v>2866</v>
      </c>
      <c r="C5373" t="s">
        <v>1031</v>
      </c>
      <c r="D5373" t="s">
        <v>831</v>
      </c>
      <c r="E5373" t="s">
        <v>829</v>
      </c>
      <c r="F5373">
        <v>10.25</v>
      </c>
      <c r="G5373">
        <v>13.35</v>
      </c>
      <c r="H5373" t="s">
        <v>815</v>
      </c>
    </row>
    <row r="5374" spans="1:8" hidden="1" x14ac:dyDescent="0.25">
      <c r="A5374" t="s">
        <v>1030</v>
      </c>
      <c r="B5374">
        <v>2866</v>
      </c>
      <c r="C5374" t="s">
        <v>1031</v>
      </c>
      <c r="D5374" t="s">
        <v>832</v>
      </c>
      <c r="E5374" t="s">
        <v>829</v>
      </c>
      <c r="F5374">
        <v>9.6</v>
      </c>
      <c r="G5374">
        <v>12.5</v>
      </c>
      <c r="H5374" t="s">
        <v>817</v>
      </c>
    </row>
    <row r="5375" spans="1:8" hidden="1" x14ac:dyDescent="0.25">
      <c r="A5375" t="s">
        <v>1030</v>
      </c>
      <c r="B5375">
        <v>2866</v>
      </c>
      <c r="C5375" t="s">
        <v>1031</v>
      </c>
      <c r="D5375" t="s">
        <v>833</v>
      </c>
      <c r="E5375" t="s">
        <v>829</v>
      </c>
      <c r="F5375">
        <v>11.35</v>
      </c>
      <c r="G5375">
        <v>14.75</v>
      </c>
      <c r="H5375" t="s">
        <v>819</v>
      </c>
    </row>
    <row r="5376" spans="1:8" hidden="1" x14ac:dyDescent="0.25">
      <c r="A5376" t="s">
        <v>1030</v>
      </c>
      <c r="B5376">
        <v>2866</v>
      </c>
      <c r="C5376" t="s">
        <v>1031</v>
      </c>
      <c r="D5376" t="s">
        <v>834</v>
      </c>
      <c r="E5376" t="s">
        <v>829</v>
      </c>
      <c r="F5376">
        <v>9.6</v>
      </c>
      <c r="G5376">
        <v>12.5</v>
      </c>
      <c r="H5376" t="s">
        <v>825</v>
      </c>
    </row>
    <row r="5377" spans="1:8" hidden="1" x14ac:dyDescent="0.25">
      <c r="A5377" t="s">
        <v>1030</v>
      </c>
      <c r="B5377">
        <v>2866</v>
      </c>
      <c r="C5377" t="s">
        <v>1031</v>
      </c>
      <c r="D5377" t="s">
        <v>835</v>
      </c>
      <c r="E5377" t="s">
        <v>829</v>
      </c>
      <c r="F5377">
        <v>3.6</v>
      </c>
      <c r="G5377">
        <v>4.7</v>
      </c>
      <c r="H5377" t="s">
        <v>827</v>
      </c>
    </row>
    <row r="5378" spans="1:8" hidden="1" x14ac:dyDescent="0.25">
      <c r="A5378" t="s">
        <v>1030</v>
      </c>
      <c r="B5378">
        <v>2866</v>
      </c>
      <c r="C5378" t="s">
        <v>1031</v>
      </c>
      <c r="D5378" t="s">
        <v>835</v>
      </c>
      <c r="E5378" t="s">
        <v>829</v>
      </c>
      <c r="F5378">
        <v>10.1</v>
      </c>
      <c r="G5378">
        <v>13.15</v>
      </c>
      <c r="H5378" t="s">
        <v>827</v>
      </c>
    </row>
    <row r="5379" spans="1:8" hidden="1" x14ac:dyDescent="0.25">
      <c r="A5379" t="s">
        <v>1030</v>
      </c>
      <c r="B5379">
        <v>2866</v>
      </c>
      <c r="C5379" t="s">
        <v>1031</v>
      </c>
      <c r="D5379" t="s">
        <v>832</v>
      </c>
      <c r="E5379" t="s">
        <v>829</v>
      </c>
      <c r="F5379">
        <v>3.4</v>
      </c>
      <c r="G5379">
        <v>4.4000000000000004</v>
      </c>
      <c r="H5379" t="s">
        <v>817</v>
      </c>
    </row>
    <row r="5380" spans="1:8" hidden="1" x14ac:dyDescent="0.25">
      <c r="A5380" t="s">
        <v>1030</v>
      </c>
      <c r="B5380">
        <v>2866</v>
      </c>
      <c r="C5380" t="s">
        <v>1031</v>
      </c>
      <c r="D5380" t="s">
        <v>831</v>
      </c>
      <c r="E5380" t="s">
        <v>829</v>
      </c>
      <c r="F5380">
        <v>3.6</v>
      </c>
      <c r="G5380">
        <v>4.7</v>
      </c>
      <c r="H5380" t="s">
        <v>815</v>
      </c>
    </row>
    <row r="5381" spans="1:8" hidden="1" x14ac:dyDescent="0.25">
      <c r="A5381" t="s">
        <v>1030</v>
      </c>
      <c r="B5381">
        <v>2866</v>
      </c>
      <c r="C5381" t="s">
        <v>1031</v>
      </c>
      <c r="D5381" t="s">
        <v>833</v>
      </c>
      <c r="E5381" t="s">
        <v>829</v>
      </c>
      <c r="F5381">
        <v>4.05</v>
      </c>
      <c r="G5381">
        <v>5.25</v>
      </c>
      <c r="H5381" t="s">
        <v>819</v>
      </c>
    </row>
    <row r="5382" spans="1:8" hidden="1" x14ac:dyDescent="0.25">
      <c r="A5382" t="s">
        <v>1030</v>
      </c>
      <c r="B5382">
        <v>2866</v>
      </c>
      <c r="C5382" t="s">
        <v>1031</v>
      </c>
      <c r="D5382" t="s">
        <v>830</v>
      </c>
      <c r="E5382" t="s">
        <v>829</v>
      </c>
      <c r="F5382">
        <v>3.4</v>
      </c>
      <c r="G5382">
        <v>4.4000000000000004</v>
      </c>
      <c r="H5382" t="s">
        <v>823</v>
      </c>
    </row>
    <row r="5383" spans="1:8" x14ac:dyDescent="0.25">
      <c r="A5383" t="s">
        <v>1030</v>
      </c>
      <c r="B5383">
        <v>2866</v>
      </c>
      <c r="C5383" t="s">
        <v>1031</v>
      </c>
      <c r="D5383" t="s">
        <v>828</v>
      </c>
      <c r="E5383" t="s">
        <v>829</v>
      </c>
      <c r="F5383">
        <v>4.05</v>
      </c>
      <c r="G5383">
        <v>5.25</v>
      </c>
      <c r="H5383" t="s">
        <v>821</v>
      </c>
    </row>
    <row r="5384" spans="1:8" hidden="1" x14ac:dyDescent="0.25">
      <c r="A5384" t="s">
        <v>1030</v>
      </c>
      <c r="B5384">
        <v>2866</v>
      </c>
      <c r="C5384" t="s">
        <v>1031</v>
      </c>
      <c r="D5384" t="s">
        <v>834</v>
      </c>
      <c r="E5384" t="s">
        <v>829</v>
      </c>
      <c r="F5384">
        <v>3.4</v>
      </c>
      <c r="G5384">
        <v>4.4000000000000004</v>
      </c>
      <c r="H5384" t="s">
        <v>825</v>
      </c>
    </row>
    <row r="5385" spans="1:8" x14ac:dyDescent="0.25">
      <c r="A5385" t="s">
        <v>1030</v>
      </c>
      <c r="B5385">
        <v>2866</v>
      </c>
      <c r="C5385" t="s">
        <v>1031</v>
      </c>
      <c r="D5385" t="s">
        <v>836</v>
      </c>
      <c r="E5385" t="s">
        <v>837</v>
      </c>
      <c r="F5385">
        <v>11.35</v>
      </c>
      <c r="G5385">
        <v>14.75</v>
      </c>
      <c r="H5385" t="s">
        <v>821</v>
      </c>
    </row>
    <row r="5386" spans="1:8" hidden="1" x14ac:dyDescent="0.25">
      <c r="A5386" t="s">
        <v>1030</v>
      </c>
      <c r="B5386">
        <v>2866</v>
      </c>
      <c r="C5386" t="s">
        <v>1031</v>
      </c>
      <c r="D5386" t="s">
        <v>838</v>
      </c>
      <c r="E5386" t="s">
        <v>837</v>
      </c>
      <c r="F5386">
        <v>9.6</v>
      </c>
      <c r="G5386">
        <v>12.5</v>
      </c>
      <c r="H5386" t="s">
        <v>823</v>
      </c>
    </row>
    <row r="5387" spans="1:8" hidden="1" x14ac:dyDescent="0.25">
      <c r="A5387" t="s">
        <v>1030</v>
      </c>
      <c r="B5387">
        <v>2866</v>
      </c>
      <c r="C5387" t="s">
        <v>1031</v>
      </c>
      <c r="D5387" t="s">
        <v>839</v>
      </c>
      <c r="E5387" t="s">
        <v>837</v>
      </c>
      <c r="F5387">
        <v>10.25</v>
      </c>
      <c r="G5387">
        <v>13.35</v>
      </c>
      <c r="H5387" t="s">
        <v>815</v>
      </c>
    </row>
    <row r="5388" spans="1:8" hidden="1" x14ac:dyDescent="0.25">
      <c r="A5388" t="s">
        <v>1030</v>
      </c>
      <c r="B5388">
        <v>2866</v>
      </c>
      <c r="C5388" t="s">
        <v>1031</v>
      </c>
      <c r="D5388" t="s">
        <v>840</v>
      </c>
      <c r="E5388" t="s">
        <v>837</v>
      </c>
      <c r="F5388">
        <v>9.6</v>
      </c>
      <c r="G5388">
        <v>12.5</v>
      </c>
      <c r="H5388" t="s">
        <v>817</v>
      </c>
    </row>
    <row r="5389" spans="1:8" hidden="1" x14ac:dyDescent="0.25">
      <c r="A5389" t="s">
        <v>1030</v>
      </c>
      <c r="B5389">
        <v>2866</v>
      </c>
      <c r="C5389" t="s">
        <v>1031</v>
      </c>
      <c r="D5389" t="s">
        <v>841</v>
      </c>
      <c r="E5389" t="s">
        <v>837</v>
      </c>
      <c r="F5389">
        <v>11.35</v>
      </c>
      <c r="G5389">
        <v>14.75</v>
      </c>
      <c r="H5389" t="s">
        <v>819</v>
      </c>
    </row>
    <row r="5390" spans="1:8" hidden="1" x14ac:dyDescent="0.25">
      <c r="A5390" t="s">
        <v>1030</v>
      </c>
      <c r="B5390">
        <v>2866</v>
      </c>
      <c r="C5390" t="s">
        <v>1031</v>
      </c>
      <c r="D5390" t="s">
        <v>842</v>
      </c>
      <c r="E5390" t="s">
        <v>837</v>
      </c>
      <c r="F5390">
        <v>10.1</v>
      </c>
      <c r="G5390">
        <v>13.15</v>
      </c>
      <c r="H5390" t="s">
        <v>827</v>
      </c>
    </row>
    <row r="5391" spans="1:8" hidden="1" x14ac:dyDescent="0.25">
      <c r="A5391" t="s">
        <v>1030</v>
      </c>
      <c r="B5391">
        <v>2866</v>
      </c>
      <c r="C5391" t="s">
        <v>1031</v>
      </c>
      <c r="D5391" t="s">
        <v>843</v>
      </c>
      <c r="E5391" t="s">
        <v>837</v>
      </c>
      <c r="F5391">
        <v>9.6</v>
      </c>
      <c r="G5391">
        <v>12.5</v>
      </c>
      <c r="H5391" t="s">
        <v>825</v>
      </c>
    </row>
    <row r="5392" spans="1:8" x14ac:dyDescent="0.25">
      <c r="A5392" t="s">
        <v>1030</v>
      </c>
      <c r="B5392">
        <v>2866</v>
      </c>
      <c r="C5392" t="s">
        <v>1031</v>
      </c>
      <c r="D5392" t="s">
        <v>844</v>
      </c>
      <c r="E5392" t="s">
        <v>845</v>
      </c>
      <c r="F5392">
        <v>11.35</v>
      </c>
      <c r="G5392">
        <v>14.75</v>
      </c>
      <c r="H5392" t="s">
        <v>821</v>
      </c>
    </row>
    <row r="5393" spans="1:8" hidden="1" x14ac:dyDescent="0.25">
      <c r="A5393" t="s">
        <v>1030</v>
      </c>
      <c r="B5393">
        <v>2866</v>
      </c>
      <c r="C5393" t="s">
        <v>1031</v>
      </c>
      <c r="D5393" t="s">
        <v>846</v>
      </c>
      <c r="E5393" t="s">
        <v>845</v>
      </c>
      <c r="F5393">
        <v>9.6</v>
      </c>
      <c r="G5393">
        <v>12.5</v>
      </c>
      <c r="H5393" t="s">
        <v>823</v>
      </c>
    </row>
    <row r="5394" spans="1:8" hidden="1" x14ac:dyDescent="0.25">
      <c r="A5394" t="s">
        <v>1030</v>
      </c>
      <c r="B5394">
        <v>2866</v>
      </c>
      <c r="C5394" t="s">
        <v>1031</v>
      </c>
      <c r="D5394" t="s">
        <v>847</v>
      </c>
      <c r="E5394" t="s">
        <v>845</v>
      </c>
      <c r="F5394">
        <v>10.25</v>
      </c>
      <c r="G5394">
        <v>13.35</v>
      </c>
      <c r="H5394" t="s">
        <v>815</v>
      </c>
    </row>
    <row r="5395" spans="1:8" hidden="1" x14ac:dyDescent="0.25">
      <c r="A5395" t="s">
        <v>1030</v>
      </c>
      <c r="B5395">
        <v>2866</v>
      </c>
      <c r="C5395" t="s">
        <v>1031</v>
      </c>
      <c r="D5395" t="s">
        <v>848</v>
      </c>
      <c r="E5395" t="s">
        <v>845</v>
      </c>
      <c r="F5395">
        <v>11.35</v>
      </c>
      <c r="G5395">
        <v>14.75</v>
      </c>
      <c r="H5395" t="s">
        <v>819</v>
      </c>
    </row>
    <row r="5396" spans="1:8" hidden="1" x14ac:dyDescent="0.25">
      <c r="A5396" t="s">
        <v>1030</v>
      </c>
      <c r="B5396">
        <v>2866</v>
      </c>
      <c r="C5396" t="s">
        <v>1031</v>
      </c>
      <c r="D5396" t="s">
        <v>849</v>
      </c>
      <c r="E5396" t="s">
        <v>845</v>
      </c>
      <c r="F5396">
        <v>9.6</v>
      </c>
      <c r="G5396">
        <v>12.5</v>
      </c>
      <c r="H5396" t="s">
        <v>817</v>
      </c>
    </row>
    <row r="5397" spans="1:8" hidden="1" x14ac:dyDescent="0.25">
      <c r="A5397" t="s">
        <v>1030</v>
      </c>
      <c r="B5397">
        <v>2866</v>
      </c>
      <c r="C5397" t="s">
        <v>1031</v>
      </c>
      <c r="D5397" t="s">
        <v>850</v>
      </c>
      <c r="E5397" t="s">
        <v>845</v>
      </c>
      <c r="F5397">
        <v>9.6</v>
      </c>
      <c r="G5397">
        <v>12.5</v>
      </c>
      <c r="H5397" t="s">
        <v>825</v>
      </c>
    </row>
    <row r="5398" spans="1:8" hidden="1" x14ac:dyDescent="0.25">
      <c r="A5398" t="s">
        <v>1030</v>
      </c>
      <c r="B5398">
        <v>2866</v>
      </c>
      <c r="C5398" t="s">
        <v>1031</v>
      </c>
      <c r="D5398" t="s">
        <v>851</v>
      </c>
      <c r="E5398" t="s">
        <v>845</v>
      </c>
      <c r="F5398">
        <v>10.1</v>
      </c>
      <c r="G5398">
        <v>13.15</v>
      </c>
      <c r="H5398" t="s">
        <v>827</v>
      </c>
    </row>
    <row r="5399" spans="1:8" hidden="1" x14ac:dyDescent="0.25">
      <c r="A5399" t="s">
        <v>1030</v>
      </c>
      <c r="B5399">
        <v>2866</v>
      </c>
      <c r="C5399" t="s">
        <v>1031</v>
      </c>
      <c r="D5399" t="s">
        <v>852</v>
      </c>
      <c r="E5399" t="s">
        <v>853</v>
      </c>
      <c r="F5399">
        <v>5.7</v>
      </c>
      <c r="G5399">
        <v>7.4</v>
      </c>
      <c r="H5399" t="s">
        <v>854</v>
      </c>
    </row>
    <row r="5400" spans="1:8" hidden="1" x14ac:dyDescent="0.25">
      <c r="A5400" t="s">
        <v>1030</v>
      </c>
      <c r="B5400">
        <v>2866</v>
      </c>
      <c r="C5400" t="s">
        <v>1031</v>
      </c>
      <c r="D5400" t="s">
        <v>855</v>
      </c>
      <c r="E5400" t="s">
        <v>853</v>
      </c>
      <c r="F5400">
        <v>5.7</v>
      </c>
      <c r="G5400">
        <v>7.4</v>
      </c>
      <c r="H5400" t="s">
        <v>823</v>
      </c>
    </row>
    <row r="5401" spans="1:8" x14ac:dyDescent="0.25">
      <c r="A5401" t="s">
        <v>1030</v>
      </c>
      <c r="B5401">
        <v>2866</v>
      </c>
      <c r="C5401" t="s">
        <v>1031</v>
      </c>
      <c r="D5401" t="s">
        <v>856</v>
      </c>
      <c r="E5401" t="s">
        <v>853</v>
      </c>
      <c r="F5401">
        <v>5.7</v>
      </c>
      <c r="G5401">
        <v>7.4</v>
      </c>
      <c r="H5401" t="s">
        <v>821</v>
      </c>
    </row>
    <row r="5402" spans="1:8" hidden="1" x14ac:dyDescent="0.25">
      <c r="A5402" t="s">
        <v>1030</v>
      </c>
      <c r="B5402">
        <v>2866</v>
      </c>
      <c r="C5402" t="s">
        <v>1031</v>
      </c>
      <c r="D5402" t="s">
        <v>857</v>
      </c>
      <c r="E5402" t="s">
        <v>853</v>
      </c>
      <c r="F5402">
        <v>5.7</v>
      </c>
      <c r="G5402">
        <v>7.4</v>
      </c>
      <c r="H5402" t="s">
        <v>815</v>
      </c>
    </row>
    <row r="5403" spans="1:8" hidden="1" x14ac:dyDescent="0.25">
      <c r="A5403" t="s">
        <v>1030</v>
      </c>
      <c r="B5403">
        <v>2866</v>
      </c>
      <c r="C5403" t="s">
        <v>1031</v>
      </c>
      <c r="D5403" t="s">
        <v>858</v>
      </c>
      <c r="E5403" t="s">
        <v>853</v>
      </c>
      <c r="F5403">
        <v>5.7</v>
      </c>
      <c r="G5403">
        <v>7.4</v>
      </c>
      <c r="H5403" t="s">
        <v>819</v>
      </c>
    </row>
    <row r="5404" spans="1:8" hidden="1" x14ac:dyDescent="0.25">
      <c r="A5404" t="s">
        <v>1030</v>
      </c>
      <c r="B5404">
        <v>2866</v>
      </c>
      <c r="C5404" t="s">
        <v>1031</v>
      </c>
      <c r="D5404" t="s">
        <v>859</v>
      </c>
      <c r="E5404" t="s">
        <v>853</v>
      </c>
      <c r="F5404">
        <v>5.7</v>
      </c>
      <c r="G5404">
        <v>7.4</v>
      </c>
      <c r="H5404" t="s">
        <v>825</v>
      </c>
    </row>
    <row r="5405" spans="1:8" hidden="1" x14ac:dyDescent="0.25">
      <c r="A5405" t="s">
        <v>1030</v>
      </c>
      <c r="B5405">
        <v>2866</v>
      </c>
      <c r="C5405" t="s">
        <v>1031</v>
      </c>
      <c r="D5405" t="s">
        <v>860</v>
      </c>
      <c r="E5405" t="s">
        <v>853</v>
      </c>
      <c r="F5405">
        <v>5.7</v>
      </c>
      <c r="G5405">
        <v>7.4</v>
      </c>
      <c r="H5405" t="s">
        <v>827</v>
      </c>
    </row>
    <row r="5406" spans="1:8" hidden="1" x14ac:dyDescent="0.25">
      <c r="A5406" t="s">
        <v>1030</v>
      </c>
      <c r="B5406">
        <v>2866</v>
      </c>
      <c r="C5406" t="s">
        <v>1031</v>
      </c>
      <c r="D5406" t="s">
        <v>861</v>
      </c>
      <c r="E5406" t="s">
        <v>853</v>
      </c>
      <c r="F5406">
        <v>5.7</v>
      </c>
      <c r="G5406">
        <v>7.4</v>
      </c>
      <c r="H5406" t="s">
        <v>862</v>
      </c>
    </row>
    <row r="5407" spans="1:8" hidden="1" x14ac:dyDescent="0.25">
      <c r="A5407" t="s">
        <v>1030</v>
      </c>
      <c r="B5407">
        <v>2866</v>
      </c>
      <c r="C5407" t="s">
        <v>1031</v>
      </c>
      <c r="D5407" t="s">
        <v>863</v>
      </c>
      <c r="E5407" t="s">
        <v>853</v>
      </c>
      <c r="F5407">
        <v>5.7</v>
      </c>
      <c r="G5407">
        <v>7.4</v>
      </c>
      <c r="H5407" t="s">
        <v>864</v>
      </c>
    </row>
    <row r="5408" spans="1:8" hidden="1" x14ac:dyDescent="0.25">
      <c r="A5408" t="s">
        <v>1030</v>
      </c>
      <c r="B5408">
        <v>2866</v>
      </c>
      <c r="C5408" t="s">
        <v>1031</v>
      </c>
      <c r="D5408" t="s">
        <v>865</v>
      </c>
      <c r="E5408" t="s">
        <v>866</v>
      </c>
      <c r="F5408">
        <v>4.5999999999999996</v>
      </c>
      <c r="G5408">
        <v>6</v>
      </c>
      <c r="H5408" t="s">
        <v>867</v>
      </c>
    </row>
    <row r="5409" spans="1:8" hidden="1" x14ac:dyDescent="0.25">
      <c r="A5409" t="s">
        <v>1030</v>
      </c>
      <c r="B5409">
        <v>2866</v>
      </c>
      <c r="C5409" t="s">
        <v>1031</v>
      </c>
      <c r="D5409" t="s">
        <v>868</v>
      </c>
      <c r="E5409" t="s">
        <v>866</v>
      </c>
      <c r="F5409">
        <v>5</v>
      </c>
      <c r="G5409">
        <v>6.5</v>
      </c>
      <c r="H5409" t="s">
        <v>823</v>
      </c>
    </row>
    <row r="5410" spans="1:8" x14ac:dyDescent="0.25">
      <c r="A5410" t="s">
        <v>1030</v>
      </c>
      <c r="B5410">
        <v>2866</v>
      </c>
      <c r="C5410" t="s">
        <v>1031</v>
      </c>
      <c r="D5410" t="s">
        <v>869</v>
      </c>
      <c r="E5410" t="s">
        <v>866</v>
      </c>
      <c r="F5410">
        <v>5</v>
      </c>
      <c r="G5410">
        <v>6.5</v>
      </c>
      <c r="H5410" t="s">
        <v>821</v>
      </c>
    </row>
    <row r="5411" spans="1:8" hidden="1" x14ac:dyDescent="0.25">
      <c r="A5411" t="s">
        <v>1030</v>
      </c>
      <c r="B5411">
        <v>2866</v>
      </c>
      <c r="C5411" t="s">
        <v>1031</v>
      </c>
      <c r="D5411" t="s">
        <v>870</v>
      </c>
      <c r="E5411" t="s">
        <v>866</v>
      </c>
      <c r="F5411">
        <v>5</v>
      </c>
      <c r="G5411">
        <v>6.5</v>
      </c>
      <c r="H5411" t="s">
        <v>815</v>
      </c>
    </row>
    <row r="5412" spans="1:8" hidden="1" x14ac:dyDescent="0.25">
      <c r="A5412" t="s">
        <v>1030</v>
      </c>
      <c r="B5412">
        <v>2866</v>
      </c>
      <c r="C5412" t="s">
        <v>1031</v>
      </c>
      <c r="D5412" t="s">
        <v>871</v>
      </c>
      <c r="E5412" t="s">
        <v>866</v>
      </c>
      <c r="F5412">
        <v>5</v>
      </c>
      <c r="G5412">
        <v>6.5</v>
      </c>
      <c r="H5412" t="s">
        <v>819</v>
      </c>
    </row>
    <row r="5413" spans="1:8" hidden="1" x14ac:dyDescent="0.25">
      <c r="A5413" t="s">
        <v>1030</v>
      </c>
      <c r="B5413">
        <v>2866</v>
      </c>
      <c r="C5413" t="s">
        <v>1031</v>
      </c>
      <c r="D5413" t="s">
        <v>872</v>
      </c>
      <c r="E5413" t="s">
        <v>866</v>
      </c>
      <c r="F5413">
        <v>5</v>
      </c>
      <c r="G5413">
        <v>6.5</v>
      </c>
      <c r="H5413" t="s">
        <v>825</v>
      </c>
    </row>
    <row r="5414" spans="1:8" hidden="1" x14ac:dyDescent="0.25">
      <c r="A5414" t="s">
        <v>1030</v>
      </c>
      <c r="B5414">
        <v>2866</v>
      </c>
      <c r="C5414" t="s">
        <v>1031</v>
      </c>
      <c r="D5414" t="s">
        <v>873</v>
      </c>
      <c r="E5414" t="s">
        <v>866</v>
      </c>
      <c r="F5414">
        <v>5</v>
      </c>
      <c r="G5414">
        <v>6.5</v>
      </c>
      <c r="H5414" t="s">
        <v>862</v>
      </c>
    </row>
    <row r="5415" spans="1:8" hidden="1" x14ac:dyDescent="0.25">
      <c r="A5415" t="s">
        <v>1030</v>
      </c>
      <c r="B5415">
        <v>2866</v>
      </c>
      <c r="C5415" t="s">
        <v>1031</v>
      </c>
      <c r="D5415" t="s">
        <v>874</v>
      </c>
      <c r="E5415" t="s">
        <v>866</v>
      </c>
      <c r="F5415">
        <v>5</v>
      </c>
      <c r="G5415">
        <v>6.5</v>
      </c>
      <c r="H5415" t="s">
        <v>827</v>
      </c>
    </row>
    <row r="5416" spans="1:8" hidden="1" x14ac:dyDescent="0.25">
      <c r="A5416" t="s">
        <v>1030</v>
      </c>
      <c r="B5416">
        <v>2866</v>
      </c>
      <c r="C5416" t="s">
        <v>1031</v>
      </c>
      <c r="D5416" t="s">
        <v>875</v>
      </c>
      <c r="E5416" t="s">
        <v>876</v>
      </c>
      <c r="F5416">
        <v>10.8</v>
      </c>
      <c r="G5416">
        <v>14.05</v>
      </c>
      <c r="H5416" t="s">
        <v>815</v>
      </c>
    </row>
    <row r="5417" spans="1:8" hidden="1" x14ac:dyDescent="0.25">
      <c r="A5417" t="s">
        <v>1030</v>
      </c>
      <c r="B5417">
        <v>2866</v>
      </c>
      <c r="C5417" t="s">
        <v>1031</v>
      </c>
      <c r="D5417" t="s">
        <v>877</v>
      </c>
      <c r="E5417" t="s">
        <v>876</v>
      </c>
      <c r="F5417">
        <v>11.9</v>
      </c>
      <c r="G5417">
        <v>15.45</v>
      </c>
      <c r="H5417" t="s">
        <v>819</v>
      </c>
    </row>
    <row r="5418" spans="1:8" hidden="1" x14ac:dyDescent="0.25">
      <c r="A5418" t="s">
        <v>1030</v>
      </c>
      <c r="B5418">
        <v>2866</v>
      </c>
      <c r="C5418" t="s">
        <v>1031</v>
      </c>
      <c r="D5418" t="s">
        <v>878</v>
      </c>
      <c r="E5418" t="s">
        <v>876</v>
      </c>
      <c r="F5418">
        <v>10.15</v>
      </c>
      <c r="G5418">
        <v>13.2</v>
      </c>
      <c r="H5418" t="s">
        <v>825</v>
      </c>
    </row>
    <row r="5419" spans="1:8" hidden="1" x14ac:dyDescent="0.25">
      <c r="A5419" t="s">
        <v>1030</v>
      </c>
      <c r="B5419">
        <v>2866</v>
      </c>
      <c r="C5419" t="s">
        <v>1031</v>
      </c>
      <c r="D5419" t="s">
        <v>879</v>
      </c>
      <c r="E5419" t="s">
        <v>876</v>
      </c>
      <c r="F5419">
        <v>10.65</v>
      </c>
      <c r="G5419">
        <v>13.85</v>
      </c>
      <c r="H5419" t="s">
        <v>827</v>
      </c>
    </row>
    <row r="5420" spans="1:8" hidden="1" x14ac:dyDescent="0.25">
      <c r="A5420" t="s">
        <v>1030</v>
      </c>
      <c r="B5420">
        <v>2866</v>
      </c>
      <c r="C5420" t="s">
        <v>1031</v>
      </c>
      <c r="D5420" t="s">
        <v>880</v>
      </c>
      <c r="E5420" t="s">
        <v>876</v>
      </c>
      <c r="F5420">
        <v>10.15</v>
      </c>
      <c r="G5420">
        <v>13.2</v>
      </c>
      <c r="H5420" t="s">
        <v>823</v>
      </c>
    </row>
    <row r="5421" spans="1:8" hidden="1" x14ac:dyDescent="0.25">
      <c r="A5421" t="s">
        <v>1030</v>
      </c>
      <c r="B5421">
        <v>2866</v>
      </c>
      <c r="C5421" t="s">
        <v>1031</v>
      </c>
      <c r="D5421" t="s">
        <v>881</v>
      </c>
      <c r="E5421" t="s">
        <v>876</v>
      </c>
      <c r="F5421">
        <v>10.15</v>
      </c>
      <c r="G5421">
        <v>13.2</v>
      </c>
      <c r="H5421" t="s">
        <v>867</v>
      </c>
    </row>
    <row r="5422" spans="1:8" x14ac:dyDescent="0.25">
      <c r="A5422" t="s">
        <v>1030</v>
      </c>
      <c r="B5422">
        <v>2866</v>
      </c>
      <c r="C5422" t="s">
        <v>1031</v>
      </c>
      <c r="D5422" t="s">
        <v>882</v>
      </c>
      <c r="E5422" t="s">
        <v>876</v>
      </c>
      <c r="F5422">
        <v>11.9</v>
      </c>
      <c r="G5422">
        <v>15.45</v>
      </c>
      <c r="H5422" t="s">
        <v>821</v>
      </c>
    </row>
    <row r="5423" spans="1:8" hidden="1" x14ac:dyDescent="0.25">
      <c r="A5423" t="s">
        <v>1047</v>
      </c>
      <c r="B5423">
        <v>1492</v>
      </c>
      <c r="C5423" t="s">
        <v>1048</v>
      </c>
      <c r="D5423" t="s">
        <v>813</v>
      </c>
      <c r="E5423" t="s">
        <v>814</v>
      </c>
      <c r="F5423">
        <v>10</v>
      </c>
      <c r="G5423">
        <v>13</v>
      </c>
      <c r="H5423" t="s">
        <v>815</v>
      </c>
    </row>
    <row r="5424" spans="1:8" hidden="1" x14ac:dyDescent="0.25">
      <c r="A5424" t="s">
        <v>1047</v>
      </c>
      <c r="B5424">
        <v>1492</v>
      </c>
      <c r="C5424" t="s">
        <v>1048</v>
      </c>
      <c r="D5424" t="s">
        <v>816</v>
      </c>
      <c r="E5424" t="s">
        <v>814</v>
      </c>
      <c r="F5424">
        <v>9.35</v>
      </c>
      <c r="G5424">
        <v>12.15</v>
      </c>
      <c r="H5424" t="s">
        <v>817</v>
      </c>
    </row>
    <row r="5425" spans="1:8" hidden="1" x14ac:dyDescent="0.25">
      <c r="A5425" t="s">
        <v>1047</v>
      </c>
      <c r="B5425">
        <v>1492</v>
      </c>
      <c r="C5425" t="s">
        <v>1048</v>
      </c>
      <c r="D5425" t="s">
        <v>818</v>
      </c>
      <c r="E5425" t="s">
        <v>814</v>
      </c>
      <c r="F5425">
        <v>11.1</v>
      </c>
      <c r="G5425">
        <v>14.45</v>
      </c>
      <c r="H5425" t="s">
        <v>819</v>
      </c>
    </row>
    <row r="5426" spans="1:8" x14ac:dyDescent="0.25">
      <c r="A5426" t="s">
        <v>1047</v>
      </c>
      <c r="B5426">
        <v>1492</v>
      </c>
      <c r="C5426" t="s">
        <v>1048</v>
      </c>
      <c r="D5426" t="s">
        <v>820</v>
      </c>
      <c r="E5426" t="s">
        <v>814</v>
      </c>
      <c r="F5426">
        <v>11.1</v>
      </c>
      <c r="G5426">
        <v>14.45</v>
      </c>
      <c r="H5426" t="s">
        <v>821</v>
      </c>
    </row>
    <row r="5427" spans="1:8" hidden="1" x14ac:dyDescent="0.25">
      <c r="A5427" t="s">
        <v>1047</v>
      </c>
      <c r="B5427">
        <v>1492</v>
      </c>
      <c r="C5427" t="s">
        <v>1048</v>
      </c>
      <c r="D5427" t="s">
        <v>822</v>
      </c>
      <c r="E5427" t="s">
        <v>814</v>
      </c>
      <c r="F5427">
        <v>9.35</v>
      </c>
      <c r="G5427">
        <v>12.15</v>
      </c>
      <c r="H5427" t="s">
        <v>823</v>
      </c>
    </row>
    <row r="5428" spans="1:8" hidden="1" x14ac:dyDescent="0.25">
      <c r="A5428" t="s">
        <v>1047</v>
      </c>
      <c r="B5428">
        <v>1492</v>
      </c>
      <c r="C5428" t="s">
        <v>1048</v>
      </c>
      <c r="D5428" t="s">
        <v>824</v>
      </c>
      <c r="E5428" t="s">
        <v>814</v>
      </c>
      <c r="F5428">
        <v>9.35</v>
      </c>
      <c r="G5428">
        <v>12.15</v>
      </c>
      <c r="H5428" t="s">
        <v>825</v>
      </c>
    </row>
    <row r="5429" spans="1:8" hidden="1" x14ac:dyDescent="0.25">
      <c r="A5429" t="s">
        <v>1047</v>
      </c>
      <c r="B5429">
        <v>1492</v>
      </c>
      <c r="C5429" t="s">
        <v>1048</v>
      </c>
      <c r="D5429" t="s">
        <v>826</v>
      </c>
      <c r="E5429" t="s">
        <v>814</v>
      </c>
      <c r="F5429">
        <v>9.85</v>
      </c>
      <c r="G5429">
        <v>12.8</v>
      </c>
      <c r="H5429" t="s">
        <v>827</v>
      </c>
    </row>
    <row r="5430" spans="1:8" x14ac:dyDescent="0.25">
      <c r="A5430" t="s">
        <v>1047</v>
      </c>
      <c r="B5430">
        <v>1492</v>
      </c>
      <c r="C5430" t="s">
        <v>1048</v>
      </c>
      <c r="D5430" t="s">
        <v>828</v>
      </c>
      <c r="E5430" t="s">
        <v>829</v>
      </c>
      <c r="F5430">
        <v>11.1</v>
      </c>
      <c r="G5430">
        <v>14.45</v>
      </c>
      <c r="H5430" t="s">
        <v>821</v>
      </c>
    </row>
    <row r="5431" spans="1:8" hidden="1" x14ac:dyDescent="0.25">
      <c r="A5431" t="s">
        <v>1047</v>
      </c>
      <c r="B5431">
        <v>1492</v>
      </c>
      <c r="C5431" t="s">
        <v>1048</v>
      </c>
      <c r="D5431" t="s">
        <v>830</v>
      </c>
      <c r="E5431" t="s">
        <v>829</v>
      </c>
      <c r="F5431">
        <v>9.35</v>
      </c>
      <c r="G5431">
        <v>12.15</v>
      </c>
      <c r="H5431" t="s">
        <v>823</v>
      </c>
    </row>
    <row r="5432" spans="1:8" hidden="1" x14ac:dyDescent="0.25">
      <c r="A5432" t="s">
        <v>1047</v>
      </c>
      <c r="B5432">
        <v>1492</v>
      </c>
      <c r="C5432" t="s">
        <v>1048</v>
      </c>
      <c r="D5432" t="s">
        <v>831</v>
      </c>
      <c r="E5432" t="s">
        <v>829</v>
      </c>
      <c r="F5432">
        <v>10</v>
      </c>
      <c r="G5432">
        <v>13</v>
      </c>
      <c r="H5432" t="s">
        <v>815</v>
      </c>
    </row>
    <row r="5433" spans="1:8" hidden="1" x14ac:dyDescent="0.25">
      <c r="A5433" t="s">
        <v>1047</v>
      </c>
      <c r="B5433">
        <v>1492</v>
      </c>
      <c r="C5433" t="s">
        <v>1048</v>
      </c>
      <c r="D5433" t="s">
        <v>832</v>
      </c>
      <c r="E5433" t="s">
        <v>829</v>
      </c>
      <c r="F5433">
        <v>9.35</v>
      </c>
      <c r="G5433">
        <v>12.15</v>
      </c>
      <c r="H5433" t="s">
        <v>817</v>
      </c>
    </row>
    <row r="5434" spans="1:8" hidden="1" x14ac:dyDescent="0.25">
      <c r="A5434" t="s">
        <v>1047</v>
      </c>
      <c r="B5434">
        <v>1492</v>
      </c>
      <c r="C5434" t="s">
        <v>1048</v>
      </c>
      <c r="D5434" t="s">
        <v>833</v>
      </c>
      <c r="E5434" t="s">
        <v>829</v>
      </c>
      <c r="F5434">
        <v>11.1</v>
      </c>
      <c r="G5434">
        <v>14.45</v>
      </c>
      <c r="H5434" t="s">
        <v>819</v>
      </c>
    </row>
    <row r="5435" spans="1:8" hidden="1" x14ac:dyDescent="0.25">
      <c r="A5435" t="s">
        <v>1047</v>
      </c>
      <c r="B5435">
        <v>1492</v>
      </c>
      <c r="C5435" t="s">
        <v>1048</v>
      </c>
      <c r="D5435" t="s">
        <v>834</v>
      </c>
      <c r="E5435" t="s">
        <v>829</v>
      </c>
      <c r="F5435">
        <v>9.35</v>
      </c>
      <c r="G5435">
        <v>12.15</v>
      </c>
      <c r="H5435" t="s">
        <v>825</v>
      </c>
    </row>
    <row r="5436" spans="1:8" hidden="1" x14ac:dyDescent="0.25">
      <c r="A5436" t="s">
        <v>1047</v>
      </c>
      <c r="B5436">
        <v>1492</v>
      </c>
      <c r="C5436" t="s">
        <v>1048</v>
      </c>
      <c r="D5436" t="s">
        <v>835</v>
      </c>
      <c r="E5436" t="s">
        <v>829</v>
      </c>
      <c r="F5436">
        <v>3.6</v>
      </c>
      <c r="G5436">
        <v>4.7</v>
      </c>
      <c r="H5436" t="s">
        <v>827</v>
      </c>
    </row>
    <row r="5437" spans="1:8" hidden="1" x14ac:dyDescent="0.25">
      <c r="A5437" t="s">
        <v>1047</v>
      </c>
      <c r="B5437">
        <v>1492</v>
      </c>
      <c r="C5437" t="s">
        <v>1048</v>
      </c>
      <c r="D5437" t="s">
        <v>835</v>
      </c>
      <c r="E5437" t="s">
        <v>829</v>
      </c>
      <c r="F5437">
        <v>9.85</v>
      </c>
      <c r="G5437">
        <v>12.8</v>
      </c>
      <c r="H5437" t="s">
        <v>827</v>
      </c>
    </row>
    <row r="5438" spans="1:8" hidden="1" x14ac:dyDescent="0.25">
      <c r="A5438" t="s">
        <v>1047</v>
      </c>
      <c r="B5438">
        <v>1492</v>
      </c>
      <c r="C5438" t="s">
        <v>1048</v>
      </c>
      <c r="D5438" t="s">
        <v>832</v>
      </c>
      <c r="E5438" t="s">
        <v>829</v>
      </c>
      <c r="F5438">
        <v>3.4</v>
      </c>
      <c r="G5438">
        <v>4.4000000000000004</v>
      </c>
      <c r="H5438" t="s">
        <v>817</v>
      </c>
    </row>
    <row r="5439" spans="1:8" hidden="1" x14ac:dyDescent="0.25">
      <c r="A5439" t="s">
        <v>1047</v>
      </c>
      <c r="B5439">
        <v>1492</v>
      </c>
      <c r="C5439" t="s">
        <v>1048</v>
      </c>
      <c r="D5439" t="s">
        <v>831</v>
      </c>
      <c r="E5439" t="s">
        <v>829</v>
      </c>
      <c r="F5439">
        <v>3.6</v>
      </c>
      <c r="G5439">
        <v>4.7</v>
      </c>
      <c r="H5439" t="s">
        <v>815</v>
      </c>
    </row>
    <row r="5440" spans="1:8" hidden="1" x14ac:dyDescent="0.25">
      <c r="A5440" t="s">
        <v>1047</v>
      </c>
      <c r="B5440">
        <v>1492</v>
      </c>
      <c r="C5440" t="s">
        <v>1048</v>
      </c>
      <c r="D5440" t="s">
        <v>833</v>
      </c>
      <c r="E5440" t="s">
        <v>829</v>
      </c>
      <c r="F5440">
        <v>4.05</v>
      </c>
      <c r="G5440">
        <v>5.25</v>
      </c>
      <c r="H5440" t="s">
        <v>819</v>
      </c>
    </row>
    <row r="5441" spans="1:8" hidden="1" x14ac:dyDescent="0.25">
      <c r="A5441" t="s">
        <v>1047</v>
      </c>
      <c r="B5441">
        <v>1492</v>
      </c>
      <c r="C5441" t="s">
        <v>1048</v>
      </c>
      <c r="D5441" t="s">
        <v>830</v>
      </c>
      <c r="E5441" t="s">
        <v>829</v>
      </c>
      <c r="F5441">
        <v>3.4</v>
      </c>
      <c r="G5441">
        <v>4.4000000000000004</v>
      </c>
      <c r="H5441" t="s">
        <v>823</v>
      </c>
    </row>
    <row r="5442" spans="1:8" x14ac:dyDescent="0.25">
      <c r="A5442" t="s">
        <v>1047</v>
      </c>
      <c r="B5442">
        <v>1492</v>
      </c>
      <c r="C5442" t="s">
        <v>1048</v>
      </c>
      <c r="D5442" t="s">
        <v>828</v>
      </c>
      <c r="E5442" t="s">
        <v>829</v>
      </c>
      <c r="F5442">
        <v>4.05</v>
      </c>
      <c r="G5442">
        <v>5.25</v>
      </c>
      <c r="H5442" t="s">
        <v>821</v>
      </c>
    </row>
    <row r="5443" spans="1:8" hidden="1" x14ac:dyDescent="0.25">
      <c r="A5443" t="s">
        <v>1047</v>
      </c>
      <c r="B5443">
        <v>1492</v>
      </c>
      <c r="C5443" t="s">
        <v>1048</v>
      </c>
      <c r="D5443" t="s">
        <v>834</v>
      </c>
      <c r="E5443" t="s">
        <v>829</v>
      </c>
      <c r="F5443">
        <v>3.4</v>
      </c>
      <c r="G5443">
        <v>4.4000000000000004</v>
      </c>
      <c r="H5443" t="s">
        <v>825</v>
      </c>
    </row>
    <row r="5444" spans="1:8" x14ac:dyDescent="0.25">
      <c r="A5444" t="s">
        <v>1047</v>
      </c>
      <c r="B5444">
        <v>1492</v>
      </c>
      <c r="C5444" t="s">
        <v>1048</v>
      </c>
      <c r="D5444" t="s">
        <v>836</v>
      </c>
      <c r="E5444" t="s">
        <v>837</v>
      </c>
      <c r="F5444">
        <v>11.1</v>
      </c>
      <c r="G5444">
        <v>14.45</v>
      </c>
      <c r="H5444" t="s">
        <v>821</v>
      </c>
    </row>
    <row r="5445" spans="1:8" hidden="1" x14ac:dyDescent="0.25">
      <c r="A5445" t="s">
        <v>1047</v>
      </c>
      <c r="B5445">
        <v>1492</v>
      </c>
      <c r="C5445" t="s">
        <v>1048</v>
      </c>
      <c r="D5445" t="s">
        <v>838</v>
      </c>
      <c r="E5445" t="s">
        <v>837</v>
      </c>
      <c r="F5445">
        <v>9.35</v>
      </c>
      <c r="G5445">
        <v>12.15</v>
      </c>
      <c r="H5445" t="s">
        <v>823</v>
      </c>
    </row>
    <row r="5446" spans="1:8" hidden="1" x14ac:dyDescent="0.25">
      <c r="A5446" t="s">
        <v>1047</v>
      </c>
      <c r="B5446">
        <v>1492</v>
      </c>
      <c r="C5446" t="s">
        <v>1048</v>
      </c>
      <c r="D5446" t="s">
        <v>839</v>
      </c>
      <c r="E5446" t="s">
        <v>837</v>
      </c>
      <c r="F5446">
        <v>10</v>
      </c>
      <c r="G5446">
        <v>13</v>
      </c>
      <c r="H5446" t="s">
        <v>815</v>
      </c>
    </row>
    <row r="5447" spans="1:8" hidden="1" x14ac:dyDescent="0.25">
      <c r="A5447" t="s">
        <v>1047</v>
      </c>
      <c r="B5447">
        <v>1492</v>
      </c>
      <c r="C5447" t="s">
        <v>1048</v>
      </c>
      <c r="D5447" t="s">
        <v>840</v>
      </c>
      <c r="E5447" t="s">
        <v>837</v>
      </c>
      <c r="F5447">
        <v>9.35</v>
      </c>
      <c r="G5447">
        <v>12.15</v>
      </c>
      <c r="H5447" t="s">
        <v>817</v>
      </c>
    </row>
    <row r="5448" spans="1:8" hidden="1" x14ac:dyDescent="0.25">
      <c r="A5448" t="s">
        <v>1047</v>
      </c>
      <c r="B5448">
        <v>1492</v>
      </c>
      <c r="C5448" t="s">
        <v>1048</v>
      </c>
      <c r="D5448" t="s">
        <v>841</v>
      </c>
      <c r="E5448" t="s">
        <v>837</v>
      </c>
      <c r="F5448">
        <v>11.1</v>
      </c>
      <c r="G5448">
        <v>14.45</v>
      </c>
      <c r="H5448" t="s">
        <v>819</v>
      </c>
    </row>
    <row r="5449" spans="1:8" hidden="1" x14ac:dyDescent="0.25">
      <c r="A5449" t="s">
        <v>1047</v>
      </c>
      <c r="B5449">
        <v>1492</v>
      </c>
      <c r="C5449" t="s">
        <v>1048</v>
      </c>
      <c r="D5449" t="s">
        <v>842</v>
      </c>
      <c r="E5449" t="s">
        <v>837</v>
      </c>
      <c r="F5449">
        <v>9.85</v>
      </c>
      <c r="G5449">
        <v>12.8</v>
      </c>
      <c r="H5449" t="s">
        <v>827</v>
      </c>
    </row>
    <row r="5450" spans="1:8" hidden="1" x14ac:dyDescent="0.25">
      <c r="A5450" t="s">
        <v>1047</v>
      </c>
      <c r="B5450">
        <v>1492</v>
      </c>
      <c r="C5450" t="s">
        <v>1048</v>
      </c>
      <c r="D5450" t="s">
        <v>843</v>
      </c>
      <c r="E5450" t="s">
        <v>837</v>
      </c>
      <c r="F5450">
        <v>9.35</v>
      </c>
      <c r="G5450">
        <v>12.15</v>
      </c>
      <c r="H5450" t="s">
        <v>825</v>
      </c>
    </row>
    <row r="5451" spans="1:8" x14ac:dyDescent="0.25">
      <c r="A5451" t="s">
        <v>1047</v>
      </c>
      <c r="B5451">
        <v>1492</v>
      </c>
      <c r="C5451" t="s">
        <v>1048</v>
      </c>
      <c r="D5451" t="s">
        <v>844</v>
      </c>
      <c r="E5451" t="s">
        <v>845</v>
      </c>
      <c r="F5451">
        <v>11.1</v>
      </c>
      <c r="G5451">
        <v>14.45</v>
      </c>
      <c r="H5451" t="s">
        <v>821</v>
      </c>
    </row>
    <row r="5452" spans="1:8" hidden="1" x14ac:dyDescent="0.25">
      <c r="A5452" t="s">
        <v>1047</v>
      </c>
      <c r="B5452">
        <v>1492</v>
      </c>
      <c r="C5452" t="s">
        <v>1048</v>
      </c>
      <c r="D5452" t="s">
        <v>846</v>
      </c>
      <c r="E5452" t="s">
        <v>845</v>
      </c>
      <c r="F5452">
        <v>9.35</v>
      </c>
      <c r="G5452">
        <v>12.15</v>
      </c>
      <c r="H5452" t="s">
        <v>823</v>
      </c>
    </row>
    <row r="5453" spans="1:8" hidden="1" x14ac:dyDescent="0.25">
      <c r="A5453" t="s">
        <v>1047</v>
      </c>
      <c r="B5453">
        <v>1492</v>
      </c>
      <c r="C5453" t="s">
        <v>1048</v>
      </c>
      <c r="D5453" t="s">
        <v>847</v>
      </c>
      <c r="E5453" t="s">
        <v>845</v>
      </c>
      <c r="F5453">
        <v>10</v>
      </c>
      <c r="G5453">
        <v>13</v>
      </c>
      <c r="H5453" t="s">
        <v>815</v>
      </c>
    </row>
    <row r="5454" spans="1:8" hidden="1" x14ac:dyDescent="0.25">
      <c r="A5454" t="s">
        <v>1047</v>
      </c>
      <c r="B5454">
        <v>1492</v>
      </c>
      <c r="C5454" t="s">
        <v>1048</v>
      </c>
      <c r="D5454" t="s">
        <v>848</v>
      </c>
      <c r="E5454" t="s">
        <v>845</v>
      </c>
      <c r="F5454">
        <v>11.1</v>
      </c>
      <c r="G5454">
        <v>14.45</v>
      </c>
      <c r="H5454" t="s">
        <v>819</v>
      </c>
    </row>
    <row r="5455" spans="1:8" hidden="1" x14ac:dyDescent="0.25">
      <c r="A5455" t="s">
        <v>1047</v>
      </c>
      <c r="B5455">
        <v>1492</v>
      </c>
      <c r="C5455" t="s">
        <v>1048</v>
      </c>
      <c r="D5455" t="s">
        <v>849</v>
      </c>
      <c r="E5455" t="s">
        <v>845</v>
      </c>
      <c r="F5455">
        <v>9.35</v>
      </c>
      <c r="G5455">
        <v>12.15</v>
      </c>
      <c r="H5455" t="s">
        <v>817</v>
      </c>
    </row>
    <row r="5456" spans="1:8" hidden="1" x14ac:dyDescent="0.25">
      <c r="A5456" t="s">
        <v>1047</v>
      </c>
      <c r="B5456">
        <v>1492</v>
      </c>
      <c r="C5456" t="s">
        <v>1048</v>
      </c>
      <c r="D5456" t="s">
        <v>850</v>
      </c>
      <c r="E5456" t="s">
        <v>845</v>
      </c>
      <c r="F5456">
        <v>9.35</v>
      </c>
      <c r="G5456">
        <v>12.15</v>
      </c>
      <c r="H5456" t="s">
        <v>825</v>
      </c>
    </row>
    <row r="5457" spans="1:8" hidden="1" x14ac:dyDescent="0.25">
      <c r="A5457" t="s">
        <v>1047</v>
      </c>
      <c r="B5457">
        <v>1492</v>
      </c>
      <c r="C5457" t="s">
        <v>1048</v>
      </c>
      <c r="D5457" t="s">
        <v>851</v>
      </c>
      <c r="E5457" t="s">
        <v>845</v>
      </c>
      <c r="F5457">
        <v>9.85</v>
      </c>
      <c r="G5457">
        <v>12.8</v>
      </c>
      <c r="H5457" t="s">
        <v>827</v>
      </c>
    </row>
    <row r="5458" spans="1:8" hidden="1" x14ac:dyDescent="0.25">
      <c r="A5458" t="s">
        <v>1047</v>
      </c>
      <c r="B5458">
        <v>1492</v>
      </c>
      <c r="C5458" t="s">
        <v>1048</v>
      </c>
      <c r="D5458" t="s">
        <v>852</v>
      </c>
      <c r="E5458" t="s">
        <v>853</v>
      </c>
      <c r="F5458">
        <v>5.7</v>
      </c>
      <c r="G5458">
        <v>7.4</v>
      </c>
      <c r="H5458" t="s">
        <v>854</v>
      </c>
    </row>
    <row r="5459" spans="1:8" hidden="1" x14ac:dyDescent="0.25">
      <c r="A5459" t="s">
        <v>1047</v>
      </c>
      <c r="B5459">
        <v>1492</v>
      </c>
      <c r="C5459" t="s">
        <v>1048</v>
      </c>
      <c r="D5459" t="s">
        <v>855</v>
      </c>
      <c r="E5459" t="s">
        <v>853</v>
      </c>
      <c r="F5459">
        <v>5.7</v>
      </c>
      <c r="G5459">
        <v>7.4</v>
      </c>
      <c r="H5459" t="s">
        <v>823</v>
      </c>
    </row>
    <row r="5460" spans="1:8" x14ac:dyDescent="0.25">
      <c r="A5460" t="s">
        <v>1047</v>
      </c>
      <c r="B5460">
        <v>1492</v>
      </c>
      <c r="C5460" t="s">
        <v>1048</v>
      </c>
      <c r="D5460" t="s">
        <v>856</v>
      </c>
      <c r="E5460" t="s">
        <v>853</v>
      </c>
      <c r="F5460">
        <v>5.7</v>
      </c>
      <c r="G5460">
        <v>7.4</v>
      </c>
      <c r="H5460" t="s">
        <v>821</v>
      </c>
    </row>
    <row r="5461" spans="1:8" hidden="1" x14ac:dyDescent="0.25">
      <c r="A5461" t="s">
        <v>1047</v>
      </c>
      <c r="B5461">
        <v>1492</v>
      </c>
      <c r="C5461" t="s">
        <v>1048</v>
      </c>
      <c r="D5461" t="s">
        <v>857</v>
      </c>
      <c r="E5461" t="s">
        <v>853</v>
      </c>
      <c r="F5461">
        <v>5.7</v>
      </c>
      <c r="G5461">
        <v>7.4</v>
      </c>
      <c r="H5461" t="s">
        <v>815</v>
      </c>
    </row>
    <row r="5462" spans="1:8" hidden="1" x14ac:dyDescent="0.25">
      <c r="A5462" t="s">
        <v>1047</v>
      </c>
      <c r="B5462">
        <v>1492</v>
      </c>
      <c r="C5462" t="s">
        <v>1048</v>
      </c>
      <c r="D5462" t="s">
        <v>858</v>
      </c>
      <c r="E5462" t="s">
        <v>853</v>
      </c>
      <c r="F5462">
        <v>5.7</v>
      </c>
      <c r="G5462">
        <v>7.4</v>
      </c>
      <c r="H5462" t="s">
        <v>819</v>
      </c>
    </row>
    <row r="5463" spans="1:8" hidden="1" x14ac:dyDescent="0.25">
      <c r="A5463" t="s">
        <v>1047</v>
      </c>
      <c r="B5463">
        <v>1492</v>
      </c>
      <c r="C5463" t="s">
        <v>1048</v>
      </c>
      <c r="D5463" t="s">
        <v>859</v>
      </c>
      <c r="E5463" t="s">
        <v>853</v>
      </c>
      <c r="F5463">
        <v>5.7</v>
      </c>
      <c r="G5463">
        <v>7.4</v>
      </c>
      <c r="H5463" t="s">
        <v>825</v>
      </c>
    </row>
    <row r="5464" spans="1:8" hidden="1" x14ac:dyDescent="0.25">
      <c r="A5464" t="s">
        <v>1047</v>
      </c>
      <c r="B5464">
        <v>1492</v>
      </c>
      <c r="C5464" t="s">
        <v>1048</v>
      </c>
      <c r="D5464" t="s">
        <v>860</v>
      </c>
      <c r="E5464" t="s">
        <v>853</v>
      </c>
      <c r="F5464">
        <v>5.7</v>
      </c>
      <c r="G5464">
        <v>7.4</v>
      </c>
      <c r="H5464" t="s">
        <v>827</v>
      </c>
    </row>
    <row r="5465" spans="1:8" hidden="1" x14ac:dyDescent="0.25">
      <c r="A5465" t="s">
        <v>1047</v>
      </c>
      <c r="B5465">
        <v>1492</v>
      </c>
      <c r="C5465" t="s">
        <v>1048</v>
      </c>
      <c r="D5465" t="s">
        <v>861</v>
      </c>
      <c r="E5465" t="s">
        <v>853</v>
      </c>
      <c r="F5465">
        <v>5.7</v>
      </c>
      <c r="G5465">
        <v>7.4</v>
      </c>
      <c r="H5465" t="s">
        <v>862</v>
      </c>
    </row>
    <row r="5466" spans="1:8" hidden="1" x14ac:dyDescent="0.25">
      <c r="A5466" t="s">
        <v>1047</v>
      </c>
      <c r="B5466">
        <v>1492</v>
      </c>
      <c r="C5466" t="s">
        <v>1048</v>
      </c>
      <c r="D5466" t="s">
        <v>863</v>
      </c>
      <c r="E5466" t="s">
        <v>853</v>
      </c>
      <c r="F5466">
        <v>5.7</v>
      </c>
      <c r="G5466">
        <v>7.4</v>
      </c>
      <c r="H5466" t="s">
        <v>864</v>
      </c>
    </row>
    <row r="5467" spans="1:8" hidden="1" x14ac:dyDescent="0.25">
      <c r="A5467" t="s">
        <v>1047</v>
      </c>
      <c r="B5467">
        <v>1492</v>
      </c>
      <c r="C5467" t="s">
        <v>1048</v>
      </c>
      <c r="D5467" t="s">
        <v>865</v>
      </c>
      <c r="E5467" t="s">
        <v>866</v>
      </c>
      <c r="F5467">
        <v>4.5999999999999996</v>
      </c>
      <c r="G5467">
        <v>6</v>
      </c>
      <c r="H5467" t="s">
        <v>867</v>
      </c>
    </row>
    <row r="5468" spans="1:8" hidden="1" x14ac:dyDescent="0.25">
      <c r="A5468" t="s">
        <v>1047</v>
      </c>
      <c r="B5468">
        <v>1492</v>
      </c>
      <c r="C5468" t="s">
        <v>1048</v>
      </c>
      <c r="D5468" t="s">
        <v>868</v>
      </c>
      <c r="E5468" t="s">
        <v>866</v>
      </c>
      <c r="F5468">
        <v>5</v>
      </c>
      <c r="G5468">
        <v>6.5</v>
      </c>
      <c r="H5468" t="s">
        <v>823</v>
      </c>
    </row>
    <row r="5469" spans="1:8" x14ac:dyDescent="0.25">
      <c r="A5469" t="s">
        <v>1047</v>
      </c>
      <c r="B5469">
        <v>1492</v>
      </c>
      <c r="C5469" t="s">
        <v>1048</v>
      </c>
      <c r="D5469" t="s">
        <v>869</v>
      </c>
      <c r="E5469" t="s">
        <v>866</v>
      </c>
      <c r="F5469">
        <v>5</v>
      </c>
      <c r="G5469">
        <v>6.5</v>
      </c>
      <c r="H5469" t="s">
        <v>821</v>
      </c>
    </row>
    <row r="5470" spans="1:8" hidden="1" x14ac:dyDescent="0.25">
      <c r="A5470" t="s">
        <v>1047</v>
      </c>
      <c r="B5470">
        <v>1492</v>
      </c>
      <c r="C5470" t="s">
        <v>1048</v>
      </c>
      <c r="D5470" t="s">
        <v>870</v>
      </c>
      <c r="E5470" t="s">
        <v>866</v>
      </c>
      <c r="F5470">
        <v>5</v>
      </c>
      <c r="G5470">
        <v>6.5</v>
      </c>
      <c r="H5470" t="s">
        <v>815</v>
      </c>
    </row>
    <row r="5471" spans="1:8" hidden="1" x14ac:dyDescent="0.25">
      <c r="A5471" t="s">
        <v>1047</v>
      </c>
      <c r="B5471">
        <v>1492</v>
      </c>
      <c r="C5471" t="s">
        <v>1048</v>
      </c>
      <c r="D5471" t="s">
        <v>871</v>
      </c>
      <c r="E5471" t="s">
        <v>866</v>
      </c>
      <c r="F5471">
        <v>5</v>
      </c>
      <c r="G5471">
        <v>6.5</v>
      </c>
      <c r="H5471" t="s">
        <v>819</v>
      </c>
    </row>
    <row r="5472" spans="1:8" hidden="1" x14ac:dyDescent="0.25">
      <c r="A5472" t="s">
        <v>1047</v>
      </c>
      <c r="B5472">
        <v>1492</v>
      </c>
      <c r="C5472" t="s">
        <v>1048</v>
      </c>
      <c r="D5472" t="s">
        <v>872</v>
      </c>
      <c r="E5472" t="s">
        <v>866</v>
      </c>
      <c r="F5472">
        <v>5</v>
      </c>
      <c r="G5472">
        <v>6.5</v>
      </c>
      <c r="H5472" t="s">
        <v>825</v>
      </c>
    </row>
    <row r="5473" spans="1:8" hidden="1" x14ac:dyDescent="0.25">
      <c r="A5473" t="s">
        <v>1047</v>
      </c>
      <c r="B5473">
        <v>1492</v>
      </c>
      <c r="C5473" t="s">
        <v>1048</v>
      </c>
      <c r="D5473" t="s">
        <v>873</v>
      </c>
      <c r="E5473" t="s">
        <v>866</v>
      </c>
      <c r="F5473">
        <v>5</v>
      </c>
      <c r="G5473">
        <v>6.5</v>
      </c>
      <c r="H5473" t="s">
        <v>862</v>
      </c>
    </row>
    <row r="5474" spans="1:8" hidden="1" x14ac:dyDescent="0.25">
      <c r="A5474" t="s">
        <v>1047</v>
      </c>
      <c r="B5474">
        <v>1492</v>
      </c>
      <c r="C5474" t="s">
        <v>1048</v>
      </c>
      <c r="D5474" t="s">
        <v>874</v>
      </c>
      <c r="E5474" t="s">
        <v>866</v>
      </c>
      <c r="F5474">
        <v>5</v>
      </c>
      <c r="G5474">
        <v>6.5</v>
      </c>
      <c r="H5474" t="s">
        <v>827</v>
      </c>
    </row>
    <row r="5475" spans="1:8" hidden="1" x14ac:dyDescent="0.25">
      <c r="A5475" t="s">
        <v>1047</v>
      </c>
      <c r="B5475">
        <v>1492</v>
      </c>
      <c r="C5475" t="s">
        <v>1048</v>
      </c>
      <c r="D5475" t="s">
        <v>875</v>
      </c>
      <c r="E5475" t="s">
        <v>876</v>
      </c>
      <c r="F5475">
        <v>10.55</v>
      </c>
      <c r="G5475">
        <v>13.7</v>
      </c>
      <c r="H5475" t="s">
        <v>815</v>
      </c>
    </row>
    <row r="5476" spans="1:8" hidden="1" x14ac:dyDescent="0.25">
      <c r="A5476" t="s">
        <v>1047</v>
      </c>
      <c r="B5476">
        <v>1492</v>
      </c>
      <c r="C5476" t="s">
        <v>1048</v>
      </c>
      <c r="D5476" t="s">
        <v>877</v>
      </c>
      <c r="E5476" t="s">
        <v>876</v>
      </c>
      <c r="F5476">
        <v>11.65</v>
      </c>
      <c r="G5476">
        <v>15.15</v>
      </c>
      <c r="H5476" t="s">
        <v>819</v>
      </c>
    </row>
    <row r="5477" spans="1:8" hidden="1" x14ac:dyDescent="0.25">
      <c r="A5477" t="s">
        <v>1047</v>
      </c>
      <c r="B5477">
        <v>1492</v>
      </c>
      <c r="C5477" t="s">
        <v>1048</v>
      </c>
      <c r="D5477" t="s">
        <v>878</v>
      </c>
      <c r="E5477" t="s">
        <v>876</v>
      </c>
      <c r="F5477">
        <v>9.9</v>
      </c>
      <c r="G5477">
        <v>12.85</v>
      </c>
      <c r="H5477" t="s">
        <v>825</v>
      </c>
    </row>
    <row r="5478" spans="1:8" hidden="1" x14ac:dyDescent="0.25">
      <c r="A5478" t="s">
        <v>1047</v>
      </c>
      <c r="B5478">
        <v>1492</v>
      </c>
      <c r="C5478" t="s">
        <v>1048</v>
      </c>
      <c r="D5478" t="s">
        <v>879</v>
      </c>
      <c r="E5478" t="s">
        <v>876</v>
      </c>
      <c r="F5478">
        <v>10.4</v>
      </c>
      <c r="G5478">
        <v>13.5</v>
      </c>
      <c r="H5478" t="s">
        <v>827</v>
      </c>
    </row>
    <row r="5479" spans="1:8" hidden="1" x14ac:dyDescent="0.25">
      <c r="A5479" t="s">
        <v>1047</v>
      </c>
      <c r="B5479">
        <v>1492</v>
      </c>
      <c r="C5479" t="s">
        <v>1048</v>
      </c>
      <c r="D5479" t="s">
        <v>880</v>
      </c>
      <c r="E5479" t="s">
        <v>876</v>
      </c>
      <c r="F5479">
        <v>9.9</v>
      </c>
      <c r="G5479">
        <v>12.85</v>
      </c>
      <c r="H5479" t="s">
        <v>823</v>
      </c>
    </row>
    <row r="5480" spans="1:8" hidden="1" x14ac:dyDescent="0.25">
      <c r="A5480" t="s">
        <v>1047</v>
      </c>
      <c r="B5480">
        <v>1492</v>
      </c>
      <c r="C5480" t="s">
        <v>1048</v>
      </c>
      <c r="D5480" t="s">
        <v>881</v>
      </c>
      <c r="E5480" t="s">
        <v>876</v>
      </c>
      <c r="F5480">
        <v>9.9</v>
      </c>
      <c r="G5480">
        <v>12.85</v>
      </c>
      <c r="H5480" t="s">
        <v>867</v>
      </c>
    </row>
    <row r="5481" spans="1:8" x14ac:dyDescent="0.25">
      <c r="A5481" t="s">
        <v>1047</v>
      </c>
      <c r="B5481">
        <v>1492</v>
      </c>
      <c r="C5481" t="s">
        <v>1048</v>
      </c>
      <c r="D5481" t="s">
        <v>882</v>
      </c>
      <c r="E5481" t="s">
        <v>876</v>
      </c>
      <c r="F5481">
        <v>11.65</v>
      </c>
      <c r="G5481">
        <v>15.15</v>
      </c>
      <c r="H5481" t="s">
        <v>821</v>
      </c>
    </row>
    <row r="5482" spans="1:8" hidden="1" x14ac:dyDescent="0.25">
      <c r="A5482" t="s">
        <v>987</v>
      </c>
      <c r="B5482">
        <v>45</v>
      </c>
      <c r="C5482" t="s">
        <v>988</v>
      </c>
      <c r="D5482" t="s">
        <v>813</v>
      </c>
      <c r="E5482" t="s">
        <v>814</v>
      </c>
      <c r="F5482">
        <v>10.1</v>
      </c>
      <c r="G5482">
        <v>13.15</v>
      </c>
      <c r="H5482" t="s">
        <v>815</v>
      </c>
    </row>
    <row r="5483" spans="1:8" hidden="1" x14ac:dyDescent="0.25">
      <c r="A5483" t="s">
        <v>987</v>
      </c>
      <c r="B5483">
        <v>45</v>
      </c>
      <c r="C5483" t="s">
        <v>988</v>
      </c>
      <c r="D5483" t="s">
        <v>816</v>
      </c>
      <c r="E5483" t="s">
        <v>814</v>
      </c>
      <c r="F5483">
        <v>9.4499999999999993</v>
      </c>
      <c r="G5483">
        <v>12.3</v>
      </c>
      <c r="H5483" t="s">
        <v>817</v>
      </c>
    </row>
    <row r="5484" spans="1:8" hidden="1" x14ac:dyDescent="0.25">
      <c r="A5484" t="s">
        <v>987</v>
      </c>
      <c r="B5484">
        <v>45</v>
      </c>
      <c r="C5484" t="s">
        <v>988</v>
      </c>
      <c r="D5484" t="s">
        <v>818</v>
      </c>
      <c r="E5484" t="s">
        <v>814</v>
      </c>
      <c r="F5484">
        <v>11.2</v>
      </c>
      <c r="G5484">
        <v>14.55</v>
      </c>
      <c r="H5484" t="s">
        <v>819</v>
      </c>
    </row>
    <row r="5485" spans="1:8" x14ac:dyDescent="0.25">
      <c r="A5485" t="s">
        <v>987</v>
      </c>
      <c r="B5485">
        <v>45</v>
      </c>
      <c r="C5485" t="s">
        <v>988</v>
      </c>
      <c r="D5485" t="s">
        <v>820</v>
      </c>
      <c r="E5485" t="s">
        <v>814</v>
      </c>
      <c r="F5485">
        <v>11.2</v>
      </c>
      <c r="G5485">
        <v>14.55</v>
      </c>
      <c r="H5485" t="s">
        <v>821</v>
      </c>
    </row>
    <row r="5486" spans="1:8" hidden="1" x14ac:dyDescent="0.25">
      <c r="A5486" t="s">
        <v>987</v>
      </c>
      <c r="B5486">
        <v>45</v>
      </c>
      <c r="C5486" t="s">
        <v>988</v>
      </c>
      <c r="D5486" t="s">
        <v>822</v>
      </c>
      <c r="E5486" t="s">
        <v>814</v>
      </c>
      <c r="F5486">
        <v>9.4499999999999993</v>
      </c>
      <c r="G5486">
        <v>12.3</v>
      </c>
      <c r="H5486" t="s">
        <v>823</v>
      </c>
    </row>
    <row r="5487" spans="1:8" hidden="1" x14ac:dyDescent="0.25">
      <c r="A5487" t="s">
        <v>987</v>
      </c>
      <c r="B5487">
        <v>45</v>
      </c>
      <c r="C5487" t="s">
        <v>988</v>
      </c>
      <c r="D5487" t="s">
        <v>824</v>
      </c>
      <c r="E5487" t="s">
        <v>814</v>
      </c>
      <c r="F5487">
        <v>9.4499999999999993</v>
      </c>
      <c r="G5487">
        <v>12.3</v>
      </c>
      <c r="H5487" t="s">
        <v>825</v>
      </c>
    </row>
    <row r="5488" spans="1:8" hidden="1" x14ac:dyDescent="0.25">
      <c r="A5488" t="s">
        <v>987</v>
      </c>
      <c r="B5488">
        <v>45</v>
      </c>
      <c r="C5488" t="s">
        <v>988</v>
      </c>
      <c r="D5488" t="s">
        <v>826</v>
      </c>
      <c r="E5488" t="s">
        <v>814</v>
      </c>
      <c r="F5488">
        <v>9.9499999999999993</v>
      </c>
      <c r="G5488">
        <v>12.95</v>
      </c>
      <c r="H5488" t="s">
        <v>827</v>
      </c>
    </row>
    <row r="5489" spans="1:8" x14ac:dyDescent="0.25">
      <c r="A5489" t="s">
        <v>987</v>
      </c>
      <c r="B5489">
        <v>45</v>
      </c>
      <c r="C5489" t="s">
        <v>988</v>
      </c>
      <c r="D5489" t="s">
        <v>828</v>
      </c>
      <c r="E5489" t="s">
        <v>829</v>
      </c>
      <c r="F5489">
        <v>11.2</v>
      </c>
      <c r="G5489">
        <v>14.55</v>
      </c>
      <c r="H5489" t="s">
        <v>821</v>
      </c>
    </row>
    <row r="5490" spans="1:8" hidden="1" x14ac:dyDescent="0.25">
      <c r="A5490" t="s">
        <v>987</v>
      </c>
      <c r="B5490">
        <v>45</v>
      </c>
      <c r="C5490" t="s">
        <v>988</v>
      </c>
      <c r="D5490" t="s">
        <v>830</v>
      </c>
      <c r="E5490" t="s">
        <v>829</v>
      </c>
      <c r="F5490">
        <v>9.4499999999999993</v>
      </c>
      <c r="G5490">
        <v>12.3</v>
      </c>
      <c r="H5490" t="s">
        <v>823</v>
      </c>
    </row>
    <row r="5491" spans="1:8" hidden="1" x14ac:dyDescent="0.25">
      <c r="A5491" t="s">
        <v>987</v>
      </c>
      <c r="B5491">
        <v>45</v>
      </c>
      <c r="C5491" t="s">
        <v>988</v>
      </c>
      <c r="D5491" t="s">
        <v>831</v>
      </c>
      <c r="E5491" t="s">
        <v>829</v>
      </c>
      <c r="F5491">
        <v>10.1</v>
      </c>
      <c r="G5491">
        <v>13.15</v>
      </c>
      <c r="H5491" t="s">
        <v>815</v>
      </c>
    </row>
    <row r="5492" spans="1:8" hidden="1" x14ac:dyDescent="0.25">
      <c r="A5492" t="s">
        <v>987</v>
      </c>
      <c r="B5492">
        <v>45</v>
      </c>
      <c r="C5492" t="s">
        <v>988</v>
      </c>
      <c r="D5492" t="s">
        <v>832</v>
      </c>
      <c r="E5492" t="s">
        <v>829</v>
      </c>
      <c r="F5492">
        <v>9.4499999999999993</v>
      </c>
      <c r="G5492">
        <v>12.3</v>
      </c>
      <c r="H5492" t="s">
        <v>817</v>
      </c>
    </row>
    <row r="5493" spans="1:8" hidden="1" x14ac:dyDescent="0.25">
      <c r="A5493" t="s">
        <v>987</v>
      </c>
      <c r="B5493">
        <v>45</v>
      </c>
      <c r="C5493" t="s">
        <v>988</v>
      </c>
      <c r="D5493" t="s">
        <v>833</v>
      </c>
      <c r="E5493" t="s">
        <v>829</v>
      </c>
      <c r="F5493">
        <v>11.2</v>
      </c>
      <c r="G5493">
        <v>14.55</v>
      </c>
      <c r="H5493" t="s">
        <v>819</v>
      </c>
    </row>
    <row r="5494" spans="1:8" hidden="1" x14ac:dyDescent="0.25">
      <c r="A5494" t="s">
        <v>987</v>
      </c>
      <c r="B5494">
        <v>45</v>
      </c>
      <c r="C5494" t="s">
        <v>988</v>
      </c>
      <c r="D5494" t="s">
        <v>834</v>
      </c>
      <c r="E5494" t="s">
        <v>829</v>
      </c>
      <c r="F5494">
        <v>9.4499999999999993</v>
      </c>
      <c r="G5494">
        <v>12.3</v>
      </c>
      <c r="H5494" t="s">
        <v>825</v>
      </c>
    </row>
    <row r="5495" spans="1:8" hidden="1" x14ac:dyDescent="0.25">
      <c r="A5495" t="s">
        <v>987</v>
      </c>
      <c r="B5495">
        <v>45</v>
      </c>
      <c r="C5495" t="s">
        <v>988</v>
      </c>
      <c r="D5495" t="s">
        <v>835</v>
      </c>
      <c r="E5495" t="s">
        <v>829</v>
      </c>
      <c r="F5495">
        <v>3.6</v>
      </c>
      <c r="G5495">
        <v>4.7</v>
      </c>
      <c r="H5495" t="s">
        <v>827</v>
      </c>
    </row>
    <row r="5496" spans="1:8" hidden="1" x14ac:dyDescent="0.25">
      <c r="A5496" t="s">
        <v>987</v>
      </c>
      <c r="B5496">
        <v>45</v>
      </c>
      <c r="C5496" t="s">
        <v>988</v>
      </c>
      <c r="D5496" t="s">
        <v>835</v>
      </c>
      <c r="E5496" t="s">
        <v>829</v>
      </c>
      <c r="F5496">
        <v>9.9499999999999993</v>
      </c>
      <c r="G5496">
        <v>12.95</v>
      </c>
      <c r="H5496" t="s">
        <v>827</v>
      </c>
    </row>
    <row r="5497" spans="1:8" hidden="1" x14ac:dyDescent="0.25">
      <c r="A5497" t="s">
        <v>987</v>
      </c>
      <c r="B5497">
        <v>45</v>
      </c>
      <c r="C5497" t="s">
        <v>988</v>
      </c>
      <c r="D5497" t="s">
        <v>832</v>
      </c>
      <c r="E5497" t="s">
        <v>829</v>
      </c>
      <c r="F5497">
        <v>3.4</v>
      </c>
      <c r="G5497">
        <v>4.4000000000000004</v>
      </c>
      <c r="H5497" t="s">
        <v>817</v>
      </c>
    </row>
    <row r="5498" spans="1:8" hidden="1" x14ac:dyDescent="0.25">
      <c r="A5498" t="s">
        <v>987</v>
      </c>
      <c r="B5498">
        <v>45</v>
      </c>
      <c r="C5498" t="s">
        <v>988</v>
      </c>
      <c r="D5498" t="s">
        <v>831</v>
      </c>
      <c r="E5498" t="s">
        <v>829</v>
      </c>
      <c r="F5498">
        <v>3.6</v>
      </c>
      <c r="G5498">
        <v>4.7</v>
      </c>
      <c r="H5498" t="s">
        <v>815</v>
      </c>
    </row>
    <row r="5499" spans="1:8" hidden="1" x14ac:dyDescent="0.25">
      <c r="A5499" t="s">
        <v>987</v>
      </c>
      <c r="B5499">
        <v>45</v>
      </c>
      <c r="C5499" t="s">
        <v>988</v>
      </c>
      <c r="D5499" t="s">
        <v>833</v>
      </c>
      <c r="E5499" t="s">
        <v>829</v>
      </c>
      <c r="F5499">
        <v>4.05</v>
      </c>
      <c r="G5499">
        <v>5.25</v>
      </c>
      <c r="H5499" t="s">
        <v>819</v>
      </c>
    </row>
    <row r="5500" spans="1:8" hidden="1" x14ac:dyDescent="0.25">
      <c r="A5500" t="s">
        <v>987</v>
      </c>
      <c r="B5500">
        <v>45</v>
      </c>
      <c r="C5500" t="s">
        <v>988</v>
      </c>
      <c r="D5500" t="s">
        <v>830</v>
      </c>
      <c r="E5500" t="s">
        <v>829</v>
      </c>
      <c r="F5500">
        <v>3.4</v>
      </c>
      <c r="G5500">
        <v>4.4000000000000004</v>
      </c>
      <c r="H5500" t="s">
        <v>823</v>
      </c>
    </row>
    <row r="5501" spans="1:8" x14ac:dyDescent="0.25">
      <c r="A5501" t="s">
        <v>987</v>
      </c>
      <c r="B5501">
        <v>45</v>
      </c>
      <c r="C5501" t="s">
        <v>988</v>
      </c>
      <c r="D5501" t="s">
        <v>828</v>
      </c>
      <c r="E5501" t="s">
        <v>829</v>
      </c>
      <c r="F5501">
        <v>4.05</v>
      </c>
      <c r="G5501">
        <v>5.25</v>
      </c>
      <c r="H5501" t="s">
        <v>821</v>
      </c>
    </row>
    <row r="5502" spans="1:8" hidden="1" x14ac:dyDescent="0.25">
      <c r="A5502" t="s">
        <v>987</v>
      </c>
      <c r="B5502">
        <v>45</v>
      </c>
      <c r="C5502" t="s">
        <v>988</v>
      </c>
      <c r="D5502" t="s">
        <v>834</v>
      </c>
      <c r="E5502" t="s">
        <v>829</v>
      </c>
      <c r="F5502">
        <v>3.4</v>
      </c>
      <c r="G5502">
        <v>4.4000000000000004</v>
      </c>
      <c r="H5502" t="s">
        <v>825</v>
      </c>
    </row>
    <row r="5503" spans="1:8" x14ac:dyDescent="0.25">
      <c r="A5503" t="s">
        <v>987</v>
      </c>
      <c r="B5503">
        <v>45</v>
      </c>
      <c r="C5503" t="s">
        <v>988</v>
      </c>
      <c r="D5503" t="s">
        <v>836</v>
      </c>
      <c r="E5503" t="s">
        <v>837</v>
      </c>
      <c r="F5503">
        <v>11.2</v>
      </c>
      <c r="G5503">
        <v>14.55</v>
      </c>
      <c r="H5503" t="s">
        <v>821</v>
      </c>
    </row>
    <row r="5504" spans="1:8" hidden="1" x14ac:dyDescent="0.25">
      <c r="A5504" t="s">
        <v>987</v>
      </c>
      <c r="B5504">
        <v>45</v>
      </c>
      <c r="C5504" t="s">
        <v>988</v>
      </c>
      <c r="D5504" t="s">
        <v>838</v>
      </c>
      <c r="E5504" t="s">
        <v>837</v>
      </c>
      <c r="F5504">
        <v>9.4499999999999993</v>
      </c>
      <c r="G5504">
        <v>12.3</v>
      </c>
      <c r="H5504" t="s">
        <v>823</v>
      </c>
    </row>
    <row r="5505" spans="1:8" hidden="1" x14ac:dyDescent="0.25">
      <c r="A5505" t="s">
        <v>987</v>
      </c>
      <c r="B5505">
        <v>45</v>
      </c>
      <c r="C5505" t="s">
        <v>988</v>
      </c>
      <c r="D5505" t="s">
        <v>839</v>
      </c>
      <c r="E5505" t="s">
        <v>837</v>
      </c>
      <c r="F5505">
        <v>10.1</v>
      </c>
      <c r="G5505">
        <v>13.15</v>
      </c>
      <c r="H5505" t="s">
        <v>815</v>
      </c>
    </row>
    <row r="5506" spans="1:8" hidden="1" x14ac:dyDescent="0.25">
      <c r="A5506" t="s">
        <v>987</v>
      </c>
      <c r="B5506">
        <v>45</v>
      </c>
      <c r="C5506" t="s">
        <v>988</v>
      </c>
      <c r="D5506" t="s">
        <v>840</v>
      </c>
      <c r="E5506" t="s">
        <v>837</v>
      </c>
      <c r="F5506">
        <v>9.4499999999999993</v>
      </c>
      <c r="G5506">
        <v>12.3</v>
      </c>
      <c r="H5506" t="s">
        <v>817</v>
      </c>
    </row>
    <row r="5507" spans="1:8" hidden="1" x14ac:dyDescent="0.25">
      <c r="A5507" t="s">
        <v>987</v>
      </c>
      <c r="B5507">
        <v>45</v>
      </c>
      <c r="C5507" t="s">
        <v>988</v>
      </c>
      <c r="D5507" t="s">
        <v>841</v>
      </c>
      <c r="E5507" t="s">
        <v>837</v>
      </c>
      <c r="F5507">
        <v>11.2</v>
      </c>
      <c r="G5507">
        <v>14.55</v>
      </c>
      <c r="H5507" t="s">
        <v>819</v>
      </c>
    </row>
    <row r="5508" spans="1:8" hidden="1" x14ac:dyDescent="0.25">
      <c r="A5508" t="s">
        <v>987</v>
      </c>
      <c r="B5508">
        <v>45</v>
      </c>
      <c r="C5508" t="s">
        <v>988</v>
      </c>
      <c r="D5508" t="s">
        <v>842</v>
      </c>
      <c r="E5508" t="s">
        <v>837</v>
      </c>
      <c r="F5508">
        <v>9.9499999999999993</v>
      </c>
      <c r="G5508">
        <v>12.95</v>
      </c>
      <c r="H5508" t="s">
        <v>827</v>
      </c>
    </row>
    <row r="5509" spans="1:8" hidden="1" x14ac:dyDescent="0.25">
      <c r="A5509" t="s">
        <v>987</v>
      </c>
      <c r="B5509">
        <v>45</v>
      </c>
      <c r="C5509" t="s">
        <v>988</v>
      </c>
      <c r="D5509" t="s">
        <v>843</v>
      </c>
      <c r="E5509" t="s">
        <v>837</v>
      </c>
      <c r="F5509">
        <v>9.4499999999999993</v>
      </c>
      <c r="G5509">
        <v>12.3</v>
      </c>
      <c r="H5509" t="s">
        <v>825</v>
      </c>
    </row>
    <row r="5510" spans="1:8" x14ac:dyDescent="0.25">
      <c r="A5510" t="s">
        <v>987</v>
      </c>
      <c r="B5510">
        <v>45</v>
      </c>
      <c r="C5510" t="s">
        <v>988</v>
      </c>
      <c r="D5510" t="s">
        <v>844</v>
      </c>
      <c r="E5510" t="s">
        <v>845</v>
      </c>
      <c r="F5510">
        <v>11.2</v>
      </c>
      <c r="G5510">
        <v>14.55</v>
      </c>
      <c r="H5510" t="s">
        <v>821</v>
      </c>
    </row>
    <row r="5511" spans="1:8" hidden="1" x14ac:dyDescent="0.25">
      <c r="A5511" t="s">
        <v>987</v>
      </c>
      <c r="B5511">
        <v>45</v>
      </c>
      <c r="C5511" t="s">
        <v>988</v>
      </c>
      <c r="D5511" t="s">
        <v>846</v>
      </c>
      <c r="E5511" t="s">
        <v>845</v>
      </c>
      <c r="F5511">
        <v>9.4499999999999993</v>
      </c>
      <c r="G5511">
        <v>12.3</v>
      </c>
      <c r="H5511" t="s">
        <v>823</v>
      </c>
    </row>
    <row r="5512" spans="1:8" hidden="1" x14ac:dyDescent="0.25">
      <c r="A5512" t="s">
        <v>987</v>
      </c>
      <c r="B5512">
        <v>45</v>
      </c>
      <c r="C5512" t="s">
        <v>988</v>
      </c>
      <c r="D5512" t="s">
        <v>847</v>
      </c>
      <c r="E5512" t="s">
        <v>845</v>
      </c>
      <c r="F5512">
        <v>10.1</v>
      </c>
      <c r="G5512">
        <v>13.15</v>
      </c>
      <c r="H5512" t="s">
        <v>815</v>
      </c>
    </row>
    <row r="5513" spans="1:8" hidden="1" x14ac:dyDescent="0.25">
      <c r="A5513" t="s">
        <v>987</v>
      </c>
      <c r="B5513">
        <v>45</v>
      </c>
      <c r="C5513" t="s">
        <v>988</v>
      </c>
      <c r="D5513" t="s">
        <v>848</v>
      </c>
      <c r="E5513" t="s">
        <v>845</v>
      </c>
      <c r="F5513">
        <v>11.2</v>
      </c>
      <c r="G5513">
        <v>14.55</v>
      </c>
      <c r="H5513" t="s">
        <v>819</v>
      </c>
    </row>
    <row r="5514" spans="1:8" hidden="1" x14ac:dyDescent="0.25">
      <c r="A5514" t="s">
        <v>987</v>
      </c>
      <c r="B5514">
        <v>45</v>
      </c>
      <c r="C5514" t="s">
        <v>988</v>
      </c>
      <c r="D5514" t="s">
        <v>849</v>
      </c>
      <c r="E5514" t="s">
        <v>845</v>
      </c>
      <c r="F5514">
        <v>9.4499999999999993</v>
      </c>
      <c r="G5514">
        <v>12.3</v>
      </c>
      <c r="H5514" t="s">
        <v>817</v>
      </c>
    </row>
    <row r="5515" spans="1:8" hidden="1" x14ac:dyDescent="0.25">
      <c r="A5515" t="s">
        <v>987</v>
      </c>
      <c r="B5515">
        <v>45</v>
      </c>
      <c r="C5515" t="s">
        <v>988</v>
      </c>
      <c r="D5515" t="s">
        <v>850</v>
      </c>
      <c r="E5515" t="s">
        <v>845</v>
      </c>
      <c r="F5515">
        <v>9.4499999999999993</v>
      </c>
      <c r="G5515">
        <v>12.3</v>
      </c>
      <c r="H5515" t="s">
        <v>825</v>
      </c>
    </row>
    <row r="5516" spans="1:8" hidden="1" x14ac:dyDescent="0.25">
      <c r="A5516" t="s">
        <v>987</v>
      </c>
      <c r="B5516">
        <v>45</v>
      </c>
      <c r="C5516" t="s">
        <v>988</v>
      </c>
      <c r="D5516" t="s">
        <v>851</v>
      </c>
      <c r="E5516" t="s">
        <v>845</v>
      </c>
      <c r="F5516">
        <v>9.9499999999999993</v>
      </c>
      <c r="G5516">
        <v>12.95</v>
      </c>
      <c r="H5516" t="s">
        <v>827</v>
      </c>
    </row>
    <row r="5517" spans="1:8" hidden="1" x14ac:dyDescent="0.25">
      <c r="A5517" t="s">
        <v>987</v>
      </c>
      <c r="B5517">
        <v>45</v>
      </c>
      <c r="C5517" t="s">
        <v>988</v>
      </c>
      <c r="D5517" t="s">
        <v>852</v>
      </c>
      <c r="E5517" t="s">
        <v>853</v>
      </c>
      <c r="F5517">
        <v>5.7</v>
      </c>
      <c r="G5517">
        <v>7.4</v>
      </c>
      <c r="H5517" t="s">
        <v>854</v>
      </c>
    </row>
    <row r="5518" spans="1:8" hidden="1" x14ac:dyDescent="0.25">
      <c r="A5518" t="s">
        <v>987</v>
      </c>
      <c r="B5518">
        <v>45</v>
      </c>
      <c r="C5518" t="s">
        <v>988</v>
      </c>
      <c r="D5518" t="s">
        <v>855</v>
      </c>
      <c r="E5518" t="s">
        <v>853</v>
      </c>
      <c r="F5518">
        <v>5.7</v>
      </c>
      <c r="G5518">
        <v>7.4</v>
      </c>
      <c r="H5518" t="s">
        <v>823</v>
      </c>
    </row>
    <row r="5519" spans="1:8" x14ac:dyDescent="0.25">
      <c r="A5519" t="s">
        <v>987</v>
      </c>
      <c r="B5519">
        <v>45</v>
      </c>
      <c r="C5519" t="s">
        <v>988</v>
      </c>
      <c r="D5519" t="s">
        <v>856</v>
      </c>
      <c r="E5519" t="s">
        <v>853</v>
      </c>
      <c r="F5519">
        <v>5.7</v>
      </c>
      <c r="G5519">
        <v>7.4</v>
      </c>
      <c r="H5519" t="s">
        <v>821</v>
      </c>
    </row>
    <row r="5520" spans="1:8" hidden="1" x14ac:dyDescent="0.25">
      <c r="A5520" t="s">
        <v>987</v>
      </c>
      <c r="B5520">
        <v>45</v>
      </c>
      <c r="C5520" t="s">
        <v>988</v>
      </c>
      <c r="D5520" t="s">
        <v>857</v>
      </c>
      <c r="E5520" t="s">
        <v>853</v>
      </c>
      <c r="F5520">
        <v>5.7</v>
      </c>
      <c r="G5520">
        <v>7.4</v>
      </c>
      <c r="H5520" t="s">
        <v>815</v>
      </c>
    </row>
    <row r="5521" spans="1:8" hidden="1" x14ac:dyDescent="0.25">
      <c r="A5521" t="s">
        <v>987</v>
      </c>
      <c r="B5521">
        <v>45</v>
      </c>
      <c r="C5521" t="s">
        <v>988</v>
      </c>
      <c r="D5521" t="s">
        <v>858</v>
      </c>
      <c r="E5521" t="s">
        <v>853</v>
      </c>
      <c r="F5521">
        <v>5.7</v>
      </c>
      <c r="G5521">
        <v>7.4</v>
      </c>
      <c r="H5521" t="s">
        <v>819</v>
      </c>
    </row>
    <row r="5522" spans="1:8" hidden="1" x14ac:dyDescent="0.25">
      <c r="A5522" t="s">
        <v>987</v>
      </c>
      <c r="B5522">
        <v>45</v>
      </c>
      <c r="C5522" t="s">
        <v>988</v>
      </c>
      <c r="D5522" t="s">
        <v>859</v>
      </c>
      <c r="E5522" t="s">
        <v>853</v>
      </c>
      <c r="F5522">
        <v>5.7</v>
      </c>
      <c r="G5522">
        <v>7.4</v>
      </c>
      <c r="H5522" t="s">
        <v>825</v>
      </c>
    </row>
    <row r="5523" spans="1:8" hidden="1" x14ac:dyDescent="0.25">
      <c r="A5523" t="s">
        <v>987</v>
      </c>
      <c r="B5523">
        <v>45</v>
      </c>
      <c r="C5523" t="s">
        <v>988</v>
      </c>
      <c r="D5523" t="s">
        <v>860</v>
      </c>
      <c r="E5523" t="s">
        <v>853</v>
      </c>
      <c r="F5523">
        <v>5.7</v>
      </c>
      <c r="G5523">
        <v>7.4</v>
      </c>
      <c r="H5523" t="s">
        <v>827</v>
      </c>
    </row>
    <row r="5524" spans="1:8" hidden="1" x14ac:dyDescent="0.25">
      <c r="A5524" t="s">
        <v>987</v>
      </c>
      <c r="B5524">
        <v>45</v>
      </c>
      <c r="C5524" t="s">
        <v>988</v>
      </c>
      <c r="D5524" t="s">
        <v>861</v>
      </c>
      <c r="E5524" t="s">
        <v>853</v>
      </c>
      <c r="F5524">
        <v>5.7</v>
      </c>
      <c r="G5524">
        <v>7.4</v>
      </c>
      <c r="H5524" t="s">
        <v>862</v>
      </c>
    </row>
    <row r="5525" spans="1:8" hidden="1" x14ac:dyDescent="0.25">
      <c r="A5525" t="s">
        <v>987</v>
      </c>
      <c r="B5525">
        <v>45</v>
      </c>
      <c r="C5525" t="s">
        <v>988</v>
      </c>
      <c r="D5525" t="s">
        <v>863</v>
      </c>
      <c r="E5525" t="s">
        <v>853</v>
      </c>
      <c r="F5525">
        <v>5.7</v>
      </c>
      <c r="G5525">
        <v>7.4</v>
      </c>
      <c r="H5525" t="s">
        <v>864</v>
      </c>
    </row>
    <row r="5526" spans="1:8" hidden="1" x14ac:dyDescent="0.25">
      <c r="A5526" t="s">
        <v>987</v>
      </c>
      <c r="B5526">
        <v>45</v>
      </c>
      <c r="C5526" t="s">
        <v>988</v>
      </c>
      <c r="D5526" t="s">
        <v>865</v>
      </c>
      <c r="E5526" t="s">
        <v>866</v>
      </c>
      <c r="F5526">
        <v>4.5999999999999996</v>
      </c>
      <c r="G5526">
        <v>6</v>
      </c>
      <c r="H5526" t="s">
        <v>867</v>
      </c>
    </row>
    <row r="5527" spans="1:8" hidden="1" x14ac:dyDescent="0.25">
      <c r="A5527" t="s">
        <v>987</v>
      </c>
      <c r="B5527">
        <v>45</v>
      </c>
      <c r="C5527" t="s">
        <v>988</v>
      </c>
      <c r="D5527" t="s">
        <v>868</v>
      </c>
      <c r="E5527" t="s">
        <v>866</v>
      </c>
      <c r="F5527">
        <v>5</v>
      </c>
      <c r="G5527">
        <v>6.5</v>
      </c>
      <c r="H5527" t="s">
        <v>823</v>
      </c>
    </row>
    <row r="5528" spans="1:8" x14ac:dyDescent="0.25">
      <c r="A5528" t="s">
        <v>987</v>
      </c>
      <c r="B5528">
        <v>45</v>
      </c>
      <c r="C5528" t="s">
        <v>988</v>
      </c>
      <c r="D5528" t="s">
        <v>869</v>
      </c>
      <c r="E5528" t="s">
        <v>866</v>
      </c>
      <c r="F5528">
        <v>5</v>
      </c>
      <c r="G5528">
        <v>6.5</v>
      </c>
      <c r="H5528" t="s">
        <v>821</v>
      </c>
    </row>
    <row r="5529" spans="1:8" hidden="1" x14ac:dyDescent="0.25">
      <c r="A5529" t="s">
        <v>987</v>
      </c>
      <c r="B5529">
        <v>45</v>
      </c>
      <c r="C5529" t="s">
        <v>988</v>
      </c>
      <c r="D5529" t="s">
        <v>870</v>
      </c>
      <c r="E5529" t="s">
        <v>866</v>
      </c>
      <c r="F5529">
        <v>5</v>
      </c>
      <c r="G5529">
        <v>6.5</v>
      </c>
      <c r="H5529" t="s">
        <v>815</v>
      </c>
    </row>
    <row r="5530" spans="1:8" hidden="1" x14ac:dyDescent="0.25">
      <c r="A5530" t="s">
        <v>987</v>
      </c>
      <c r="B5530">
        <v>45</v>
      </c>
      <c r="C5530" t="s">
        <v>988</v>
      </c>
      <c r="D5530" t="s">
        <v>871</v>
      </c>
      <c r="E5530" t="s">
        <v>866</v>
      </c>
      <c r="F5530">
        <v>5</v>
      </c>
      <c r="G5530">
        <v>6.5</v>
      </c>
      <c r="H5530" t="s">
        <v>819</v>
      </c>
    </row>
    <row r="5531" spans="1:8" hidden="1" x14ac:dyDescent="0.25">
      <c r="A5531" t="s">
        <v>987</v>
      </c>
      <c r="B5531">
        <v>45</v>
      </c>
      <c r="C5531" t="s">
        <v>988</v>
      </c>
      <c r="D5531" t="s">
        <v>872</v>
      </c>
      <c r="E5531" t="s">
        <v>866</v>
      </c>
      <c r="F5531">
        <v>5</v>
      </c>
      <c r="G5531">
        <v>6.5</v>
      </c>
      <c r="H5531" t="s">
        <v>825</v>
      </c>
    </row>
    <row r="5532" spans="1:8" hidden="1" x14ac:dyDescent="0.25">
      <c r="A5532" t="s">
        <v>987</v>
      </c>
      <c r="B5532">
        <v>45</v>
      </c>
      <c r="C5532" t="s">
        <v>988</v>
      </c>
      <c r="D5532" t="s">
        <v>873</v>
      </c>
      <c r="E5532" t="s">
        <v>866</v>
      </c>
      <c r="F5532">
        <v>5</v>
      </c>
      <c r="G5532">
        <v>6.5</v>
      </c>
      <c r="H5532" t="s">
        <v>862</v>
      </c>
    </row>
    <row r="5533" spans="1:8" hidden="1" x14ac:dyDescent="0.25">
      <c r="A5533" t="s">
        <v>987</v>
      </c>
      <c r="B5533">
        <v>45</v>
      </c>
      <c r="C5533" t="s">
        <v>988</v>
      </c>
      <c r="D5533" t="s">
        <v>874</v>
      </c>
      <c r="E5533" t="s">
        <v>866</v>
      </c>
      <c r="F5533">
        <v>5</v>
      </c>
      <c r="G5533">
        <v>6.5</v>
      </c>
      <c r="H5533" t="s">
        <v>827</v>
      </c>
    </row>
    <row r="5534" spans="1:8" hidden="1" x14ac:dyDescent="0.25">
      <c r="A5534" t="s">
        <v>987</v>
      </c>
      <c r="B5534">
        <v>45</v>
      </c>
      <c r="C5534" t="s">
        <v>988</v>
      </c>
      <c r="D5534" t="s">
        <v>875</v>
      </c>
      <c r="E5534" t="s">
        <v>876</v>
      </c>
      <c r="F5534">
        <v>10.65</v>
      </c>
      <c r="G5534">
        <v>13.85</v>
      </c>
      <c r="H5534" t="s">
        <v>815</v>
      </c>
    </row>
    <row r="5535" spans="1:8" hidden="1" x14ac:dyDescent="0.25">
      <c r="A5535" t="s">
        <v>987</v>
      </c>
      <c r="B5535">
        <v>45</v>
      </c>
      <c r="C5535" t="s">
        <v>988</v>
      </c>
      <c r="D5535" t="s">
        <v>877</v>
      </c>
      <c r="E5535" t="s">
        <v>876</v>
      </c>
      <c r="F5535">
        <v>11.75</v>
      </c>
      <c r="G5535">
        <v>15.3</v>
      </c>
      <c r="H5535" t="s">
        <v>819</v>
      </c>
    </row>
    <row r="5536" spans="1:8" hidden="1" x14ac:dyDescent="0.25">
      <c r="A5536" t="s">
        <v>987</v>
      </c>
      <c r="B5536">
        <v>45</v>
      </c>
      <c r="C5536" t="s">
        <v>988</v>
      </c>
      <c r="D5536" t="s">
        <v>878</v>
      </c>
      <c r="E5536" t="s">
        <v>876</v>
      </c>
      <c r="F5536">
        <v>10</v>
      </c>
      <c r="G5536">
        <v>13</v>
      </c>
      <c r="H5536" t="s">
        <v>825</v>
      </c>
    </row>
    <row r="5537" spans="1:8" hidden="1" x14ac:dyDescent="0.25">
      <c r="A5537" t="s">
        <v>987</v>
      </c>
      <c r="B5537">
        <v>45</v>
      </c>
      <c r="C5537" t="s">
        <v>988</v>
      </c>
      <c r="D5537" t="s">
        <v>879</v>
      </c>
      <c r="E5537" t="s">
        <v>876</v>
      </c>
      <c r="F5537">
        <v>10.5</v>
      </c>
      <c r="G5537">
        <v>13.65</v>
      </c>
      <c r="H5537" t="s">
        <v>827</v>
      </c>
    </row>
    <row r="5538" spans="1:8" hidden="1" x14ac:dyDescent="0.25">
      <c r="A5538" t="s">
        <v>987</v>
      </c>
      <c r="B5538">
        <v>45</v>
      </c>
      <c r="C5538" t="s">
        <v>988</v>
      </c>
      <c r="D5538" t="s">
        <v>880</v>
      </c>
      <c r="E5538" t="s">
        <v>876</v>
      </c>
      <c r="F5538">
        <v>10</v>
      </c>
      <c r="G5538">
        <v>13</v>
      </c>
      <c r="H5538" t="s">
        <v>823</v>
      </c>
    </row>
    <row r="5539" spans="1:8" hidden="1" x14ac:dyDescent="0.25">
      <c r="A5539" t="s">
        <v>987</v>
      </c>
      <c r="B5539">
        <v>45</v>
      </c>
      <c r="C5539" t="s">
        <v>988</v>
      </c>
      <c r="D5539" t="s">
        <v>881</v>
      </c>
      <c r="E5539" t="s">
        <v>876</v>
      </c>
      <c r="F5539">
        <v>10</v>
      </c>
      <c r="G5539">
        <v>13</v>
      </c>
      <c r="H5539" t="s">
        <v>867</v>
      </c>
    </row>
    <row r="5540" spans="1:8" x14ac:dyDescent="0.25">
      <c r="A5540" t="s">
        <v>987</v>
      </c>
      <c r="B5540">
        <v>45</v>
      </c>
      <c r="C5540" t="s">
        <v>988</v>
      </c>
      <c r="D5540" t="s">
        <v>882</v>
      </c>
      <c r="E5540" t="s">
        <v>876</v>
      </c>
      <c r="F5540">
        <v>11.75</v>
      </c>
      <c r="G5540">
        <v>15.3</v>
      </c>
      <c r="H5540" t="s">
        <v>821</v>
      </c>
    </row>
    <row r="5541" spans="1:8" hidden="1" x14ac:dyDescent="0.25">
      <c r="A5541" t="s">
        <v>1055</v>
      </c>
      <c r="B5541">
        <v>3372</v>
      </c>
      <c r="C5541" t="s">
        <v>206</v>
      </c>
      <c r="D5541" t="s">
        <v>813</v>
      </c>
      <c r="E5541" t="s">
        <v>814</v>
      </c>
      <c r="F5541">
        <v>10.25</v>
      </c>
      <c r="G5541">
        <v>13.35</v>
      </c>
      <c r="H5541" t="s">
        <v>815</v>
      </c>
    </row>
    <row r="5542" spans="1:8" hidden="1" x14ac:dyDescent="0.25">
      <c r="A5542" t="s">
        <v>1055</v>
      </c>
      <c r="B5542">
        <v>3372</v>
      </c>
      <c r="C5542" t="s">
        <v>206</v>
      </c>
      <c r="D5542" t="s">
        <v>816</v>
      </c>
      <c r="E5542" t="s">
        <v>814</v>
      </c>
      <c r="F5542">
        <v>9.6</v>
      </c>
      <c r="G5542">
        <v>12.5</v>
      </c>
      <c r="H5542" t="s">
        <v>817</v>
      </c>
    </row>
    <row r="5543" spans="1:8" hidden="1" x14ac:dyDescent="0.25">
      <c r="A5543" t="s">
        <v>1055</v>
      </c>
      <c r="B5543">
        <v>3372</v>
      </c>
      <c r="C5543" t="s">
        <v>206</v>
      </c>
      <c r="D5543" t="s">
        <v>818</v>
      </c>
      <c r="E5543" t="s">
        <v>814</v>
      </c>
      <c r="F5543">
        <v>11.35</v>
      </c>
      <c r="G5543">
        <v>14.75</v>
      </c>
      <c r="H5543" t="s">
        <v>819</v>
      </c>
    </row>
    <row r="5544" spans="1:8" x14ac:dyDescent="0.25">
      <c r="A5544" t="s">
        <v>1055</v>
      </c>
      <c r="B5544">
        <v>3372</v>
      </c>
      <c r="C5544" t="s">
        <v>206</v>
      </c>
      <c r="D5544" t="s">
        <v>820</v>
      </c>
      <c r="E5544" t="s">
        <v>814</v>
      </c>
      <c r="F5544">
        <v>11.35</v>
      </c>
      <c r="G5544">
        <v>14.75</v>
      </c>
      <c r="H5544" t="s">
        <v>821</v>
      </c>
    </row>
    <row r="5545" spans="1:8" hidden="1" x14ac:dyDescent="0.25">
      <c r="A5545" t="s">
        <v>1055</v>
      </c>
      <c r="B5545">
        <v>3372</v>
      </c>
      <c r="C5545" t="s">
        <v>206</v>
      </c>
      <c r="D5545" t="s">
        <v>822</v>
      </c>
      <c r="E5545" t="s">
        <v>814</v>
      </c>
      <c r="F5545">
        <v>9.6</v>
      </c>
      <c r="G5545">
        <v>12.5</v>
      </c>
      <c r="H5545" t="s">
        <v>823</v>
      </c>
    </row>
    <row r="5546" spans="1:8" hidden="1" x14ac:dyDescent="0.25">
      <c r="A5546" t="s">
        <v>1055</v>
      </c>
      <c r="B5546">
        <v>3372</v>
      </c>
      <c r="C5546" t="s">
        <v>206</v>
      </c>
      <c r="D5546" t="s">
        <v>824</v>
      </c>
      <c r="E5546" t="s">
        <v>814</v>
      </c>
      <c r="F5546">
        <v>9.6</v>
      </c>
      <c r="G5546">
        <v>12.5</v>
      </c>
      <c r="H5546" t="s">
        <v>825</v>
      </c>
    </row>
    <row r="5547" spans="1:8" hidden="1" x14ac:dyDescent="0.25">
      <c r="A5547" t="s">
        <v>1055</v>
      </c>
      <c r="B5547">
        <v>3372</v>
      </c>
      <c r="C5547" t="s">
        <v>206</v>
      </c>
      <c r="D5547" t="s">
        <v>826</v>
      </c>
      <c r="E5547" t="s">
        <v>814</v>
      </c>
      <c r="F5547">
        <v>10.1</v>
      </c>
      <c r="G5547">
        <v>13.15</v>
      </c>
      <c r="H5547" t="s">
        <v>827</v>
      </c>
    </row>
    <row r="5548" spans="1:8" x14ac:dyDescent="0.25">
      <c r="A5548" t="s">
        <v>1055</v>
      </c>
      <c r="B5548">
        <v>3372</v>
      </c>
      <c r="C5548" t="s">
        <v>206</v>
      </c>
      <c r="D5548" t="s">
        <v>828</v>
      </c>
      <c r="E5548" t="s">
        <v>829</v>
      </c>
      <c r="F5548">
        <v>11.35</v>
      </c>
      <c r="G5548">
        <v>14.75</v>
      </c>
      <c r="H5548" t="s">
        <v>821</v>
      </c>
    </row>
    <row r="5549" spans="1:8" hidden="1" x14ac:dyDescent="0.25">
      <c r="A5549" t="s">
        <v>1055</v>
      </c>
      <c r="B5549">
        <v>3372</v>
      </c>
      <c r="C5549" t="s">
        <v>206</v>
      </c>
      <c r="D5549" t="s">
        <v>830</v>
      </c>
      <c r="E5549" t="s">
        <v>829</v>
      </c>
      <c r="F5549">
        <v>9.6</v>
      </c>
      <c r="G5549">
        <v>12.5</v>
      </c>
      <c r="H5549" t="s">
        <v>823</v>
      </c>
    </row>
    <row r="5550" spans="1:8" hidden="1" x14ac:dyDescent="0.25">
      <c r="A5550" t="s">
        <v>1055</v>
      </c>
      <c r="B5550">
        <v>3372</v>
      </c>
      <c r="C5550" t="s">
        <v>206</v>
      </c>
      <c r="D5550" t="s">
        <v>831</v>
      </c>
      <c r="E5550" t="s">
        <v>829</v>
      </c>
      <c r="F5550">
        <v>10.25</v>
      </c>
      <c r="G5550">
        <v>13.35</v>
      </c>
      <c r="H5550" t="s">
        <v>815</v>
      </c>
    </row>
    <row r="5551" spans="1:8" hidden="1" x14ac:dyDescent="0.25">
      <c r="A5551" t="s">
        <v>1055</v>
      </c>
      <c r="B5551">
        <v>3372</v>
      </c>
      <c r="C5551" t="s">
        <v>206</v>
      </c>
      <c r="D5551" t="s">
        <v>832</v>
      </c>
      <c r="E5551" t="s">
        <v>829</v>
      </c>
      <c r="F5551">
        <v>9.6</v>
      </c>
      <c r="G5551">
        <v>12.5</v>
      </c>
      <c r="H5551" t="s">
        <v>817</v>
      </c>
    </row>
    <row r="5552" spans="1:8" hidden="1" x14ac:dyDescent="0.25">
      <c r="A5552" t="s">
        <v>1055</v>
      </c>
      <c r="B5552">
        <v>3372</v>
      </c>
      <c r="C5552" t="s">
        <v>206</v>
      </c>
      <c r="D5552" t="s">
        <v>833</v>
      </c>
      <c r="E5552" t="s">
        <v>829</v>
      </c>
      <c r="F5552">
        <v>11.35</v>
      </c>
      <c r="G5552">
        <v>14.75</v>
      </c>
      <c r="H5552" t="s">
        <v>819</v>
      </c>
    </row>
    <row r="5553" spans="1:8" hidden="1" x14ac:dyDescent="0.25">
      <c r="A5553" t="s">
        <v>1055</v>
      </c>
      <c r="B5553">
        <v>3372</v>
      </c>
      <c r="C5553" t="s">
        <v>206</v>
      </c>
      <c r="D5553" t="s">
        <v>834</v>
      </c>
      <c r="E5553" t="s">
        <v>829</v>
      </c>
      <c r="F5553">
        <v>9.6</v>
      </c>
      <c r="G5553">
        <v>12.5</v>
      </c>
      <c r="H5553" t="s">
        <v>825</v>
      </c>
    </row>
    <row r="5554" spans="1:8" hidden="1" x14ac:dyDescent="0.25">
      <c r="A5554" t="s">
        <v>1055</v>
      </c>
      <c r="B5554">
        <v>3372</v>
      </c>
      <c r="C5554" t="s">
        <v>206</v>
      </c>
      <c r="D5554" t="s">
        <v>835</v>
      </c>
      <c r="E5554" t="s">
        <v>829</v>
      </c>
      <c r="F5554">
        <v>3.6</v>
      </c>
      <c r="G5554">
        <v>4.7</v>
      </c>
      <c r="H5554" t="s">
        <v>827</v>
      </c>
    </row>
    <row r="5555" spans="1:8" hidden="1" x14ac:dyDescent="0.25">
      <c r="A5555" t="s">
        <v>1055</v>
      </c>
      <c r="B5555">
        <v>3372</v>
      </c>
      <c r="C5555" t="s">
        <v>206</v>
      </c>
      <c r="D5555" t="s">
        <v>835</v>
      </c>
      <c r="E5555" t="s">
        <v>829</v>
      </c>
      <c r="F5555">
        <v>10.1</v>
      </c>
      <c r="G5555">
        <v>13.15</v>
      </c>
      <c r="H5555" t="s">
        <v>827</v>
      </c>
    </row>
    <row r="5556" spans="1:8" hidden="1" x14ac:dyDescent="0.25">
      <c r="A5556" t="s">
        <v>1055</v>
      </c>
      <c r="B5556">
        <v>3372</v>
      </c>
      <c r="C5556" t="s">
        <v>206</v>
      </c>
      <c r="D5556" t="s">
        <v>832</v>
      </c>
      <c r="E5556" t="s">
        <v>829</v>
      </c>
      <c r="F5556">
        <v>3.4</v>
      </c>
      <c r="G5556">
        <v>4.4000000000000004</v>
      </c>
      <c r="H5556" t="s">
        <v>817</v>
      </c>
    </row>
    <row r="5557" spans="1:8" hidden="1" x14ac:dyDescent="0.25">
      <c r="A5557" t="s">
        <v>1055</v>
      </c>
      <c r="B5557">
        <v>3372</v>
      </c>
      <c r="C5557" t="s">
        <v>206</v>
      </c>
      <c r="D5557" t="s">
        <v>831</v>
      </c>
      <c r="E5557" t="s">
        <v>829</v>
      </c>
      <c r="F5557">
        <v>3.6</v>
      </c>
      <c r="G5557">
        <v>4.7</v>
      </c>
      <c r="H5557" t="s">
        <v>815</v>
      </c>
    </row>
    <row r="5558" spans="1:8" hidden="1" x14ac:dyDescent="0.25">
      <c r="A5558" t="s">
        <v>1055</v>
      </c>
      <c r="B5558">
        <v>3372</v>
      </c>
      <c r="C5558" t="s">
        <v>206</v>
      </c>
      <c r="D5558" t="s">
        <v>833</v>
      </c>
      <c r="E5558" t="s">
        <v>829</v>
      </c>
      <c r="F5558">
        <v>4.05</v>
      </c>
      <c r="G5558">
        <v>5.25</v>
      </c>
      <c r="H5558" t="s">
        <v>819</v>
      </c>
    </row>
    <row r="5559" spans="1:8" hidden="1" x14ac:dyDescent="0.25">
      <c r="A5559" t="s">
        <v>1055</v>
      </c>
      <c r="B5559">
        <v>3372</v>
      </c>
      <c r="C5559" t="s">
        <v>206</v>
      </c>
      <c r="D5559" t="s">
        <v>830</v>
      </c>
      <c r="E5559" t="s">
        <v>829</v>
      </c>
      <c r="F5559">
        <v>3.4</v>
      </c>
      <c r="G5559">
        <v>4.4000000000000004</v>
      </c>
      <c r="H5559" t="s">
        <v>823</v>
      </c>
    </row>
    <row r="5560" spans="1:8" x14ac:dyDescent="0.25">
      <c r="A5560" t="s">
        <v>1055</v>
      </c>
      <c r="B5560">
        <v>3372</v>
      </c>
      <c r="C5560" t="s">
        <v>206</v>
      </c>
      <c r="D5560" t="s">
        <v>828</v>
      </c>
      <c r="E5560" t="s">
        <v>829</v>
      </c>
      <c r="F5560">
        <v>4.05</v>
      </c>
      <c r="G5560">
        <v>5.25</v>
      </c>
      <c r="H5560" t="s">
        <v>821</v>
      </c>
    </row>
    <row r="5561" spans="1:8" hidden="1" x14ac:dyDescent="0.25">
      <c r="A5561" t="s">
        <v>1055</v>
      </c>
      <c r="B5561">
        <v>3372</v>
      </c>
      <c r="C5561" t="s">
        <v>206</v>
      </c>
      <c r="D5561" t="s">
        <v>834</v>
      </c>
      <c r="E5561" t="s">
        <v>829</v>
      </c>
      <c r="F5561">
        <v>3.4</v>
      </c>
      <c r="G5561">
        <v>4.4000000000000004</v>
      </c>
      <c r="H5561" t="s">
        <v>825</v>
      </c>
    </row>
    <row r="5562" spans="1:8" x14ac:dyDescent="0.25">
      <c r="A5562" t="s">
        <v>1055</v>
      </c>
      <c r="B5562">
        <v>3372</v>
      </c>
      <c r="C5562" t="s">
        <v>206</v>
      </c>
      <c r="D5562" t="s">
        <v>836</v>
      </c>
      <c r="E5562" t="s">
        <v>837</v>
      </c>
      <c r="F5562">
        <v>11.35</v>
      </c>
      <c r="G5562">
        <v>14.75</v>
      </c>
      <c r="H5562" t="s">
        <v>821</v>
      </c>
    </row>
    <row r="5563" spans="1:8" hidden="1" x14ac:dyDescent="0.25">
      <c r="A5563" t="s">
        <v>1055</v>
      </c>
      <c r="B5563">
        <v>3372</v>
      </c>
      <c r="C5563" t="s">
        <v>206</v>
      </c>
      <c r="D5563" t="s">
        <v>838</v>
      </c>
      <c r="E5563" t="s">
        <v>837</v>
      </c>
      <c r="F5563">
        <v>9.6</v>
      </c>
      <c r="G5563">
        <v>12.5</v>
      </c>
      <c r="H5563" t="s">
        <v>823</v>
      </c>
    </row>
    <row r="5564" spans="1:8" hidden="1" x14ac:dyDescent="0.25">
      <c r="A5564" t="s">
        <v>1055</v>
      </c>
      <c r="B5564">
        <v>3372</v>
      </c>
      <c r="C5564" t="s">
        <v>206</v>
      </c>
      <c r="D5564" t="s">
        <v>839</v>
      </c>
      <c r="E5564" t="s">
        <v>837</v>
      </c>
      <c r="F5564">
        <v>10.25</v>
      </c>
      <c r="G5564">
        <v>13.35</v>
      </c>
      <c r="H5564" t="s">
        <v>815</v>
      </c>
    </row>
    <row r="5565" spans="1:8" hidden="1" x14ac:dyDescent="0.25">
      <c r="A5565" t="s">
        <v>1055</v>
      </c>
      <c r="B5565">
        <v>3372</v>
      </c>
      <c r="C5565" t="s">
        <v>206</v>
      </c>
      <c r="D5565" t="s">
        <v>840</v>
      </c>
      <c r="E5565" t="s">
        <v>837</v>
      </c>
      <c r="F5565">
        <v>9.6</v>
      </c>
      <c r="G5565">
        <v>12.5</v>
      </c>
      <c r="H5565" t="s">
        <v>817</v>
      </c>
    </row>
    <row r="5566" spans="1:8" hidden="1" x14ac:dyDescent="0.25">
      <c r="A5566" t="s">
        <v>1055</v>
      </c>
      <c r="B5566">
        <v>3372</v>
      </c>
      <c r="C5566" t="s">
        <v>206</v>
      </c>
      <c r="D5566" t="s">
        <v>841</v>
      </c>
      <c r="E5566" t="s">
        <v>837</v>
      </c>
      <c r="F5566">
        <v>11.35</v>
      </c>
      <c r="G5566">
        <v>14.75</v>
      </c>
      <c r="H5566" t="s">
        <v>819</v>
      </c>
    </row>
    <row r="5567" spans="1:8" hidden="1" x14ac:dyDescent="0.25">
      <c r="A5567" t="s">
        <v>1055</v>
      </c>
      <c r="B5567">
        <v>3372</v>
      </c>
      <c r="C5567" t="s">
        <v>206</v>
      </c>
      <c r="D5567" t="s">
        <v>842</v>
      </c>
      <c r="E5567" t="s">
        <v>837</v>
      </c>
      <c r="F5567">
        <v>10.1</v>
      </c>
      <c r="G5567">
        <v>13.15</v>
      </c>
      <c r="H5567" t="s">
        <v>827</v>
      </c>
    </row>
    <row r="5568" spans="1:8" hidden="1" x14ac:dyDescent="0.25">
      <c r="A5568" t="s">
        <v>1055</v>
      </c>
      <c r="B5568">
        <v>3372</v>
      </c>
      <c r="C5568" t="s">
        <v>206</v>
      </c>
      <c r="D5568" t="s">
        <v>843</v>
      </c>
      <c r="E5568" t="s">
        <v>837</v>
      </c>
      <c r="F5568">
        <v>9.6</v>
      </c>
      <c r="G5568">
        <v>12.5</v>
      </c>
      <c r="H5568" t="s">
        <v>825</v>
      </c>
    </row>
    <row r="5569" spans="1:8" x14ac:dyDescent="0.25">
      <c r="A5569" t="s">
        <v>1055</v>
      </c>
      <c r="B5569">
        <v>3372</v>
      </c>
      <c r="C5569" t="s">
        <v>206</v>
      </c>
      <c r="D5569" t="s">
        <v>844</v>
      </c>
      <c r="E5569" t="s">
        <v>845</v>
      </c>
      <c r="F5569">
        <v>11.35</v>
      </c>
      <c r="G5569">
        <v>14.75</v>
      </c>
      <c r="H5569" t="s">
        <v>821</v>
      </c>
    </row>
    <row r="5570" spans="1:8" hidden="1" x14ac:dyDescent="0.25">
      <c r="A5570" t="s">
        <v>1055</v>
      </c>
      <c r="B5570">
        <v>3372</v>
      </c>
      <c r="C5570" t="s">
        <v>206</v>
      </c>
      <c r="D5570" t="s">
        <v>846</v>
      </c>
      <c r="E5570" t="s">
        <v>845</v>
      </c>
      <c r="F5570">
        <v>9.6</v>
      </c>
      <c r="G5570">
        <v>12.5</v>
      </c>
      <c r="H5570" t="s">
        <v>823</v>
      </c>
    </row>
    <row r="5571" spans="1:8" hidden="1" x14ac:dyDescent="0.25">
      <c r="A5571" t="s">
        <v>1055</v>
      </c>
      <c r="B5571">
        <v>3372</v>
      </c>
      <c r="C5571" t="s">
        <v>206</v>
      </c>
      <c r="D5571" t="s">
        <v>847</v>
      </c>
      <c r="E5571" t="s">
        <v>845</v>
      </c>
      <c r="F5571">
        <v>10.25</v>
      </c>
      <c r="G5571">
        <v>13.35</v>
      </c>
      <c r="H5571" t="s">
        <v>815</v>
      </c>
    </row>
    <row r="5572" spans="1:8" hidden="1" x14ac:dyDescent="0.25">
      <c r="A5572" t="s">
        <v>1055</v>
      </c>
      <c r="B5572">
        <v>3372</v>
      </c>
      <c r="C5572" t="s">
        <v>206</v>
      </c>
      <c r="D5572" t="s">
        <v>848</v>
      </c>
      <c r="E5572" t="s">
        <v>845</v>
      </c>
      <c r="F5572">
        <v>11.35</v>
      </c>
      <c r="G5572">
        <v>14.75</v>
      </c>
      <c r="H5572" t="s">
        <v>819</v>
      </c>
    </row>
    <row r="5573" spans="1:8" hidden="1" x14ac:dyDescent="0.25">
      <c r="A5573" t="s">
        <v>1055</v>
      </c>
      <c r="B5573">
        <v>3372</v>
      </c>
      <c r="C5573" t="s">
        <v>206</v>
      </c>
      <c r="D5573" t="s">
        <v>849</v>
      </c>
      <c r="E5573" t="s">
        <v>845</v>
      </c>
      <c r="F5573">
        <v>9.6</v>
      </c>
      <c r="G5573">
        <v>12.5</v>
      </c>
      <c r="H5573" t="s">
        <v>817</v>
      </c>
    </row>
    <row r="5574" spans="1:8" hidden="1" x14ac:dyDescent="0.25">
      <c r="A5574" t="s">
        <v>1055</v>
      </c>
      <c r="B5574">
        <v>3372</v>
      </c>
      <c r="C5574" t="s">
        <v>206</v>
      </c>
      <c r="D5574" t="s">
        <v>850</v>
      </c>
      <c r="E5574" t="s">
        <v>845</v>
      </c>
      <c r="F5574">
        <v>9.6</v>
      </c>
      <c r="G5574">
        <v>12.5</v>
      </c>
      <c r="H5574" t="s">
        <v>825</v>
      </c>
    </row>
    <row r="5575" spans="1:8" hidden="1" x14ac:dyDescent="0.25">
      <c r="A5575" t="s">
        <v>1055</v>
      </c>
      <c r="B5575">
        <v>3372</v>
      </c>
      <c r="C5575" t="s">
        <v>206</v>
      </c>
      <c r="D5575" t="s">
        <v>851</v>
      </c>
      <c r="E5575" t="s">
        <v>845</v>
      </c>
      <c r="F5575">
        <v>10.1</v>
      </c>
      <c r="G5575">
        <v>13.15</v>
      </c>
      <c r="H5575" t="s">
        <v>827</v>
      </c>
    </row>
    <row r="5576" spans="1:8" hidden="1" x14ac:dyDescent="0.25">
      <c r="A5576" t="s">
        <v>1055</v>
      </c>
      <c r="B5576">
        <v>3372</v>
      </c>
      <c r="C5576" t="s">
        <v>206</v>
      </c>
      <c r="D5576" t="s">
        <v>852</v>
      </c>
      <c r="E5576" t="s">
        <v>853</v>
      </c>
      <c r="F5576">
        <v>5.7</v>
      </c>
      <c r="G5576">
        <v>7.4</v>
      </c>
      <c r="H5576" t="s">
        <v>854</v>
      </c>
    </row>
    <row r="5577" spans="1:8" hidden="1" x14ac:dyDescent="0.25">
      <c r="A5577" t="s">
        <v>1055</v>
      </c>
      <c r="B5577">
        <v>3372</v>
      </c>
      <c r="C5577" t="s">
        <v>206</v>
      </c>
      <c r="D5577" t="s">
        <v>855</v>
      </c>
      <c r="E5577" t="s">
        <v>853</v>
      </c>
      <c r="F5577">
        <v>5.7</v>
      </c>
      <c r="G5577">
        <v>7.4</v>
      </c>
      <c r="H5577" t="s">
        <v>823</v>
      </c>
    </row>
    <row r="5578" spans="1:8" x14ac:dyDescent="0.25">
      <c r="A5578" t="s">
        <v>1055</v>
      </c>
      <c r="B5578">
        <v>3372</v>
      </c>
      <c r="C5578" t="s">
        <v>206</v>
      </c>
      <c r="D5578" t="s">
        <v>856</v>
      </c>
      <c r="E5578" t="s">
        <v>853</v>
      </c>
      <c r="F5578">
        <v>5.7</v>
      </c>
      <c r="G5578">
        <v>7.4</v>
      </c>
      <c r="H5578" t="s">
        <v>821</v>
      </c>
    </row>
    <row r="5579" spans="1:8" hidden="1" x14ac:dyDescent="0.25">
      <c r="A5579" t="s">
        <v>1055</v>
      </c>
      <c r="B5579">
        <v>3372</v>
      </c>
      <c r="C5579" t="s">
        <v>206</v>
      </c>
      <c r="D5579" t="s">
        <v>857</v>
      </c>
      <c r="E5579" t="s">
        <v>853</v>
      </c>
      <c r="F5579">
        <v>5.7</v>
      </c>
      <c r="G5579">
        <v>7.4</v>
      </c>
      <c r="H5579" t="s">
        <v>815</v>
      </c>
    </row>
    <row r="5580" spans="1:8" hidden="1" x14ac:dyDescent="0.25">
      <c r="A5580" t="s">
        <v>1055</v>
      </c>
      <c r="B5580">
        <v>3372</v>
      </c>
      <c r="C5580" t="s">
        <v>206</v>
      </c>
      <c r="D5580" t="s">
        <v>858</v>
      </c>
      <c r="E5580" t="s">
        <v>853</v>
      </c>
      <c r="F5580">
        <v>5.7</v>
      </c>
      <c r="G5580">
        <v>7.4</v>
      </c>
      <c r="H5580" t="s">
        <v>819</v>
      </c>
    </row>
    <row r="5581" spans="1:8" hidden="1" x14ac:dyDescent="0.25">
      <c r="A5581" t="s">
        <v>1055</v>
      </c>
      <c r="B5581">
        <v>3372</v>
      </c>
      <c r="C5581" t="s">
        <v>206</v>
      </c>
      <c r="D5581" t="s">
        <v>859</v>
      </c>
      <c r="E5581" t="s">
        <v>853</v>
      </c>
      <c r="F5581">
        <v>5.7</v>
      </c>
      <c r="G5581">
        <v>7.4</v>
      </c>
      <c r="H5581" t="s">
        <v>825</v>
      </c>
    </row>
    <row r="5582" spans="1:8" hidden="1" x14ac:dyDescent="0.25">
      <c r="A5582" t="s">
        <v>1055</v>
      </c>
      <c r="B5582">
        <v>3372</v>
      </c>
      <c r="C5582" t="s">
        <v>206</v>
      </c>
      <c r="D5582" t="s">
        <v>860</v>
      </c>
      <c r="E5582" t="s">
        <v>853</v>
      </c>
      <c r="F5582">
        <v>5.7</v>
      </c>
      <c r="G5582">
        <v>7.4</v>
      </c>
      <c r="H5582" t="s">
        <v>827</v>
      </c>
    </row>
    <row r="5583" spans="1:8" hidden="1" x14ac:dyDescent="0.25">
      <c r="A5583" t="s">
        <v>1055</v>
      </c>
      <c r="B5583">
        <v>3372</v>
      </c>
      <c r="C5583" t="s">
        <v>206</v>
      </c>
      <c r="D5583" t="s">
        <v>861</v>
      </c>
      <c r="E5583" t="s">
        <v>853</v>
      </c>
      <c r="F5583">
        <v>5.7</v>
      </c>
      <c r="G5583">
        <v>7.4</v>
      </c>
      <c r="H5583" t="s">
        <v>862</v>
      </c>
    </row>
    <row r="5584" spans="1:8" hidden="1" x14ac:dyDescent="0.25">
      <c r="A5584" t="s">
        <v>1055</v>
      </c>
      <c r="B5584">
        <v>3372</v>
      </c>
      <c r="C5584" t="s">
        <v>206</v>
      </c>
      <c r="D5584" t="s">
        <v>863</v>
      </c>
      <c r="E5584" t="s">
        <v>853</v>
      </c>
      <c r="F5584">
        <v>5.7</v>
      </c>
      <c r="G5584">
        <v>7.4</v>
      </c>
      <c r="H5584" t="s">
        <v>864</v>
      </c>
    </row>
    <row r="5585" spans="1:8" hidden="1" x14ac:dyDescent="0.25">
      <c r="A5585" t="s">
        <v>1055</v>
      </c>
      <c r="B5585">
        <v>3372</v>
      </c>
      <c r="C5585" t="s">
        <v>206</v>
      </c>
      <c r="D5585" t="s">
        <v>865</v>
      </c>
      <c r="E5585" t="s">
        <v>866</v>
      </c>
      <c r="F5585">
        <v>4.5999999999999996</v>
      </c>
      <c r="G5585">
        <v>6</v>
      </c>
      <c r="H5585" t="s">
        <v>867</v>
      </c>
    </row>
    <row r="5586" spans="1:8" hidden="1" x14ac:dyDescent="0.25">
      <c r="A5586" t="s">
        <v>1055</v>
      </c>
      <c r="B5586">
        <v>3372</v>
      </c>
      <c r="C5586" t="s">
        <v>206</v>
      </c>
      <c r="D5586" t="s">
        <v>868</v>
      </c>
      <c r="E5586" t="s">
        <v>866</v>
      </c>
      <c r="F5586">
        <v>5</v>
      </c>
      <c r="G5586">
        <v>6.5</v>
      </c>
      <c r="H5586" t="s">
        <v>823</v>
      </c>
    </row>
    <row r="5587" spans="1:8" x14ac:dyDescent="0.25">
      <c r="A5587" t="s">
        <v>1055</v>
      </c>
      <c r="B5587">
        <v>3372</v>
      </c>
      <c r="C5587" t="s">
        <v>206</v>
      </c>
      <c r="D5587" t="s">
        <v>869</v>
      </c>
      <c r="E5587" t="s">
        <v>866</v>
      </c>
      <c r="F5587">
        <v>5</v>
      </c>
      <c r="G5587">
        <v>6.5</v>
      </c>
      <c r="H5587" t="s">
        <v>821</v>
      </c>
    </row>
    <row r="5588" spans="1:8" hidden="1" x14ac:dyDescent="0.25">
      <c r="A5588" t="s">
        <v>1055</v>
      </c>
      <c r="B5588">
        <v>3372</v>
      </c>
      <c r="C5588" t="s">
        <v>206</v>
      </c>
      <c r="D5588" t="s">
        <v>870</v>
      </c>
      <c r="E5588" t="s">
        <v>866</v>
      </c>
      <c r="F5588">
        <v>5</v>
      </c>
      <c r="G5588">
        <v>6.5</v>
      </c>
      <c r="H5588" t="s">
        <v>815</v>
      </c>
    </row>
    <row r="5589" spans="1:8" hidden="1" x14ac:dyDescent="0.25">
      <c r="A5589" t="s">
        <v>1055</v>
      </c>
      <c r="B5589">
        <v>3372</v>
      </c>
      <c r="C5589" t="s">
        <v>206</v>
      </c>
      <c r="D5589" t="s">
        <v>871</v>
      </c>
      <c r="E5589" t="s">
        <v>866</v>
      </c>
      <c r="F5589">
        <v>5</v>
      </c>
      <c r="G5589">
        <v>6.5</v>
      </c>
      <c r="H5589" t="s">
        <v>819</v>
      </c>
    </row>
    <row r="5590" spans="1:8" hidden="1" x14ac:dyDescent="0.25">
      <c r="A5590" t="s">
        <v>1055</v>
      </c>
      <c r="B5590">
        <v>3372</v>
      </c>
      <c r="C5590" t="s">
        <v>206</v>
      </c>
      <c r="D5590" t="s">
        <v>872</v>
      </c>
      <c r="E5590" t="s">
        <v>866</v>
      </c>
      <c r="F5590">
        <v>5</v>
      </c>
      <c r="G5590">
        <v>6.5</v>
      </c>
      <c r="H5590" t="s">
        <v>825</v>
      </c>
    </row>
    <row r="5591" spans="1:8" hidden="1" x14ac:dyDescent="0.25">
      <c r="A5591" t="s">
        <v>1055</v>
      </c>
      <c r="B5591">
        <v>3372</v>
      </c>
      <c r="C5591" t="s">
        <v>206</v>
      </c>
      <c r="D5591" t="s">
        <v>873</v>
      </c>
      <c r="E5591" t="s">
        <v>866</v>
      </c>
      <c r="F5591">
        <v>5</v>
      </c>
      <c r="G5591">
        <v>6.5</v>
      </c>
      <c r="H5591" t="s">
        <v>862</v>
      </c>
    </row>
    <row r="5592" spans="1:8" hidden="1" x14ac:dyDescent="0.25">
      <c r="A5592" t="s">
        <v>1055</v>
      </c>
      <c r="B5592">
        <v>3372</v>
      </c>
      <c r="C5592" t="s">
        <v>206</v>
      </c>
      <c r="D5592" t="s">
        <v>874</v>
      </c>
      <c r="E5592" t="s">
        <v>866</v>
      </c>
      <c r="F5592">
        <v>5</v>
      </c>
      <c r="G5592">
        <v>6.5</v>
      </c>
      <c r="H5592" t="s">
        <v>827</v>
      </c>
    </row>
    <row r="5593" spans="1:8" hidden="1" x14ac:dyDescent="0.25">
      <c r="A5593" t="s">
        <v>1055</v>
      </c>
      <c r="B5593">
        <v>3372</v>
      </c>
      <c r="C5593" t="s">
        <v>206</v>
      </c>
      <c r="D5593" t="s">
        <v>875</v>
      </c>
      <c r="E5593" t="s">
        <v>876</v>
      </c>
      <c r="F5593">
        <v>10.8</v>
      </c>
      <c r="G5593">
        <v>14.05</v>
      </c>
      <c r="H5593" t="s">
        <v>815</v>
      </c>
    </row>
    <row r="5594" spans="1:8" hidden="1" x14ac:dyDescent="0.25">
      <c r="A5594" t="s">
        <v>1055</v>
      </c>
      <c r="B5594">
        <v>3372</v>
      </c>
      <c r="C5594" t="s">
        <v>206</v>
      </c>
      <c r="D5594" t="s">
        <v>877</v>
      </c>
      <c r="E5594" t="s">
        <v>876</v>
      </c>
      <c r="F5594">
        <v>11.9</v>
      </c>
      <c r="G5594">
        <v>15.45</v>
      </c>
      <c r="H5594" t="s">
        <v>819</v>
      </c>
    </row>
    <row r="5595" spans="1:8" hidden="1" x14ac:dyDescent="0.25">
      <c r="A5595" t="s">
        <v>1055</v>
      </c>
      <c r="B5595">
        <v>3372</v>
      </c>
      <c r="C5595" t="s">
        <v>206</v>
      </c>
      <c r="D5595" t="s">
        <v>878</v>
      </c>
      <c r="E5595" t="s">
        <v>876</v>
      </c>
      <c r="F5595">
        <v>10.15</v>
      </c>
      <c r="G5595">
        <v>13.2</v>
      </c>
      <c r="H5595" t="s">
        <v>825</v>
      </c>
    </row>
    <row r="5596" spans="1:8" hidden="1" x14ac:dyDescent="0.25">
      <c r="A5596" t="s">
        <v>1055</v>
      </c>
      <c r="B5596">
        <v>3372</v>
      </c>
      <c r="C5596" t="s">
        <v>206</v>
      </c>
      <c r="D5596" t="s">
        <v>879</v>
      </c>
      <c r="E5596" t="s">
        <v>876</v>
      </c>
      <c r="F5596">
        <v>10.65</v>
      </c>
      <c r="G5596">
        <v>13.85</v>
      </c>
      <c r="H5596" t="s">
        <v>827</v>
      </c>
    </row>
    <row r="5597" spans="1:8" hidden="1" x14ac:dyDescent="0.25">
      <c r="A5597" t="s">
        <v>1055</v>
      </c>
      <c r="B5597">
        <v>3372</v>
      </c>
      <c r="C5597" t="s">
        <v>206</v>
      </c>
      <c r="D5597" t="s">
        <v>880</v>
      </c>
      <c r="E5597" t="s">
        <v>876</v>
      </c>
      <c r="F5597">
        <v>10.15</v>
      </c>
      <c r="G5597">
        <v>13.2</v>
      </c>
      <c r="H5597" t="s">
        <v>823</v>
      </c>
    </row>
    <row r="5598" spans="1:8" hidden="1" x14ac:dyDescent="0.25">
      <c r="A5598" t="s">
        <v>1055</v>
      </c>
      <c r="B5598">
        <v>3372</v>
      </c>
      <c r="C5598" t="s">
        <v>206</v>
      </c>
      <c r="D5598" t="s">
        <v>881</v>
      </c>
      <c r="E5598" t="s">
        <v>876</v>
      </c>
      <c r="F5598">
        <v>10.15</v>
      </c>
      <c r="G5598">
        <v>13.2</v>
      </c>
      <c r="H5598" t="s">
        <v>867</v>
      </c>
    </row>
    <row r="5599" spans="1:8" x14ac:dyDescent="0.25">
      <c r="A5599" t="s">
        <v>1055</v>
      </c>
      <c r="B5599">
        <v>3372</v>
      </c>
      <c r="C5599" t="s">
        <v>206</v>
      </c>
      <c r="D5599" t="s">
        <v>882</v>
      </c>
      <c r="E5599" t="s">
        <v>876</v>
      </c>
      <c r="F5599">
        <v>11.9</v>
      </c>
      <c r="G5599">
        <v>15.45</v>
      </c>
      <c r="H5599" t="s">
        <v>821</v>
      </c>
    </row>
    <row r="5600" spans="1:8" hidden="1" x14ac:dyDescent="0.25">
      <c r="A5600" t="s">
        <v>918</v>
      </c>
      <c r="B5600">
        <v>4654</v>
      </c>
      <c r="C5600" t="s">
        <v>919</v>
      </c>
      <c r="D5600" t="s">
        <v>813</v>
      </c>
      <c r="E5600" t="s">
        <v>814</v>
      </c>
      <c r="F5600">
        <v>10.15</v>
      </c>
      <c r="G5600">
        <v>13.2</v>
      </c>
      <c r="H5600" t="s">
        <v>815</v>
      </c>
    </row>
    <row r="5601" spans="1:8" hidden="1" x14ac:dyDescent="0.25">
      <c r="A5601" t="s">
        <v>918</v>
      </c>
      <c r="B5601">
        <v>4654</v>
      </c>
      <c r="C5601" t="s">
        <v>919</v>
      </c>
      <c r="D5601" t="s">
        <v>816</v>
      </c>
      <c r="E5601" t="s">
        <v>814</v>
      </c>
      <c r="F5601">
        <v>9.5</v>
      </c>
      <c r="G5601">
        <v>12.35</v>
      </c>
      <c r="H5601" t="s">
        <v>817</v>
      </c>
    </row>
    <row r="5602" spans="1:8" hidden="1" x14ac:dyDescent="0.25">
      <c r="A5602" t="s">
        <v>918</v>
      </c>
      <c r="B5602">
        <v>4654</v>
      </c>
      <c r="C5602" t="s">
        <v>919</v>
      </c>
      <c r="D5602" t="s">
        <v>818</v>
      </c>
      <c r="E5602" t="s">
        <v>814</v>
      </c>
      <c r="F5602">
        <v>11.25</v>
      </c>
      <c r="G5602">
        <v>14.65</v>
      </c>
      <c r="H5602" t="s">
        <v>819</v>
      </c>
    </row>
    <row r="5603" spans="1:8" x14ac:dyDescent="0.25">
      <c r="A5603" t="s">
        <v>918</v>
      </c>
      <c r="B5603">
        <v>4654</v>
      </c>
      <c r="C5603" t="s">
        <v>919</v>
      </c>
      <c r="D5603" t="s">
        <v>820</v>
      </c>
      <c r="E5603" t="s">
        <v>814</v>
      </c>
      <c r="F5603">
        <v>11.25</v>
      </c>
      <c r="G5603">
        <v>14.65</v>
      </c>
      <c r="H5603" t="s">
        <v>821</v>
      </c>
    </row>
    <row r="5604" spans="1:8" hidden="1" x14ac:dyDescent="0.25">
      <c r="A5604" t="s">
        <v>918</v>
      </c>
      <c r="B5604">
        <v>4654</v>
      </c>
      <c r="C5604" t="s">
        <v>919</v>
      </c>
      <c r="D5604" t="s">
        <v>822</v>
      </c>
      <c r="E5604" t="s">
        <v>814</v>
      </c>
      <c r="F5604">
        <v>9.5</v>
      </c>
      <c r="G5604">
        <v>12.35</v>
      </c>
      <c r="H5604" t="s">
        <v>823</v>
      </c>
    </row>
    <row r="5605" spans="1:8" hidden="1" x14ac:dyDescent="0.25">
      <c r="A5605" t="s">
        <v>918</v>
      </c>
      <c r="B5605">
        <v>4654</v>
      </c>
      <c r="C5605" t="s">
        <v>919</v>
      </c>
      <c r="D5605" t="s">
        <v>824</v>
      </c>
      <c r="E5605" t="s">
        <v>814</v>
      </c>
      <c r="F5605">
        <v>9.5</v>
      </c>
      <c r="G5605">
        <v>12.35</v>
      </c>
      <c r="H5605" t="s">
        <v>825</v>
      </c>
    </row>
    <row r="5606" spans="1:8" hidden="1" x14ac:dyDescent="0.25">
      <c r="A5606" t="s">
        <v>918</v>
      </c>
      <c r="B5606">
        <v>4654</v>
      </c>
      <c r="C5606" t="s">
        <v>919</v>
      </c>
      <c r="D5606" t="s">
        <v>826</v>
      </c>
      <c r="E5606" t="s">
        <v>814</v>
      </c>
      <c r="F5606">
        <v>10</v>
      </c>
      <c r="G5606">
        <v>13</v>
      </c>
      <c r="H5606" t="s">
        <v>827</v>
      </c>
    </row>
    <row r="5607" spans="1:8" x14ac:dyDescent="0.25">
      <c r="A5607" t="s">
        <v>918</v>
      </c>
      <c r="B5607">
        <v>4654</v>
      </c>
      <c r="C5607" t="s">
        <v>919</v>
      </c>
      <c r="D5607" t="s">
        <v>828</v>
      </c>
      <c r="E5607" t="s">
        <v>829</v>
      </c>
      <c r="F5607">
        <v>11.25</v>
      </c>
      <c r="G5607">
        <v>14.65</v>
      </c>
      <c r="H5607" t="s">
        <v>821</v>
      </c>
    </row>
    <row r="5608" spans="1:8" hidden="1" x14ac:dyDescent="0.25">
      <c r="A5608" t="s">
        <v>918</v>
      </c>
      <c r="B5608">
        <v>4654</v>
      </c>
      <c r="C5608" t="s">
        <v>919</v>
      </c>
      <c r="D5608" t="s">
        <v>830</v>
      </c>
      <c r="E5608" t="s">
        <v>829</v>
      </c>
      <c r="F5608">
        <v>9.5</v>
      </c>
      <c r="G5608">
        <v>12.35</v>
      </c>
      <c r="H5608" t="s">
        <v>823</v>
      </c>
    </row>
    <row r="5609" spans="1:8" hidden="1" x14ac:dyDescent="0.25">
      <c r="A5609" t="s">
        <v>918</v>
      </c>
      <c r="B5609">
        <v>4654</v>
      </c>
      <c r="C5609" t="s">
        <v>919</v>
      </c>
      <c r="D5609" t="s">
        <v>831</v>
      </c>
      <c r="E5609" t="s">
        <v>829</v>
      </c>
      <c r="F5609">
        <v>10.15</v>
      </c>
      <c r="G5609">
        <v>13.2</v>
      </c>
      <c r="H5609" t="s">
        <v>815</v>
      </c>
    </row>
    <row r="5610" spans="1:8" hidden="1" x14ac:dyDescent="0.25">
      <c r="A5610" t="s">
        <v>918</v>
      </c>
      <c r="B5610">
        <v>4654</v>
      </c>
      <c r="C5610" t="s">
        <v>919</v>
      </c>
      <c r="D5610" t="s">
        <v>832</v>
      </c>
      <c r="E5610" t="s">
        <v>829</v>
      </c>
      <c r="F5610">
        <v>9.5</v>
      </c>
      <c r="G5610">
        <v>12.35</v>
      </c>
      <c r="H5610" t="s">
        <v>817</v>
      </c>
    </row>
    <row r="5611" spans="1:8" hidden="1" x14ac:dyDescent="0.25">
      <c r="A5611" t="s">
        <v>918</v>
      </c>
      <c r="B5611">
        <v>4654</v>
      </c>
      <c r="C5611" t="s">
        <v>919</v>
      </c>
      <c r="D5611" t="s">
        <v>833</v>
      </c>
      <c r="E5611" t="s">
        <v>829</v>
      </c>
      <c r="F5611">
        <v>11.25</v>
      </c>
      <c r="G5611">
        <v>14.65</v>
      </c>
      <c r="H5611" t="s">
        <v>819</v>
      </c>
    </row>
    <row r="5612" spans="1:8" hidden="1" x14ac:dyDescent="0.25">
      <c r="A5612" t="s">
        <v>918</v>
      </c>
      <c r="B5612">
        <v>4654</v>
      </c>
      <c r="C5612" t="s">
        <v>919</v>
      </c>
      <c r="D5612" t="s">
        <v>834</v>
      </c>
      <c r="E5612" t="s">
        <v>829</v>
      </c>
      <c r="F5612">
        <v>9.5</v>
      </c>
      <c r="G5612">
        <v>12.35</v>
      </c>
      <c r="H5612" t="s">
        <v>825</v>
      </c>
    </row>
    <row r="5613" spans="1:8" hidden="1" x14ac:dyDescent="0.25">
      <c r="A5613" t="s">
        <v>918</v>
      </c>
      <c r="B5613">
        <v>4654</v>
      </c>
      <c r="C5613" t="s">
        <v>919</v>
      </c>
      <c r="D5613" t="s">
        <v>835</v>
      </c>
      <c r="E5613" t="s">
        <v>829</v>
      </c>
      <c r="F5613">
        <v>3.6</v>
      </c>
      <c r="G5613">
        <v>4.7</v>
      </c>
      <c r="H5613" t="s">
        <v>827</v>
      </c>
    </row>
    <row r="5614" spans="1:8" hidden="1" x14ac:dyDescent="0.25">
      <c r="A5614" t="s">
        <v>918</v>
      </c>
      <c r="B5614">
        <v>4654</v>
      </c>
      <c r="C5614" t="s">
        <v>919</v>
      </c>
      <c r="D5614" t="s">
        <v>835</v>
      </c>
      <c r="E5614" t="s">
        <v>829</v>
      </c>
      <c r="F5614">
        <v>10</v>
      </c>
      <c r="G5614">
        <v>13</v>
      </c>
      <c r="H5614" t="s">
        <v>827</v>
      </c>
    </row>
    <row r="5615" spans="1:8" hidden="1" x14ac:dyDescent="0.25">
      <c r="A5615" t="s">
        <v>918</v>
      </c>
      <c r="B5615">
        <v>4654</v>
      </c>
      <c r="C5615" t="s">
        <v>919</v>
      </c>
      <c r="D5615" t="s">
        <v>832</v>
      </c>
      <c r="E5615" t="s">
        <v>829</v>
      </c>
      <c r="F5615">
        <v>3.4</v>
      </c>
      <c r="G5615">
        <v>4.4000000000000004</v>
      </c>
      <c r="H5615" t="s">
        <v>817</v>
      </c>
    </row>
    <row r="5616" spans="1:8" hidden="1" x14ac:dyDescent="0.25">
      <c r="A5616" t="s">
        <v>918</v>
      </c>
      <c r="B5616">
        <v>4654</v>
      </c>
      <c r="C5616" t="s">
        <v>919</v>
      </c>
      <c r="D5616" t="s">
        <v>831</v>
      </c>
      <c r="E5616" t="s">
        <v>829</v>
      </c>
      <c r="F5616">
        <v>3.6</v>
      </c>
      <c r="G5616">
        <v>4.7</v>
      </c>
      <c r="H5616" t="s">
        <v>815</v>
      </c>
    </row>
    <row r="5617" spans="1:8" hidden="1" x14ac:dyDescent="0.25">
      <c r="A5617" t="s">
        <v>918</v>
      </c>
      <c r="B5617">
        <v>4654</v>
      </c>
      <c r="C5617" t="s">
        <v>919</v>
      </c>
      <c r="D5617" t="s">
        <v>833</v>
      </c>
      <c r="E5617" t="s">
        <v>829</v>
      </c>
      <c r="F5617">
        <v>4.05</v>
      </c>
      <c r="G5617">
        <v>5.25</v>
      </c>
      <c r="H5617" t="s">
        <v>819</v>
      </c>
    </row>
    <row r="5618" spans="1:8" hidden="1" x14ac:dyDescent="0.25">
      <c r="A5618" t="s">
        <v>918</v>
      </c>
      <c r="B5618">
        <v>4654</v>
      </c>
      <c r="C5618" t="s">
        <v>919</v>
      </c>
      <c r="D5618" t="s">
        <v>830</v>
      </c>
      <c r="E5618" t="s">
        <v>829</v>
      </c>
      <c r="F5618">
        <v>3.4</v>
      </c>
      <c r="G5618">
        <v>4.4000000000000004</v>
      </c>
      <c r="H5618" t="s">
        <v>823</v>
      </c>
    </row>
    <row r="5619" spans="1:8" x14ac:dyDescent="0.25">
      <c r="A5619" t="s">
        <v>918</v>
      </c>
      <c r="B5619">
        <v>4654</v>
      </c>
      <c r="C5619" t="s">
        <v>919</v>
      </c>
      <c r="D5619" t="s">
        <v>828</v>
      </c>
      <c r="E5619" t="s">
        <v>829</v>
      </c>
      <c r="F5619">
        <v>4.05</v>
      </c>
      <c r="G5619">
        <v>5.25</v>
      </c>
      <c r="H5619" t="s">
        <v>821</v>
      </c>
    </row>
    <row r="5620" spans="1:8" hidden="1" x14ac:dyDescent="0.25">
      <c r="A5620" t="s">
        <v>918</v>
      </c>
      <c r="B5620">
        <v>4654</v>
      </c>
      <c r="C5620" t="s">
        <v>919</v>
      </c>
      <c r="D5620" t="s">
        <v>834</v>
      </c>
      <c r="E5620" t="s">
        <v>829</v>
      </c>
      <c r="F5620">
        <v>3.4</v>
      </c>
      <c r="G5620">
        <v>4.4000000000000004</v>
      </c>
      <c r="H5620" t="s">
        <v>825</v>
      </c>
    </row>
    <row r="5621" spans="1:8" x14ac:dyDescent="0.25">
      <c r="A5621" t="s">
        <v>918</v>
      </c>
      <c r="B5621">
        <v>4654</v>
      </c>
      <c r="C5621" t="s">
        <v>919</v>
      </c>
      <c r="D5621" t="s">
        <v>836</v>
      </c>
      <c r="E5621" t="s">
        <v>837</v>
      </c>
      <c r="F5621">
        <v>11.25</v>
      </c>
      <c r="G5621">
        <v>14.65</v>
      </c>
      <c r="H5621" t="s">
        <v>821</v>
      </c>
    </row>
    <row r="5622" spans="1:8" hidden="1" x14ac:dyDescent="0.25">
      <c r="A5622" t="s">
        <v>918</v>
      </c>
      <c r="B5622">
        <v>4654</v>
      </c>
      <c r="C5622" t="s">
        <v>919</v>
      </c>
      <c r="D5622" t="s">
        <v>838</v>
      </c>
      <c r="E5622" t="s">
        <v>837</v>
      </c>
      <c r="F5622">
        <v>9.5</v>
      </c>
      <c r="G5622">
        <v>12.35</v>
      </c>
      <c r="H5622" t="s">
        <v>823</v>
      </c>
    </row>
    <row r="5623" spans="1:8" hidden="1" x14ac:dyDescent="0.25">
      <c r="A5623" t="s">
        <v>918</v>
      </c>
      <c r="B5623">
        <v>4654</v>
      </c>
      <c r="C5623" t="s">
        <v>919</v>
      </c>
      <c r="D5623" t="s">
        <v>839</v>
      </c>
      <c r="E5623" t="s">
        <v>837</v>
      </c>
      <c r="F5623">
        <v>10.15</v>
      </c>
      <c r="G5623">
        <v>13.2</v>
      </c>
      <c r="H5623" t="s">
        <v>815</v>
      </c>
    </row>
    <row r="5624" spans="1:8" hidden="1" x14ac:dyDescent="0.25">
      <c r="A5624" t="s">
        <v>918</v>
      </c>
      <c r="B5624">
        <v>4654</v>
      </c>
      <c r="C5624" t="s">
        <v>919</v>
      </c>
      <c r="D5624" t="s">
        <v>840</v>
      </c>
      <c r="E5624" t="s">
        <v>837</v>
      </c>
      <c r="F5624">
        <v>9.5</v>
      </c>
      <c r="G5624">
        <v>12.35</v>
      </c>
      <c r="H5624" t="s">
        <v>817</v>
      </c>
    </row>
    <row r="5625" spans="1:8" hidden="1" x14ac:dyDescent="0.25">
      <c r="A5625" t="s">
        <v>918</v>
      </c>
      <c r="B5625">
        <v>4654</v>
      </c>
      <c r="C5625" t="s">
        <v>919</v>
      </c>
      <c r="D5625" t="s">
        <v>841</v>
      </c>
      <c r="E5625" t="s">
        <v>837</v>
      </c>
      <c r="F5625">
        <v>11.25</v>
      </c>
      <c r="G5625">
        <v>14.65</v>
      </c>
      <c r="H5625" t="s">
        <v>819</v>
      </c>
    </row>
    <row r="5626" spans="1:8" hidden="1" x14ac:dyDescent="0.25">
      <c r="A5626" t="s">
        <v>918</v>
      </c>
      <c r="B5626">
        <v>4654</v>
      </c>
      <c r="C5626" t="s">
        <v>919</v>
      </c>
      <c r="D5626" t="s">
        <v>842</v>
      </c>
      <c r="E5626" t="s">
        <v>837</v>
      </c>
      <c r="F5626">
        <v>10</v>
      </c>
      <c r="G5626">
        <v>13</v>
      </c>
      <c r="H5626" t="s">
        <v>827</v>
      </c>
    </row>
    <row r="5627" spans="1:8" hidden="1" x14ac:dyDescent="0.25">
      <c r="A5627" t="s">
        <v>918</v>
      </c>
      <c r="B5627">
        <v>4654</v>
      </c>
      <c r="C5627" t="s">
        <v>919</v>
      </c>
      <c r="D5627" t="s">
        <v>843</v>
      </c>
      <c r="E5627" t="s">
        <v>837</v>
      </c>
      <c r="F5627">
        <v>9.5</v>
      </c>
      <c r="G5627">
        <v>12.35</v>
      </c>
      <c r="H5627" t="s">
        <v>825</v>
      </c>
    </row>
    <row r="5628" spans="1:8" x14ac:dyDescent="0.25">
      <c r="A5628" t="s">
        <v>918</v>
      </c>
      <c r="B5628">
        <v>4654</v>
      </c>
      <c r="C5628" t="s">
        <v>919</v>
      </c>
      <c r="D5628" t="s">
        <v>844</v>
      </c>
      <c r="E5628" t="s">
        <v>845</v>
      </c>
      <c r="F5628">
        <v>11.25</v>
      </c>
      <c r="G5628">
        <v>14.65</v>
      </c>
      <c r="H5628" t="s">
        <v>821</v>
      </c>
    </row>
    <row r="5629" spans="1:8" hidden="1" x14ac:dyDescent="0.25">
      <c r="A5629" t="s">
        <v>918</v>
      </c>
      <c r="B5629">
        <v>4654</v>
      </c>
      <c r="C5629" t="s">
        <v>919</v>
      </c>
      <c r="D5629" t="s">
        <v>846</v>
      </c>
      <c r="E5629" t="s">
        <v>845</v>
      </c>
      <c r="F5629">
        <v>9.5</v>
      </c>
      <c r="G5629">
        <v>12.35</v>
      </c>
      <c r="H5629" t="s">
        <v>823</v>
      </c>
    </row>
    <row r="5630" spans="1:8" hidden="1" x14ac:dyDescent="0.25">
      <c r="A5630" t="s">
        <v>918</v>
      </c>
      <c r="B5630">
        <v>4654</v>
      </c>
      <c r="C5630" t="s">
        <v>919</v>
      </c>
      <c r="D5630" t="s">
        <v>847</v>
      </c>
      <c r="E5630" t="s">
        <v>845</v>
      </c>
      <c r="F5630">
        <v>10.15</v>
      </c>
      <c r="G5630">
        <v>13.2</v>
      </c>
      <c r="H5630" t="s">
        <v>815</v>
      </c>
    </row>
    <row r="5631" spans="1:8" hidden="1" x14ac:dyDescent="0.25">
      <c r="A5631" t="s">
        <v>918</v>
      </c>
      <c r="B5631">
        <v>4654</v>
      </c>
      <c r="C5631" t="s">
        <v>919</v>
      </c>
      <c r="D5631" t="s">
        <v>848</v>
      </c>
      <c r="E5631" t="s">
        <v>845</v>
      </c>
      <c r="F5631">
        <v>11.25</v>
      </c>
      <c r="G5631">
        <v>14.65</v>
      </c>
      <c r="H5631" t="s">
        <v>819</v>
      </c>
    </row>
    <row r="5632" spans="1:8" hidden="1" x14ac:dyDescent="0.25">
      <c r="A5632" t="s">
        <v>918</v>
      </c>
      <c r="B5632">
        <v>4654</v>
      </c>
      <c r="C5632" t="s">
        <v>919</v>
      </c>
      <c r="D5632" t="s">
        <v>849</v>
      </c>
      <c r="E5632" t="s">
        <v>845</v>
      </c>
      <c r="F5632">
        <v>9.5</v>
      </c>
      <c r="G5632">
        <v>12.35</v>
      </c>
      <c r="H5632" t="s">
        <v>817</v>
      </c>
    </row>
    <row r="5633" spans="1:8" hidden="1" x14ac:dyDescent="0.25">
      <c r="A5633" t="s">
        <v>918</v>
      </c>
      <c r="B5633">
        <v>4654</v>
      </c>
      <c r="C5633" t="s">
        <v>919</v>
      </c>
      <c r="D5633" t="s">
        <v>850</v>
      </c>
      <c r="E5633" t="s">
        <v>845</v>
      </c>
      <c r="F5633">
        <v>9.5</v>
      </c>
      <c r="G5633">
        <v>12.35</v>
      </c>
      <c r="H5633" t="s">
        <v>825</v>
      </c>
    </row>
    <row r="5634" spans="1:8" hidden="1" x14ac:dyDescent="0.25">
      <c r="A5634" t="s">
        <v>918</v>
      </c>
      <c r="B5634">
        <v>4654</v>
      </c>
      <c r="C5634" t="s">
        <v>919</v>
      </c>
      <c r="D5634" t="s">
        <v>851</v>
      </c>
      <c r="E5634" t="s">
        <v>845</v>
      </c>
      <c r="F5634">
        <v>10</v>
      </c>
      <c r="G5634">
        <v>13</v>
      </c>
      <c r="H5634" t="s">
        <v>827</v>
      </c>
    </row>
    <row r="5635" spans="1:8" hidden="1" x14ac:dyDescent="0.25">
      <c r="A5635" t="s">
        <v>918</v>
      </c>
      <c r="B5635">
        <v>4654</v>
      </c>
      <c r="C5635" t="s">
        <v>919</v>
      </c>
      <c r="D5635" t="s">
        <v>852</v>
      </c>
      <c r="E5635" t="s">
        <v>853</v>
      </c>
      <c r="F5635">
        <v>5.7</v>
      </c>
      <c r="G5635">
        <v>7.4</v>
      </c>
      <c r="H5635" t="s">
        <v>854</v>
      </c>
    </row>
    <row r="5636" spans="1:8" hidden="1" x14ac:dyDescent="0.25">
      <c r="A5636" t="s">
        <v>918</v>
      </c>
      <c r="B5636">
        <v>4654</v>
      </c>
      <c r="C5636" t="s">
        <v>919</v>
      </c>
      <c r="D5636" t="s">
        <v>855</v>
      </c>
      <c r="E5636" t="s">
        <v>853</v>
      </c>
      <c r="F5636">
        <v>5.7</v>
      </c>
      <c r="G5636">
        <v>7.4</v>
      </c>
      <c r="H5636" t="s">
        <v>823</v>
      </c>
    </row>
    <row r="5637" spans="1:8" x14ac:dyDescent="0.25">
      <c r="A5637" t="s">
        <v>918</v>
      </c>
      <c r="B5637">
        <v>4654</v>
      </c>
      <c r="C5637" t="s">
        <v>919</v>
      </c>
      <c r="D5637" t="s">
        <v>856</v>
      </c>
      <c r="E5637" t="s">
        <v>853</v>
      </c>
      <c r="F5637">
        <v>5.7</v>
      </c>
      <c r="G5637">
        <v>7.4</v>
      </c>
      <c r="H5637" t="s">
        <v>821</v>
      </c>
    </row>
    <row r="5638" spans="1:8" hidden="1" x14ac:dyDescent="0.25">
      <c r="A5638" t="s">
        <v>918</v>
      </c>
      <c r="B5638">
        <v>4654</v>
      </c>
      <c r="C5638" t="s">
        <v>919</v>
      </c>
      <c r="D5638" t="s">
        <v>857</v>
      </c>
      <c r="E5638" t="s">
        <v>853</v>
      </c>
      <c r="F5638">
        <v>5.7</v>
      </c>
      <c r="G5638">
        <v>7.4</v>
      </c>
      <c r="H5638" t="s">
        <v>815</v>
      </c>
    </row>
    <row r="5639" spans="1:8" hidden="1" x14ac:dyDescent="0.25">
      <c r="A5639" t="s">
        <v>918</v>
      </c>
      <c r="B5639">
        <v>4654</v>
      </c>
      <c r="C5639" t="s">
        <v>919</v>
      </c>
      <c r="D5639" t="s">
        <v>858</v>
      </c>
      <c r="E5639" t="s">
        <v>853</v>
      </c>
      <c r="F5639">
        <v>5.7</v>
      </c>
      <c r="G5639">
        <v>7.4</v>
      </c>
      <c r="H5639" t="s">
        <v>819</v>
      </c>
    </row>
    <row r="5640" spans="1:8" hidden="1" x14ac:dyDescent="0.25">
      <c r="A5640" t="s">
        <v>918</v>
      </c>
      <c r="B5640">
        <v>4654</v>
      </c>
      <c r="C5640" t="s">
        <v>919</v>
      </c>
      <c r="D5640" t="s">
        <v>859</v>
      </c>
      <c r="E5640" t="s">
        <v>853</v>
      </c>
      <c r="F5640">
        <v>5.7</v>
      </c>
      <c r="G5640">
        <v>7.4</v>
      </c>
      <c r="H5640" t="s">
        <v>825</v>
      </c>
    </row>
    <row r="5641" spans="1:8" hidden="1" x14ac:dyDescent="0.25">
      <c r="A5641" t="s">
        <v>918</v>
      </c>
      <c r="B5641">
        <v>4654</v>
      </c>
      <c r="C5641" t="s">
        <v>919</v>
      </c>
      <c r="D5641" t="s">
        <v>860</v>
      </c>
      <c r="E5641" t="s">
        <v>853</v>
      </c>
      <c r="F5641">
        <v>5.7</v>
      </c>
      <c r="G5641">
        <v>7.4</v>
      </c>
      <c r="H5641" t="s">
        <v>827</v>
      </c>
    </row>
    <row r="5642" spans="1:8" hidden="1" x14ac:dyDescent="0.25">
      <c r="A5642" t="s">
        <v>918</v>
      </c>
      <c r="B5642">
        <v>4654</v>
      </c>
      <c r="C5642" t="s">
        <v>919</v>
      </c>
      <c r="D5642" t="s">
        <v>861</v>
      </c>
      <c r="E5642" t="s">
        <v>853</v>
      </c>
      <c r="F5642">
        <v>5.7</v>
      </c>
      <c r="G5642">
        <v>7.4</v>
      </c>
      <c r="H5642" t="s">
        <v>862</v>
      </c>
    </row>
    <row r="5643" spans="1:8" hidden="1" x14ac:dyDescent="0.25">
      <c r="A5643" t="s">
        <v>918</v>
      </c>
      <c r="B5643">
        <v>4654</v>
      </c>
      <c r="C5643" t="s">
        <v>919</v>
      </c>
      <c r="D5643" t="s">
        <v>863</v>
      </c>
      <c r="E5643" t="s">
        <v>853</v>
      </c>
      <c r="F5643">
        <v>5.7</v>
      </c>
      <c r="G5643">
        <v>7.4</v>
      </c>
      <c r="H5643" t="s">
        <v>864</v>
      </c>
    </row>
    <row r="5644" spans="1:8" hidden="1" x14ac:dyDescent="0.25">
      <c r="A5644" t="s">
        <v>918</v>
      </c>
      <c r="B5644">
        <v>4654</v>
      </c>
      <c r="C5644" t="s">
        <v>919</v>
      </c>
      <c r="D5644" t="s">
        <v>865</v>
      </c>
      <c r="E5644" t="s">
        <v>866</v>
      </c>
      <c r="F5644">
        <v>4.5999999999999996</v>
      </c>
      <c r="G5644">
        <v>6</v>
      </c>
      <c r="H5644" t="s">
        <v>867</v>
      </c>
    </row>
    <row r="5645" spans="1:8" hidden="1" x14ac:dyDescent="0.25">
      <c r="A5645" t="s">
        <v>918</v>
      </c>
      <c r="B5645">
        <v>4654</v>
      </c>
      <c r="C5645" t="s">
        <v>919</v>
      </c>
      <c r="D5645" t="s">
        <v>868</v>
      </c>
      <c r="E5645" t="s">
        <v>866</v>
      </c>
      <c r="F5645">
        <v>5</v>
      </c>
      <c r="G5645">
        <v>6.5</v>
      </c>
      <c r="H5645" t="s">
        <v>823</v>
      </c>
    </row>
    <row r="5646" spans="1:8" x14ac:dyDescent="0.25">
      <c r="A5646" t="s">
        <v>918</v>
      </c>
      <c r="B5646">
        <v>4654</v>
      </c>
      <c r="C5646" t="s">
        <v>919</v>
      </c>
      <c r="D5646" t="s">
        <v>869</v>
      </c>
      <c r="E5646" t="s">
        <v>866</v>
      </c>
      <c r="F5646">
        <v>5</v>
      </c>
      <c r="G5646">
        <v>6.5</v>
      </c>
      <c r="H5646" t="s">
        <v>821</v>
      </c>
    </row>
    <row r="5647" spans="1:8" hidden="1" x14ac:dyDescent="0.25">
      <c r="A5647" t="s">
        <v>918</v>
      </c>
      <c r="B5647">
        <v>4654</v>
      </c>
      <c r="C5647" t="s">
        <v>919</v>
      </c>
      <c r="D5647" t="s">
        <v>870</v>
      </c>
      <c r="E5647" t="s">
        <v>866</v>
      </c>
      <c r="F5647">
        <v>5</v>
      </c>
      <c r="G5647">
        <v>6.5</v>
      </c>
      <c r="H5647" t="s">
        <v>815</v>
      </c>
    </row>
    <row r="5648" spans="1:8" hidden="1" x14ac:dyDescent="0.25">
      <c r="A5648" t="s">
        <v>918</v>
      </c>
      <c r="B5648">
        <v>4654</v>
      </c>
      <c r="C5648" t="s">
        <v>919</v>
      </c>
      <c r="D5648" t="s">
        <v>871</v>
      </c>
      <c r="E5648" t="s">
        <v>866</v>
      </c>
      <c r="F5648">
        <v>5</v>
      </c>
      <c r="G5648">
        <v>6.5</v>
      </c>
      <c r="H5648" t="s">
        <v>819</v>
      </c>
    </row>
    <row r="5649" spans="1:8" hidden="1" x14ac:dyDescent="0.25">
      <c r="A5649" t="s">
        <v>918</v>
      </c>
      <c r="B5649">
        <v>4654</v>
      </c>
      <c r="C5649" t="s">
        <v>919</v>
      </c>
      <c r="D5649" t="s">
        <v>872</v>
      </c>
      <c r="E5649" t="s">
        <v>866</v>
      </c>
      <c r="F5649">
        <v>5</v>
      </c>
      <c r="G5649">
        <v>6.5</v>
      </c>
      <c r="H5649" t="s">
        <v>825</v>
      </c>
    </row>
    <row r="5650" spans="1:8" hidden="1" x14ac:dyDescent="0.25">
      <c r="A5650" t="s">
        <v>918</v>
      </c>
      <c r="B5650">
        <v>4654</v>
      </c>
      <c r="C5650" t="s">
        <v>919</v>
      </c>
      <c r="D5650" t="s">
        <v>873</v>
      </c>
      <c r="E5650" t="s">
        <v>866</v>
      </c>
      <c r="F5650">
        <v>5</v>
      </c>
      <c r="G5650">
        <v>6.5</v>
      </c>
      <c r="H5650" t="s">
        <v>862</v>
      </c>
    </row>
    <row r="5651" spans="1:8" hidden="1" x14ac:dyDescent="0.25">
      <c r="A5651" t="s">
        <v>918</v>
      </c>
      <c r="B5651">
        <v>4654</v>
      </c>
      <c r="C5651" t="s">
        <v>919</v>
      </c>
      <c r="D5651" t="s">
        <v>874</v>
      </c>
      <c r="E5651" t="s">
        <v>866</v>
      </c>
      <c r="F5651">
        <v>5</v>
      </c>
      <c r="G5651">
        <v>6.5</v>
      </c>
      <c r="H5651" t="s">
        <v>827</v>
      </c>
    </row>
    <row r="5652" spans="1:8" hidden="1" x14ac:dyDescent="0.25">
      <c r="A5652" t="s">
        <v>918</v>
      </c>
      <c r="B5652">
        <v>4654</v>
      </c>
      <c r="C5652" t="s">
        <v>919</v>
      </c>
      <c r="D5652" t="s">
        <v>875</v>
      </c>
      <c r="E5652" t="s">
        <v>876</v>
      </c>
      <c r="F5652">
        <v>10.7</v>
      </c>
      <c r="G5652">
        <v>13.9</v>
      </c>
      <c r="H5652" t="s">
        <v>815</v>
      </c>
    </row>
    <row r="5653" spans="1:8" hidden="1" x14ac:dyDescent="0.25">
      <c r="A5653" t="s">
        <v>918</v>
      </c>
      <c r="B5653">
        <v>4654</v>
      </c>
      <c r="C5653" t="s">
        <v>919</v>
      </c>
      <c r="D5653" t="s">
        <v>877</v>
      </c>
      <c r="E5653" t="s">
        <v>876</v>
      </c>
      <c r="F5653">
        <v>11.8</v>
      </c>
      <c r="G5653">
        <v>15.35</v>
      </c>
      <c r="H5653" t="s">
        <v>819</v>
      </c>
    </row>
    <row r="5654" spans="1:8" hidden="1" x14ac:dyDescent="0.25">
      <c r="A5654" t="s">
        <v>918</v>
      </c>
      <c r="B5654">
        <v>4654</v>
      </c>
      <c r="C5654" t="s">
        <v>919</v>
      </c>
      <c r="D5654" t="s">
        <v>878</v>
      </c>
      <c r="E5654" t="s">
        <v>876</v>
      </c>
      <c r="F5654">
        <v>10.050000000000001</v>
      </c>
      <c r="G5654">
        <v>13.05</v>
      </c>
      <c r="H5654" t="s">
        <v>825</v>
      </c>
    </row>
    <row r="5655" spans="1:8" hidden="1" x14ac:dyDescent="0.25">
      <c r="A5655" t="s">
        <v>918</v>
      </c>
      <c r="B5655">
        <v>4654</v>
      </c>
      <c r="C5655" t="s">
        <v>919</v>
      </c>
      <c r="D5655" t="s">
        <v>879</v>
      </c>
      <c r="E5655" t="s">
        <v>876</v>
      </c>
      <c r="F5655">
        <v>10.55</v>
      </c>
      <c r="G5655">
        <v>13.7</v>
      </c>
      <c r="H5655" t="s">
        <v>827</v>
      </c>
    </row>
    <row r="5656" spans="1:8" hidden="1" x14ac:dyDescent="0.25">
      <c r="A5656" t="s">
        <v>918</v>
      </c>
      <c r="B5656">
        <v>4654</v>
      </c>
      <c r="C5656" t="s">
        <v>919</v>
      </c>
      <c r="D5656" t="s">
        <v>880</v>
      </c>
      <c r="E5656" t="s">
        <v>876</v>
      </c>
      <c r="F5656">
        <v>10.050000000000001</v>
      </c>
      <c r="G5656">
        <v>13.05</v>
      </c>
      <c r="H5656" t="s">
        <v>823</v>
      </c>
    </row>
    <row r="5657" spans="1:8" hidden="1" x14ac:dyDescent="0.25">
      <c r="A5657" t="s">
        <v>918</v>
      </c>
      <c r="B5657">
        <v>4654</v>
      </c>
      <c r="C5657" t="s">
        <v>919</v>
      </c>
      <c r="D5657" t="s">
        <v>881</v>
      </c>
      <c r="E5657" t="s">
        <v>876</v>
      </c>
      <c r="F5657">
        <v>10.050000000000001</v>
      </c>
      <c r="G5657">
        <v>13.05</v>
      </c>
      <c r="H5657" t="s">
        <v>867</v>
      </c>
    </row>
    <row r="5658" spans="1:8" x14ac:dyDescent="0.25">
      <c r="A5658" t="s">
        <v>918</v>
      </c>
      <c r="B5658">
        <v>4654</v>
      </c>
      <c r="C5658" t="s">
        <v>919</v>
      </c>
      <c r="D5658" t="s">
        <v>882</v>
      </c>
      <c r="E5658" t="s">
        <v>876</v>
      </c>
      <c r="F5658">
        <v>11.8</v>
      </c>
      <c r="G5658">
        <v>15.35</v>
      </c>
      <c r="H5658" t="s">
        <v>821</v>
      </c>
    </row>
    <row r="5659" spans="1:8" hidden="1" x14ac:dyDescent="0.25">
      <c r="A5659" t="s">
        <v>939</v>
      </c>
      <c r="B5659">
        <v>363</v>
      </c>
      <c r="C5659" t="s">
        <v>940</v>
      </c>
      <c r="D5659" t="s">
        <v>813</v>
      </c>
      <c r="E5659" t="s">
        <v>814</v>
      </c>
      <c r="F5659">
        <v>9.15</v>
      </c>
      <c r="G5659">
        <v>11.9</v>
      </c>
      <c r="H5659" t="s">
        <v>815</v>
      </c>
    </row>
    <row r="5660" spans="1:8" hidden="1" x14ac:dyDescent="0.25">
      <c r="A5660" t="s">
        <v>939</v>
      </c>
      <c r="B5660">
        <v>363</v>
      </c>
      <c r="C5660" t="s">
        <v>940</v>
      </c>
      <c r="D5660" t="s">
        <v>816</v>
      </c>
      <c r="E5660" t="s">
        <v>814</v>
      </c>
      <c r="F5660">
        <v>8.5</v>
      </c>
      <c r="G5660">
        <v>11.05</v>
      </c>
      <c r="H5660" t="s">
        <v>817</v>
      </c>
    </row>
    <row r="5661" spans="1:8" hidden="1" x14ac:dyDescent="0.25">
      <c r="A5661" t="s">
        <v>939</v>
      </c>
      <c r="B5661">
        <v>363</v>
      </c>
      <c r="C5661" t="s">
        <v>940</v>
      </c>
      <c r="D5661" t="s">
        <v>818</v>
      </c>
      <c r="E5661" t="s">
        <v>814</v>
      </c>
      <c r="F5661">
        <v>10.25</v>
      </c>
      <c r="G5661">
        <v>13.35</v>
      </c>
      <c r="H5661" t="s">
        <v>819</v>
      </c>
    </row>
    <row r="5662" spans="1:8" x14ac:dyDescent="0.25">
      <c r="A5662" t="s">
        <v>939</v>
      </c>
      <c r="B5662">
        <v>363</v>
      </c>
      <c r="C5662" t="s">
        <v>940</v>
      </c>
      <c r="D5662" t="s">
        <v>820</v>
      </c>
      <c r="E5662" t="s">
        <v>814</v>
      </c>
      <c r="F5662">
        <v>10.25</v>
      </c>
      <c r="G5662">
        <v>13.35</v>
      </c>
      <c r="H5662" t="s">
        <v>821</v>
      </c>
    </row>
    <row r="5663" spans="1:8" hidden="1" x14ac:dyDescent="0.25">
      <c r="A5663" t="s">
        <v>939</v>
      </c>
      <c r="B5663">
        <v>363</v>
      </c>
      <c r="C5663" t="s">
        <v>940</v>
      </c>
      <c r="D5663" t="s">
        <v>822</v>
      </c>
      <c r="E5663" t="s">
        <v>814</v>
      </c>
      <c r="F5663">
        <v>8.5</v>
      </c>
      <c r="G5663">
        <v>11.05</v>
      </c>
      <c r="H5663" t="s">
        <v>823</v>
      </c>
    </row>
    <row r="5664" spans="1:8" hidden="1" x14ac:dyDescent="0.25">
      <c r="A5664" t="s">
        <v>939</v>
      </c>
      <c r="B5664">
        <v>363</v>
      </c>
      <c r="C5664" t="s">
        <v>940</v>
      </c>
      <c r="D5664" t="s">
        <v>824</v>
      </c>
      <c r="E5664" t="s">
        <v>814</v>
      </c>
      <c r="F5664">
        <v>8.5</v>
      </c>
      <c r="G5664">
        <v>11.05</v>
      </c>
      <c r="H5664" t="s">
        <v>825</v>
      </c>
    </row>
    <row r="5665" spans="1:8" hidden="1" x14ac:dyDescent="0.25">
      <c r="A5665" t="s">
        <v>939</v>
      </c>
      <c r="B5665">
        <v>363</v>
      </c>
      <c r="C5665" t="s">
        <v>940</v>
      </c>
      <c r="D5665" t="s">
        <v>826</v>
      </c>
      <c r="E5665" t="s">
        <v>814</v>
      </c>
      <c r="F5665">
        <v>9</v>
      </c>
      <c r="G5665">
        <v>11.7</v>
      </c>
      <c r="H5665" t="s">
        <v>827</v>
      </c>
    </row>
    <row r="5666" spans="1:8" x14ac:dyDescent="0.25">
      <c r="A5666" t="s">
        <v>939</v>
      </c>
      <c r="B5666">
        <v>363</v>
      </c>
      <c r="C5666" t="s">
        <v>940</v>
      </c>
      <c r="D5666" t="s">
        <v>828</v>
      </c>
      <c r="E5666" t="s">
        <v>829</v>
      </c>
      <c r="F5666">
        <v>10.25</v>
      </c>
      <c r="G5666">
        <v>13.35</v>
      </c>
      <c r="H5666" t="s">
        <v>821</v>
      </c>
    </row>
    <row r="5667" spans="1:8" hidden="1" x14ac:dyDescent="0.25">
      <c r="A5667" t="s">
        <v>939</v>
      </c>
      <c r="B5667">
        <v>363</v>
      </c>
      <c r="C5667" t="s">
        <v>940</v>
      </c>
      <c r="D5667" t="s">
        <v>830</v>
      </c>
      <c r="E5667" t="s">
        <v>829</v>
      </c>
      <c r="F5667">
        <v>8.5</v>
      </c>
      <c r="G5667">
        <v>11.05</v>
      </c>
      <c r="H5667" t="s">
        <v>823</v>
      </c>
    </row>
    <row r="5668" spans="1:8" hidden="1" x14ac:dyDescent="0.25">
      <c r="A5668" t="s">
        <v>939</v>
      </c>
      <c r="B5668">
        <v>363</v>
      </c>
      <c r="C5668" t="s">
        <v>940</v>
      </c>
      <c r="D5668" t="s">
        <v>831</v>
      </c>
      <c r="E5668" t="s">
        <v>829</v>
      </c>
      <c r="F5668">
        <v>9.15</v>
      </c>
      <c r="G5668">
        <v>11.9</v>
      </c>
      <c r="H5668" t="s">
        <v>815</v>
      </c>
    </row>
    <row r="5669" spans="1:8" hidden="1" x14ac:dyDescent="0.25">
      <c r="A5669" t="s">
        <v>939</v>
      </c>
      <c r="B5669">
        <v>363</v>
      </c>
      <c r="C5669" t="s">
        <v>940</v>
      </c>
      <c r="D5669" t="s">
        <v>832</v>
      </c>
      <c r="E5669" t="s">
        <v>829</v>
      </c>
      <c r="F5669">
        <v>8.5</v>
      </c>
      <c r="G5669">
        <v>11.05</v>
      </c>
      <c r="H5669" t="s">
        <v>817</v>
      </c>
    </row>
    <row r="5670" spans="1:8" hidden="1" x14ac:dyDescent="0.25">
      <c r="A5670" t="s">
        <v>939</v>
      </c>
      <c r="B5670">
        <v>363</v>
      </c>
      <c r="C5670" t="s">
        <v>940</v>
      </c>
      <c r="D5670" t="s">
        <v>833</v>
      </c>
      <c r="E5670" t="s">
        <v>829</v>
      </c>
      <c r="F5670">
        <v>10.25</v>
      </c>
      <c r="G5670">
        <v>13.35</v>
      </c>
      <c r="H5670" t="s">
        <v>819</v>
      </c>
    </row>
    <row r="5671" spans="1:8" hidden="1" x14ac:dyDescent="0.25">
      <c r="A5671" t="s">
        <v>939</v>
      </c>
      <c r="B5671">
        <v>363</v>
      </c>
      <c r="C5671" t="s">
        <v>940</v>
      </c>
      <c r="D5671" t="s">
        <v>834</v>
      </c>
      <c r="E5671" t="s">
        <v>829</v>
      </c>
      <c r="F5671">
        <v>8.5</v>
      </c>
      <c r="G5671">
        <v>11.05</v>
      </c>
      <c r="H5671" t="s">
        <v>825</v>
      </c>
    </row>
    <row r="5672" spans="1:8" hidden="1" x14ac:dyDescent="0.25">
      <c r="A5672" t="s">
        <v>939</v>
      </c>
      <c r="B5672">
        <v>363</v>
      </c>
      <c r="C5672" t="s">
        <v>940</v>
      </c>
      <c r="D5672" t="s">
        <v>835</v>
      </c>
      <c r="E5672" t="s">
        <v>829</v>
      </c>
      <c r="F5672">
        <v>3.4</v>
      </c>
      <c r="G5672">
        <v>4.4000000000000004</v>
      </c>
      <c r="H5672" t="s">
        <v>827</v>
      </c>
    </row>
    <row r="5673" spans="1:8" hidden="1" x14ac:dyDescent="0.25">
      <c r="A5673" t="s">
        <v>939</v>
      </c>
      <c r="B5673">
        <v>363</v>
      </c>
      <c r="C5673" t="s">
        <v>940</v>
      </c>
      <c r="D5673" t="s">
        <v>835</v>
      </c>
      <c r="E5673" t="s">
        <v>829</v>
      </c>
      <c r="F5673">
        <v>9</v>
      </c>
      <c r="G5673">
        <v>11.7</v>
      </c>
      <c r="H5673" t="s">
        <v>827</v>
      </c>
    </row>
    <row r="5674" spans="1:8" hidden="1" x14ac:dyDescent="0.25">
      <c r="A5674" t="s">
        <v>939</v>
      </c>
      <c r="B5674">
        <v>363</v>
      </c>
      <c r="C5674" t="s">
        <v>940</v>
      </c>
      <c r="D5674" t="s">
        <v>832</v>
      </c>
      <c r="E5674" t="s">
        <v>829</v>
      </c>
      <c r="F5674">
        <v>3.2</v>
      </c>
      <c r="G5674">
        <v>4.1500000000000004</v>
      </c>
      <c r="H5674" t="s">
        <v>817</v>
      </c>
    </row>
    <row r="5675" spans="1:8" hidden="1" x14ac:dyDescent="0.25">
      <c r="A5675" t="s">
        <v>939</v>
      </c>
      <c r="B5675">
        <v>363</v>
      </c>
      <c r="C5675" t="s">
        <v>940</v>
      </c>
      <c r="D5675" t="s">
        <v>831</v>
      </c>
      <c r="E5675" t="s">
        <v>829</v>
      </c>
      <c r="F5675">
        <v>3.4</v>
      </c>
      <c r="G5675">
        <v>4.4000000000000004</v>
      </c>
      <c r="H5675" t="s">
        <v>815</v>
      </c>
    </row>
    <row r="5676" spans="1:8" hidden="1" x14ac:dyDescent="0.25">
      <c r="A5676" t="s">
        <v>939</v>
      </c>
      <c r="B5676">
        <v>363</v>
      </c>
      <c r="C5676" t="s">
        <v>940</v>
      </c>
      <c r="D5676" t="s">
        <v>833</v>
      </c>
      <c r="E5676" t="s">
        <v>829</v>
      </c>
      <c r="F5676">
        <v>3.85</v>
      </c>
      <c r="G5676">
        <v>5</v>
      </c>
      <c r="H5676" t="s">
        <v>819</v>
      </c>
    </row>
    <row r="5677" spans="1:8" hidden="1" x14ac:dyDescent="0.25">
      <c r="A5677" t="s">
        <v>939</v>
      </c>
      <c r="B5677">
        <v>363</v>
      </c>
      <c r="C5677" t="s">
        <v>940</v>
      </c>
      <c r="D5677" t="s">
        <v>830</v>
      </c>
      <c r="E5677" t="s">
        <v>829</v>
      </c>
      <c r="F5677">
        <v>3.2</v>
      </c>
      <c r="G5677">
        <v>4.1500000000000004</v>
      </c>
      <c r="H5677" t="s">
        <v>823</v>
      </c>
    </row>
    <row r="5678" spans="1:8" x14ac:dyDescent="0.25">
      <c r="A5678" t="s">
        <v>939</v>
      </c>
      <c r="B5678">
        <v>363</v>
      </c>
      <c r="C5678" t="s">
        <v>940</v>
      </c>
      <c r="D5678" t="s">
        <v>828</v>
      </c>
      <c r="E5678" t="s">
        <v>829</v>
      </c>
      <c r="F5678">
        <v>3.85</v>
      </c>
      <c r="G5678">
        <v>5</v>
      </c>
      <c r="H5678" t="s">
        <v>821</v>
      </c>
    </row>
    <row r="5679" spans="1:8" hidden="1" x14ac:dyDescent="0.25">
      <c r="A5679" t="s">
        <v>939</v>
      </c>
      <c r="B5679">
        <v>363</v>
      </c>
      <c r="C5679" t="s">
        <v>940</v>
      </c>
      <c r="D5679" t="s">
        <v>834</v>
      </c>
      <c r="E5679" t="s">
        <v>829</v>
      </c>
      <c r="F5679">
        <v>3.2</v>
      </c>
      <c r="G5679">
        <v>4.1500000000000004</v>
      </c>
      <c r="H5679" t="s">
        <v>825</v>
      </c>
    </row>
    <row r="5680" spans="1:8" x14ac:dyDescent="0.25">
      <c r="A5680" t="s">
        <v>939</v>
      </c>
      <c r="B5680">
        <v>363</v>
      </c>
      <c r="C5680" t="s">
        <v>940</v>
      </c>
      <c r="D5680" t="s">
        <v>836</v>
      </c>
      <c r="E5680" t="s">
        <v>837</v>
      </c>
      <c r="F5680">
        <v>10.25</v>
      </c>
      <c r="G5680">
        <v>13.35</v>
      </c>
      <c r="H5680" t="s">
        <v>821</v>
      </c>
    </row>
    <row r="5681" spans="1:8" hidden="1" x14ac:dyDescent="0.25">
      <c r="A5681" t="s">
        <v>939</v>
      </c>
      <c r="B5681">
        <v>363</v>
      </c>
      <c r="C5681" t="s">
        <v>940</v>
      </c>
      <c r="D5681" t="s">
        <v>838</v>
      </c>
      <c r="E5681" t="s">
        <v>837</v>
      </c>
      <c r="F5681">
        <v>8.5</v>
      </c>
      <c r="G5681">
        <v>11.05</v>
      </c>
      <c r="H5681" t="s">
        <v>823</v>
      </c>
    </row>
    <row r="5682" spans="1:8" hidden="1" x14ac:dyDescent="0.25">
      <c r="A5682" t="s">
        <v>939</v>
      </c>
      <c r="B5682">
        <v>363</v>
      </c>
      <c r="C5682" t="s">
        <v>940</v>
      </c>
      <c r="D5682" t="s">
        <v>839</v>
      </c>
      <c r="E5682" t="s">
        <v>837</v>
      </c>
      <c r="F5682">
        <v>9.15</v>
      </c>
      <c r="G5682">
        <v>11.9</v>
      </c>
      <c r="H5682" t="s">
        <v>815</v>
      </c>
    </row>
    <row r="5683" spans="1:8" hidden="1" x14ac:dyDescent="0.25">
      <c r="A5683" t="s">
        <v>939</v>
      </c>
      <c r="B5683">
        <v>363</v>
      </c>
      <c r="C5683" t="s">
        <v>940</v>
      </c>
      <c r="D5683" t="s">
        <v>840</v>
      </c>
      <c r="E5683" t="s">
        <v>837</v>
      </c>
      <c r="F5683">
        <v>8.5</v>
      </c>
      <c r="G5683">
        <v>11.05</v>
      </c>
      <c r="H5683" t="s">
        <v>817</v>
      </c>
    </row>
    <row r="5684" spans="1:8" hidden="1" x14ac:dyDescent="0.25">
      <c r="A5684" t="s">
        <v>939</v>
      </c>
      <c r="B5684">
        <v>363</v>
      </c>
      <c r="C5684" t="s">
        <v>940</v>
      </c>
      <c r="D5684" t="s">
        <v>841</v>
      </c>
      <c r="E5684" t="s">
        <v>837</v>
      </c>
      <c r="F5684">
        <v>10.25</v>
      </c>
      <c r="G5684">
        <v>13.35</v>
      </c>
      <c r="H5684" t="s">
        <v>819</v>
      </c>
    </row>
    <row r="5685" spans="1:8" hidden="1" x14ac:dyDescent="0.25">
      <c r="A5685" t="s">
        <v>939</v>
      </c>
      <c r="B5685">
        <v>363</v>
      </c>
      <c r="C5685" t="s">
        <v>940</v>
      </c>
      <c r="D5685" t="s">
        <v>842</v>
      </c>
      <c r="E5685" t="s">
        <v>837</v>
      </c>
      <c r="F5685">
        <v>9</v>
      </c>
      <c r="G5685">
        <v>11.7</v>
      </c>
      <c r="H5685" t="s">
        <v>827</v>
      </c>
    </row>
    <row r="5686" spans="1:8" hidden="1" x14ac:dyDescent="0.25">
      <c r="A5686" t="s">
        <v>939</v>
      </c>
      <c r="B5686">
        <v>363</v>
      </c>
      <c r="C5686" t="s">
        <v>940</v>
      </c>
      <c r="D5686" t="s">
        <v>843</v>
      </c>
      <c r="E5686" t="s">
        <v>837</v>
      </c>
      <c r="F5686">
        <v>8.5</v>
      </c>
      <c r="G5686">
        <v>11.05</v>
      </c>
      <c r="H5686" t="s">
        <v>825</v>
      </c>
    </row>
    <row r="5687" spans="1:8" x14ac:dyDescent="0.25">
      <c r="A5687" t="s">
        <v>939</v>
      </c>
      <c r="B5687">
        <v>363</v>
      </c>
      <c r="C5687" t="s">
        <v>940</v>
      </c>
      <c r="D5687" t="s">
        <v>844</v>
      </c>
      <c r="E5687" t="s">
        <v>845</v>
      </c>
      <c r="F5687">
        <v>10.25</v>
      </c>
      <c r="G5687">
        <v>13.35</v>
      </c>
      <c r="H5687" t="s">
        <v>821</v>
      </c>
    </row>
    <row r="5688" spans="1:8" hidden="1" x14ac:dyDescent="0.25">
      <c r="A5688" t="s">
        <v>939</v>
      </c>
      <c r="B5688">
        <v>363</v>
      </c>
      <c r="C5688" t="s">
        <v>940</v>
      </c>
      <c r="D5688" t="s">
        <v>846</v>
      </c>
      <c r="E5688" t="s">
        <v>845</v>
      </c>
      <c r="F5688">
        <v>8.5</v>
      </c>
      <c r="G5688">
        <v>11.05</v>
      </c>
      <c r="H5688" t="s">
        <v>823</v>
      </c>
    </row>
    <row r="5689" spans="1:8" hidden="1" x14ac:dyDescent="0.25">
      <c r="A5689" t="s">
        <v>939</v>
      </c>
      <c r="B5689">
        <v>363</v>
      </c>
      <c r="C5689" t="s">
        <v>940</v>
      </c>
      <c r="D5689" t="s">
        <v>847</v>
      </c>
      <c r="E5689" t="s">
        <v>845</v>
      </c>
      <c r="F5689">
        <v>9.15</v>
      </c>
      <c r="G5689">
        <v>11.9</v>
      </c>
      <c r="H5689" t="s">
        <v>815</v>
      </c>
    </row>
    <row r="5690" spans="1:8" hidden="1" x14ac:dyDescent="0.25">
      <c r="A5690" t="s">
        <v>939</v>
      </c>
      <c r="B5690">
        <v>363</v>
      </c>
      <c r="C5690" t="s">
        <v>940</v>
      </c>
      <c r="D5690" t="s">
        <v>848</v>
      </c>
      <c r="E5690" t="s">
        <v>845</v>
      </c>
      <c r="F5690">
        <v>10.25</v>
      </c>
      <c r="G5690">
        <v>13.35</v>
      </c>
      <c r="H5690" t="s">
        <v>819</v>
      </c>
    </row>
    <row r="5691" spans="1:8" hidden="1" x14ac:dyDescent="0.25">
      <c r="A5691" t="s">
        <v>939</v>
      </c>
      <c r="B5691">
        <v>363</v>
      </c>
      <c r="C5691" t="s">
        <v>940</v>
      </c>
      <c r="D5691" t="s">
        <v>849</v>
      </c>
      <c r="E5691" t="s">
        <v>845</v>
      </c>
      <c r="F5691">
        <v>8.5</v>
      </c>
      <c r="G5691">
        <v>11.05</v>
      </c>
      <c r="H5691" t="s">
        <v>817</v>
      </c>
    </row>
    <row r="5692" spans="1:8" hidden="1" x14ac:dyDescent="0.25">
      <c r="A5692" t="s">
        <v>939</v>
      </c>
      <c r="B5692">
        <v>363</v>
      </c>
      <c r="C5692" t="s">
        <v>940</v>
      </c>
      <c r="D5692" t="s">
        <v>850</v>
      </c>
      <c r="E5692" t="s">
        <v>845</v>
      </c>
      <c r="F5692">
        <v>8.5</v>
      </c>
      <c r="G5692">
        <v>11.05</v>
      </c>
      <c r="H5692" t="s">
        <v>825</v>
      </c>
    </row>
    <row r="5693" spans="1:8" hidden="1" x14ac:dyDescent="0.25">
      <c r="A5693" t="s">
        <v>939</v>
      </c>
      <c r="B5693">
        <v>363</v>
      </c>
      <c r="C5693" t="s">
        <v>940</v>
      </c>
      <c r="D5693" t="s">
        <v>851</v>
      </c>
      <c r="E5693" t="s">
        <v>845</v>
      </c>
      <c r="F5693">
        <v>9</v>
      </c>
      <c r="G5693">
        <v>11.7</v>
      </c>
      <c r="H5693" t="s">
        <v>827</v>
      </c>
    </row>
    <row r="5694" spans="1:8" hidden="1" x14ac:dyDescent="0.25">
      <c r="A5694" t="s">
        <v>939</v>
      </c>
      <c r="B5694">
        <v>363</v>
      </c>
      <c r="C5694" t="s">
        <v>940</v>
      </c>
      <c r="D5694" t="s">
        <v>852</v>
      </c>
      <c r="E5694" t="s">
        <v>853</v>
      </c>
      <c r="F5694">
        <v>5.0999999999999996</v>
      </c>
      <c r="G5694">
        <v>6.65</v>
      </c>
      <c r="H5694" t="s">
        <v>854</v>
      </c>
    </row>
    <row r="5695" spans="1:8" hidden="1" x14ac:dyDescent="0.25">
      <c r="A5695" t="s">
        <v>939</v>
      </c>
      <c r="B5695">
        <v>363</v>
      </c>
      <c r="C5695" t="s">
        <v>940</v>
      </c>
      <c r="D5695" t="s">
        <v>855</v>
      </c>
      <c r="E5695" t="s">
        <v>853</v>
      </c>
      <c r="F5695">
        <v>5.0999999999999996</v>
      </c>
      <c r="G5695">
        <v>6.65</v>
      </c>
      <c r="H5695" t="s">
        <v>823</v>
      </c>
    </row>
    <row r="5696" spans="1:8" x14ac:dyDescent="0.25">
      <c r="A5696" t="s">
        <v>939</v>
      </c>
      <c r="B5696">
        <v>363</v>
      </c>
      <c r="C5696" t="s">
        <v>940</v>
      </c>
      <c r="D5696" t="s">
        <v>856</v>
      </c>
      <c r="E5696" t="s">
        <v>853</v>
      </c>
      <c r="F5696">
        <v>5.0999999999999996</v>
      </c>
      <c r="G5696">
        <v>6.65</v>
      </c>
      <c r="H5696" t="s">
        <v>821</v>
      </c>
    </row>
    <row r="5697" spans="1:8" hidden="1" x14ac:dyDescent="0.25">
      <c r="A5697" t="s">
        <v>939</v>
      </c>
      <c r="B5697">
        <v>363</v>
      </c>
      <c r="C5697" t="s">
        <v>940</v>
      </c>
      <c r="D5697" t="s">
        <v>857</v>
      </c>
      <c r="E5697" t="s">
        <v>853</v>
      </c>
      <c r="F5697">
        <v>5.0999999999999996</v>
      </c>
      <c r="G5697">
        <v>6.65</v>
      </c>
      <c r="H5697" t="s">
        <v>815</v>
      </c>
    </row>
    <row r="5698" spans="1:8" hidden="1" x14ac:dyDescent="0.25">
      <c r="A5698" t="s">
        <v>939</v>
      </c>
      <c r="B5698">
        <v>363</v>
      </c>
      <c r="C5698" t="s">
        <v>940</v>
      </c>
      <c r="D5698" t="s">
        <v>858</v>
      </c>
      <c r="E5698" t="s">
        <v>853</v>
      </c>
      <c r="F5698">
        <v>5.0999999999999996</v>
      </c>
      <c r="G5698">
        <v>6.65</v>
      </c>
      <c r="H5698" t="s">
        <v>819</v>
      </c>
    </row>
    <row r="5699" spans="1:8" hidden="1" x14ac:dyDescent="0.25">
      <c r="A5699" t="s">
        <v>939</v>
      </c>
      <c r="B5699">
        <v>363</v>
      </c>
      <c r="C5699" t="s">
        <v>940</v>
      </c>
      <c r="D5699" t="s">
        <v>859</v>
      </c>
      <c r="E5699" t="s">
        <v>853</v>
      </c>
      <c r="F5699">
        <v>5.0999999999999996</v>
      </c>
      <c r="G5699">
        <v>6.65</v>
      </c>
      <c r="H5699" t="s">
        <v>825</v>
      </c>
    </row>
    <row r="5700" spans="1:8" hidden="1" x14ac:dyDescent="0.25">
      <c r="A5700" t="s">
        <v>939</v>
      </c>
      <c r="B5700">
        <v>363</v>
      </c>
      <c r="C5700" t="s">
        <v>940</v>
      </c>
      <c r="D5700" t="s">
        <v>860</v>
      </c>
      <c r="E5700" t="s">
        <v>853</v>
      </c>
      <c r="F5700">
        <v>5.0999999999999996</v>
      </c>
      <c r="G5700">
        <v>6.65</v>
      </c>
      <c r="H5700" t="s">
        <v>827</v>
      </c>
    </row>
    <row r="5701" spans="1:8" hidden="1" x14ac:dyDescent="0.25">
      <c r="A5701" t="s">
        <v>939</v>
      </c>
      <c r="B5701">
        <v>363</v>
      </c>
      <c r="C5701" t="s">
        <v>940</v>
      </c>
      <c r="D5701" t="s">
        <v>861</v>
      </c>
      <c r="E5701" t="s">
        <v>853</v>
      </c>
      <c r="F5701">
        <v>5.0999999999999996</v>
      </c>
      <c r="G5701">
        <v>6.65</v>
      </c>
      <c r="H5701" t="s">
        <v>862</v>
      </c>
    </row>
    <row r="5702" spans="1:8" hidden="1" x14ac:dyDescent="0.25">
      <c r="A5702" t="s">
        <v>939</v>
      </c>
      <c r="B5702">
        <v>363</v>
      </c>
      <c r="C5702" t="s">
        <v>940</v>
      </c>
      <c r="D5702" t="s">
        <v>863</v>
      </c>
      <c r="E5702" t="s">
        <v>853</v>
      </c>
      <c r="F5702">
        <v>5.0999999999999996</v>
      </c>
      <c r="G5702">
        <v>6.65</v>
      </c>
      <c r="H5702" t="s">
        <v>864</v>
      </c>
    </row>
    <row r="5703" spans="1:8" hidden="1" x14ac:dyDescent="0.25">
      <c r="A5703" t="s">
        <v>939</v>
      </c>
      <c r="B5703">
        <v>363</v>
      </c>
      <c r="C5703" t="s">
        <v>940</v>
      </c>
      <c r="D5703" t="s">
        <v>865</v>
      </c>
      <c r="E5703" t="s">
        <v>866</v>
      </c>
      <c r="F5703">
        <v>4.1500000000000004</v>
      </c>
      <c r="G5703">
        <v>5.4</v>
      </c>
      <c r="H5703" t="s">
        <v>867</v>
      </c>
    </row>
    <row r="5704" spans="1:8" hidden="1" x14ac:dyDescent="0.25">
      <c r="A5704" t="s">
        <v>939</v>
      </c>
      <c r="B5704">
        <v>363</v>
      </c>
      <c r="C5704" t="s">
        <v>940</v>
      </c>
      <c r="D5704" t="s">
        <v>868</v>
      </c>
      <c r="E5704" t="s">
        <v>866</v>
      </c>
      <c r="F5704">
        <v>4.5</v>
      </c>
      <c r="G5704">
        <v>5.85</v>
      </c>
      <c r="H5704" t="s">
        <v>823</v>
      </c>
    </row>
    <row r="5705" spans="1:8" x14ac:dyDescent="0.25">
      <c r="A5705" t="s">
        <v>939</v>
      </c>
      <c r="B5705">
        <v>363</v>
      </c>
      <c r="C5705" t="s">
        <v>940</v>
      </c>
      <c r="D5705" t="s">
        <v>869</v>
      </c>
      <c r="E5705" t="s">
        <v>866</v>
      </c>
      <c r="F5705">
        <v>4.5</v>
      </c>
      <c r="G5705">
        <v>5.85</v>
      </c>
      <c r="H5705" t="s">
        <v>821</v>
      </c>
    </row>
    <row r="5706" spans="1:8" hidden="1" x14ac:dyDescent="0.25">
      <c r="A5706" t="s">
        <v>939</v>
      </c>
      <c r="B5706">
        <v>363</v>
      </c>
      <c r="C5706" t="s">
        <v>940</v>
      </c>
      <c r="D5706" t="s">
        <v>870</v>
      </c>
      <c r="E5706" t="s">
        <v>866</v>
      </c>
      <c r="F5706">
        <v>4.5</v>
      </c>
      <c r="G5706">
        <v>5.85</v>
      </c>
      <c r="H5706" t="s">
        <v>815</v>
      </c>
    </row>
    <row r="5707" spans="1:8" hidden="1" x14ac:dyDescent="0.25">
      <c r="A5707" t="s">
        <v>939</v>
      </c>
      <c r="B5707">
        <v>363</v>
      </c>
      <c r="C5707" t="s">
        <v>940</v>
      </c>
      <c r="D5707" t="s">
        <v>871</v>
      </c>
      <c r="E5707" t="s">
        <v>866</v>
      </c>
      <c r="F5707">
        <v>4.5</v>
      </c>
      <c r="G5707">
        <v>5.85</v>
      </c>
      <c r="H5707" t="s">
        <v>819</v>
      </c>
    </row>
    <row r="5708" spans="1:8" hidden="1" x14ac:dyDescent="0.25">
      <c r="A5708" t="s">
        <v>939</v>
      </c>
      <c r="B5708">
        <v>363</v>
      </c>
      <c r="C5708" t="s">
        <v>940</v>
      </c>
      <c r="D5708" t="s">
        <v>872</v>
      </c>
      <c r="E5708" t="s">
        <v>866</v>
      </c>
      <c r="F5708">
        <v>4.5</v>
      </c>
      <c r="G5708">
        <v>5.85</v>
      </c>
      <c r="H5708" t="s">
        <v>825</v>
      </c>
    </row>
    <row r="5709" spans="1:8" hidden="1" x14ac:dyDescent="0.25">
      <c r="A5709" t="s">
        <v>939</v>
      </c>
      <c r="B5709">
        <v>363</v>
      </c>
      <c r="C5709" t="s">
        <v>940</v>
      </c>
      <c r="D5709" t="s">
        <v>873</v>
      </c>
      <c r="E5709" t="s">
        <v>866</v>
      </c>
      <c r="F5709">
        <v>4.5</v>
      </c>
      <c r="G5709">
        <v>5.85</v>
      </c>
      <c r="H5709" t="s">
        <v>862</v>
      </c>
    </row>
    <row r="5710" spans="1:8" hidden="1" x14ac:dyDescent="0.25">
      <c r="A5710" t="s">
        <v>939</v>
      </c>
      <c r="B5710">
        <v>363</v>
      </c>
      <c r="C5710" t="s">
        <v>940</v>
      </c>
      <c r="D5710" t="s">
        <v>874</v>
      </c>
      <c r="E5710" t="s">
        <v>866</v>
      </c>
      <c r="F5710">
        <v>4.5</v>
      </c>
      <c r="G5710">
        <v>5.85</v>
      </c>
      <c r="H5710" t="s">
        <v>827</v>
      </c>
    </row>
    <row r="5711" spans="1:8" hidden="1" x14ac:dyDescent="0.25">
      <c r="A5711" t="s">
        <v>939</v>
      </c>
      <c r="B5711">
        <v>363</v>
      </c>
      <c r="C5711" t="s">
        <v>940</v>
      </c>
      <c r="D5711" t="s">
        <v>875</v>
      </c>
      <c r="E5711" t="s">
        <v>876</v>
      </c>
      <c r="F5711">
        <v>9.6999999999999993</v>
      </c>
      <c r="G5711">
        <v>12.6</v>
      </c>
      <c r="H5711" t="s">
        <v>815</v>
      </c>
    </row>
    <row r="5712" spans="1:8" hidden="1" x14ac:dyDescent="0.25">
      <c r="A5712" t="s">
        <v>939</v>
      </c>
      <c r="B5712">
        <v>363</v>
      </c>
      <c r="C5712" t="s">
        <v>940</v>
      </c>
      <c r="D5712" t="s">
        <v>877</v>
      </c>
      <c r="E5712" t="s">
        <v>876</v>
      </c>
      <c r="F5712">
        <v>10.8</v>
      </c>
      <c r="G5712">
        <v>14.05</v>
      </c>
      <c r="H5712" t="s">
        <v>819</v>
      </c>
    </row>
    <row r="5713" spans="1:8" hidden="1" x14ac:dyDescent="0.25">
      <c r="A5713" t="s">
        <v>939</v>
      </c>
      <c r="B5713">
        <v>363</v>
      </c>
      <c r="C5713" t="s">
        <v>940</v>
      </c>
      <c r="D5713" t="s">
        <v>878</v>
      </c>
      <c r="E5713" t="s">
        <v>876</v>
      </c>
      <c r="F5713">
        <v>9.0500000000000007</v>
      </c>
      <c r="G5713">
        <v>11.75</v>
      </c>
      <c r="H5713" t="s">
        <v>825</v>
      </c>
    </row>
    <row r="5714" spans="1:8" hidden="1" x14ac:dyDescent="0.25">
      <c r="A5714" t="s">
        <v>939</v>
      </c>
      <c r="B5714">
        <v>363</v>
      </c>
      <c r="C5714" t="s">
        <v>940</v>
      </c>
      <c r="D5714" t="s">
        <v>879</v>
      </c>
      <c r="E5714" t="s">
        <v>876</v>
      </c>
      <c r="F5714">
        <v>9.5500000000000007</v>
      </c>
      <c r="G5714">
        <v>12.4</v>
      </c>
      <c r="H5714" t="s">
        <v>827</v>
      </c>
    </row>
    <row r="5715" spans="1:8" hidden="1" x14ac:dyDescent="0.25">
      <c r="A5715" t="s">
        <v>939</v>
      </c>
      <c r="B5715">
        <v>363</v>
      </c>
      <c r="C5715" t="s">
        <v>940</v>
      </c>
      <c r="D5715" t="s">
        <v>880</v>
      </c>
      <c r="E5715" t="s">
        <v>876</v>
      </c>
      <c r="F5715">
        <v>9.0500000000000007</v>
      </c>
      <c r="G5715">
        <v>11.75</v>
      </c>
      <c r="H5715" t="s">
        <v>823</v>
      </c>
    </row>
    <row r="5716" spans="1:8" hidden="1" x14ac:dyDescent="0.25">
      <c r="A5716" t="s">
        <v>939</v>
      </c>
      <c r="B5716">
        <v>363</v>
      </c>
      <c r="C5716" t="s">
        <v>940</v>
      </c>
      <c r="D5716" t="s">
        <v>881</v>
      </c>
      <c r="E5716" t="s">
        <v>876</v>
      </c>
      <c r="F5716">
        <v>9.0500000000000007</v>
      </c>
      <c r="G5716">
        <v>11.75</v>
      </c>
      <c r="H5716" t="s">
        <v>867</v>
      </c>
    </row>
    <row r="5717" spans="1:8" x14ac:dyDescent="0.25">
      <c r="A5717" t="s">
        <v>939</v>
      </c>
      <c r="B5717">
        <v>363</v>
      </c>
      <c r="C5717" t="s">
        <v>940</v>
      </c>
      <c r="D5717" t="s">
        <v>882</v>
      </c>
      <c r="E5717" t="s">
        <v>876</v>
      </c>
      <c r="F5717">
        <v>10.8</v>
      </c>
      <c r="G5717">
        <v>14.05</v>
      </c>
      <c r="H5717" t="s">
        <v>821</v>
      </c>
    </row>
    <row r="5718" spans="1:8" hidden="1" x14ac:dyDescent="0.25">
      <c r="A5718" t="s">
        <v>1012</v>
      </c>
      <c r="B5718">
        <v>698</v>
      </c>
      <c r="C5718" t="s">
        <v>1013</v>
      </c>
      <c r="D5718" t="s">
        <v>813</v>
      </c>
      <c r="E5718" t="s">
        <v>814</v>
      </c>
      <c r="F5718">
        <v>10.1</v>
      </c>
      <c r="G5718">
        <v>13.15</v>
      </c>
      <c r="H5718" t="s">
        <v>815</v>
      </c>
    </row>
    <row r="5719" spans="1:8" hidden="1" x14ac:dyDescent="0.25">
      <c r="A5719" t="s">
        <v>1012</v>
      </c>
      <c r="B5719">
        <v>698</v>
      </c>
      <c r="C5719" t="s">
        <v>1013</v>
      </c>
      <c r="D5719" t="s">
        <v>816</v>
      </c>
      <c r="E5719" t="s">
        <v>814</v>
      </c>
      <c r="F5719">
        <v>9.4499999999999993</v>
      </c>
      <c r="G5719">
        <v>12.3</v>
      </c>
      <c r="H5719" t="s">
        <v>817</v>
      </c>
    </row>
    <row r="5720" spans="1:8" hidden="1" x14ac:dyDescent="0.25">
      <c r="A5720" t="s">
        <v>1012</v>
      </c>
      <c r="B5720">
        <v>698</v>
      </c>
      <c r="C5720" t="s">
        <v>1013</v>
      </c>
      <c r="D5720" t="s">
        <v>818</v>
      </c>
      <c r="E5720" t="s">
        <v>814</v>
      </c>
      <c r="F5720">
        <v>11.2</v>
      </c>
      <c r="G5720">
        <v>14.55</v>
      </c>
      <c r="H5720" t="s">
        <v>819</v>
      </c>
    </row>
    <row r="5721" spans="1:8" x14ac:dyDescent="0.25">
      <c r="A5721" t="s">
        <v>1012</v>
      </c>
      <c r="B5721">
        <v>698</v>
      </c>
      <c r="C5721" t="s">
        <v>1013</v>
      </c>
      <c r="D5721" t="s">
        <v>820</v>
      </c>
      <c r="E5721" t="s">
        <v>814</v>
      </c>
      <c r="F5721">
        <v>11.2</v>
      </c>
      <c r="G5721">
        <v>14.55</v>
      </c>
      <c r="H5721" t="s">
        <v>821</v>
      </c>
    </row>
    <row r="5722" spans="1:8" hidden="1" x14ac:dyDescent="0.25">
      <c r="A5722" t="s">
        <v>1012</v>
      </c>
      <c r="B5722">
        <v>698</v>
      </c>
      <c r="C5722" t="s">
        <v>1013</v>
      </c>
      <c r="D5722" t="s">
        <v>822</v>
      </c>
      <c r="E5722" t="s">
        <v>814</v>
      </c>
      <c r="F5722">
        <v>9.4499999999999993</v>
      </c>
      <c r="G5722">
        <v>12.3</v>
      </c>
      <c r="H5722" t="s">
        <v>823</v>
      </c>
    </row>
    <row r="5723" spans="1:8" hidden="1" x14ac:dyDescent="0.25">
      <c r="A5723" t="s">
        <v>1012</v>
      </c>
      <c r="B5723">
        <v>698</v>
      </c>
      <c r="C5723" t="s">
        <v>1013</v>
      </c>
      <c r="D5723" t="s">
        <v>824</v>
      </c>
      <c r="E5723" t="s">
        <v>814</v>
      </c>
      <c r="F5723">
        <v>9.4499999999999993</v>
      </c>
      <c r="G5723">
        <v>12.3</v>
      </c>
      <c r="H5723" t="s">
        <v>825</v>
      </c>
    </row>
    <row r="5724" spans="1:8" hidden="1" x14ac:dyDescent="0.25">
      <c r="A5724" t="s">
        <v>1012</v>
      </c>
      <c r="B5724">
        <v>698</v>
      </c>
      <c r="C5724" t="s">
        <v>1013</v>
      </c>
      <c r="D5724" t="s">
        <v>826</v>
      </c>
      <c r="E5724" t="s">
        <v>814</v>
      </c>
      <c r="F5724">
        <v>9.9499999999999993</v>
      </c>
      <c r="G5724">
        <v>12.95</v>
      </c>
      <c r="H5724" t="s">
        <v>827</v>
      </c>
    </row>
    <row r="5725" spans="1:8" x14ac:dyDescent="0.25">
      <c r="A5725" t="s">
        <v>1012</v>
      </c>
      <c r="B5725">
        <v>698</v>
      </c>
      <c r="C5725" t="s">
        <v>1013</v>
      </c>
      <c r="D5725" t="s">
        <v>828</v>
      </c>
      <c r="E5725" t="s">
        <v>829</v>
      </c>
      <c r="F5725">
        <v>11.2</v>
      </c>
      <c r="G5725">
        <v>14.55</v>
      </c>
      <c r="H5725" t="s">
        <v>821</v>
      </c>
    </row>
    <row r="5726" spans="1:8" hidden="1" x14ac:dyDescent="0.25">
      <c r="A5726" t="s">
        <v>1012</v>
      </c>
      <c r="B5726">
        <v>698</v>
      </c>
      <c r="C5726" t="s">
        <v>1013</v>
      </c>
      <c r="D5726" t="s">
        <v>830</v>
      </c>
      <c r="E5726" t="s">
        <v>829</v>
      </c>
      <c r="F5726">
        <v>9.4499999999999993</v>
      </c>
      <c r="G5726">
        <v>12.3</v>
      </c>
      <c r="H5726" t="s">
        <v>823</v>
      </c>
    </row>
    <row r="5727" spans="1:8" hidden="1" x14ac:dyDescent="0.25">
      <c r="A5727" t="s">
        <v>1012</v>
      </c>
      <c r="B5727">
        <v>698</v>
      </c>
      <c r="C5727" t="s">
        <v>1013</v>
      </c>
      <c r="D5727" t="s">
        <v>831</v>
      </c>
      <c r="E5727" t="s">
        <v>829</v>
      </c>
      <c r="F5727">
        <v>10.1</v>
      </c>
      <c r="G5727">
        <v>13.15</v>
      </c>
      <c r="H5727" t="s">
        <v>815</v>
      </c>
    </row>
    <row r="5728" spans="1:8" hidden="1" x14ac:dyDescent="0.25">
      <c r="A5728" t="s">
        <v>1012</v>
      </c>
      <c r="B5728">
        <v>698</v>
      </c>
      <c r="C5728" t="s">
        <v>1013</v>
      </c>
      <c r="D5728" t="s">
        <v>832</v>
      </c>
      <c r="E5728" t="s">
        <v>829</v>
      </c>
      <c r="F5728">
        <v>9.4499999999999993</v>
      </c>
      <c r="G5728">
        <v>12.3</v>
      </c>
      <c r="H5728" t="s">
        <v>817</v>
      </c>
    </row>
    <row r="5729" spans="1:8" hidden="1" x14ac:dyDescent="0.25">
      <c r="A5729" t="s">
        <v>1012</v>
      </c>
      <c r="B5729">
        <v>698</v>
      </c>
      <c r="C5729" t="s">
        <v>1013</v>
      </c>
      <c r="D5729" t="s">
        <v>833</v>
      </c>
      <c r="E5729" t="s">
        <v>829</v>
      </c>
      <c r="F5729">
        <v>11.2</v>
      </c>
      <c r="G5729">
        <v>14.55</v>
      </c>
      <c r="H5729" t="s">
        <v>819</v>
      </c>
    </row>
    <row r="5730" spans="1:8" hidden="1" x14ac:dyDescent="0.25">
      <c r="A5730" t="s">
        <v>1012</v>
      </c>
      <c r="B5730">
        <v>698</v>
      </c>
      <c r="C5730" t="s">
        <v>1013</v>
      </c>
      <c r="D5730" t="s">
        <v>834</v>
      </c>
      <c r="E5730" t="s">
        <v>829</v>
      </c>
      <c r="F5730">
        <v>9.4499999999999993</v>
      </c>
      <c r="G5730">
        <v>12.3</v>
      </c>
      <c r="H5730" t="s">
        <v>825</v>
      </c>
    </row>
    <row r="5731" spans="1:8" hidden="1" x14ac:dyDescent="0.25">
      <c r="A5731" t="s">
        <v>1012</v>
      </c>
      <c r="B5731">
        <v>698</v>
      </c>
      <c r="C5731" t="s">
        <v>1013</v>
      </c>
      <c r="D5731" t="s">
        <v>835</v>
      </c>
      <c r="E5731" t="s">
        <v>829</v>
      </c>
      <c r="F5731">
        <v>3.6</v>
      </c>
      <c r="G5731">
        <v>4.7</v>
      </c>
      <c r="H5731" t="s">
        <v>827</v>
      </c>
    </row>
    <row r="5732" spans="1:8" hidden="1" x14ac:dyDescent="0.25">
      <c r="A5732" t="s">
        <v>1012</v>
      </c>
      <c r="B5732">
        <v>698</v>
      </c>
      <c r="C5732" t="s">
        <v>1013</v>
      </c>
      <c r="D5732" t="s">
        <v>835</v>
      </c>
      <c r="E5732" t="s">
        <v>829</v>
      </c>
      <c r="F5732">
        <v>9.9499999999999993</v>
      </c>
      <c r="G5732">
        <v>12.95</v>
      </c>
      <c r="H5732" t="s">
        <v>827</v>
      </c>
    </row>
    <row r="5733" spans="1:8" hidden="1" x14ac:dyDescent="0.25">
      <c r="A5733" t="s">
        <v>1012</v>
      </c>
      <c r="B5733">
        <v>698</v>
      </c>
      <c r="C5733" t="s">
        <v>1013</v>
      </c>
      <c r="D5733" t="s">
        <v>832</v>
      </c>
      <c r="E5733" t="s">
        <v>829</v>
      </c>
      <c r="F5733">
        <v>3.4</v>
      </c>
      <c r="G5733">
        <v>4.4000000000000004</v>
      </c>
      <c r="H5733" t="s">
        <v>817</v>
      </c>
    </row>
    <row r="5734" spans="1:8" hidden="1" x14ac:dyDescent="0.25">
      <c r="A5734" t="s">
        <v>1012</v>
      </c>
      <c r="B5734">
        <v>698</v>
      </c>
      <c r="C5734" t="s">
        <v>1013</v>
      </c>
      <c r="D5734" t="s">
        <v>831</v>
      </c>
      <c r="E5734" t="s">
        <v>829</v>
      </c>
      <c r="F5734">
        <v>3.6</v>
      </c>
      <c r="G5734">
        <v>4.7</v>
      </c>
      <c r="H5734" t="s">
        <v>815</v>
      </c>
    </row>
    <row r="5735" spans="1:8" hidden="1" x14ac:dyDescent="0.25">
      <c r="A5735" t="s">
        <v>1012</v>
      </c>
      <c r="B5735">
        <v>698</v>
      </c>
      <c r="C5735" t="s">
        <v>1013</v>
      </c>
      <c r="D5735" t="s">
        <v>833</v>
      </c>
      <c r="E5735" t="s">
        <v>829</v>
      </c>
      <c r="F5735">
        <v>4.05</v>
      </c>
      <c r="G5735">
        <v>5.25</v>
      </c>
      <c r="H5735" t="s">
        <v>819</v>
      </c>
    </row>
    <row r="5736" spans="1:8" hidden="1" x14ac:dyDescent="0.25">
      <c r="A5736" t="s">
        <v>1012</v>
      </c>
      <c r="B5736">
        <v>698</v>
      </c>
      <c r="C5736" t="s">
        <v>1013</v>
      </c>
      <c r="D5736" t="s">
        <v>830</v>
      </c>
      <c r="E5736" t="s">
        <v>829</v>
      </c>
      <c r="F5736">
        <v>3.4</v>
      </c>
      <c r="G5736">
        <v>4.4000000000000004</v>
      </c>
      <c r="H5736" t="s">
        <v>823</v>
      </c>
    </row>
    <row r="5737" spans="1:8" x14ac:dyDescent="0.25">
      <c r="A5737" t="s">
        <v>1012</v>
      </c>
      <c r="B5737">
        <v>698</v>
      </c>
      <c r="C5737" t="s">
        <v>1013</v>
      </c>
      <c r="D5737" t="s">
        <v>828</v>
      </c>
      <c r="E5737" t="s">
        <v>829</v>
      </c>
      <c r="F5737">
        <v>4.05</v>
      </c>
      <c r="G5737">
        <v>5.25</v>
      </c>
      <c r="H5737" t="s">
        <v>821</v>
      </c>
    </row>
    <row r="5738" spans="1:8" hidden="1" x14ac:dyDescent="0.25">
      <c r="A5738" t="s">
        <v>1012</v>
      </c>
      <c r="B5738">
        <v>698</v>
      </c>
      <c r="C5738" t="s">
        <v>1013</v>
      </c>
      <c r="D5738" t="s">
        <v>834</v>
      </c>
      <c r="E5738" t="s">
        <v>829</v>
      </c>
      <c r="F5738">
        <v>3.4</v>
      </c>
      <c r="G5738">
        <v>4.4000000000000004</v>
      </c>
      <c r="H5738" t="s">
        <v>825</v>
      </c>
    </row>
    <row r="5739" spans="1:8" x14ac:dyDescent="0.25">
      <c r="A5739" t="s">
        <v>1012</v>
      </c>
      <c r="B5739">
        <v>698</v>
      </c>
      <c r="C5739" t="s">
        <v>1013</v>
      </c>
      <c r="D5739" t="s">
        <v>836</v>
      </c>
      <c r="E5739" t="s">
        <v>837</v>
      </c>
      <c r="F5739">
        <v>11.2</v>
      </c>
      <c r="G5739">
        <v>14.55</v>
      </c>
      <c r="H5739" t="s">
        <v>821</v>
      </c>
    </row>
    <row r="5740" spans="1:8" hidden="1" x14ac:dyDescent="0.25">
      <c r="A5740" t="s">
        <v>1012</v>
      </c>
      <c r="B5740">
        <v>698</v>
      </c>
      <c r="C5740" t="s">
        <v>1013</v>
      </c>
      <c r="D5740" t="s">
        <v>838</v>
      </c>
      <c r="E5740" t="s">
        <v>837</v>
      </c>
      <c r="F5740">
        <v>9.4499999999999993</v>
      </c>
      <c r="G5740">
        <v>12.3</v>
      </c>
      <c r="H5740" t="s">
        <v>823</v>
      </c>
    </row>
    <row r="5741" spans="1:8" hidden="1" x14ac:dyDescent="0.25">
      <c r="A5741" t="s">
        <v>1012</v>
      </c>
      <c r="B5741">
        <v>698</v>
      </c>
      <c r="C5741" t="s">
        <v>1013</v>
      </c>
      <c r="D5741" t="s">
        <v>839</v>
      </c>
      <c r="E5741" t="s">
        <v>837</v>
      </c>
      <c r="F5741">
        <v>10.1</v>
      </c>
      <c r="G5741">
        <v>13.15</v>
      </c>
      <c r="H5741" t="s">
        <v>815</v>
      </c>
    </row>
    <row r="5742" spans="1:8" hidden="1" x14ac:dyDescent="0.25">
      <c r="A5742" t="s">
        <v>1012</v>
      </c>
      <c r="B5742">
        <v>698</v>
      </c>
      <c r="C5742" t="s">
        <v>1013</v>
      </c>
      <c r="D5742" t="s">
        <v>840</v>
      </c>
      <c r="E5742" t="s">
        <v>837</v>
      </c>
      <c r="F5742">
        <v>9.4499999999999993</v>
      </c>
      <c r="G5742">
        <v>12.3</v>
      </c>
      <c r="H5742" t="s">
        <v>817</v>
      </c>
    </row>
    <row r="5743" spans="1:8" hidden="1" x14ac:dyDescent="0.25">
      <c r="A5743" t="s">
        <v>1012</v>
      </c>
      <c r="B5743">
        <v>698</v>
      </c>
      <c r="C5743" t="s">
        <v>1013</v>
      </c>
      <c r="D5743" t="s">
        <v>841</v>
      </c>
      <c r="E5743" t="s">
        <v>837</v>
      </c>
      <c r="F5743">
        <v>11.2</v>
      </c>
      <c r="G5743">
        <v>14.55</v>
      </c>
      <c r="H5743" t="s">
        <v>819</v>
      </c>
    </row>
    <row r="5744" spans="1:8" hidden="1" x14ac:dyDescent="0.25">
      <c r="A5744" t="s">
        <v>1012</v>
      </c>
      <c r="B5744">
        <v>698</v>
      </c>
      <c r="C5744" t="s">
        <v>1013</v>
      </c>
      <c r="D5744" t="s">
        <v>842</v>
      </c>
      <c r="E5744" t="s">
        <v>837</v>
      </c>
      <c r="F5744">
        <v>9.9499999999999993</v>
      </c>
      <c r="G5744">
        <v>12.95</v>
      </c>
      <c r="H5744" t="s">
        <v>827</v>
      </c>
    </row>
    <row r="5745" spans="1:8" hidden="1" x14ac:dyDescent="0.25">
      <c r="A5745" t="s">
        <v>1012</v>
      </c>
      <c r="B5745">
        <v>698</v>
      </c>
      <c r="C5745" t="s">
        <v>1013</v>
      </c>
      <c r="D5745" t="s">
        <v>843</v>
      </c>
      <c r="E5745" t="s">
        <v>837</v>
      </c>
      <c r="F5745">
        <v>9.4499999999999993</v>
      </c>
      <c r="G5745">
        <v>12.3</v>
      </c>
      <c r="H5745" t="s">
        <v>825</v>
      </c>
    </row>
    <row r="5746" spans="1:8" x14ac:dyDescent="0.25">
      <c r="A5746" t="s">
        <v>1012</v>
      </c>
      <c r="B5746">
        <v>698</v>
      </c>
      <c r="C5746" t="s">
        <v>1013</v>
      </c>
      <c r="D5746" t="s">
        <v>844</v>
      </c>
      <c r="E5746" t="s">
        <v>845</v>
      </c>
      <c r="F5746">
        <v>11.2</v>
      </c>
      <c r="G5746">
        <v>14.55</v>
      </c>
      <c r="H5746" t="s">
        <v>821</v>
      </c>
    </row>
    <row r="5747" spans="1:8" hidden="1" x14ac:dyDescent="0.25">
      <c r="A5747" t="s">
        <v>1012</v>
      </c>
      <c r="B5747">
        <v>698</v>
      </c>
      <c r="C5747" t="s">
        <v>1013</v>
      </c>
      <c r="D5747" t="s">
        <v>846</v>
      </c>
      <c r="E5747" t="s">
        <v>845</v>
      </c>
      <c r="F5747">
        <v>9.4499999999999993</v>
      </c>
      <c r="G5747">
        <v>12.3</v>
      </c>
      <c r="H5747" t="s">
        <v>823</v>
      </c>
    </row>
    <row r="5748" spans="1:8" hidden="1" x14ac:dyDescent="0.25">
      <c r="A5748" t="s">
        <v>1012</v>
      </c>
      <c r="B5748">
        <v>698</v>
      </c>
      <c r="C5748" t="s">
        <v>1013</v>
      </c>
      <c r="D5748" t="s">
        <v>847</v>
      </c>
      <c r="E5748" t="s">
        <v>845</v>
      </c>
      <c r="F5748">
        <v>10.1</v>
      </c>
      <c r="G5748">
        <v>13.15</v>
      </c>
      <c r="H5748" t="s">
        <v>815</v>
      </c>
    </row>
    <row r="5749" spans="1:8" hidden="1" x14ac:dyDescent="0.25">
      <c r="A5749" t="s">
        <v>1012</v>
      </c>
      <c r="B5749">
        <v>698</v>
      </c>
      <c r="C5749" t="s">
        <v>1013</v>
      </c>
      <c r="D5749" t="s">
        <v>848</v>
      </c>
      <c r="E5749" t="s">
        <v>845</v>
      </c>
      <c r="F5749">
        <v>11.2</v>
      </c>
      <c r="G5749">
        <v>14.55</v>
      </c>
      <c r="H5749" t="s">
        <v>819</v>
      </c>
    </row>
    <row r="5750" spans="1:8" hidden="1" x14ac:dyDescent="0.25">
      <c r="A5750" t="s">
        <v>1012</v>
      </c>
      <c r="B5750">
        <v>698</v>
      </c>
      <c r="C5750" t="s">
        <v>1013</v>
      </c>
      <c r="D5750" t="s">
        <v>849</v>
      </c>
      <c r="E5750" t="s">
        <v>845</v>
      </c>
      <c r="F5750">
        <v>9.4499999999999993</v>
      </c>
      <c r="G5750">
        <v>12.3</v>
      </c>
      <c r="H5750" t="s">
        <v>817</v>
      </c>
    </row>
    <row r="5751" spans="1:8" hidden="1" x14ac:dyDescent="0.25">
      <c r="A5751" t="s">
        <v>1012</v>
      </c>
      <c r="B5751">
        <v>698</v>
      </c>
      <c r="C5751" t="s">
        <v>1013</v>
      </c>
      <c r="D5751" t="s">
        <v>850</v>
      </c>
      <c r="E5751" t="s">
        <v>845</v>
      </c>
      <c r="F5751">
        <v>9.4499999999999993</v>
      </c>
      <c r="G5751">
        <v>12.3</v>
      </c>
      <c r="H5751" t="s">
        <v>825</v>
      </c>
    </row>
    <row r="5752" spans="1:8" hidden="1" x14ac:dyDescent="0.25">
      <c r="A5752" t="s">
        <v>1012</v>
      </c>
      <c r="B5752">
        <v>698</v>
      </c>
      <c r="C5752" t="s">
        <v>1013</v>
      </c>
      <c r="D5752" t="s">
        <v>851</v>
      </c>
      <c r="E5752" t="s">
        <v>845</v>
      </c>
      <c r="F5752">
        <v>9.9499999999999993</v>
      </c>
      <c r="G5752">
        <v>12.95</v>
      </c>
      <c r="H5752" t="s">
        <v>827</v>
      </c>
    </row>
    <row r="5753" spans="1:8" hidden="1" x14ac:dyDescent="0.25">
      <c r="A5753" t="s">
        <v>1012</v>
      </c>
      <c r="B5753">
        <v>698</v>
      </c>
      <c r="C5753" t="s">
        <v>1013</v>
      </c>
      <c r="D5753" t="s">
        <v>852</v>
      </c>
      <c r="E5753" t="s">
        <v>853</v>
      </c>
      <c r="F5753">
        <v>5.7</v>
      </c>
      <c r="G5753">
        <v>7.4</v>
      </c>
      <c r="H5753" t="s">
        <v>854</v>
      </c>
    </row>
    <row r="5754" spans="1:8" hidden="1" x14ac:dyDescent="0.25">
      <c r="A5754" t="s">
        <v>1012</v>
      </c>
      <c r="B5754">
        <v>698</v>
      </c>
      <c r="C5754" t="s">
        <v>1013</v>
      </c>
      <c r="D5754" t="s">
        <v>855</v>
      </c>
      <c r="E5754" t="s">
        <v>853</v>
      </c>
      <c r="F5754">
        <v>5.7</v>
      </c>
      <c r="G5754">
        <v>7.4</v>
      </c>
      <c r="H5754" t="s">
        <v>823</v>
      </c>
    </row>
    <row r="5755" spans="1:8" x14ac:dyDescent="0.25">
      <c r="A5755" t="s">
        <v>1012</v>
      </c>
      <c r="B5755">
        <v>698</v>
      </c>
      <c r="C5755" t="s">
        <v>1013</v>
      </c>
      <c r="D5755" t="s">
        <v>856</v>
      </c>
      <c r="E5755" t="s">
        <v>853</v>
      </c>
      <c r="F5755">
        <v>5.7</v>
      </c>
      <c r="G5755">
        <v>7.4</v>
      </c>
      <c r="H5755" t="s">
        <v>821</v>
      </c>
    </row>
    <row r="5756" spans="1:8" hidden="1" x14ac:dyDescent="0.25">
      <c r="A5756" t="s">
        <v>1012</v>
      </c>
      <c r="B5756">
        <v>698</v>
      </c>
      <c r="C5756" t="s">
        <v>1013</v>
      </c>
      <c r="D5756" t="s">
        <v>857</v>
      </c>
      <c r="E5756" t="s">
        <v>853</v>
      </c>
      <c r="F5756">
        <v>5.7</v>
      </c>
      <c r="G5756">
        <v>7.4</v>
      </c>
      <c r="H5756" t="s">
        <v>815</v>
      </c>
    </row>
    <row r="5757" spans="1:8" hidden="1" x14ac:dyDescent="0.25">
      <c r="A5757" t="s">
        <v>1012</v>
      </c>
      <c r="B5757">
        <v>698</v>
      </c>
      <c r="C5757" t="s">
        <v>1013</v>
      </c>
      <c r="D5757" t="s">
        <v>858</v>
      </c>
      <c r="E5757" t="s">
        <v>853</v>
      </c>
      <c r="F5757">
        <v>5.7</v>
      </c>
      <c r="G5757">
        <v>7.4</v>
      </c>
      <c r="H5757" t="s">
        <v>819</v>
      </c>
    </row>
    <row r="5758" spans="1:8" hidden="1" x14ac:dyDescent="0.25">
      <c r="A5758" t="s">
        <v>1012</v>
      </c>
      <c r="B5758">
        <v>698</v>
      </c>
      <c r="C5758" t="s">
        <v>1013</v>
      </c>
      <c r="D5758" t="s">
        <v>859</v>
      </c>
      <c r="E5758" t="s">
        <v>853</v>
      </c>
      <c r="F5758">
        <v>5.7</v>
      </c>
      <c r="G5758">
        <v>7.4</v>
      </c>
      <c r="H5758" t="s">
        <v>825</v>
      </c>
    </row>
    <row r="5759" spans="1:8" hidden="1" x14ac:dyDescent="0.25">
      <c r="A5759" t="s">
        <v>1012</v>
      </c>
      <c r="B5759">
        <v>698</v>
      </c>
      <c r="C5759" t="s">
        <v>1013</v>
      </c>
      <c r="D5759" t="s">
        <v>860</v>
      </c>
      <c r="E5759" t="s">
        <v>853</v>
      </c>
      <c r="F5759">
        <v>5.7</v>
      </c>
      <c r="G5759">
        <v>7.4</v>
      </c>
      <c r="H5759" t="s">
        <v>827</v>
      </c>
    </row>
    <row r="5760" spans="1:8" hidden="1" x14ac:dyDescent="0.25">
      <c r="A5760" t="s">
        <v>1012</v>
      </c>
      <c r="B5760">
        <v>698</v>
      </c>
      <c r="C5760" t="s">
        <v>1013</v>
      </c>
      <c r="D5760" t="s">
        <v>861</v>
      </c>
      <c r="E5760" t="s">
        <v>853</v>
      </c>
      <c r="F5760">
        <v>5.7</v>
      </c>
      <c r="G5760">
        <v>7.4</v>
      </c>
      <c r="H5760" t="s">
        <v>862</v>
      </c>
    </row>
    <row r="5761" spans="1:8" hidden="1" x14ac:dyDescent="0.25">
      <c r="A5761" t="s">
        <v>1012</v>
      </c>
      <c r="B5761">
        <v>698</v>
      </c>
      <c r="C5761" t="s">
        <v>1013</v>
      </c>
      <c r="D5761" t="s">
        <v>863</v>
      </c>
      <c r="E5761" t="s">
        <v>853</v>
      </c>
      <c r="F5761">
        <v>5.7</v>
      </c>
      <c r="G5761">
        <v>7.4</v>
      </c>
      <c r="H5761" t="s">
        <v>864</v>
      </c>
    </row>
    <row r="5762" spans="1:8" hidden="1" x14ac:dyDescent="0.25">
      <c r="A5762" t="s">
        <v>1012</v>
      </c>
      <c r="B5762">
        <v>698</v>
      </c>
      <c r="C5762" t="s">
        <v>1013</v>
      </c>
      <c r="D5762" t="s">
        <v>865</v>
      </c>
      <c r="E5762" t="s">
        <v>866</v>
      </c>
      <c r="F5762">
        <v>4.5999999999999996</v>
      </c>
      <c r="G5762">
        <v>6</v>
      </c>
      <c r="H5762" t="s">
        <v>867</v>
      </c>
    </row>
    <row r="5763" spans="1:8" hidden="1" x14ac:dyDescent="0.25">
      <c r="A5763" t="s">
        <v>1012</v>
      </c>
      <c r="B5763">
        <v>698</v>
      </c>
      <c r="C5763" t="s">
        <v>1013</v>
      </c>
      <c r="D5763" t="s">
        <v>868</v>
      </c>
      <c r="E5763" t="s">
        <v>866</v>
      </c>
      <c r="F5763">
        <v>5</v>
      </c>
      <c r="G5763">
        <v>6.5</v>
      </c>
      <c r="H5763" t="s">
        <v>823</v>
      </c>
    </row>
    <row r="5764" spans="1:8" x14ac:dyDescent="0.25">
      <c r="A5764" t="s">
        <v>1012</v>
      </c>
      <c r="B5764">
        <v>698</v>
      </c>
      <c r="C5764" t="s">
        <v>1013</v>
      </c>
      <c r="D5764" t="s">
        <v>869</v>
      </c>
      <c r="E5764" t="s">
        <v>866</v>
      </c>
      <c r="F5764">
        <v>5</v>
      </c>
      <c r="G5764">
        <v>6.5</v>
      </c>
      <c r="H5764" t="s">
        <v>821</v>
      </c>
    </row>
    <row r="5765" spans="1:8" hidden="1" x14ac:dyDescent="0.25">
      <c r="A5765" t="s">
        <v>1012</v>
      </c>
      <c r="B5765">
        <v>698</v>
      </c>
      <c r="C5765" t="s">
        <v>1013</v>
      </c>
      <c r="D5765" t="s">
        <v>870</v>
      </c>
      <c r="E5765" t="s">
        <v>866</v>
      </c>
      <c r="F5765">
        <v>5</v>
      </c>
      <c r="G5765">
        <v>6.5</v>
      </c>
      <c r="H5765" t="s">
        <v>815</v>
      </c>
    </row>
    <row r="5766" spans="1:8" hidden="1" x14ac:dyDescent="0.25">
      <c r="A5766" t="s">
        <v>1012</v>
      </c>
      <c r="B5766">
        <v>698</v>
      </c>
      <c r="C5766" t="s">
        <v>1013</v>
      </c>
      <c r="D5766" t="s">
        <v>871</v>
      </c>
      <c r="E5766" t="s">
        <v>866</v>
      </c>
      <c r="F5766">
        <v>5</v>
      </c>
      <c r="G5766">
        <v>6.5</v>
      </c>
      <c r="H5766" t="s">
        <v>819</v>
      </c>
    </row>
    <row r="5767" spans="1:8" hidden="1" x14ac:dyDescent="0.25">
      <c r="A5767" t="s">
        <v>1012</v>
      </c>
      <c r="B5767">
        <v>698</v>
      </c>
      <c r="C5767" t="s">
        <v>1013</v>
      </c>
      <c r="D5767" t="s">
        <v>872</v>
      </c>
      <c r="E5767" t="s">
        <v>866</v>
      </c>
      <c r="F5767">
        <v>5</v>
      </c>
      <c r="G5767">
        <v>6.5</v>
      </c>
      <c r="H5767" t="s">
        <v>825</v>
      </c>
    </row>
    <row r="5768" spans="1:8" hidden="1" x14ac:dyDescent="0.25">
      <c r="A5768" t="s">
        <v>1012</v>
      </c>
      <c r="B5768">
        <v>698</v>
      </c>
      <c r="C5768" t="s">
        <v>1013</v>
      </c>
      <c r="D5768" t="s">
        <v>873</v>
      </c>
      <c r="E5768" t="s">
        <v>866</v>
      </c>
      <c r="F5768">
        <v>5</v>
      </c>
      <c r="G5768">
        <v>6.5</v>
      </c>
      <c r="H5768" t="s">
        <v>862</v>
      </c>
    </row>
    <row r="5769" spans="1:8" hidden="1" x14ac:dyDescent="0.25">
      <c r="A5769" t="s">
        <v>1012</v>
      </c>
      <c r="B5769">
        <v>698</v>
      </c>
      <c r="C5769" t="s">
        <v>1013</v>
      </c>
      <c r="D5769" t="s">
        <v>874</v>
      </c>
      <c r="E5769" t="s">
        <v>866</v>
      </c>
      <c r="F5769">
        <v>5</v>
      </c>
      <c r="G5769">
        <v>6.5</v>
      </c>
      <c r="H5769" t="s">
        <v>827</v>
      </c>
    </row>
    <row r="5770" spans="1:8" hidden="1" x14ac:dyDescent="0.25">
      <c r="A5770" t="s">
        <v>1012</v>
      </c>
      <c r="B5770">
        <v>698</v>
      </c>
      <c r="C5770" t="s">
        <v>1013</v>
      </c>
      <c r="D5770" t="s">
        <v>875</v>
      </c>
      <c r="E5770" t="s">
        <v>876</v>
      </c>
      <c r="F5770">
        <v>10.65</v>
      </c>
      <c r="G5770">
        <v>13.85</v>
      </c>
      <c r="H5770" t="s">
        <v>815</v>
      </c>
    </row>
    <row r="5771" spans="1:8" hidden="1" x14ac:dyDescent="0.25">
      <c r="A5771" t="s">
        <v>1012</v>
      </c>
      <c r="B5771">
        <v>698</v>
      </c>
      <c r="C5771" t="s">
        <v>1013</v>
      </c>
      <c r="D5771" t="s">
        <v>877</v>
      </c>
      <c r="E5771" t="s">
        <v>876</v>
      </c>
      <c r="F5771">
        <v>11.75</v>
      </c>
      <c r="G5771">
        <v>15.3</v>
      </c>
      <c r="H5771" t="s">
        <v>819</v>
      </c>
    </row>
    <row r="5772" spans="1:8" hidden="1" x14ac:dyDescent="0.25">
      <c r="A5772" t="s">
        <v>1012</v>
      </c>
      <c r="B5772">
        <v>698</v>
      </c>
      <c r="C5772" t="s">
        <v>1013</v>
      </c>
      <c r="D5772" t="s">
        <v>878</v>
      </c>
      <c r="E5772" t="s">
        <v>876</v>
      </c>
      <c r="F5772">
        <v>10</v>
      </c>
      <c r="G5772">
        <v>13</v>
      </c>
      <c r="H5772" t="s">
        <v>825</v>
      </c>
    </row>
    <row r="5773" spans="1:8" hidden="1" x14ac:dyDescent="0.25">
      <c r="A5773" t="s">
        <v>1012</v>
      </c>
      <c r="B5773">
        <v>698</v>
      </c>
      <c r="C5773" t="s">
        <v>1013</v>
      </c>
      <c r="D5773" t="s">
        <v>879</v>
      </c>
      <c r="E5773" t="s">
        <v>876</v>
      </c>
      <c r="F5773">
        <v>10.5</v>
      </c>
      <c r="G5773">
        <v>13.65</v>
      </c>
      <c r="H5773" t="s">
        <v>827</v>
      </c>
    </row>
    <row r="5774" spans="1:8" hidden="1" x14ac:dyDescent="0.25">
      <c r="A5774" t="s">
        <v>1012</v>
      </c>
      <c r="B5774">
        <v>698</v>
      </c>
      <c r="C5774" t="s">
        <v>1013</v>
      </c>
      <c r="D5774" t="s">
        <v>880</v>
      </c>
      <c r="E5774" t="s">
        <v>876</v>
      </c>
      <c r="F5774">
        <v>10</v>
      </c>
      <c r="G5774">
        <v>13</v>
      </c>
      <c r="H5774" t="s">
        <v>823</v>
      </c>
    </row>
    <row r="5775" spans="1:8" hidden="1" x14ac:dyDescent="0.25">
      <c r="A5775" t="s">
        <v>1012</v>
      </c>
      <c r="B5775">
        <v>698</v>
      </c>
      <c r="C5775" t="s">
        <v>1013</v>
      </c>
      <c r="D5775" t="s">
        <v>881</v>
      </c>
      <c r="E5775" t="s">
        <v>876</v>
      </c>
      <c r="F5775">
        <v>10</v>
      </c>
      <c r="G5775">
        <v>13</v>
      </c>
      <c r="H5775" t="s">
        <v>867</v>
      </c>
    </row>
    <row r="5776" spans="1:8" x14ac:dyDescent="0.25">
      <c r="A5776" t="s">
        <v>1012</v>
      </c>
      <c r="B5776">
        <v>698</v>
      </c>
      <c r="C5776" t="s">
        <v>1013</v>
      </c>
      <c r="D5776" t="s">
        <v>882</v>
      </c>
      <c r="E5776" t="s">
        <v>876</v>
      </c>
      <c r="F5776">
        <v>11.75</v>
      </c>
      <c r="G5776">
        <v>15.3</v>
      </c>
      <c r="H5776" t="s">
        <v>821</v>
      </c>
    </row>
    <row r="5777" spans="1:8" hidden="1" x14ac:dyDescent="0.25">
      <c r="A5777" t="s">
        <v>1082</v>
      </c>
      <c r="B5777">
        <v>1168</v>
      </c>
      <c r="C5777" t="s">
        <v>202</v>
      </c>
      <c r="D5777" t="s">
        <v>813</v>
      </c>
      <c r="E5777" t="s">
        <v>814</v>
      </c>
      <c r="F5777">
        <v>10.1</v>
      </c>
      <c r="G5777">
        <v>13.15</v>
      </c>
      <c r="H5777" t="s">
        <v>815</v>
      </c>
    </row>
    <row r="5778" spans="1:8" hidden="1" x14ac:dyDescent="0.25">
      <c r="A5778" t="s">
        <v>1082</v>
      </c>
      <c r="B5778">
        <v>1168</v>
      </c>
      <c r="C5778" t="s">
        <v>202</v>
      </c>
      <c r="D5778" t="s">
        <v>816</v>
      </c>
      <c r="E5778" t="s">
        <v>814</v>
      </c>
      <c r="F5778">
        <v>9.4499999999999993</v>
      </c>
      <c r="G5778">
        <v>12.3</v>
      </c>
      <c r="H5778" t="s">
        <v>817</v>
      </c>
    </row>
    <row r="5779" spans="1:8" hidden="1" x14ac:dyDescent="0.25">
      <c r="A5779" t="s">
        <v>1082</v>
      </c>
      <c r="B5779">
        <v>1168</v>
      </c>
      <c r="C5779" t="s">
        <v>202</v>
      </c>
      <c r="D5779" t="s">
        <v>818</v>
      </c>
      <c r="E5779" t="s">
        <v>814</v>
      </c>
      <c r="F5779">
        <v>11.2</v>
      </c>
      <c r="G5779">
        <v>14.55</v>
      </c>
      <c r="H5779" t="s">
        <v>819</v>
      </c>
    </row>
    <row r="5780" spans="1:8" x14ac:dyDescent="0.25">
      <c r="A5780" t="s">
        <v>1082</v>
      </c>
      <c r="B5780">
        <v>1168</v>
      </c>
      <c r="C5780" t="s">
        <v>202</v>
      </c>
      <c r="D5780" t="s">
        <v>820</v>
      </c>
      <c r="E5780" t="s">
        <v>814</v>
      </c>
      <c r="F5780">
        <v>11.2</v>
      </c>
      <c r="G5780">
        <v>14.55</v>
      </c>
      <c r="H5780" t="s">
        <v>821</v>
      </c>
    </row>
    <row r="5781" spans="1:8" hidden="1" x14ac:dyDescent="0.25">
      <c r="A5781" t="s">
        <v>1082</v>
      </c>
      <c r="B5781">
        <v>1168</v>
      </c>
      <c r="C5781" t="s">
        <v>202</v>
      </c>
      <c r="D5781" t="s">
        <v>822</v>
      </c>
      <c r="E5781" t="s">
        <v>814</v>
      </c>
      <c r="F5781">
        <v>9.4499999999999993</v>
      </c>
      <c r="G5781">
        <v>12.3</v>
      </c>
      <c r="H5781" t="s">
        <v>823</v>
      </c>
    </row>
    <row r="5782" spans="1:8" hidden="1" x14ac:dyDescent="0.25">
      <c r="A5782" t="s">
        <v>1082</v>
      </c>
      <c r="B5782">
        <v>1168</v>
      </c>
      <c r="C5782" t="s">
        <v>202</v>
      </c>
      <c r="D5782" t="s">
        <v>824</v>
      </c>
      <c r="E5782" t="s">
        <v>814</v>
      </c>
      <c r="F5782">
        <v>9.4499999999999993</v>
      </c>
      <c r="G5782">
        <v>12.3</v>
      </c>
      <c r="H5782" t="s">
        <v>825</v>
      </c>
    </row>
    <row r="5783" spans="1:8" hidden="1" x14ac:dyDescent="0.25">
      <c r="A5783" t="s">
        <v>1082</v>
      </c>
      <c r="B5783">
        <v>1168</v>
      </c>
      <c r="C5783" t="s">
        <v>202</v>
      </c>
      <c r="D5783" t="s">
        <v>826</v>
      </c>
      <c r="E5783" t="s">
        <v>814</v>
      </c>
      <c r="F5783">
        <v>9.9499999999999993</v>
      </c>
      <c r="G5783">
        <v>12.95</v>
      </c>
      <c r="H5783" t="s">
        <v>827</v>
      </c>
    </row>
    <row r="5784" spans="1:8" x14ac:dyDescent="0.25">
      <c r="A5784" t="s">
        <v>1082</v>
      </c>
      <c r="B5784">
        <v>1168</v>
      </c>
      <c r="C5784" t="s">
        <v>202</v>
      </c>
      <c r="D5784" t="s">
        <v>828</v>
      </c>
      <c r="E5784" t="s">
        <v>829</v>
      </c>
      <c r="F5784">
        <v>11.2</v>
      </c>
      <c r="G5784">
        <v>14.55</v>
      </c>
      <c r="H5784" t="s">
        <v>821</v>
      </c>
    </row>
    <row r="5785" spans="1:8" hidden="1" x14ac:dyDescent="0.25">
      <c r="A5785" t="s">
        <v>1082</v>
      </c>
      <c r="B5785">
        <v>1168</v>
      </c>
      <c r="C5785" t="s">
        <v>202</v>
      </c>
      <c r="D5785" t="s">
        <v>830</v>
      </c>
      <c r="E5785" t="s">
        <v>829</v>
      </c>
      <c r="F5785">
        <v>9.4499999999999993</v>
      </c>
      <c r="G5785">
        <v>12.3</v>
      </c>
      <c r="H5785" t="s">
        <v>823</v>
      </c>
    </row>
    <row r="5786" spans="1:8" hidden="1" x14ac:dyDescent="0.25">
      <c r="A5786" t="s">
        <v>1082</v>
      </c>
      <c r="B5786">
        <v>1168</v>
      </c>
      <c r="C5786" t="s">
        <v>202</v>
      </c>
      <c r="D5786" t="s">
        <v>831</v>
      </c>
      <c r="E5786" t="s">
        <v>829</v>
      </c>
      <c r="F5786">
        <v>10.1</v>
      </c>
      <c r="G5786">
        <v>13.15</v>
      </c>
      <c r="H5786" t="s">
        <v>815</v>
      </c>
    </row>
    <row r="5787" spans="1:8" hidden="1" x14ac:dyDescent="0.25">
      <c r="A5787" t="s">
        <v>1082</v>
      </c>
      <c r="B5787">
        <v>1168</v>
      </c>
      <c r="C5787" t="s">
        <v>202</v>
      </c>
      <c r="D5787" t="s">
        <v>832</v>
      </c>
      <c r="E5787" t="s">
        <v>829</v>
      </c>
      <c r="F5787">
        <v>9.4499999999999993</v>
      </c>
      <c r="G5787">
        <v>12.3</v>
      </c>
      <c r="H5787" t="s">
        <v>817</v>
      </c>
    </row>
    <row r="5788" spans="1:8" hidden="1" x14ac:dyDescent="0.25">
      <c r="A5788" t="s">
        <v>1082</v>
      </c>
      <c r="B5788">
        <v>1168</v>
      </c>
      <c r="C5788" t="s">
        <v>202</v>
      </c>
      <c r="D5788" t="s">
        <v>833</v>
      </c>
      <c r="E5788" t="s">
        <v>829</v>
      </c>
      <c r="F5788">
        <v>11.2</v>
      </c>
      <c r="G5788">
        <v>14.55</v>
      </c>
      <c r="H5788" t="s">
        <v>819</v>
      </c>
    </row>
    <row r="5789" spans="1:8" hidden="1" x14ac:dyDescent="0.25">
      <c r="A5789" t="s">
        <v>1082</v>
      </c>
      <c r="B5789">
        <v>1168</v>
      </c>
      <c r="C5789" t="s">
        <v>202</v>
      </c>
      <c r="D5789" t="s">
        <v>834</v>
      </c>
      <c r="E5789" t="s">
        <v>829</v>
      </c>
      <c r="F5789">
        <v>9.4499999999999993</v>
      </c>
      <c r="G5789">
        <v>12.3</v>
      </c>
      <c r="H5789" t="s">
        <v>825</v>
      </c>
    </row>
    <row r="5790" spans="1:8" hidden="1" x14ac:dyDescent="0.25">
      <c r="A5790" t="s">
        <v>1082</v>
      </c>
      <c r="B5790">
        <v>1168</v>
      </c>
      <c r="C5790" t="s">
        <v>202</v>
      </c>
      <c r="D5790" t="s">
        <v>835</v>
      </c>
      <c r="E5790" t="s">
        <v>829</v>
      </c>
      <c r="F5790">
        <v>3.6</v>
      </c>
      <c r="G5790">
        <v>4.7</v>
      </c>
      <c r="H5790" t="s">
        <v>827</v>
      </c>
    </row>
    <row r="5791" spans="1:8" hidden="1" x14ac:dyDescent="0.25">
      <c r="A5791" t="s">
        <v>1082</v>
      </c>
      <c r="B5791">
        <v>1168</v>
      </c>
      <c r="C5791" t="s">
        <v>202</v>
      </c>
      <c r="D5791" t="s">
        <v>835</v>
      </c>
      <c r="E5791" t="s">
        <v>829</v>
      </c>
      <c r="F5791">
        <v>9.9499999999999993</v>
      </c>
      <c r="G5791">
        <v>12.95</v>
      </c>
      <c r="H5791" t="s">
        <v>827</v>
      </c>
    </row>
    <row r="5792" spans="1:8" hidden="1" x14ac:dyDescent="0.25">
      <c r="A5792" t="s">
        <v>1082</v>
      </c>
      <c r="B5792">
        <v>1168</v>
      </c>
      <c r="C5792" t="s">
        <v>202</v>
      </c>
      <c r="D5792" t="s">
        <v>832</v>
      </c>
      <c r="E5792" t="s">
        <v>829</v>
      </c>
      <c r="F5792">
        <v>3.4</v>
      </c>
      <c r="G5792">
        <v>4.4000000000000004</v>
      </c>
      <c r="H5792" t="s">
        <v>817</v>
      </c>
    </row>
    <row r="5793" spans="1:8" hidden="1" x14ac:dyDescent="0.25">
      <c r="A5793" t="s">
        <v>1082</v>
      </c>
      <c r="B5793">
        <v>1168</v>
      </c>
      <c r="C5793" t="s">
        <v>202</v>
      </c>
      <c r="D5793" t="s">
        <v>831</v>
      </c>
      <c r="E5793" t="s">
        <v>829</v>
      </c>
      <c r="F5793">
        <v>3.6</v>
      </c>
      <c r="G5793">
        <v>4.7</v>
      </c>
      <c r="H5793" t="s">
        <v>815</v>
      </c>
    </row>
    <row r="5794" spans="1:8" hidden="1" x14ac:dyDescent="0.25">
      <c r="A5794" t="s">
        <v>1082</v>
      </c>
      <c r="B5794">
        <v>1168</v>
      </c>
      <c r="C5794" t="s">
        <v>202</v>
      </c>
      <c r="D5794" t="s">
        <v>833</v>
      </c>
      <c r="E5794" t="s">
        <v>829</v>
      </c>
      <c r="F5794">
        <v>4.05</v>
      </c>
      <c r="G5794">
        <v>5.25</v>
      </c>
      <c r="H5794" t="s">
        <v>819</v>
      </c>
    </row>
    <row r="5795" spans="1:8" hidden="1" x14ac:dyDescent="0.25">
      <c r="A5795" t="s">
        <v>1082</v>
      </c>
      <c r="B5795">
        <v>1168</v>
      </c>
      <c r="C5795" t="s">
        <v>202</v>
      </c>
      <c r="D5795" t="s">
        <v>830</v>
      </c>
      <c r="E5795" t="s">
        <v>829</v>
      </c>
      <c r="F5795">
        <v>3.4</v>
      </c>
      <c r="G5795">
        <v>4.4000000000000004</v>
      </c>
      <c r="H5795" t="s">
        <v>823</v>
      </c>
    </row>
    <row r="5796" spans="1:8" x14ac:dyDescent="0.25">
      <c r="A5796" t="s">
        <v>1082</v>
      </c>
      <c r="B5796">
        <v>1168</v>
      </c>
      <c r="C5796" t="s">
        <v>202</v>
      </c>
      <c r="D5796" t="s">
        <v>828</v>
      </c>
      <c r="E5796" t="s">
        <v>829</v>
      </c>
      <c r="F5796">
        <v>4.05</v>
      </c>
      <c r="G5796">
        <v>5.25</v>
      </c>
      <c r="H5796" t="s">
        <v>821</v>
      </c>
    </row>
    <row r="5797" spans="1:8" hidden="1" x14ac:dyDescent="0.25">
      <c r="A5797" t="s">
        <v>1082</v>
      </c>
      <c r="B5797">
        <v>1168</v>
      </c>
      <c r="C5797" t="s">
        <v>202</v>
      </c>
      <c r="D5797" t="s">
        <v>834</v>
      </c>
      <c r="E5797" t="s">
        <v>829</v>
      </c>
      <c r="F5797">
        <v>3.4</v>
      </c>
      <c r="G5797">
        <v>4.4000000000000004</v>
      </c>
      <c r="H5797" t="s">
        <v>825</v>
      </c>
    </row>
    <row r="5798" spans="1:8" x14ac:dyDescent="0.25">
      <c r="A5798" t="s">
        <v>1082</v>
      </c>
      <c r="B5798">
        <v>1168</v>
      </c>
      <c r="C5798" t="s">
        <v>202</v>
      </c>
      <c r="D5798" t="s">
        <v>836</v>
      </c>
      <c r="E5798" t="s">
        <v>837</v>
      </c>
      <c r="F5798">
        <v>11.2</v>
      </c>
      <c r="G5798">
        <v>14.55</v>
      </c>
      <c r="H5798" t="s">
        <v>821</v>
      </c>
    </row>
    <row r="5799" spans="1:8" hidden="1" x14ac:dyDescent="0.25">
      <c r="A5799" t="s">
        <v>1082</v>
      </c>
      <c r="B5799">
        <v>1168</v>
      </c>
      <c r="C5799" t="s">
        <v>202</v>
      </c>
      <c r="D5799" t="s">
        <v>838</v>
      </c>
      <c r="E5799" t="s">
        <v>837</v>
      </c>
      <c r="F5799">
        <v>9.4499999999999993</v>
      </c>
      <c r="G5799">
        <v>12.3</v>
      </c>
      <c r="H5799" t="s">
        <v>823</v>
      </c>
    </row>
    <row r="5800" spans="1:8" hidden="1" x14ac:dyDescent="0.25">
      <c r="A5800" t="s">
        <v>1082</v>
      </c>
      <c r="B5800">
        <v>1168</v>
      </c>
      <c r="C5800" t="s">
        <v>202</v>
      </c>
      <c r="D5800" t="s">
        <v>839</v>
      </c>
      <c r="E5800" t="s">
        <v>837</v>
      </c>
      <c r="F5800">
        <v>10.1</v>
      </c>
      <c r="G5800">
        <v>13.15</v>
      </c>
      <c r="H5800" t="s">
        <v>815</v>
      </c>
    </row>
    <row r="5801" spans="1:8" hidden="1" x14ac:dyDescent="0.25">
      <c r="A5801" t="s">
        <v>1082</v>
      </c>
      <c r="B5801">
        <v>1168</v>
      </c>
      <c r="C5801" t="s">
        <v>202</v>
      </c>
      <c r="D5801" t="s">
        <v>840</v>
      </c>
      <c r="E5801" t="s">
        <v>837</v>
      </c>
      <c r="F5801">
        <v>9.4499999999999993</v>
      </c>
      <c r="G5801">
        <v>12.3</v>
      </c>
      <c r="H5801" t="s">
        <v>817</v>
      </c>
    </row>
    <row r="5802" spans="1:8" hidden="1" x14ac:dyDescent="0.25">
      <c r="A5802" t="s">
        <v>1082</v>
      </c>
      <c r="B5802">
        <v>1168</v>
      </c>
      <c r="C5802" t="s">
        <v>202</v>
      </c>
      <c r="D5802" t="s">
        <v>841</v>
      </c>
      <c r="E5802" t="s">
        <v>837</v>
      </c>
      <c r="F5802">
        <v>11.2</v>
      </c>
      <c r="G5802">
        <v>14.55</v>
      </c>
      <c r="H5802" t="s">
        <v>819</v>
      </c>
    </row>
    <row r="5803" spans="1:8" hidden="1" x14ac:dyDescent="0.25">
      <c r="A5803" t="s">
        <v>1082</v>
      </c>
      <c r="B5803">
        <v>1168</v>
      </c>
      <c r="C5803" t="s">
        <v>202</v>
      </c>
      <c r="D5803" t="s">
        <v>842</v>
      </c>
      <c r="E5803" t="s">
        <v>837</v>
      </c>
      <c r="F5803">
        <v>9.9499999999999993</v>
      </c>
      <c r="G5803">
        <v>12.95</v>
      </c>
      <c r="H5803" t="s">
        <v>827</v>
      </c>
    </row>
    <row r="5804" spans="1:8" hidden="1" x14ac:dyDescent="0.25">
      <c r="A5804" t="s">
        <v>1082</v>
      </c>
      <c r="B5804">
        <v>1168</v>
      </c>
      <c r="C5804" t="s">
        <v>202</v>
      </c>
      <c r="D5804" t="s">
        <v>843</v>
      </c>
      <c r="E5804" t="s">
        <v>837</v>
      </c>
      <c r="F5804">
        <v>9.4499999999999993</v>
      </c>
      <c r="G5804">
        <v>12.3</v>
      </c>
      <c r="H5804" t="s">
        <v>825</v>
      </c>
    </row>
    <row r="5805" spans="1:8" x14ac:dyDescent="0.25">
      <c r="A5805" t="s">
        <v>1082</v>
      </c>
      <c r="B5805">
        <v>1168</v>
      </c>
      <c r="C5805" t="s">
        <v>202</v>
      </c>
      <c r="D5805" t="s">
        <v>844</v>
      </c>
      <c r="E5805" t="s">
        <v>845</v>
      </c>
      <c r="F5805">
        <v>11.2</v>
      </c>
      <c r="G5805">
        <v>14.55</v>
      </c>
      <c r="H5805" t="s">
        <v>821</v>
      </c>
    </row>
    <row r="5806" spans="1:8" hidden="1" x14ac:dyDescent="0.25">
      <c r="A5806" t="s">
        <v>1082</v>
      </c>
      <c r="B5806">
        <v>1168</v>
      </c>
      <c r="C5806" t="s">
        <v>202</v>
      </c>
      <c r="D5806" t="s">
        <v>846</v>
      </c>
      <c r="E5806" t="s">
        <v>845</v>
      </c>
      <c r="F5806">
        <v>9.4499999999999993</v>
      </c>
      <c r="G5806">
        <v>12.3</v>
      </c>
      <c r="H5806" t="s">
        <v>823</v>
      </c>
    </row>
    <row r="5807" spans="1:8" hidden="1" x14ac:dyDescent="0.25">
      <c r="A5807" t="s">
        <v>1082</v>
      </c>
      <c r="B5807">
        <v>1168</v>
      </c>
      <c r="C5807" t="s">
        <v>202</v>
      </c>
      <c r="D5807" t="s">
        <v>847</v>
      </c>
      <c r="E5807" t="s">
        <v>845</v>
      </c>
      <c r="F5807">
        <v>10.1</v>
      </c>
      <c r="G5807">
        <v>13.15</v>
      </c>
      <c r="H5807" t="s">
        <v>815</v>
      </c>
    </row>
    <row r="5808" spans="1:8" hidden="1" x14ac:dyDescent="0.25">
      <c r="A5808" t="s">
        <v>1082</v>
      </c>
      <c r="B5808">
        <v>1168</v>
      </c>
      <c r="C5808" t="s">
        <v>202</v>
      </c>
      <c r="D5808" t="s">
        <v>848</v>
      </c>
      <c r="E5808" t="s">
        <v>845</v>
      </c>
      <c r="F5808">
        <v>11.2</v>
      </c>
      <c r="G5808">
        <v>14.55</v>
      </c>
      <c r="H5808" t="s">
        <v>819</v>
      </c>
    </row>
    <row r="5809" spans="1:8" hidden="1" x14ac:dyDescent="0.25">
      <c r="A5809" t="s">
        <v>1082</v>
      </c>
      <c r="B5809">
        <v>1168</v>
      </c>
      <c r="C5809" t="s">
        <v>202</v>
      </c>
      <c r="D5809" t="s">
        <v>849</v>
      </c>
      <c r="E5809" t="s">
        <v>845</v>
      </c>
      <c r="F5809">
        <v>9.4499999999999993</v>
      </c>
      <c r="G5809">
        <v>12.3</v>
      </c>
      <c r="H5809" t="s">
        <v>817</v>
      </c>
    </row>
    <row r="5810" spans="1:8" hidden="1" x14ac:dyDescent="0.25">
      <c r="A5810" t="s">
        <v>1082</v>
      </c>
      <c r="B5810">
        <v>1168</v>
      </c>
      <c r="C5810" t="s">
        <v>202</v>
      </c>
      <c r="D5810" t="s">
        <v>850</v>
      </c>
      <c r="E5810" t="s">
        <v>845</v>
      </c>
      <c r="F5810">
        <v>9.4499999999999993</v>
      </c>
      <c r="G5810">
        <v>12.3</v>
      </c>
      <c r="H5810" t="s">
        <v>825</v>
      </c>
    </row>
    <row r="5811" spans="1:8" hidden="1" x14ac:dyDescent="0.25">
      <c r="A5811" t="s">
        <v>1082</v>
      </c>
      <c r="B5811">
        <v>1168</v>
      </c>
      <c r="C5811" t="s">
        <v>202</v>
      </c>
      <c r="D5811" t="s">
        <v>851</v>
      </c>
      <c r="E5811" t="s">
        <v>845</v>
      </c>
      <c r="F5811">
        <v>9.9499999999999993</v>
      </c>
      <c r="G5811">
        <v>12.95</v>
      </c>
      <c r="H5811" t="s">
        <v>827</v>
      </c>
    </row>
    <row r="5812" spans="1:8" hidden="1" x14ac:dyDescent="0.25">
      <c r="A5812" t="s">
        <v>1082</v>
      </c>
      <c r="B5812">
        <v>1168</v>
      </c>
      <c r="C5812" t="s">
        <v>202</v>
      </c>
      <c r="D5812" t="s">
        <v>852</v>
      </c>
      <c r="E5812" t="s">
        <v>853</v>
      </c>
      <c r="F5812">
        <v>5.7</v>
      </c>
      <c r="G5812">
        <v>7.4</v>
      </c>
      <c r="H5812" t="s">
        <v>854</v>
      </c>
    </row>
    <row r="5813" spans="1:8" hidden="1" x14ac:dyDescent="0.25">
      <c r="A5813" t="s">
        <v>1082</v>
      </c>
      <c r="B5813">
        <v>1168</v>
      </c>
      <c r="C5813" t="s">
        <v>202</v>
      </c>
      <c r="D5813" t="s">
        <v>855</v>
      </c>
      <c r="E5813" t="s">
        <v>853</v>
      </c>
      <c r="F5813">
        <v>5.7</v>
      </c>
      <c r="G5813">
        <v>7.4</v>
      </c>
      <c r="H5813" t="s">
        <v>823</v>
      </c>
    </row>
    <row r="5814" spans="1:8" x14ac:dyDescent="0.25">
      <c r="A5814" t="s">
        <v>1082</v>
      </c>
      <c r="B5814">
        <v>1168</v>
      </c>
      <c r="C5814" t="s">
        <v>202</v>
      </c>
      <c r="D5814" t="s">
        <v>856</v>
      </c>
      <c r="E5814" t="s">
        <v>853</v>
      </c>
      <c r="F5814">
        <v>5.7</v>
      </c>
      <c r="G5814">
        <v>7.4</v>
      </c>
      <c r="H5814" t="s">
        <v>821</v>
      </c>
    </row>
    <row r="5815" spans="1:8" hidden="1" x14ac:dyDescent="0.25">
      <c r="A5815" t="s">
        <v>1082</v>
      </c>
      <c r="B5815">
        <v>1168</v>
      </c>
      <c r="C5815" t="s">
        <v>202</v>
      </c>
      <c r="D5815" t="s">
        <v>857</v>
      </c>
      <c r="E5815" t="s">
        <v>853</v>
      </c>
      <c r="F5815">
        <v>5.7</v>
      </c>
      <c r="G5815">
        <v>7.4</v>
      </c>
      <c r="H5815" t="s">
        <v>815</v>
      </c>
    </row>
    <row r="5816" spans="1:8" hidden="1" x14ac:dyDescent="0.25">
      <c r="A5816" t="s">
        <v>1082</v>
      </c>
      <c r="B5816">
        <v>1168</v>
      </c>
      <c r="C5816" t="s">
        <v>202</v>
      </c>
      <c r="D5816" t="s">
        <v>858</v>
      </c>
      <c r="E5816" t="s">
        <v>853</v>
      </c>
      <c r="F5816">
        <v>5.7</v>
      </c>
      <c r="G5816">
        <v>7.4</v>
      </c>
      <c r="H5816" t="s">
        <v>819</v>
      </c>
    </row>
    <row r="5817" spans="1:8" hidden="1" x14ac:dyDescent="0.25">
      <c r="A5817" t="s">
        <v>1082</v>
      </c>
      <c r="B5817">
        <v>1168</v>
      </c>
      <c r="C5817" t="s">
        <v>202</v>
      </c>
      <c r="D5817" t="s">
        <v>859</v>
      </c>
      <c r="E5817" t="s">
        <v>853</v>
      </c>
      <c r="F5817">
        <v>5.7</v>
      </c>
      <c r="G5817">
        <v>7.4</v>
      </c>
      <c r="H5817" t="s">
        <v>825</v>
      </c>
    </row>
    <row r="5818" spans="1:8" hidden="1" x14ac:dyDescent="0.25">
      <c r="A5818" t="s">
        <v>1082</v>
      </c>
      <c r="B5818">
        <v>1168</v>
      </c>
      <c r="C5818" t="s">
        <v>202</v>
      </c>
      <c r="D5818" t="s">
        <v>860</v>
      </c>
      <c r="E5818" t="s">
        <v>853</v>
      </c>
      <c r="F5818">
        <v>5.7</v>
      </c>
      <c r="G5818">
        <v>7.4</v>
      </c>
      <c r="H5818" t="s">
        <v>827</v>
      </c>
    </row>
    <row r="5819" spans="1:8" hidden="1" x14ac:dyDescent="0.25">
      <c r="A5819" t="s">
        <v>1082</v>
      </c>
      <c r="B5819">
        <v>1168</v>
      </c>
      <c r="C5819" t="s">
        <v>202</v>
      </c>
      <c r="D5819" t="s">
        <v>861</v>
      </c>
      <c r="E5819" t="s">
        <v>853</v>
      </c>
      <c r="F5819">
        <v>5.7</v>
      </c>
      <c r="G5819">
        <v>7.4</v>
      </c>
      <c r="H5819" t="s">
        <v>862</v>
      </c>
    </row>
    <row r="5820" spans="1:8" hidden="1" x14ac:dyDescent="0.25">
      <c r="A5820" t="s">
        <v>1082</v>
      </c>
      <c r="B5820">
        <v>1168</v>
      </c>
      <c r="C5820" t="s">
        <v>202</v>
      </c>
      <c r="D5820" t="s">
        <v>863</v>
      </c>
      <c r="E5820" t="s">
        <v>853</v>
      </c>
      <c r="F5820">
        <v>5.7</v>
      </c>
      <c r="G5820">
        <v>7.4</v>
      </c>
      <c r="H5820" t="s">
        <v>864</v>
      </c>
    </row>
    <row r="5821" spans="1:8" hidden="1" x14ac:dyDescent="0.25">
      <c r="A5821" t="s">
        <v>1082</v>
      </c>
      <c r="B5821">
        <v>1168</v>
      </c>
      <c r="C5821" t="s">
        <v>202</v>
      </c>
      <c r="D5821" t="s">
        <v>865</v>
      </c>
      <c r="E5821" t="s">
        <v>866</v>
      </c>
      <c r="F5821">
        <v>4.5999999999999996</v>
      </c>
      <c r="G5821">
        <v>6</v>
      </c>
      <c r="H5821" t="s">
        <v>867</v>
      </c>
    </row>
    <row r="5822" spans="1:8" hidden="1" x14ac:dyDescent="0.25">
      <c r="A5822" t="s">
        <v>1082</v>
      </c>
      <c r="B5822">
        <v>1168</v>
      </c>
      <c r="C5822" t="s">
        <v>202</v>
      </c>
      <c r="D5822" t="s">
        <v>868</v>
      </c>
      <c r="E5822" t="s">
        <v>866</v>
      </c>
      <c r="F5822">
        <v>5</v>
      </c>
      <c r="G5822">
        <v>6.5</v>
      </c>
      <c r="H5822" t="s">
        <v>823</v>
      </c>
    </row>
    <row r="5823" spans="1:8" x14ac:dyDescent="0.25">
      <c r="A5823" t="s">
        <v>1082</v>
      </c>
      <c r="B5823">
        <v>1168</v>
      </c>
      <c r="C5823" t="s">
        <v>202</v>
      </c>
      <c r="D5823" t="s">
        <v>869</v>
      </c>
      <c r="E5823" t="s">
        <v>866</v>
      </c>
      <c r="F5823">
        <v>5</v>
      </c>
      <c r="G5823">
        <v>6.5</v>
      </c>
      <c r="H5823" t="s">
        <v>821</v>
      </c>
    </row>
    <row r="5824" spans="1:8" hidden="1" x14ac:dyDescent="0.25">
      <c r="A5824" t="s">
        <v>1082</v>
      </c>
      <c r="B5824">
        <v>1168</v>
      </c>
      <c r="C5824" t="s">
        <v>202</v>
      </c>
      <c r="D5824" t="s">
        <v>870</v>
      </c>
      <c r="E5824" t="s">
        <v>866</v>
      </c>
      <c r="F5824">
        <v>5</v>
      </c>
      <c r="G5824">
        <v>6.5</v>
      </c>
      <c r="H5824" t="s">
        <v>815</v>
      </c>
    </row>
    <row r="5825" spans="1:8" hidden="1" x14ac:dyDescent="0.25">
      <c r="A5825" t="s">
        <v>1082</v>
      </c>
      <c r="B5825">
        <v>1168</v>
      </c>
      <c r="C5825" t="s">
        <v>202</v>
      </c>
      <c r="D5825" t="s">
        <v>871</v>
      </c>
      <c r="E5825" t="s">
        <v>866</v>
      </c>
      <c r="F5825">
        <v>5</v>
      </c>
      <c r="G5825">
        <v>6.5</v>
      </c>
      <c r="H5825" t="s">
        <v>819</v>
      </c>
    </row>
    <row r="5826" spans="1:8" hidden="1" x14ac:dyDescent="0.25">
      <c r="A5826" t="s">
        <v>1082</v>
      </c>
      <c r="B5826">
        <v>1168</v>
      </c>
      <c r="C5826" t="s">
        <v>202</v>
      </c>
      <c r="D5826" t="s">
        <v>872</v>
      </c>
      <c r="E5826" t="s">
        <v>866</v>
      </c>
      <c r="F5826">
        <v>5</v>
      </c>
      <c r="G5826">
        <v>6.5</v>
      </c>
      <c r="H5826" t="s">
        <v>825</v>
      </c>
    </row>
    <row r="5827" spans="1:8" hidden="1" x14ac:dyDescent="0.25">
      <c r="A5827" t="s">
        <v>1082</v>
      </c>
      <c r="B5827">
        <v>1168</v>
      </c>
      <c r="C5827" t="s">
        <v>202</v>
      </c>
      <c r="D5827" t="s">
        <v>873</v>
      </c>
      <c r="E5827" t="s">
        <v>866</v>
      </c>
      <c r="F5827">
        <v>5</v>
      </c>
      <c r="G5827">
        <v>6.5</v>
      </c>
      <c r="H5827" t="s">
        <v>862</v>
      </c>
    </row>
    <row r="5828" spans="1:8" hidden="1" x14ac:dyDescent="0.25">
      <c r="A5828" t="s">
        <v>1082</v>
      </c>
      <c r="B5828">
        <v>1168</v>
      </c>
      <c r="C5828" t="s">
        <v>202</v>
      </c>
      <c r="D5828" t="s">
        <v>874</v>
      </c>
      <c r="E5828" t="s">
        <v>866</v>
      </c>
      <c r="F5828">
        <v>5</v>
      </c>
      <c r="G5828">
        <v>6.5</v>
      </c>
      <c r="H5828" t="s">
        <v>827</v>
      </c>
    </row>
    <row r="5829" spans="1:8" hidden="1" x14ac:dyDescent="0.25">
      <c r="A5829" t="s">
        <v>1082</v>
      </c>
      <c r="B5829">
        <v>1168</v>
      </c>
      <c r="C5829" t="s">
        <v>202</v>
      </c>
      <c r="D5829" t="s">
        <v>875</v>
      </c>
      <c r="E5829" t="s">
        <v>876</v>
      </c>
      <c r="F5829">
        <v>10.65</v>
      </c>
      <c r="G5829">
        <v>13.85</v>
      </c>
      <c r="H5829" t="s">
        <v>815</v>
      </c>
    </row>
    <row r="5830" spans="1:8" hidden="1" x14ac:dyDescent="0.25">
      <c r="A5830" t="s">
        <v>1082</v>
      </c>
      <c r="B5830">
        <v>1168</v>
      </c>
      <c r="C5830" t="s">
        <v>202</v>
      </c>
      <c r="D5830" t="s">
        <v>877</v>
      </c>
      <c r="E5830" t="s">
        <v>876</v>
      </c>
      <c r="F5830">
        <v>11.75</v>
      </c>
      <c r="G5830">
        <v>15.3</v>
      </c>
      <c r="H5830" t="s">
        <v>819</v>
      </c>
    </row>
    <row r="5831" spans="1:8" hidden="1" x14ac:dyDescent="0.25">
      <c r="A5831" t="s">
        <v>1082</v>
      </c>
      <c r="B5831">
        <v>1168</v>
      </c>
      <c r="C5831" t="s">
        <v>202</v>
      </c>
      <c r="D5831" t="s">
        <v>878</v>
      </c>
      <c r="E5831" t="s">
        <v>876</v>
      </c>
      <c r="F5831">
        <v>10</v>
      </c>
      <c r="G5831">
        <v>13</v>
      </c>
      <c r="H5831" t="s">
        <v>825</v>
      </c>
    </row>
    <row r="5832" spans="1:8" hidden="1" x14ac:dyDescent="0.25">
      <c r="A5832" t="s">
        <v>1082</v>
      </c>
      <c r="B5832">
        <v>1168</v>
      </c>
      <c r="C5832" t="s">
        <v>202</v>
      </c>
      <c r="D5832" t="s">
        <v>879</v>
      </c>
      <c r="E5832" t="s">
        <v>876</v>
      </c>
      <c r="F5832">
        <v>10.5</v>
      </c>
      <c r="G5832">
        <v>13.65</v>
      </c>
      <c r="H5832" t="s">
        <v>827</v>
      </c>
    </row>
    <row r="5833" spans="1:8" hidden="1" x14ac:dyDescent="0.25">
      <c r="A5833" t="s">
        <v>1082</v>
      </c>
      <c r="B5833">
        <v>1168</v>
      </c>
      <c r="C5833" t="s">
        <v>202</v>
      </c>
      <c r="D5833" t="s">
        <v>880</v>
      </c>
      <c r="E5833" t="s">
        <v>876</v>
      </c>
      <c r="F5833">
        <v>10</v>
      </c>
      <c r="G5833">
        <v>13</v>
      </c>
      <c r="H5833" t="s">
        <v>823</v>
      </c>
    </row>
    <row r="5834" spans="1:8" hidden="1" x14ac:dyDescent="0.25">
      <c r="A5834" t="s">
        <v>1082</v>
      </c>
      <c r="B5834">
        <v>1168</v>
      </c>
      <c r="C5834" t="s">
        <v>202</v>
      </c>
      <c r="D5834" t="s">
        <v>881</v>
      </c>
      <c r="E5834" t="s">
        <v>876</v>
      </c>
      <c r="F5834">
        <v>10</v>
      </c>
      <c r="G5834">
        <v>13</v>
      </c>
      <c r="H5834" t="s">
        <v>867</v>
      </c>
    </row>
    <row r="5835" spans="1:8" x14ac:dyDescent="0.25">
      <c r="A5835" t="s">
        <v>1082</v>
      </c>
      <c r="B5835">
        <v>1168</v>
      </c>
      <c r="C5835" t="s">
        <v>202</v>
      </c>
      <c r="D5835" t="s">
        <v>882</v>
      </c>
      <c r="E5835" t="s">
        <v>876</v>
      </c>
      <c r="F5835">
        <v>11.75</v>
      </c>
      <c r="G5835">
        <v>15.3</v>
      </c>
      <c r="H5835" t="s">
        <v>821</v>
      </c>
    </row>
    <row r="5836" spans="1:8" hidden="1" x14ac:dyDescent="0.25">
      <c r="A5836" t="s">
        <v>1033</v>
      </c>
      <c r="B5836">
        <v>1916</v>
      </c>
      <c r="C5836" t="s">
        <v>1034</v>
      </c>
      <c r="D5836" t="s">
        <v>813</v>
      </c>
      <c r="E5836" t="s">
        <v>814</v>
      </c>
      <c r="F5836">
        <v>9.6</v>
      </c>
      <c r="G5836">
        <v>12.5</v>
      </c>
      <c r="H5836" t="s">
        <v>815</v>
      </c>
    </row>
    <row r="5837" spans="1:8" hidden="1" x14ac:dyDescent="0.25">
      <c r="A5837" t="s">
        <v>1033</v>
      </c>
      <c r="B5837">
        <v>1916</v>
      </c>
      <c r="C5837" t="s">
        <v>1034</v>
      </c>
      <c r="D5837" t="s">
        <v>816</v>
      </c>
      <c r="E5837" t="s">
        <v>814</v>
      </c>
      <c r="F5837">
        <v>8.9499999999999993</v>
      </c>
      <c r="G5837">
        <v>11.65</v>
      </c>
      <c r="H5837" t="s">
        <v>817</v>
      </c>
    </row>
    <row r="5838" spans="1:8" hidden="1" x14ac:dyDescent="0.25">
      <c r="A5838" t="s">
        <v>1033</v>
      </c>
      <c r="B5838">
        <v>1916</v>
      </c>
      <c r="C5838" t="s">
        <v>1034</v>
      </c>
      <c r="D5838" t="s">
        <v>818</v>
      </c>
      <c r="E5838" t="s">
        <v>814</v>
      </c>
      <c r="F5838">
        <v>10.7</v>
      </c>
      <c r="G5838">
        <v>13.9</v>
      </c>
      <c r="H5838" t="s">
        <v>819</v>
      </c>
    </row>
    <row r="5839" spans="1:8" x14ac:dyDescent="0.25">
      <c r="A5839" t="s">
        <v>1033</v>
      </c>
      <c r="B5839">
        <v>1916</v>
      </c>
      <c r="C5839" t="s">
        <v>1034</v>
      </c>
      <c r="D5839" t="s">
        <v>820</v>
      </c>
      <c r="E5839" t="s">
        <v>814</v>
      </c>
      <c r="F5839">
        <v>10.7</v>
      </c>
      <c r="G5839">
        <v>13.9</v>
      </c>
      <c r="H5839" t="s">
        <v>821</v>
      </c>
    </row>
    <row r="5840" spans="1:8" hidden="1" x14ac:dyDescent="0.25">
      <c r="A5840" t="s">
        <v>1033</v>
      </c>
      <c r="B5840">
        <v>1916</v>
      </c>
      <c r="C5840" t="s">
        <v>1034</v>
      </c>
      <c r="D5840" t="s">
        <v>822</v>
      </c>
      <c r="E5840" t="s">
        <v>814</v>
      </c>
      <c r="F5840">
        <v>8.9499999999999993</v>
      </c>
      <c r="G5840">
        <v>11.65</v>
      </c>
      <c r="H5840" t="s">
        <v>823</v>
      </c>
    </row>
    <row r="5841" spans="1:8" hidden="1" x14ac:dyDescent="0.25">
      <c r="A5841" t="s">
        <v>1033</v>
      </c>
      <c r="B5841">
        <v>1916</v>
      </c>
      <c r="C5841" t="s">
        <v>1034</v>
      </c>
      <c r="D5841" t="s">
        <v>824</v>
      </c>
      <c r="E5841" t="s">
        <v>814</v>
      </c>
      <c r="F5841">
        <v>8.9499999999999993</v>
      </c>
      <c r="G5841">
        <v>11.65</v>
      </c>
      <c r="H5841" t="s">
        <v>825</v>
      </c>
    </row>
    <row r="5842" spans="1:8" hidden="1" x14ac:dyDescent="0.25">
      <c r="A5842" t="s">
        <v>1033</v>
      </c>
      <c r="B5842">
        <v>1916</v>
      </c>
      <c r="C5842" t="s">
        <v>1034</v>
      </c>
      <c r="D5842" t="s">
        <v>826</v>
      </c>
      <c r="E5842" t="s">
        <v>814</v>
      </c>
      <c r="F5842">
        <v>9.4499999999999993</v>
      </c>
      <c r="G5842">
        <v>12.3</v>
      </c>
      <c r="H5842" t="s">
        <v>827</v>
      </c>
    </row>
    <row r="5843" spans="1:8" x14ac:dyDescent="0.25">
      <c r="A5843" t="s">
        <v>1033</v>
      </c>
      <c r="B5843">
        <v>1916</v>
      </c>
      <c r="C5843" t="s">
        <v>1034</v>
      </c>
      <c r="D5843" t="s">
        <v>828</v>
      </c>
      <c r="E5843" t="s">
        <v>829</v>
      </c>
      <c r="F5843">
        <v>10.7</v>
      </c>
      <c r="G5843">
        <v>13.9</v>
      </c>
      <c r="H5843" t="s">
        <v>821</v>
      </c>
    </row>
    <row r="5844" spans="1:8" hidden="1" x14ac:dyDescent="0.25">
      <c r="A5844" t="s">
        <v>1033</v>
      </c>
      <c r="B5844">
        <v>1916</v>
      </c>
      <c r="C5844" t="s">
        <v>1034</v>
      </c>
      <c r="D5844" t="s">
        <v>830</v>
      </c>
      <c r="E5844" t="s">
        <v>829</v>
      </c>
      <c r="F5844">
        <v>8.9499999999999993</v>
      </c>
      <c r="G5844">
        <v>11.65</v>
      </c>
      <c r="H5844" t="s">
        <v>823</v>
      </c>
    </row>
    <row r="5845" spans="1:8" hidden="1" x14ac:dyDescent="0.25">
      <c r="A5845" t="s">
        <v>1033</v>
      </c>
      <c r="B5845">
        <v>1916</v>
      </c>
      <c r="C5845" t="s">
        <v>1034</v>
      </c>
      <c r="D5845" t="s">
        <v>831</v>
      </c>
      <c r="E5845" t="s">
        <v>829</v>
      </c>
      <c r="F5845">
        <v>9.6</v>
      </c>
      <c r="G5845">
        <v>12.5</v>
      </c>
      <c r="H5845" t="s">
        <v>815</v>
      </c>
    </row>
    <row r="5846" spans="1:8" hidden="1" x14ac:dyDescent="0.25">
      <c r="A5846" t="s">
        <v>1033</v>
      </c>
      <c r="B5846">
        <v>1916</v>
      </c>
      <c r="C5846" t="s">
        <v>1034</v>
      </c>
      <c r="D5846" t="s">
        <v>832</v>
      </c>
      <c r="E5846" t="s">
        <v>829</v>
      </c>
      <c r="F5846">
        <v>8.9499999999999993</v>
      </c>
      <c r="G5846">
        <v>11.65</v>
      </c>
      <c r="H5846" t="s">
        <v>817</v>
      </c>
    </row>
    <row r="5847" spans="1:8" hidden="1" x14ac:dyDescent="0.25">
      <c r="A5847" t="s">
        <v>1033</v>
      </c>
      <c r="B5847">
        <v>1916</v>
      </c>
      <c r="C5847" t="s">
        <v>1034</v>
      </c>
      <c r="D5847" t="s">
        <v>833</v>
      </c>
      <c r="E5847" t="s">
        <v>829</v>
      </c>
      <c r="F5847">
        <v>10.7</v>
      </c>
      <c r="G5847">
        <v>13.9</v>
      </c>
      <c r="H5847" t="s">
        <v>819</v>
      </c>
    </row>
    <row r="5848" spans="1:8" hidden="1" x14ac:dyDescent="0.25">
      <c r="A5848" t="s">
        <v>1033</v>
      </c>
      <c r="B5848">
        <v>1916</v>
      </c>
      <c r="C5848" t="s">
        <v>1034</v>
      </c>
      <c r="D5848" t="s">
        <v>834</v>
      </c>
      <c r="E5848" t="s">
        <v>829</v>
      </c>
      <c r="F5848">
        <v>8.9499999999999993</v>
      </c>
      <c r="G5848">
        <v>11.65</v>
      </c>
      <c r="H5848" t="s">
        <v>825</v>
      </c>
    </row>
    <row r="5849" spans="1:8" hidden="1" x14ac:dyDescent="0.25">
      <c r="A5849" t="s">
        <v>1033</v>
      </c>
      <c r="B5849">
        <v>1916</v>
      </c>
      <c r="C5849" t="s">
        <v>1034</v>
      </c>
      <c r="D5849" t="s">
        <v>835</v>
      </c>
      <c r="E5849" t="s">
        <v>829</v>
      </c>
      <c r="F5849">
        <v>3.5</v>
      </c>
      <c r="G5849">
        <v>4.55</v>
      </c>
      <c r="H5849" t="s">
        <v>827</v>
      </c>
    </row>
    <row r="5850" spans="1:8" hidden="1" x14ac:dyDescent="0.25">
      <c r="A5850" t="s">
        <v>1033</v>
      </c>
      <c r="B5850">
        <v>1916</v>
      </c>
      <c r="C5850" t="s">
        <v>1034</v>
      </c>
      <c r="D5850" t="s">
        <v>835</v>
      </c>
      <c r="E5850" t="s">
        <v>829</v>
      </c>
      <c r="F5850">
        <v>9.4499999999999993</v>
      </c>
      <c r="G5850">
        <v>12.3</v>
      </c>
      <c r="H5850" t="s">
        <v>827</v>
      </c>
    </row>
    <row r="5851" spans="1:8" hidden="1" x14ac:dyDescent="0.25">
      <c r="A5851" t="s">
        <v>1033</v>
      </c>
      <c r="B5851">
        <v>1916</v>
      </c>
      <c r="C5851" t="s">
        <v>1034</v>
      </c>
      <c r="D5851" t="s">
        <v>832</v>
      </c>
      <c r="E5851" t="s">
        <v>829</v>
      </c>
      <c r="F5851">
        <v>3.3</v>
      </c>
      <c r="G5851">
        <v>4.3</v>
      </c>
      <c r="H5851" t="s">
        <v>817</v>
      </c>
    </row>
    <row r="5852" spans="1:8" hidden="1" x14ac:dyDescent="0.25">
      <c r="A5852" t="s">
        <v>1033</v>
      </c>
      <c r="B5852">
        <v>1916</v>
      </c>
      <c r="C5852" t="s">
        <v>1034</v>
      </c>
      <c r="D5852" t="s">
        <v>831</v>
      </c>
      <c r="E5852" t="s">
        <v>829</v>
      </c>
      <c r="F5852">
        <v>3.5</v>
      </c>
      <c r="G5852">
        <v>4.55</v>
      </c>
      <c r="H5852" t="s">
        <v>815</v>
      </c>
    </row>
    <row r="5853" spans="1:8" hidden="1" x14ac:dyDescent="0.25">
      <c r="A5853" t="s">
        <v>1033</v>
      </c>
      <c r="B5853">
        <v>1916</v>
      </c>
      <c r="C5853" t="s">
        <v>1034</v>
      </c>
      <c r="D5853" t="s">
        <v>833</v>
      </c>
      <c r="E5853" t="s">
        <v>829</v>
      </c>
      <c r="F5853">
        <v>3.95</v>
      </c>
      <c r="G5853">
        <v>5.15</v>
      </c>
      <c r="H5853" t="s">
        <v>819</v>
      </c>
    </row>
    <row r="5854" spans="1:8" hidden="1" x14ac:dyDescent="0.25">
      <c r="A5854" t="s">
        <v>1033</v>
      </c>
      <c r="B5854">
        <v>1916</v>
      </c>
      <c r="C5854" t="s">
        <v>1034</v>
      </c>
      <c r="D5854" t="s">
        <v>830</v>
      </c>
      <c r="E5854" t="s">
        <v>829</v>
      </c>
      <c r="F5854">
        <v>3.3</v>
      </c>
      <c r="G5854">
        <v>4.3</v>
      </c>
      <c r="H5854" t="s">
        <v>823</v>
      </c>
    </row>
    <row r="5855" spans="1:8" x14ac:dyDescent="0.25">
      <c r="A5855" t="s">
        <v>1033</v>
      </c>
      <c r="B5855">
        <v>1916</v>
      </c>
      <c r="C5855" t="s">
        <v>1034</v>
      </c>
      <c r="D5855" t="s">
        <v>828</v>
      </c>
      <c r="E5855" t="s">
        <v>829</v>
      </c>
      <c r="F5855">
        <v>3.95</v>
      </c>
      <c r="G5855">
        <v>5.15</v>
      </c>
      <c r="H5855" t="s">
        <v>821</v>
      </c>
    </row>
    <row r="5856" spans="1:8" hidden="1" x14ac:dyDescent="0.25">
      <c r="A5856" t="s">
        <v>1033</v>
      </c>
      <c r="B5856">
        <v>1916</v>
      </c>
      <c r="C5856" t="s">
        <v>1034</v>
      </c>
      <c r="D5856" t="s">
        <v>834</v>
      </c>
      <c r="E5856" t="s">
        <v>829</v>
      </c>
      <c r="F5856">
        <v>3.3</v>
      </c>
      <c r="G5856">
        <v>4.3</v>
      </c>
      <c r="H5856" t="s">
        <v>825</v>
      </c>
    </row>
    <row r="5857" spans="1:8" x14ac:dyDescent="0.25">
      <c r="A5857" t="s">
        <v>1033</v>
      </c>
      <c r="B5857">
        <v>1916</v>
      </c>
      <c r="C5857" t="s">
        <v>1034</v>
      </c>
      <c r="D5857" t="s">
        <v>836</v>
      </c>
      <c r="E5857" t="s">
        <v>837</v>
      </c>
      <c r="F5857">
        <v>10.7</v>
      </c>
      <c r="G5857">
        <v>13.9</v>
      </c>
      <c r="H5857" t="s">
        <v>821</v>
      </c>
    </row>
    <row r="5858" spans="1:8" hidden="1" x14ac:dyDescent="0.25">
      <c r="A5858" t="s">
        <v>1033</v>
      </c>
      <c r="B5858">
        <v>1916</v>
      </c>
      <c r="C5858" t="s">
        <v>1034</v>
      </c>
      <c r="D5858" t="s">
        <v>838</v>
      </c>
      <c r="E5858" t="s">
        <v>837</v>
      </c>
      <c r="F5858">
        <v>8.9499999999999993</v>
      </c>
      <c r="G5858">
        <v>11.65</v>
      </c>
      <c r="H5858" t="s">
        <v>823</v>
      </c>
    </row>
    <row r="5859" spans="1:8" hidden="1" x14ac:dyDescent="0.25">
      <c r="A5859" t="s">
        <v>1033</v>
      </c>
      <c r="B5859">
        <v>1916</v>
      </c>
      <c r="C5859" t="s">
        <v>1034</v>
      </c>
      <c r="D5859" t="s">
        <v>839</v>
      </c>
      <c r="E5859" t="s">
        <v>837</v>
      </c>
      <c r="F5859">
        <v>9.6</v>
      </c>
      <c r="G5859">
        <v>12.5</v>
      </c>
      <c r="H5859" t="s">
        <v>815</v>
      </c>
    </row>
    <row r="5860" spans="1:8" hidden="1" x14ac:dyDescent="0.25">
      <c r="A5860" t="s">
        <v>1033</v>
      </c>
      <c r="B5860">
        <v>1916</v>
      </c>
      <c r="C5860" t="s">
        <v>1034</v>
      </c>
      <c r="D5860" t="s">
        <v>840</v>
      </c>
      <c r="E5860" t="s">
        <v>837</v>
      </c>
      <c r="F5860">
        <v>8.9499999999999993</v>
      </c>
      <c r="G5860">
        <v>11.65</v>
      </c>
      <c r="H5860" t="s">
        <v>817</v>
      </c>
    </row>
    <row r="5861" spans="1:8" hidden="1" x14ac:dyDescent="0.25">
      <c r="A5861" t="s">
        <v>1033</v>
      </c>
      <c r="B5861">
        <v>1916</v>
      </c>
      <c r="C5861" t="s">
        <v>1034</v>
      </c>
      <c r="D5861" t="s">
        <v>841</v>
      </c>
      <c r="E5861" t="s">
        <v>837</v>
      </c>
      <c r="F5861">
        <v>10.7</v>
      </c>
      <c r="G5861">
        <v>13.9</v>
      </c>
      <c r="H5861" t="s">
        <v>819</v>
      </c>
    </row>
    <row r="5862" spans="1:8" hidden="1" x14ac:dyDescent="0.25">
      <c r="A5862" t="s">
        <v>1033</v>
      </c>
      <c r="B5862">
        <v>1916</v>
      </c>
      <c r="C5862" t="s">
        <v>1034</v>
      </c>
      <c r="D5862" t="s">
        <v>842</v>
      </c>
      <c r="E5862" t="s">
        <v>837</v>
      </c>
      <c r="F5862">
        <v>9.4499999999999993</v>
      </c>
      <c r="G5862">
        <v>12.3</v>
      </c>
      <c r="H5862" t="s">
        <v>827</v>
      </c>
    </row>
    <row r="5863" spans="1:8" hidden="1" x14ac:dyDescent="0.25">
      <c r="A5863" t="s">
        <v>1033</v>
      </c>
      <c r="B5863">
        <v>1916</v>
      </c>
      <c r="C5863" t="s">
        <v>1034</v>
      </c>
      <c r="D5863" t="s">
        <v>843</v>
      </c>
      <c r="E5863" t="s">
        <v>837</v>
      </c>
      <c r="F5863">
        <v>8.9499999999999993</v>
      </c>
      <c r="G5863">
        <v>11.65</v>
      </c>
      <c r="H5863" t="s">
        <v>825</v>
      </c>
    </row>
    <row r="5864" spans="1:8" x14ac:dyDescent="0.25">
      <c r="A5864" t="s">
        <v>1033</v>
      </c>
      <c r="B5864">
        <v>1916</v>
      </c>
      <c r="C5864" t="s">
        <v>1034</v>
      </c>
      <c r="D5864" t="s">
        <v>844</v>
      </c>
      <c r="E5864" t="s">
        <v>845</v>
      </c>
      <c r="F5864">
        <v>10.7</v>
      </c>
      <c r="G5864">
        <v>13.9</v>
      </c>
      <c r="H5864" t="s">
        <v>821</v>
      </c>
    </row>
    <row r="5865" spans="1:8" hidden="1" x14ac:dyDescent="0.25">
      <c r="A5865" t="s">
        <v>1033</v>
      </c>
      <c r="B5865">
        <v>1916</v>
      </c>
      <c r="C5865" t="s">
        <v>1034</v>
      </c>
      <c r="D5865" t="s">
        <v>846</v>
      </c>
      <c r="E5865" t="s">
        <v>845</v>
      </c>
      <c r="F5865">
        <v>8.9499999999999993</v>
      </c>
      <c r="G5865">
        <v>11.65</v>
      </c>
      <c r="H5865" t="s">
        <v>823</v>
      </c>
    </row>
    <row r="5866" spans="1:8" hidden="1" x14ac:dyDescent="0.25">
      <c r="A5866" t="s">
        <v>1033</v>
      </c>
      <c r="B5866">
        <v>1916</v>
      </c>
      <c r="C5866" t="s">
        <v>1034</v>
      </c>
      <c r="D5866" t="s">
        <v>847</v>
      </c>
      <c r="E5866" t="s">
        <v>845</v>
      </c>
      <c r="F5866">
        <v>9.6</v>
      </c>
      <c r="G5866">
        <v>12.5</v>
      </c>
      <c r="H5866" t="s">
        <v>815</v>
      </c>
    </row>
    <row r="5867" spans="1:8" hidden="1" x14ac:dyDescent="0.25">
      <c r="A5867" t="s">
        <v>1033</v>
      </c>
      <c r="B5867">
        <v>1916</v>
      </c>
      <c r="C5867" t="s">
        <v>1034</v>
      </c>
      <c r="D5867" t="s">
        <v>848</v>
      </c>
      <c r="E5867" t="s">
        <v>845</v>
      </c>
      <c r="F5867">
        <v>10.7</v>
      </c>
      <c r="G5867">
        <v>13.9</v>
      </c>
      <c r="H5867" t="s">
        <v>819</v>
      </c>
    </row>
    <row r="5868" spans="1:8" hidden="1" x14ac:dyDescent="0.25">
      <c r="A5868" t="s">
        <v>1033</v>
      </c>
      <c r="B5868">
        <v>1916</v>
      </c>
      <c r="C5868" t="s">
        <v>1034</v>
      </c>
      <c r="D5868" t="s">
        <v>849</v>
      </c>
      <c r="E5868" t="s">
        <v>845</v>
      </c>
      <c r="F5868">
        <v>8.9499999999999993</v>
      </c>
      <c r="G5868">
        <v>11.65</v>
      </c>
      <c r="H5868" t="s">
        <v>817</v>
      </c>
    </row>
    <row r="5869" spans="1:8" hidden="1" x14ac:dyDescent="0.25">
      <c r="A5869" t="s">
        <v>1033</v>
      </c>
      <c r="B5869">
        <v>1916</v>
      </c>
      <c r="C5869" t="s">
        <v>1034</v>
      </c>
      <c r="D5869" t="s">
        <v>850</v>
      </c>
      <c r="E5869" t="s">
        <v>845</v>
      </c>
      <c r="F5869">
        <v>8.9499999999999993</v>
      </c>
      <c r="G5869">
        <v>11.65</v>
      </c>
      <c r="H5869" t="s">
        <v>825</v>
      </c>
    </row>
    <row r="5870" spans="1:8" hidden="1" x14ac:dyDescent="0.25">
      <c r="A5870" t="s">
        <v>1033</v>
      </c>
      <c r="B5870">
        <v>1916</v>
      </c>
      <c r="C5870" t="s">
        <v>1034</v>
      </c>
      <c r="D5870" t="s">
        <v>851</v>
      </c>
      <c r="E5870" t="s">
        <v>845</v>
      </c>
      <c r="F5870">
        <v>9.4499999999999993</v>
      </c>
      <c r="G5870">
        <v>12.3</v>
      </c>
      <c r="H5870" t="s">
        <v>827</v>
      </c>
    </row>
    <row r="5871" spans="1:8" hidden="1" x14ac:dyDescent="0.25">
      <c r="A5871" t="s">
        <v>1033</v>
      </c>
      <c r="B5871">
        <v>1916</v>
      </c>
      <c r="C5871" t="s">
        <v>1034</v>
      </c>
      <c r="D5871" t="s">
        <v>852</v>
      </c>
      <c r="E5871" t="s">
        <v>853</v>
      </c>
      <c r="F5871">
        <v>5.6</v>
      </c>
      <c r="G5871">
        <v>7.3</v>
      </c>
      <c r="H5871" t="s">
        <v>854</v>
      </c>
    </row>
    <row r="5872" spans="1:8" hidden="1" x14ac:dyDescent="0.25">
      <c r="A5872" t="s">
        <v>1033</v>
      </c>
      <c r="B5872">
        <v>1916</v>
      </c>
      <c r="C5872" t="s">
        <v>1034</v>
      </c>
      <c r="D5872" t="s">
        <v>855</v>
      </c>
      <c r="E5872" t="s">
        <v>853</v>
      </c>
      <c r="F5872">
        <v>5.6</v>
      </c>
      <c r="G5872">
        <v>7.3</v>
      </c>
      <c r="H5872" t="s">
        <v>823</v>
      </c>
    </row>
    <row r="5873" spans="1:8" x14ac:dyDescent="0.25">
      <c r="A5873" t="s">
        <v>1033</v>
      </c>
      <c r="B5873">
        <v>1916</v>
      </c>
      <c r="C5873" t="s">
        <v>1034</v>
      </c>
      <c r="D5873" t="s">
        <v>856</v>
      </c>
      <c r="E5873" t="s">
        <v>853</v>
      </c>
      <c r="F5873">
        <v>5.6</v>
      </c>
      <c r="G5873">
        <v>7.3</v>
      </c>
      <c r="H5873" t="s">
        <v>821</v>
      </c>
    </row>
    <row r="5874" spans="1:8" hidden="1" x14ac:dyDescent="0.25">
      <c r="A5874" t="s">
        <v>1033</v>
      </c>
      <c r="B5874">
        <v>1916</v>
      </c>
      <c r="C5874" t="s">
        <v>1034</v>
      </c>
      <c r="D5874" t="s">
        <v>857</v>
      </c>
      <c r="E5874" t="s">
        <v>853</v>
      </c>
      <c r="F5874">
        <v>5.6</v>
      </c>
      <c r="G5874">
        <v>7.3</v>
      </c>
      <c r="H5874" t="s">
        <v>815</v>
      </c>
    </row>
    <row r="5875" spans="1:8" hidden="1" x14ac:dyDescent="0.25">
      <c r="A5875" t="s">
        <v>1033</v>
      </c>
      <c r="B5875">
        <v>1916</v>
      </c>
      <c r="C5875" t="s">
        <v>1034</v>
      </c>
      <c r="D5875" t="s">
        <v>858</v>
      </c>
      <c r="E5875" t="s">
        <v>853</v>
      </c>
      <c r="F5875">
        <v>5.6</v>
      </c>
      <c r="G5875">
        <v>7.3</v>
      </c>
      <c r="H5875" t="s">
        <v>819</v>
      </c>
    </row>
    <row r="5876" spans="1:8" hidden="1" x14ac:dyDescent="0.25">
      <c r="A5876" t="s">
        <v>1033</v>
      </c>
      <c r="B5876">
        <v>1916</v>
      </c>
      <c r="C5876" t="s">
        <v>1034</v>
      </c>
      <c r="D5876" t="s">
        <v>859</v>
      </c>
      <c r="E5876" t="s">
        <v>853</v>
      </c>
      <c r="F5876">
        <v>5.6</v>
      </c>
      <c r="G5876">
        <v>7.3</v>
      </c>
      <c r="H5876" t="s">
        <v>825</v>
      </c>
    </row>
    <row r="5877" spans="1:8" hidden="1" x14ac:dyDescent="0.25">
      <c r="A5877" t="s">
        <v>1033</v>
      </c>
      <c r="B5877">
        <v>1916</v>
      </c>
      <c r="C5877" t="s">
        <v>1034</v>
      </c>
      <c r="D5877" t="s">
        <v>860</v>
      </c>
      <c r="E5877" t="s">
        <v>853</v>
      </c>
      <c r="F5877">
        <v>5.6</v>
      </c>
      <c r="G5877">
        <v>7.3</v>
      </c>
      <c r="H5877" t="s">
        <v>827</v>
      </c>
    </row>
    <row r="5878" spans="1:8" hidden="1" x14ac:dyDescent="0.25">
      <c r="A5878" t="s">
        <v>1033</v>
      </c>
      <c r="B5878">
        <v>1916</v>
      </c>
      <c r="C5878" t="s">
        <v>1034</v>
      </c>
      <c r="D5878" t="s">
        <v>861</v>
      </c>
      <c r="E5878" t="s">
        <v>853</v>
      </c>
      <c r="F5878">
        <v>5.6</v>
      </c>
      <c r="G5878">
        <v>7.3</v>
      </c>
      <c r="H5878" t="s">
        <v>862</v>
      </c>
    </row>
    <row r="5879" spans="1:8" hidden="1" x14ac:dyDescent="0.25">
      <c r="A5879" t="s">
        <v>1033</v>
      </c>
      <c r="B5879">
        <v>1916</v>
      </c>
      <c r="C5879" t="s">
        <v>1034</v>
      </c>
      <c r="D5879" t="s">
        <v>863</v>
      </c>
      <c r="E5879" t="s">
        <v>853</v>
      </c>
      <c r="F5879">
        <v>5.6</v>
      </c>
      <c r="G5879">
        <v>7.3</v>
      </c>
      <c r="H5879" t="s">
        <v>864</v>
      </c>
    </row>
    <row r="5880" spans="1:8" hidden="1" x14ac:dyDescent="0.25">
      <c r="A5880" t="s">
        <v>1033</v>
      </c>
      <c r="B5880">
        <v>1916</v>
      </c>
      <c r="C5880" t="s">
        <v>1034</v>
      </c>
      <c r="D5880" t="s">
        <v>865</v>
      </c>
      <c r="E5880" t="s">
        <v>866</v>
      </c>
      <c r="F5880">
        <v>4.4000000000000004</v>
      </c>
      <c r="G5880">
        <v>5.7</v>
      </c>
      <c r="H5880" t="s">
        <v>867</v>
      </c>
    </row>
    <row r="5881" spans="1:8" hidden="1" x14ac:dyDescent="0.25">
      <c r="A5881" t="s">
        <v>1033</v>
      </c>
      <c r="B5881">
        <v>1916</v>
      </c>
      <c r="C5881" t="s">
        <v>1034</v>
      </c>
      <c r="D5881" t="s">
        <v>868</v>
      </c>
      <c r="E5881" t="s">
        <v>866</v>
      </c>
      <c r="F5881">
        <v>4.95</v>
      </c>
      <c r="G5881">
        <v>6.45</v>
      </c>
      <c r="H5881" t="s">
        <v>823</v>
      </c>
    </row>
    <row r="5882" spans="1:8" x14ac:dyDescent="0.25">
      <c r="A5882" t="s">
        <v>1033</v>
      </c>
      <c r="B5882">
        <v>1916</v>
      </c>
      <c r="C5882" t="s">
        <v>1034</v>
      </c>
      <c r="D5882" t="s">
        <v>869</v>
      </c>
      <c r="E5882" t="s">
        <v>866</v>
      </c>
      <c r="F5882">
        <v>4.95</v>
      </c>
      <c r="G5882">
        <v>6.45</v>
      </c>
      <c r="H5882" t="s">
        <v>821</v>
      </c>
    </row>
    <row r="5883" spans="1:8" hidden="1" x14ac:dyDescent="0.25">
      <c r="A5883" t="s">
        <v>1033</v>
      </c>
      <c r="B5883">
        <v>1916</v>
      </c>
      <c r="C5883" t="s">
        <v>1034</v>
      </c>
      <c r="D5883" t="s">
        <v>870</v>
      </c>
      <c r="E5883" t="s">
        <v>866</v>
      </c>
      <c r="F5883">
        <v>4.95</v>
      </c>
      <c r="G5883">
        <v>6.45</v>
      </c>
      <c r="H5883" t="s">
        <v>815</v>
      </c>
    </row>
    <row r="5884" spans="1:8" hidden="1" x14ac:dyDescent="0.25">
      <c r="A5884" t="s">
        <v>1033</v>
      </c>
      <c r="B5884">
        <v>1916</v>
      </c>
      <c r="C5884" t="s">
        <v>1034</v>
      </c>
      <c r="D5884" t="s">
        <v>871</v>
      </c>
      <c r="E5884" t="s">
        <v>866</v>
      </c>
      <c r="F5884">
        <v>4.95</v>
      </c>
      <c r="G5884">
        <v>6.45</v>
      </c>
      <c r="H5884" t="s">
        <v>819</v>
      </c>
    </row>
    <row r="5885" spans="1:8" hidden="1" x14ac:dyDescent="0.25">
      <c r="A5885" t="s">
        <v>1033</v>
      </c>
      <c r="B5885">
        <v>1916</v>
      </c>
      <c r="C5885" t="s">
        <v>1034</v>
      </c>
      <c r="D5885" t="s">
        <v>872</v>
      </c>
      <c r="E5885" t="s">
        <v>866</v>
      </c>
      <c r="F5885">
        <v>4.95</v>
      </c>
      <c r="G5885">
        <v>6.45</v>
      </c>
      <c r="H5885" t="s">
        <v>825</v>
      </c>
    </row>
    <row r="5886" spans="1:8" hidden="1" x14ac:dyDescent="0.25">
      <c r="A5886" t="s">
        <v>1033</v>
      </c>
      <c r="B5886">
        <v>1916</v>
      </c>
      <c r="C5886" t="s">
        <v>1034</v>
      </c>
      <c r="D5886" t="s">
        <v>873</v>
      </c>
      <c r="E5886" t="s">
        <v>866</v>
      </c>
      <c r="F5886">
        <v>4.95</v>
      </c>
      <c r="G5886">
        <v>6.45</v>
      </c>
      <c r="H5886" t="s">
        <v>862</v>
      </c>
    </row>
    <row r="5887" spans="1:8" hidden="1" x14ac:dyDescent="0.25">
      <c r="A5887" t="s">
        <v>1033</v>
      </c>
      <c r="B5887">
        <v>1916</v>
      </c>
      <c r="C5887" t="s">
        <v>1034</v>
      </c>
      <c r="D5887" t="s">
        <v>874</v>
      </c>
      <c r="E5887" t="s">
        <v>866</v>
      </c>
      <c r="F5887">
        <v>4.95</v>
      </c>
      <c r="G5887">
        <v>6.45</v>
      </c>
      <c r="H5887" t="s">
        <v>827</v>
      </c>
    </row>
    <row r="5888" spans="1:8" hidden="1" x14ac:dyDescent="0.25">
      <c r="A5888" t="s">
        <v>1033</v>
      </c>
      <c r="B5888">
        <v>1916</v>
      </c>
      <c r="C5888" t="s">
        <v>1034</v>
      </c>
      <c r="D5888" t="s">
        <v>875</v>
      </c>
      <c r="E5888" t="s">
        <v>876</v>
      </c>
      <c r="F5888">
        <v>10.15</v>
      </c>
      <c r="G5888">
        <v>13.2</v>
      </c>
      <c r="H5888" t="s">
        <v>815</v>
      </c>
    </row>
    <row r="5889" spans="1:8" hidden="1" x14ac:dyDescent="0.25">
      <c r="A5889" t="s">
        <v>1033</v>
      </c>
      <c r="B5889">
        <v>1916</v>
      </c>
      <c r="C5889" t="s">
        <v>1034</v>
      </c>
      <c r="D5889" t="s">
        <v>877</v>
      </c>
      <c r="E5889" t="s">
        <v>876</v>
      </c>
      <c r="F5889">
        <v>11.25</v>
      </c>
      <c r="G5889">
        <v>14.65</v>
      </c>
      <c r="H5889" t="s">
        <v>819</v>
      </c>
    </row>
    <row r="5890" spans="1:8" hidden="1" x14ac:dyDescent="0.25">
      <c r="A5890" t="s">
        <v>1033</v>
      </c>
      <c r="B5890">
        <v>1916</v>
      </c>
      <c r="C5890" t="s">
        <v>1034</v>
      </c>
      <c r="D5890" t="s">
        <v>878</v>
      </c>
      <c r="E5890" t="s">
        <v>876</v>
      </c>
      <c r="F5890">
        <v>9.5</v>
      </c>
      <c r="G5890">
        <v>12.35</v>
      </c>
      <c r="H5890" t="s">
        <v>825</v>
      </c>
    </row>
    <row r="5891" spans="1:8" hidden="1" x14ac:dyDescent="0.25">
      <c r="A5891" t="s">
        <v>1033</v>
      </c>
      <c r="B5891">
        <v>1916</v>
      </c>
      <c r="C5891" t="s">
        <v>1034</v>
      </c>
      <c r="D5891" t="s">
        <v>879</v>
      </c>
      <c r="E5891" t="s">
        <v>876</v>
      </c>
      <c r="F5891">
        <v>10</v>
      </c>
      <c r="G5891">
        <v>13</v>
      </c>
      <c r="H5891" t="s">
        <v>827</v>
      </c>
    </row>
    <row r="5892" spans="1:8" hidden="1" x14ac:dyDescent="0.25">
      <c r="A5892" t="s">
        <v>1033</v>
      </c>
      <c r="B5892">
        <v>1916</v>
      </c>
      <c r="C5892" t="s">
        <v>1034</v>
      </c>
      <c r="D5892" t="s">
        <v>880</v>
      </c>
      <c r="E5892" t="s">
        <v>876</v>
      </c>
      <c r="F5892">
        <v>9.5</v>
      </c>
      <c r="G5892">
        <v>12.35</v>
      </c>
      <c r="H5892" t="s">
        <v>823</v>
      </c>
    </row>
    <row r="5893" spans="1:8" hidden="1" x14ac:dyDescent="0.25">
      <c r="A5893" t="s">
        <v>1033</v>
      </c>
      <c r="B5893">
        <v>1916</v>
      </c>
      <c r="C5893" t="s">
        <v>1034</v>
      </c>
      <c r="D5893" t="s">
        <v>881</v>
      </c>
      <c r="E5893" t="s">
        <v>876</v>
      </c>
      <c r="F5893">
        <v>9.5</v>
      </c>
      <c r="G5893">
        <v>12.35</v>
      </c>
      <c r="H5893" t="s">
        <v>867</v>
      </c>
    </row>
    <row r="5894" spans="1:8" x14ac:dyDescent="0.25">
      <c r="A5894" t="s">
        <v>1033</v>
      </c>
      <c r="B5894">
        <v>1916</v>
      </c>
      <c r="C5894" t="s">
        <v>1034</v>
      </c>
      <c r="D5894" t="s">
        <v>882</v>
      </c>
      <c r="E5894" t="s">
        <v>876</v>
      </c>
      <c r="F5894">
        <v>11.25</v>
      </c>
      <c r="G5894">
        <v>14.65</v>
      </c>
      <c r="H5894" t="s">
        <v>821</v>
      </c>
    </row>
    <row r="5895" spans="1:8" hidden="1" x14ac:dyDescent="0.25">
      <c r="A5895" t="s">
        <v>1018</v>
      </c>
      <c r="B5895">
        <v>742</v>
      </c>
      <c r="C5895" t="s">
        <v>1019</v>
      </c>
      <c r="D5895" t="s">
        <v>813</v>
      </c>
      <c r="E5895" t="s">
        <v>814</v>
      </c>
      <c r="F5895">
        <v>9.75</v>
      </c>
      <c r="G5895">
        <v>12.7</v>
      </c>
      <c r="H5895" t="s">
        <v>815</v>
      </c>
    </row>
    <row r="5896" spans="1:8" hidden="1" x14ac:dyDescent="0.25">
      <c r="A5896" t="s">
        <v>1018</v>
      </c>
      <c r="B5896">
        <v>742</v>
      </c>
      <c r="C5896" t="s">
        <v>1019</v>
      </c>
      <c r="D5896" t="s">
        <v>816</v>
      </c>
      <c r="E5896" t="s">
        <v>814</v>
      </c>
      <c r="F5896">
        <v>9.1</v>
      </c>
      <c r="G5896">
        <v>11.85</v>
      </c>
      <c r="H5896" t="s">
        <v>817</v>
      </c>
    </row>
    <row r="5897" spans="1:8" hidden="1" x14ac:dyDescent="0.25">
      <c r="A5897" t="s">
        <v>1018</v>
      </c>
      <c r="B5897">
        <v>742</v>
      </c>
      <c r="C5897" t="s">
        <v>1019</v>
      </c>
      <c r="D5897" t="s">
        <v>818</v>
      </c>
      <c r="E5897" t="s">
        <v>814</v>
      </c>
      <c r="F5897">
        <v>10.85</v>
      </c>
      <c r="G5897">
        <v>14.1</v>
      </c>
      <c r="H5897" t="s">
        <v>819</v>
      </c>
    </row>
    <row r="5898" spans="1:8" x14ac:dyDescent="0.25">
      <c r="A5898" t="s">
        <v>1018</v>
      </c>
      <c r="B5898">
        <v>742</v>
      </c>
      <c r="C5898" t="s">
        <v>1019</v>
      </c>
      <c r="D5898" t="s">
        <v>820</v>
      </c>
      <c r="E5898" t="s">
        <v>814</v>
      </c>
      <c r="F5898">
        <v>10.85</v>
      </c>
      <c r="G5898">
        <v>14.1</v>
      </c>
      <c r="H5898" t="s">
        <v>821</v>
      </c>
    </row>
    <row r="5899" spans="1:8" hidden="1" x14ac:dyDescent="0.25">
      <c r="A5899" t="s">
        <v>1018</v>
      </c>
      <c r="B5899">
        <v>742</v>
      </c>
      <c r="C5899" t="s">
        <v>1019</v>
      </c>
      <c r="D5899" t="s">
        <v>822</v>
      </c>
      <c r="E5899" t="s">
        <v>814</v>
      </c>
      <c r="F5899">
        <v>9.1</v>
      </c>
      <c r="G5899">
        <v>11.85</v>
      </c>
      <c r="H5899" t="s">
        <v>823</v>
      </c>
    </row>
    <row r="5900" spans="1:8" hidden="1" x14ac:dyDescent="0.25">
      <c r="A5900" t="s">
        <v>1018</v>
      </c>
      <c r="B5900">
        <v>742</v>
      </c>
      <c r="C5900" t="s">
        <v>1019</v>
      </c>
      <c r="D5900" t="s">
        <v>824</v>
      </c>
      <c r="E5900" t="s">
        <v>814</v>
      </c>
      <c r="F5900">
        <v>9.1</v>
      </c>
      <c r="G5900">
        <v>11.85</v>
      </c>
      <c r="H5900" t="s">
        <v>825</v>
      </c>
    </row>
    <row r="5901" spans="1:8" hidden="1" x14ac:dyDescent="0.25">
      <c r="A5901" t="s">
        <v>1018</v>
      </c>
      <c r="B5901">
        <v>742</v>
      </c>
      <c r="C5901" t="s">
        <v>1019</v>
      </c>
      <c r="D5901" t="s">
        <v>826</v>
      </c>
      <c r="E5901" t="s">
        <v>814</v>
      </c>
      <c r="F5901">
        <v>9.6</v>
      </c>
      <c r="G5901">
        <v>12.5</v>
      </c>
      <c r="H5901" t="s">
        <v>827</v>
      </c>
    </row>
    <row r="5902" spans="1:8" x14ac:dyDescent="0.25">
      <c r="A5902" t="s">
        <v>1018</v>
      </c>
      <c r="B5902">
        <v>742</v>
      </c>
      <c r="C5902" t="s">
        <v>1019</v>
      </c>
      <c r="D5902" t="s">
        <v>828</v>
      </c>
      <c r="E5902" t="s">
        <v>829</v>
      </c>
      <c r="F5902">
        <v>10.85</v>
      </c>
      <c r="G5902">
        <v>14.1</v>
      </c>
      <c r="H5902" t="s">
        <v>821</v>
      </c>
    </row>
    <row r="5903" spans="1:8" hidden="1" x14ac:dyDescent="0.25">
      <c r="A5903" t="s">
        <v>1018</v>
      </c>
      <c r="B5903">
        <v>742</v>
      </c>
      <c r="C5903" t="s">
        <v>1019</v>
      </c>
      <c r="D5903" t="s">
        <v>830</v>
      </c>
      <c r="E5903" t="s">
        <v>829</v>
      </c>
      <c r="F5903">
        <v>9.1</v>
      </c>
      <c r="G5903">
        <v>11.85</v>
      </c>
      <c r="H5903" t="s">
        <v>823</v>
      </c>
    </row>
    <row r="5904" spans="1:8" hidden="1" x14ac:dyDescent="0.25">
      <c r="A5904" t="s">
        <v>1018</v>
      </c>
      <c r="B5904">
        <v>742</v>
      </c>
      <c r="C5904" t="s">
        <v>1019</v>
      </c>
      <c r="D5904" t="s">
        <v>831</v>
      </c>
      <c r="E5904" t="s">
        <v>829</v>
      </c>
      <c r="F5904">
        <v>9.75</v>
      </c>
      <c r="G5904">
        <v>12.7</v>
      </c>
      <c r="H5904" t="s">
        <v>815</v>
      </c>
    </row>
    <row r="5905" spans="1:8" hidden="1" x14ac:dyDescent="0.25">
      <c r="A5905" t="s">
        <v>1018</v>
      </c>
      <c r="B5905">
        <v>742</v>
      </c>
      <c r="C5905" t="s">
        <v>1019</v>
      </c>
      <c r="D5905" t="s">
        <v>832</v>
      </c>
      <c r="E5905" t="s">
        <v>829</v>
      </c>
      <c r="F5905">
        <v>9.1</v>
      </c>
      <c r="G5905">
        <v>11.85</v>
      </c>
      <c r="H5905" t="s">
        <v>817</v>
      </c>
    </row>
    <row r="5906" spans="1:8" hidden="1" x14ac:dyDescent="0.25">
      <c r="A5906" t="s">
        <v>1018</v>
      </c>
      <c r="B5906">
        <v>742</v>
      </c>
      <c r="C5906" t="s">
        <v>1019</v>
      </c>
      <c r="D5906" t="s">
        <v>833</v>
      </c>
      <c r="E5906" t="s">
        <v>829</v>
      </c>
      <c r="F5906">
        <v>10.85</v>
      </c>
      <c r="G5906">
        <v>14.1</v>
      </c>
      <c r="H5906" t="s">
        <v>819</v>
      </c>
    </row>
    <row r="5907" spans="1:8" hidden="1" x14ac:dyDescent="0.25">
      <c r="A5907" t="s">
        <v>1018</v>
      </c>
      <c r="B5907">
        <v>742</v>
      </c>
      <c r="C5907" t="s">
        <v>1019</v>
      </c>
      <c r="D5907" t="s">
        <v>834</v>
      </c>
      <c r="E5907" t="s">
        <v>829</v>
      </c>
      <c r="F5907">
        <v>9.1</v>
      </c>
      <c r="G5907">
        <v>11.85</v>
      </c>
      <c r="H5907" t="s">
        <v>825</v>
      </c>
    </row>
    <row r="5908" spans="1:8" hidden="1" x14ac:dyDescent="0.25">
      <c r="A5908" t="s">
        <v>1018</v>
      </c>
      <c r="B5908">
        <v>742</v>
      </c>
      <c r="C5908" t="s">
        <v>1019</v>
      </c>
      <c r="D5908" t="s">
        <v>835</v>
      </c>
      <c r="E5908" t="s">
        <v>829</v>
      </c>
      <c r="F5908">
        <v>3.45</v>
      </c>
      <c r="G5908">
        <v>4.5</v>
      </c>
      <c r="H5908" t="s">
        <v>827</v>
      </c>
    </row>
    <row r="5909" spans="1:8" hidden="1" x14ac:dyDescent="0.25">
      <c r="A5909" t="s">
        <v>1018</v>
      </c>
      <c r="B5909">
        <v>742</v>
      </c>
      <c r="C5909" t="s">
        <v>1019</v>
      </c>
      <c r="D5909" t="s">
        <v>835</v>
      </c>
      <c r="E5909" t="s">
        <v>829</v>
      </c>
      <c r="F5909">
        <v>9.6</v>
      </c>
      <c r="G5909">
        <v>12.5</v>
      </c>
      <c r="H5909" t="s">
        <v>827</v>
      </c>
    </row>
    <row r="5910" spans="1:8" hidden="1" x14ac:dyDescent="0.25">
      <c r="A5910" t="s">
        <v>1018</v>
      </c>
      <c r="B5910">
        <v>742</v>
      </c>
      <c r="C5910" t="s">
        <v>1019</v>
      </c>
      <c r="D5910" t="s">
        <v>832</v>
      </c>
      <c r="E5910" t="s">
        <v>829</v>
      </c>
      <c r="F5910">
        <v>3.25</v>
      </c>
      <c r="G5910">
        <v>4.25</v>
      </c>
      <c r="H5910" t="s">
        <v>817</v>
      </c>
    </row>
    <row r="5911" spans="1:8" hidden="1" x14ac:dyDescent="0.25">
      <c r="A5911" t="s">
        <v>1018</v>
      </c>
      <c r="B5911">
        <v>742</v>
      </c>
      <c r="C5911" t="s">
        <v>1019</v>
      </c>
      <c r="D5911" t="s">
        <v>831</v>
      </c>
      <c r="E5911" t="s">
        <v>829</v>
      </c>
      <c r="F5911">
        <v>3.45</v>
      </c>
      <c r="G5911">
        <v>4.5</v>
      </c>
      <c r="H5911" t="s">
        <v>815</v>
      </c>
    </row>
    <row r="5912" spans="1:8" hidden="1" x14ac:dyDescent="0.25">
      <c r="A5912" t="s">
        <v>1018</v>
      </c>
      <c r="B5912">
        <v>742</v>
      </c>
      <c r="C5912" t="s">
        <v>1019</v>
      </c>
      <c r="D5912" t="s">
        <v>833</v>
      </c>
      <c r="E5912" t="s">
        <v>829</v>
      </c>
      <c r="F5912">
        <v>3.9</v>
      </c>
      <c r="G5912">
        <v>5.05</v>
      </c>
      <c r="H5912" t="s">
        <v>819</v>
      </c>
    </row>
    <row r="5913" spans="1:8" hidden="1" x14ac:dyDescent="0.25">
      <c r="A5913" t="s">
        <v>1018</v>
      </c>
      <c r="B5913">
        <v>742</v>
      </c>
      <c r="C5913" t="s">
        <v>1019</v>
      </c>
      <c r="D5913" t="s">
        <v>830</v>
      </c>
      <c r="E5913" t="s">
        <v>829</v>
      </c>
      <c r="F5913">
        <v>3.25</v>
      </c>
      <c r="G5913">
        <v>4.25</v>
      </c>
      <c r="H5913" t="s">
        <v>823</v>
      </c>
    </row>
    <row r="5914" spans="1:8" x14ac:dyDescent="0.25">
      <c r="A5914" t="s">
        <v>1018</v>
      </c>
      <c r="B5914">
        <v>742</v>
      </c>
      <c r="C5914" t="s">
        <v>1019</v>
      </c>
      <c r="D5914" t="s">
        <v>828</v>
      </c>
      <c r="E5914" t="s">
        <v>829</v>
      </c>
      <c r="F5914">
        <v>3.9</v>
      </c>
      <c r="G5914">
        <v>5.05</v>
      </c>
      <c r="H5914" t="s">
        <v>821</v>
      </c>
    </row>
    <row r="5915" spans="1:8" hidden="1" x14ac:dyDescent="0.25">
      <c r="A5915" t="s">
        <v>1018</v>
      </c>
      <c r="B5915">
        <v>742</v>
      </c>
      <c r="C5915" t="s">
        <v>1019</v>
      </c>
      <c r="D5915" t="s">
        <v>834</v>
      </c>
      <c r="E5915" t="s">
        <v>829</v>
      </c>
      <c r="F5915">
        <v>3.25</v>
      </c>
      <c r="G5915">
        <v>4.25</v>
      </c>
      <c r="H5915" t="s">
        <v>825</v>
      </c>
    </row>
    <row r="5916" spans="1:8" x14ac:dyDescent="0.25">
      <c r="A5916" t="s">
        <v>1018</v>
      </c>
      <c r="B5916">
        <v>742</v>
      </c>
      <c r="C5916" t="s">
        <v>1019</v>
      </c>
      <c r="D5916" t="s">
        <v>836</v>
      </c>
      <c r="E5916" t="s">
        <v>837</v>
      </c>
      <c r="F5916">
        <v>10.85</v>
      </c>
      <c r="G5916">
        <v>14.1</v>
      </c>
      <c r="H5916" t="s">
        <v>821</v>
      </c>
    </row>
    <row r="5917" spans="1:8" hidden="1" x14ac:dyDescent="0.25">
      <c r="A5917" t="s">
        <v>1018</v>
      </c>
      <c r="B5917">
        <v>742</v>
      </c>
      <c r="C5917" t="s">
        <v>1019</v>
      </c>
      <c r="D5917" t="s">
        <v>838</v>
      </c>
      <c r="E5917" t="s">
        <v>837</v>
      </c>
      <c r="F5917">
        <v>9.1</v>
      </c>
      <c r="G5917">
        <v>11.85</v>
      </c>
      <c r="H5917" t="s">
        <v>823</v>
      </c>
    </row>
    <row r="5918" spans="1:8" hidden="1" x14ac:dyDescent="0.25">
      <c r="A5918" t="s">
        <v>1018</v>
      </c>
      <c r="B5918">
        <v>742</v>
      </c>
      <c r="C5918" t="s">
        <v>1019</v>
      </c>
      <c r="D5918" t="s">
        <v>839</v>
      </c>
      <c r="E5918" t="s">
        <v>837</v>
      </c>
      <c r="F5918">
        <v>9.75</v>
      </c>
      <c r="G5918">
        <v>12.7</v>
      </c>
      <c r="H5918" t="s">
        <v>815</v>
      </c>
    </row>
    <row r="5919" spans="1:8" hidden="1" x14ac:dyDescent="0.25">
      <c r="A5919" t="s">
        <v>1018</v>
      </c>
      <c r="B5919">
        <v>742</v>
      </c>
      <c r="C5919" t="s">
        <v>1019</v>
      </c>
      <c r="D5919" t="s">
        <v>840</v>
      </c>
      <c r="E5919" t="s">
        <v>837</v>
      </c>
      <c r="F5919">
        <v>9.1</v>
      </c>
      <c r="G5919">
        <v>11.85</v>
      </c>
      <c r="H5919" t="s">
        <v>817</v>
      </c>
    </row>
    <row r="5920" spans="1:8" hidden="1" x14ac:dyDescent="0.25">
      <c r="A5920" t="s">
        <v>1018</v>
      </c>
      <c r="B5920">
        <v>742</v>
      </c>
      <c r="C5920" t="s">
        <v>1019</v>
      </c>
      <c r="D5920" t="s">
        <v>841</v>
      </c>
      <c r="E5920" t="s">
        <v>837</v>
      </c>
      <c r="F5920">
        <v>10.85</v>
      </c>
      <c r="G5920">
        <v>14.1</v>
      </c>
      <c r="H5920" t="s">
        <v>819</v>
      </c>
    </row>
    <row r="5921" spans="1:8" hidden="1" x14ac:dyDescent="0.25">
      <c r="A5921" t="s">
        <v>1018</v>
      </c>
      <c r="B5921">
        <v>742</v>
      </c>
      <c r="C5921" t="s">
        <v>1019</v>
      </c>
      <c r="D5921" t="s">
        <v>842</v>
      </c>
      <c r="E5921" t="s">
        <v>837</v>
      </c>
      <c r="F5921">
        <v>9.6</v>
      </c>
      <c r="G5921">
        <v>12.5</v>
      </c>
      <c r="H5921" t="s">
        <v>827</v>
      </c>
    </row>
    <row r="5922" spans="1:8" hidden="1" x14ac:dyDescent="0.25">
      <c r="A5922" t="s">
        <v>1018</v>
      </c>
      <c r="B5922">
        <v>742</v>
      </c>
      <c r="C5922" t="s">
        <v>1019</v>
      </c>
      <c r="D5922" t="s">
        <v>843</v>
      </c>
      <c r="E5922" t="s">
        <v>837</v>
      </c>
      <c r="F5922">
        <v>9.1</v>
      </c>
      <c r="G5922">
        <v>11.85</v>
      </c>
      <c r="H5922" t="s">
        <v>825</v>
      </c>
    </row>
    <row r="5923" spans="1:8" x14ac:dyDescent="0.25">
      <c r="A5923" t="s">
        <v>1018</v>
      </c>
      <c r="B5923">
        <v>742</v>
      </c>
      <c r="C5923" t="s">
        <v>1019</v>
      </c>
      <c r="D5923" t="s">
        <v>844</v>
      </c>
      <c r="E5923" t="s">
        <v>845</v>
      </c>
      <c r="F5923">
        <v>10.85</v>
      </c>
      <c r="G5923">
        <v>14.1</v>
      </c>
      <c r="H5923" t="s">
        <v>821</v>
      </c>
    </row>
    <row r="5924" spans="1:8" hidden="1" x14ac:dyDescent="0.25">
      <c r="A5924" t="s">
        <v>1018</v>
      </c>
      <c r="B5924">
        <v>742</v>
      </c>
      <c r="C5924" t="s">
        <v>1019</v>
      </c>
      <c r="D5924" t="s">
        <v>846</v>
      </c>
      <c r="E5924" t="s">
        <v>845</v>
      </c>
      <c r="F5924">
        <v>9.1</v>
      </c>
      <c r="G5924">
        <v>11.85</v>
      </c>
      <c r="H5924" t="s">
        <v>823</v>
      </c>
    </row>
    <row r="5925" spans="1:8" hidden="1" x14ac:dyDescent="0.25">
      <c r="A5925" t="s">
        <v>1018</v>
      </c>
      <c r="B5925">
        <v>742</v>
      </c>
      <c r="C5925" t="s">
        <v>1019</v>
      </c>
      <c r="D5925" t="s">
        <v>847</v>
      </c>
      <c r="E5925" t="s">
        <v>845</v>
      </c>
      <c r="F5925">
        <v>9.75</v>
      </c>
      <c r="G5925">
        <v>12.7</v>
      </c>
      <c r="H5925" t="s">
        <v>815</v>
      </c>
    </row>
    <row r="5926" spans="1:8" hidden="1" x14ac:dyDescent="0.25">
      <c r="A5926" t="s">
        <v>1018</v>
      </c>
      <c r="B5926">
        <v>742</v>
      </c>
      <c r="C5926" t="s">
        <v>1019</v>
      </c>
      <c r="D5926" t="s">
        <v>848</v>
      </c>
      <c r="E5926" t="s">
        <v>845</v>
      </c>
      <c r="F5926">
        <v>10.85</v>
      </c>
      <c r="G5926">
        <v>14.1</v>
      </c>
      <c r="H5926" t="s">
        <v>819</v>
      </c>
    </row>
    <row r="5927" spans="1:8" hidden="1" x14ac:dyDescent="0.25">
      <c r="A5927" t="s">
        <v>1018</v>
      </c>
      <c r="B5927">
        <v>742</v>
      </c>
      <c r="C5927" t="s">
        <v>1019</v>
      </c>
      <c r="D5927" t="s">
        <v>849</v>
      </c>
      <c r="E5927" t="s">
        <v>845</v>
      </c>
      <c r="F5927">
        <v>9.1</v>
      </c>
      <c r="G5927">
        <v>11.85</v>
      </c>
      <c r="H5927" t="s">
        <v>817</v>
      </c>
    </row>
    <row r="5928" spans="1:8" hidden="1" x14ac:dyDescent="0.25">
      <c r="A5928" t="s">
        <v>1018</v>
      </c>
      <c r="B5928">
        <v>742</v>
      </c>
      <c r="C5928" t="s">
        <v>1019</v>
      </c>
      <c r="D5928" t="s">
        <v>850</v>
      </c>
      <c r="E5928" t="s">
        <v>845</v>
      </c>
      <c r="F5928">
        <v>9.1</v>
      </c>
      <c r="G5928">
        <v>11.85</v>
      </c>
      <c r="H5928" t="s">
        <v>825</v>
      </c>
    </row>
    <row r="5929" spans="1:8" hidden="1" x14ac:dyDescent="0.25">
      <c r="A5929" t="s">
        <v>1018</v>
      </c>
      <c r="B5929">
        <v>742</v>
      </c>
      <c r="C5929" t="s">
        <v>1019</v>
      </c>
      <c r="D5929" t="s">
        <v>851</v>
      </c>
      <c r="E5929" t="s">
        <v>845</v>
      </c>
      <c r="F5929">
        <v>9.6</v>
      </c>
      <c r="G5929">
        <v>12.5</v>
      </c>
      <c r="H5929" t="s">
        <v>827</v>
      </c>
    </row>
    <row r="5930" spans="1:8" hidden="1" x14ac:dyDescent="0.25">
      <c r="A5930" t="s">
        <v>1018</v>
      </c>
      <c r="B5930">
        <v>742</v>
      </c>
      <c r="C5930" t="s">
        <v>1019</v>
      </c>
      <c r="D5930" t="s">
        <v>852</v>
      </c>
      <c r="E5930" t="s">
        <v>853</v>
      </c>
      <c r="F5930">
        <v>5.6</v>
      </c>
      <c r="G5930">
        <v>7.3</v>
      </c>
      <c r="H5930" t="s">
        <v>854</v>
      </c>
    </row>
    <row r="5931" spans="1:8" hidden="1" x14ac:dyDescent="0.25">
      <c r="A5931" t="s">
        <v>1018</v>
      </c>
      <c r="B5931">
        <v>742</v>
      </c>
      <c r="C5931" t="s">
        <v>1019</v>
      </c>
      <c r="D5931" t="s">
        <v>855</v>
      </c>
      <c r="E5931" t="s">
        <v>853</v>
      </c>
      <c r="F5931">
        <v>5.6</v>
      </c>
      <c r="G5931">
        <v>7.3</v>
      </c>
      <c r="H5931" t="s">
        <v>823</v>
      </c>
    </row>
    <row r="5932" spans="1:8" x14ac:dyDescent="0.25">
      <c r="A5932" t="s">
        <v>1018</v>
      </c>
      <c r="B5932">
        <v>742</v>
      </c>
      <c r="C5932" t="s">
        <v>1019</v>
      </c>
      <c r="D5932" t="s">
        <v>856</v>
      </c>
      <c r="E5932" t="s">
        <v>853</v>
      </c>
      <c r="F5932">
        <v>5.6</v>
      </c>
      <c r="G5932">
        <v>7.3</v>
      </c>
      <c r="H5932" t="s">
        <v>821</v>
      </c>
    </row>
    <row r="5933" spans="1:8" hidden="1" x14ac:dyDescent="0.25">
      <c r="A5933" t="s">
        <v>1018</v>
      </c>
      <c r="B5933">
        <v>742</v>
      </c>
      <c r="C5933" t="s">
        <v>1019</v>
      </c>
      <c r="D5933" t="s">
        <v>857</v>
      </c>
      <c r="E5933" t="s">
        <v>853</v>
      </c>
      <c r="F5933">
        <v>5.6</v>
      </c>
      <c r="G5933">
        <v>7.3</v>
      </c>
      <c r="H5933" t="s">
        <v>815</v>
      </c>
    </row>
    <row r="5934" spans="1:8" hidden="1" x14ac:dyDescent="0.25">
      <c r="A5934" t="s">
        <v>1018</v>
      </c>
      <c r="B5934">
        <v>742</v>
      </c>
      <c r="C5934" t="s">
        <v>1019</v>
      </c>
      <c r="D5934" t="s">
        <v>858</v>
      </c>
      <c r="E5934" t="s">
        <v>853</v>
      </c>
      <c r="F5934">
        <v>5.6</v>
      </c>
      <c r="G5934">
        <v>7.3</v>
      </c>
      <c r="H5934" t="s">
        <v>819</v>
      </c>
    </row>
    <row r="5935" spans="1:8" hidden="1" x14ac:dyDescent="0.25">
      <c r="A5935" t="s">
        <v>1018</v>
      </c>
      <c r="B5935">
        <v>742</v>
      </c>
      <c r="C5935" t="s">
        <v>1019</v>
      </c>
      <c r="D5935" t="s">
        <v>859</v>
      </c>
      <c r="E5935" t="s">
        <v>853</v>
      </c>
      <c r="F5935">
        <v>5.6</v>
      </c>
      <c r="G5935">
        <v>7.3</v>
      </c>
      <c r="H5935" t="s">
        <v>825</v>
      </c>
    </row>
    <row r="5936" spans="1:8" hidden="1" x14ac:dyDescent="0.25">
      <c r="A5936" t="s">
        <v>1018</v>
      </c>
      <c r="B5936">
        <v>742</v>
      </c>
      <c r="C5936" t="s">
        <v>1019</v>
      </c>
      <c r="D5936" t="s">
        <v>860</v>
      </c>
      <c r="E5936" t="s">
        <v>853</v>
      </c>
      <c r="F5936">
        <v>5.6</v>
      </c>
      <c r="G5936">
        <v>7.3</v>
      </c>
      <c r="H5936" t="s">
        <v>827</v>
      </c>
    </row>
    <row r="5937" spans="1:8" hidden="1" x14ac:dyDescent="0.25">
      <c r="A5937" t="s">
        <v>1018</v>
      </c>
      <c r="B5937">
        <v>742</v>
      </c>
      <c r="C5937" t="s">
        <v>1019</v>
      </c>
      <c r="D5937" t="s">
        <v>861</v>
      </c>
      <c r="E5937" t="s">
        <v>853</v>
      </c>
      <c r="F5937">
        <v>5.6</v>
      </c>
      <c r="G5937">
        <v>7.3</v>
      </c>
      <c r="H5937" t="s">
        <v>862</v>
      </c>
    </row>
    <row r="5938" spans="1:8" hidden="1" x14ac:dyDescent="0.25">
      <c r="A5938" t="s">
        <v>1018</v>
      </c>
      <c r="B5938">
        <v>742</v>
      </c>
      <c r="C5938" t="s">
        <v>1019</v>
      </c>
      <c r="D5938" t="s">
        <v>863</v>
      </c>
      <c r="E5938" t="s">
        <v>853</v>
      </c>
      <c r="F5938">
        <v>5.6</v>
      </c>
      <c r="G5938">
        <v>7.3</v>
      </c>
      <c r="H5938" t="s">
        <v>864</v>
      </c>
    </row>
    <row r="5939" spans="1:8" hidden="1" x14ac:dyDescent="0.25">
      <c r="A5939" t="s">
        <v>1018</v>
      </c>
      <c r="B5939">
        <v>742</v>
      </c>
      <c r="C5939" t="s">
        <v>1019</v>
      </c>
      <c r="D5939" t="s">
        <v>865</v>
      </c>
      <c r="E5939" t="s">
        <v>866</v>
      </c>
      <c r="F5939">
        <v>4.4000000000000004</v>
      </c>
      <c r="G5939">
        <v>5.7</v>
      </c>
      <c r="H5939" t="s">
        <v>867</v>
      </c>
    </row>
    <row r="5940" spans="1:8" hidden="1" x14ac:dyDescent="0.25">
      <c r="A5940" t="s">
        <v>1018</v>
      </c>
      <c r="B5940">
        <v>742</v>
      </c>
      <c r="C5940" t="s">
        <v>1019</v>
      </c>
      <c r="D5940" t="s">
        <v>868</v>
      </c>
      <c r="E5940" t="s">
        <v>866</v>
      </c>
      <c r="F5940">
        <v>4.95</v>
      </c>
      <c r="G5940">
        <v>6.45</v>
      </c>
      <c r="H5940" t="s">
        <v>823</v>
      </c>
    </row>
    <row r="5941" spans="1:8" x14ac:dyDescent="0.25">
      <c r="A5941" t="s">
        <v>1018</v>
      </c>
      <c r="B5941">
        <v>742</v>
      </c>
      <c r="C5941" t="s">
        <v>1019</v>
      </c>
      <c r="D5941" t="s">
        <v>869</v>
      </c>
      <c r="E5941" t="s">
        <v>866</v>
      </c>
      <c r="F5941">
        <v>4.95</v>
      </c>
      <c r="G5941">
        <v>6.45</v>
      </c>
      <c r="H5941" t="s">
        <v>821</v>
      </c>
    </row>
    <row r="5942" spans="1:8" hidden="1" x14ac:dyDescent="0.25">
      <c r="A5942" t="s">
        <v>1018</v>
      </c>
      <c r="B5942">
        <v>742</v>
      </c>
      <c r="C5942" t="s">
        <v>1019</v>
      </c>
      <c r="D5942" t="s">
        <v>870</v>
      </c>
      <c r="E5942" t="s">
        <v>866</v>
      </c>
      <c r="F5942">
        <v>4.95</v>
      </c>
      <c r="G5942">
        <v>6.45</v>
      </c>
      <c r="H5942" t="s">
        <v>815</v>
      </c>
    </row>
    <row r="5943" spans="1:8" hidden="1" x14ac:dyDescent="0.25">
      <c r="A5943" t="s">
        <v>1018</v>
      </c>
      <c r="B5943">
        <v>742</v>
      </c>
      <c r="C5943" t="s">
        <v>1019</v>
      </c>
      <c r="D5943" t="s">
        <v>871</v>
      </c>
      <c r="E5943" t="s">
        <v>866</v>
      </c>
      <c r="F5943">
        <v>4.95</v>
      </c>
      <c r="G5943">
        <v>6.45</v>
      </c>
      <c r="H5943" t="s">
        <v>819</v>
      </c>
    </row>
    <row r="5944" spans="1:8" hidden="1" x14ac:dyDescent="0.25">
      <c r="A5944" t="s">
        <v>1018</v>
      </c>
      <c r="B5944">
        <v>742</v>
      </c>
      <c r="C5944" t="s">
        <v>1019</v>
      </c>
      <c r="D5944" t="s">
        <v>872</v>
      </c>
      <c r="E5944" t="s">
        <v>866</v>
      </c>
      <c r="F5944">
        <v>4.95</v>
      </c>
      <c r="G5944">
        <v>6.45</v>
      </c>
      <c r="H5944" t="s">
        <v>825</v>
      </c>
    </row>
    <row r="5945" spans="1:8" hidden="1" x14ac:dyDescent="0.25">
      <c r="A5945" t="s">
        <v>1018</v>
      </c>
      <c r="B5945">
        <v>742</v>
      </c>
      <c r="C5945" t="s">
        <v>1019</v>
      </c>
      <c r="D5945" t="s">
        <v>873</v>
      </c>
      <c r="E5945" t="s">
        <v>866</v>
      </c>
      <c r="F5945">
        <v>4.95</v>
      </c>
      <c r="G5945">
        <v>6.45</v>
      </c>
      <c r="H5945" t="s">
        <v>862</v>
      </c>
    </row>
    <row r="5946" spans="1:8" hidden="1" x14ac:dyDescent="0.25">
      <c r="A5946" t="s">
        <v>1018</v>
      </c>
      <c r="B5946">
        <v>742</v>
      </c>
      <c r="C5946" t="s">
        <v>1019</v>
      </c>
      <c r="D5946" t="s">
        <v>874</v>
      </c>
      <c r="E5946" t="s">
        <v>866</v>
      </c>
      <c r="F5946">
        <v>4.95</v>
      </c>
      <c r="G5946">
        <v>6.45</v>
      </c>
      <c r="H5946" t="s">
        <v>827</v>
      </c>
    </row>
    <row r="5947" spans="1:8" hidden="1" x14ac:dyDescent="0.25">
      <c r="A5947" t="s">
        <v>1018</v>
      </c>
      <c r="B5947">
        <v>742</v>
      </c>
      <c r="C5947" t="s">
        <v>1019</v>
      </c>
      <c r="D5947" t="s">
        <v>875</v>
      </c>
      <c r="E5947" t="s">
        <v>876</v>
      </c>
      <c r="F5947">
        <v>10.3</v>
      </c>
      <c r="G5947">
        <v>13.4</v>
      </c>
      <c r="H5947" t="s">
        <v>815</v>
      </c>
    </row>
    <row r="5948" spans="1:8" hidden="1" x14ac:dyDescent="0.25">
      <c r="A5948" t="s">
        <v>1018</v>
      </c>
      <c r="B5948">
        <v>742</v>
      </c>
      <c r="C5948" t="s">
        <v>1019</v>
      </c>
      <c r="D5948" t="s">
        <v>877</v>
      </c>
      <c r="E5948" t="s">
        <v>876</v>
      </c>
      <c r="F5948">
        <v>11.4</v>
      </c>
      <c r="G5948">
        <v>14.8</v>
      </c>
      <c r="H5948" t="s">
        <v>819</v>
      </c>
    </row>
    <row r="5949" spans="1:8" hidden="1" x14ac:dyDescent="0.25">
      <c r="A5949" t="s">
        <v>1018</v>
      </c>
      <c r="B5949">
        <v>742</v>
      </c>
      <c r="C5949" t="s">
        <v>1019</v>
      </c>
      <c r="D5949" t="s">
        <v>878</v>
      </c>
      <c r="E5949" t="s">
        <v>876</v>
      </c>
      <c r="F5949">
        <v>9.65</v>
      </c>
      <c r="G5949">
        <v>12.55</v>
      </c>
      <c r="H5949" t="s">
        <v>825</v>
      </c>
    </row>
    <row r="5950" spans="1:8" hidden="1" x14ac:dyDescent="0.25">
      <c r="A5950" t="s">
        <v>1018</v>
      </c>
      <c r="B5950">
        <v>742</v>
      </c>
      <c r="C5950" t="s">
        <v>1019</v>
      </c>
      <c r="D5950" t="s">
        <v>879</v>
      </c>
      <c r="E5950" t="s">
        <v>876</v>
      </c>
      <c r="F5950">
        <v>10.15</v>
      </c>
      <c r="G5950">
        <v>13.2</v>
      </c>
      <c r="H5950" t="s">
        <v>827</v>
      </c>
    </row>
    <row r="5951" spans="1:8" hidden="1" x14ac:dyDescent="0.25">
      <c r="A5951" t="s">
        <v>1018</v>
      </c>
      <c r="B5951">
        <v>742</v>
      </c>
      <c r="C5951" t="s">
        <v>1019</v>
      </c>
      <c r="D5951" t="s">
        <v>880</v>
      </c>
      <c r="E5951" t="s">
        <v>876</v>
      </c>
      <c r="F5951">
        <v>9.65</v>
      </c>
      <c r="G5951">
        <v>12.55</v>
      </c>
      <c r="H5951" t="s">
        <v>823</v>
      </c>
    </row>
    <row r="5952" spans="1:8" hidden="1" x14ac:dyDescent="0.25">
      <c r="A5952" t="s">
        <v>1018</v>
      </c>
      <c r="B5952">
        <v>742</v>
      </c>
      <c r="C5952" t="s">
        <v>1019</v>
      </c>
      <c r="D5952" t="s">
        <v>881</v>
      </c>
      <c r="E5952" t="s">
        <v>876</v>
      </c>
      <c r="F5952">
        <v>9.65</v>
      </c>
      <c r="G5952">
        <v>12.55</v>
      </c>
      <c r="H5952" t="s">
        <v>867</v>
      </c>
    </row>
    <row r="5953" spans="1:8" x14ac:dyDescent="0.25">
      <c r="A5953" t="s">
        <v>1018</v>
      </c>
      <c r="B5953">
        <v>742</v>
      </c>
      <c r="C5953" t="s">
        <v>1019</v>
      </c>
      <c r="D5953" t="s">
        <v>882</v>
      </c>
      <c r="E5953" t="s">
        <v>876</v>
      </c>
      <c r="F5953">
        <v>11.4</v>
      </c>
      <c r="G5953">
        <v>14.8</v>
      </c>
      <c r="H5953" t="s">
        <v>821</v>
      </c>
    </row>
    <row r="5954" spans="1:8" hidden="1" x14ac:dyDescent="0.25">
      <c r="A5954" t="s">
        <v>1002</v>
      </c>
      <c r="B5954">
        <v>923</v>
      </c>
      <c r="C5954" t="s">
        <v>1003</v>
      </c>
      <c r="D5954" t="s">
        <v>813</v>
      </c>
      <c r="E5954" t="s">
        <v>814</v>
      </c>
      <c r="F5954">
        <v>9.9</v>
      </c>
      <c r="G5954">
        <v>12.85</v>
      </c>
      <c r="H5954" t="s">
        <v>815</v>
      </c>
    </row>
    <row r="5955" spans="1:8" hidden="1" x14ac:dyDescent="0.25">
      <c r="A5955" t="s">
        <v>1002</v>
      </c>
      <c r="B5955">
        <v>923</v>
      </c>
      <c r="C5955" t="s">
        <v>1003</v>
      </c>
      <c r="D5955" t="s">
        <v>816</v>
      </c>
      <c r="E5955" t="s">
        <v>814</v>
      </c>
      <c r="F5955">
        <v>9.25</v>
      </c>
      <c r="G5955">
        <v>12.05</v>
      </c>
      <c r="H5955" t="s">
        <v>817</v>
      </c>
    </row>
    <row r="5956" spans="1:8" hidden="1" x14ac:dyDescent="0.25">
      <c r="A5956" t="s">
        <v>1002</v>
      </c>
      <c r="B5956">
        <v>923</v>
      </c>
      <c r="C5956" t="s">
        <v>1003</v>
      </c>
      <c r="D5956" t="s">
        <v>818</v>
      </c>
      <c r="E5956" t="s">
        <v>814</v>
      </c>
      <c r="F5956">
        <v>11</v>
      </c>
      <c r="G5956">
        <v>14.3</v>
      </c>
      <c r="H5956" t="s">
        <v>819</v>
      </c>
    </row>
    <row r="5957" spans="1:8" x14ac:dyDescent="0.25">
      <c r="A5957" t="s">
        <v>1002</v>
      </c>
      <c r="B5957">
        <v>923</v>
      </c>
      <c r="C5957" t="s">
        <v>1003</v>
      </c>
      <c r="D5957" t="s">
        <v>820</v>
      </c>
      <c r="E5957" t="s">
        <v>814</v>
      </c>
      <c r="F5957">
        <v>11</v>
      </c>
      <c r="G5957">
        <v>14.3</v>
      </c>
      <c r="H5957" t="s">
        <v>821</v>
      </c>
    </row>
    <row r="5958" spans="1:8" hidden="1" x14ac:dyDescent="0.25">
      <c r="A5958" t="s">
        <v>1002</v>
      </c>
      <c r="B5958">
        <v>923</v>
      </c>
      <c r="C5958" t="s">
        <v>1003</v>
      </c>
      <c r="D5958" t="s">
        <v>822</v>
      </c>
      <c r="E5958" t="s">
        <v>814</v>
      </c>
      <c r="F5958">
        <v>9.25</v>
      </c>
      <c r="G5958">
        <v>12.05</v>
      </c>
      <c r="H5958" t="s">
        <v>823</v>
      </c>
    </row>
    <row r="5959" spans="1:8" hidden="1" x14ac:dyDescent="0.25">
      <c r="A5959" t="s">
        <v>1002</v>
      </c>
      <c r="B5959">
        <v>923</v>
      </c>
      <c r="C5959" t="s">
        <v>1003</v>
      </c>
      <c r="D5959" t="s">
        <v>824</v>
      </c>
      <c r="E5959" t="s">
        <v>814</v>
      </c>
      <c r="F5959">
        <v>9.25</v>
      </c>
      <c r="G5959">
        <v>12.05</v>
      </c>
      <c r="H5959" t="s">
        <v>825</v>
      </c>
    </row>
    <row r="5960" spans="1:8" hidden="1" x14ac:dyDescent="0.25">
      <c r="A5960" t="s">
        <v>1002</v>
      </c>
      <c r="B5960">
        <v>923</v>
      </c>
      <c r="C5960" t="s">
        <v>1003</v>
      </c>
      <c r="D5960" t="s">
        <v>826</v>
      </c>
      <c r="E5960" t="s">
        <v>814</v>
      </c>
      <c r="F5960">
        <v>9.75</v>
      </c>
      <c r="G5960">
        <v>12.7</v>
      </c>
      <c r="H5960" t="s">
        <v>827</v>
      </c>
    </row>
    <row r="5961" spans="1:8" x14ac:dyDescent="0.25">
      <c r="A5961" t="s">
        <v>1002</v>
      </c>
      <c r="B5961">
        <v>923</v>
      </c>
      <c r="C5961" t="s">
        <v>1003</v>
      </c>
      <c r="D5961" t="s">
        <v>828</v>
      </c>
      <c r="E5961" t="s">
        <v>829</v>
      </c>
      <c r="F5961">
        <v>11</v>
      </c>
      <c r="G5961">
        <v>14.3</v>
      </c>
      <c r="H5961" t="s">
        <v>821</v>
      </c>
    </row>
    <row r="5962" spans="1:8" hidden="1" x14ac:dyDescent="0.25">
      <c r="A5962" t="s">
        <v>1002</v>
      </c>
      <c r="B5962">
        <v>923</v>
      </c>
      <c r="C5962" t="s">
        <v>1003</v>
      </c>
      <c r="D5962" t="s">
        <v>830</v>
      </c>
      <c r="E5962" t="s">
        <v>829</v>
      </c>
      <c r="F5962">
        <v>9.25</v>
      </c>
      <c r="G5962">
        <v>12.05</v>
      </c>
      <c r="H5962" t="s">
        <v>823</v>
      </c>
    </row>
    <row r="5963" spans="1:8" hidden="1" x14ac:dyDescent="0.25">
      <c r="A5963" t="s">
        <v>1002</v>
      </c>
      <c r="B5963">
        <v>923</v>
      </c>
      <c r="C5963" t="s">
        <v>1003</v>
      </c>
      <c r="D5963" t="s">
        <v>831</v>
      </c>
      <c r="E5963" t="s">
        <v>829</v>
      </c>
      <c r="F5963">
        <v>9.9</v>
      </c>
      <c r="G5963">
        <v>12.85</v>
      </c>
      <c r="H5963" t="s">
        <v>815</v>
      </c>
    </row>
    <row r="5964" spans="1:8" hidden="1" x14ac:dyDescent="0.25">
      <c r="A5964" t="s">
        <v>1002</v>
      </c>
      <c r="B5964">
        <v>923</v>
      </c>
      <c r="C5964" t="s">
        <v>1003</v>
      </c>
      <c r="D5964" t="s">
        <v>832</v>
      </c>
      <c r="E5964" t="s">
        <v>829</v>
      </c>
      <c r="F5964">
        <v>9.25</v>
      </c>
      <c r="G5964">
        <v>12.05</v>
      </c>
      <c r="H5964" t="s">
        <v>817</v>
      </c>
    </row>
    <row r="5965" spans="1:8" hidden="1" x14ac:dyDescent="0.25">
      <c r="A5965" t="s">
        <v>1002</v>
      </c>
      <c r="B5965">
        <v>923</v>
      </c>
      <c r="C5965" t="s">
        <v>1003</v>
      </c>
      <c r="D5965" t="s">
        <v>833</v>
      </c>
      <c r="E5965" t="s">
        <v>829</v>
      </c>
      <c r="F5965">
        <v>11</v>
      </c>
      <c r="G5965">
        <v>14.3</v>
      </c>
      <c r="H5965" t="s">
        <v>819</v>
      </c>
    </row>
    <row r="5966" spans="1:8" hidden="1" x14ac:dyDescent="0.25">
      <c r="A5966" t="s">
        <v>1002</v>
      </c>
      <c r="B5966">
        <v>923</v>
      </c>
      <c r="C5966" t="s">
        <v>1003</v>
      </c>
      <c r="D5966" t="s">
        <v>834</v>
      </c>
      <c r="E5966" t="s">
        <v>829</v>
      </c>
      <c r="F5966">
        <v>9.25</v>
      </c>
      <c r="G5966">
        <v>12.05</v>
      </c>
      <c r="H5966" t="s">
        <v>825</v>
      </c>
    </row>
    <row r="5967" spans="1:8" hidden="1" x14ac:dyDescent="0.25">
      <c r="A5967" t="s">
        <v>1002</v>
      </c>
      <c r="B5967">
        <v>923</v>
      </c>
      <c r="C5967" t="s">
        <v>1003</v>
      </c>
      <c r="D5967" t="s">
        <v>835</v>
      </c>
      <c r="E5967" t="s">
        <v>829</v>
      </c>
      <c r="F5967">
        <v>3.45</v>
      </c>
      <c r="G5967">
        <v>4.5</v>
      </c>
      <c r="H5967" t="s">
        <v>827</v>
      </c>
    </row>
    <row r="5968" spans="1:8" hidden="1" x14ac:dyDescent="0.25">
      <c r="A5968" t="s">
        <v>1002</v>
      </c>
      <c r="B5968">
        <v>923</v>
      </c>
      <c r="C5968" t="s">
        <v>1003</v>
      </c>
      <c r="D5968" t="s">
        <v>835</v>
      </c>
      <c r="E5968" t="s">
        <v>829</v>
      </c>
      <c r="F5968">
        <v>9.75</v>
      </c>
      <c r="G5968">
        <v>12.7</v>
      </c>
      <c r="H5968" t="s">
        <v>827</v>
      </c>
    </row>
    <row r="5969" spans="1:8" hidden="1" x14ac:dyDescent="0.25">
      <c r="A5969" t="s">
        <v>1002</v>
      </c>
      <c r="B5969">
        <v>923</v>
      </c>
      <c r="C5969" t="s">
        <v>1003</v>
      </c>
      <c r="D5969" t="s">
        <v>832</v>
      </c>
      <c r="E5969" t="s">
        <v>829</v>
      </c>
      <c r="F5969">
        <v>3.25</v>
      </c>
      <c r="G5969">
        <v>4.25</v>
      </c>
      <c r="H5969" t="s">
        <v>817</v>
      </c>
    </row>
    <row r="5970" spans="1:8" hidden="1" x14ac:dyDescent="0.25">
      <c r="A5970" t="s">
        <v>1002</v>
      </c>
      <c r="B5970">
        <v>923</v>
      </c>
      <c r="C5970" t="s">
        <v>1003</v>
      </c>
      <c r="D5970" t="s">
        <v>831</v>
      </c>
      <c r="E5970" t="s">
        <v>829</v>
      </c>
      <c r="F5970">
        <v>3.45</v>
      </c>
      <c r="G5970">
        <v>4.5</v>
      </c>
      <c r="H5970" t="s">
        <v>815</v>
      </c>
    </row>
    <row r="5971" spans="1:8" hidden="1" x14ac:dyDescent="0.25">
      <c r="A5971" t="s">
        <v>1002</v>
      </c>
      <c r="B5971">
        <v>923</v>
      </c>
      <c r="C5971" t="s">
        <v>1003</v>
      </c>
      <c r="D5971" t="s">
        <v>833</v>
      </c>
      <c r="E5971" t="s">
        <v>829</v>
      </c>
      <c r="F5971">
        <v>3.9</v>
      </c>
      <c r="G5971">
        <v>5.05</v>
      </c>
      <c r="H5971" t="s">
        <v>819</v>
      </c>
    </row>
    <row r="5972" spans="1:8" hidden="1" x14ac:dyDescent="0.25">
      <c r="A5972" t="s">
        <v>1002</v>
      </c>
      <c r="B5972">
        <v>923</v>
      </c>
      <c r="C5972" t="s">
        <v>1003</v>
      </c>
      <c r="D5972" t="s">
        <v>830</v>
      </c>
      <c r="E5972" t="s">
        <v>829</v>
      </c>
      <c r="F5972">
        <v>3.25</v>
      </c>
      <c r="G5972">
        <v>4.25</v>
      </c>
      <c r="H5972" t="s">
        <v>823</v>
      </c>
    </row>
    <row r="5973" spans="1:8" x14ac:dyDescent="0.25">
      <c r="A5973" t="s">
        <v>1002</v>
      </c>
      <c r="B5973">
        <v>923</v>
      </c>
      <c r="C5973" t="s">
        <v>1003</v>
      </c>
      <c r="D5973" t="s">
        <v>828</v>
      </c>
      <c r="E5973" t="s">
        <v>829</v>
      </c>
      <c r="F5973">
        <v>3.9</v>
      </c>
      <c r="G5973">
        <v>5.05</v>
      </c>
      <c r="H5973" t="s">
        <v>821</v>
      </c>
    </row>
    <row r="5974" spans="1:8" hidden="1" x14ac:dyDescent="0.25">
      <c r="A5974" t="s">
        <v>1002</v>
      </c>
      <c r="B5974">
        <v>923</v>
      </c>
      <c r="C5974" t="s">
        <v>1003</v>
      </c>
      <c r="D5974" t="s">
        <v>834</v>
      </c>
      <c r="E5974" t="s">
        <v>829</v>
      </c>
      <c r="F5974">
        <v>3.25</v>
      </c>
      <c r="G5974">
        <v>4.25</v>
      </c>
      <c r="H5974" t="s">
        <v>825</v>
      </c>
    </row>
    <row r="5975" spans="1:8" x14ac:dyDescent="0.25">
      <c r="A5975" t="s">
        <v>1002</v>
      </c>
      <c r="B5975">
        <v>923</v>
      </c>
      <c r="C5975" t="s">
        <v>1003</v>
      </c>
      <c r="D5975" t="s">
        <v>836</v>
      </c>
      <c r="E5975" t="s">
        <v>837</v>
      </c>
      <c r="F5975">
        <v>11</v>
      </c>
      <c r="G5975">
        <v>14.3</v>
      </c>
      <c r="H5975" t="s">
        <v>821</v>
      </c>
    </row>
    <row r="5976" spans="1:8" hidden="1" x14ac:dyDescent="0.25">
      <c r="A5976" t="s">
        <v>1002</v>
      </c>
      <c r="B5976">
        <v>923</v>
      </c>
      <c r="C5976" t="s">
        <v>1003</v>
      </c>
      <c r="D5976" t="s">
        <v>838</v>
      </c>
      <c r="E5976" t="s">
        <v>837</v>
      </c>
      <c r="F5976">
        <v>9.25</v>
      </c>
      <c r="G5976">
        <v>12.05</v>
      </c>
      <c r="H5976" t="s">
        <v>823</v>
      </c>
    </row>
    <row r="5977" spans="1:8" hidden="1" x14ac:dyDescent="0.25">
      <c r="A5977" t="s">
        <v>1002</v>
      </c>
      <c r="B5977">
        <v>923</v>
      </c>
      <c r="C5977" t="s">
        <v>1003</v>
      </c>
      <c r="D5977" t="s">
        <v>839</v>
      </c>
      <c r="E5977" t="s">
        <v>837</v>
      </c>
      <c r="F5977">
        <v>9.9</v>
      </c>
      <c r="G5977">
        <v>12.85</v>
      </c>
      <c r="H5977" t="s">
        <v>815</v>
      </c>
    </row>
    <row r="5978" spans="1:8" hidden="1" x14ac:dyDescent="0.25">
      <c r="A5978" t="s">
        <v>1002</v>
      </c>
      <c r="B5978">
        <v>923</v>
      </c>
      <c r="C5978" t="s">
        <v>1003</v>
      </c>
      <c r="D5978" t="s">
        <v>840</v>
      </c>
      <c r="E5978" t="s">
        <v>837</v>
      </c>
      <c r="F5978">
        <v>9.25</v>
      </c>
      <c r="G5978">
        <v>12.05</v>
      </c>
      <c r="H5978" t="s">
        <v>817</v>
      </c>
    </row>
    <row r="5979" spans="1:8" hidden="1" x14ac:dyDescent="0.25">
      <c r="A5979" t="s">
        <v>1002</v>
      </c>
      <c r="B5979">
        <v>923</v>
      </c>
      <c r="C5979" t="s">
        <v>1003</v>
      </c>
      <c r="D5979" t="s">
        <v>841</v>
      </c>
      <c r="E5979" t="s">
        <v>837</v>
      </c>
      <c r="F5979">
        <v>11</v>
      </c>
      <c r="G5979">
        <v>14.3</v>
      </c>
      <c r="H5979" t="s">
        <v>819</v>
      </c>
    </row>
    <row r="5980" spans="1:8" hidden="1" x14ac:dyDescent="0.25">
      <c r="A5980" t="s">
        <v>1002</v>
      </c>
      <c r="B5980">
        <v>923</v>
      </c>
      <c r="C5980" t="s">
        <v>1003</v>
      </c>
      <c r="D5980" t="s">
        <v>842</v>
      </c>
      <c r="E5980" t="s">
        <v>837</v>
      </c>
      <c r="F5980">
        <v>9.75</v>
      </c>
      <c r="G5980">
        <v>12.7</v>
      </c>
      <c r="H5980" t="s">
        <v>827</v>
      </c>
    </row>
    <row r="5981" spans="1:8" hidden="1" x14ac:dyDescent="0.25">
      <c r="A5981" t="s">
        <v>1002</v>
      </c>
      <c r="B5981">
        <v>923</v>
      </c>
      <c r="C5981" t="s">
        <v>1003</v>
      </c>
      <c r="D5981" t="s">
        <v>843</v>
      </c>
      <c r="E5981" t="s">
        <v>837</v>
      </c>
      <c r="F5981">
        <v>9.25</v>
      </c>
      <c r="G5981">
        <v>12.05</v>
      </c>
      <c r="H5981" t="s">
        <v>825</v>
      </c>
    </row>
    <row r="5982" spans="1:8" x14ac:dyDescent="0.25">
      <c r="A5982" t="s">
        <v>1002</v>
      </c>
      <c r="B5982">
        <v>923</v>
      </c>
      <c r="C5982" t="s">
        <v>1003</v>
      </c>
      <c r="D5982" t="s">
        <v>844</v>
      </c>
      <c r="E5982" t="s">
        <v>845</v>
      </c>
      <c r="F5982">
        <v>11</v>
      </c>
      <c r="G5982">
        <v>14.3</v>
      </c>
      <c r="H5982" t="s">
        <v>821</v>
      </c>
    </row>
    <row r="5983" spans="1:8" hidden="1" x14ac:dyDescent="0.25">
      <c r="A5983" t="s">
        <v>1002</v>
      </c>
      <c r="B5983">
        <v>923</v>
      </c>
      <c r="C5983" t="s">
        <v>1003</v>
      </c>
      <c r="D5983" t="s">
        <v>846</v>
      </c>
      <c r="E5983" t="s">
        <v>845</v>
      </c>
      <c r="F5983">
        <v>9.25</v>
      </c>
      <c r="G5983">
        <v>12.05</v>
      </c>
      <c r="H5983" t="s">
        <v>823</v>
      </c>
    </row>
    <row r="5984" spans="1:8" hidden="1" x14ac:dyDescent="0.25">
      <c r="A5984" t="s">
        <v>1002</v>
      </c>
      <c r="B5984">
        <v>923</v>
      </c>
      <c r="C5984" t="s">
        <v>1003</v>
      </c>
      <c r="D5984" t="s">
        <v>847</v>
      </c>
      <c r="E5984" t="s">
        <v>845</v>
      </c>
      <c r="F5984">
        <v>9.9</v>
      </c>
      <c r="G5984">
        <v>12.85</v>
      </c>
      <c r="H5984" t="s">
        <v>815</v>
      </c>
    </row>
    <row r="5985" spans="1:8" hidden="1" x14ac:dyDescent="0.25">
      <c r="A5985" t="s">
        <v>1002</v>
      </c>
      <c r="B5985">
        <v>923</v>
      </c>
      <c r="C5985" t="s">
        <v>1003</v>
      </c>
      <c r="D5985" t="s">
        <v>848</v>
      </c>
      <c r="E5985" t="s">
        <v>845</v>
      </c>
      <c r="F5985">
        <v>11</v>
      </c>
      <c r="G5985">
        <v>14.3</v>
      </c>
      <c r="H5985" t="s">
        <v>819</v>
      </c>
    </row>
    <row r="5986" spans="1:8" hidden="1" x14ac:dyDescent="0.25">
      <c r="A5986" t="s">
        <v>1002</v>
      </c>
      <c r="B5986">
        <v>923</v>
      </c>
      <c r="C5986" t="s">
        <v>1003</v>
      </c>
      <c r="D5986" t="s">
        <v>849</v>
      </c>
      <c r="E5986" t="s">
        <v>845</v>
      </c>
      <c r="F5986">
        <v>9.25</v>
      </c>
      <c r="G5986">
        <v>12.05</v>
      </c>
      <c r="H5986" t="s">
        <v>817</v>
      </c>
    </row>
    <row r="5987" spans="1:8" hidden="1" x14ac:dyDescent="0.25">
      <c r="A5987" t="s">
        <v>1002</v>
      </c>
      <c r="B5987">
        <v>923</v>
      </c>
      <c r="C5987" t="s">
        <v>1003</v>
      </c>
      <c r="D5987" t="s">
        <v>850</v>
      </c>
      <c r="E5987" t="s">
        <v>845</v>
      </c>
      <c r="F5987">
        <v>9.25</v>
      </c>
      <c r="G5987">
        <v>12.05</v>
      </c>
      <c r="H5987" t="s">
        <v>825</v>
      </c>
    </row>
    <row r="5988" spans="1:8" hidden="1" x14ac:dyDescent="0.25">
      <c r="A5988" t="s">
        <v>1002</v>
      </c>
      <c r="B5988">
        <v>923</v>
      </c>
      <c r="C5988" t="s">
        <v>1003</v>
      </c>
      <c r="D5988" t="s">
        <v>851</v>
      </c>
      <c r="E5988" t="s">
        <v>845</v>
      </c>
      <c r="F5988">
        <v>9.75</v>
      </c>
      <c r="G5988">
        <v>12.7</v>
      </c>
      <c r="H5988" t="s">
        <v>827</v>
      </c>
    </row>
    <row r="5989" spans="1:8" hidden="1" x14ac:dyDescent="0.25">
      <c r="A5989" t="s">
        <v>1002</v>
      </c>
      <c r="B5989">
        <v>923</v>
      </c>
      <c r="C5989" t="s">
        <v>1003</v>
      </c>
      <c r="D5989" t="s">
        <v>852</v>
      </c>
      <c r="E5989" t="s">
        <v>853</v>
      </c>
      <c r="F5989">
        <v>5.6</v>
      </c>
      <c r="G5989">
        <v>7.3</v>
      </c>
      <c r="H5989" t="s">
        <v>854</v>
      </c>
    </row>
    <row r="5990" spans="1:8" hidden="1" x14ac:dyDescent="0.25">
      <c r="A5990" t="s">
        <v>1002</v>
      </c>
      <c r="B5990">
        <v>923</v>
      </c>
      <c r="C5990" t="s">
        <v>1003</v>
      </c>
      <c r="D5990" t="s">
        <v>855</v>
      </c>
      <c r="E5990" t="s">
        <v>853</v>
      </c>
      <c r="F5990">
        <v>5.6</v>
      </c>
      <c r="G5990">
        <v>7.3</v>
      </c>
      <c r="H5990" t="s">
        <v>823</v>
      </c>
    </row>
    <row r="5991" spans="1:8" x14ac:dyDescent="0.25">
      <c r="A5991" t="s">
        <v>1002</v>
      </c>
      <c r="B5991">
        <v>923</v>
      </c>
      <c r="C5991" t="s">
        <v>1003</v>
      </c>
      <c r="D5991" t="s">
        <v>856</v>
      </c>
      <c r="E5991" t="s">
        <v>853</v>
      </c>
      <c r="F5991">
        <v>5.6</v>
      </c>
      <c r="G5991">
        <v>7.3</v>
      </c>
      <c r="H5991" t="s">
        <v>821</v>
      </c>
    </row>
    <row r="5992" spans="1:8" hidden="1" x14ac:dyDescent="0.25">
      <c r="A5992" t="s">
        <v>1002</v>
      </c>
      <c r="B5992">
        <v>923</v>
      </c>
      <c r="C5992" t="s">
        <v>1003</v>
      </c>
      <c r="D5992" t="s">
        <v>857</v>
      </c>
      <c r="E5992" t="s">
        <v>853</v>
      </c>
      <c r="F5992">
        <v>5.6</v>
      </c>
      <c r="G5992">
        <v>7.3</v>
      </c>
      <c r="H5992" t="s">
        <v>815</v>
      </c>
    </row>
    <row r="5993" spans="1:8" hidden="1" x14ac:dyDescent="0.25">
      <c r="A5993" t="s">
        <v>1002</v>
      </c>
      <c r="B5993">
        <v>923</v>
      </c>
      <c r="C5993" t="s">
        <v>1003</v>
      </c>
      <c r="D5993" t="s">
        <v>858</v>
      </c>
      <c r="E5993" t="s">
        <v>853</v>
      </c>
      <c r="F5993">
        <v>5.6</v>
      </c>
      <c r="G5993">
        <v>7.3</v>
      </c>
      <c r="H5993" t="s">
        <v>819</v>
      </c>
    </row>
    <row r="5994" spans="1:8" hidden="1" x14ac:dyDescent="0.25">
      <c r="A5994" t="s">
        <v>1002</v>
      </c>
      <c r="B5994">
        <v>923</v>
      </c>
      <c r="C5994" t="s">
        <v>1003</v>
      </c>
      <c r="D5994" t="s">
        <v>859</v>
      </c>
      <c r="E5994" t="s">
        <v>853</v>
      </c>
      <c r="F5994">
        <v>5.6</v>
      </c>
      <c r="G5994">
        <v>7.3</v>
      </c>
      <c r="H5994" t="s">
        <v>825</v>
      </c>
    </row>
    <row r="5995" spans="1:8" hidden="1" x14ac:dyDescent="0.25">
      <c r="A5995" t="s">
        <v>1002</v>
      </c>
      <c r="B5995">
        <v>923</v>
      </c>
      <c r="C5995" t="s">
        <v>1003</v>
      </c>
      <c r="D5995" t="s">
        <v>860</v>
      </c>
      <c r="E5995" t="s">
        <v>853</v>
      </c>
      <c r="F5995">
        <v>5.6</v>
      </c>
      <c r="G5995">
        <v>7.3</v>
      </c>
      <c r="H5995" t="s">
        <v>827</v>
      </c>
    </row>
    <row r="5996" spans="1:8" hidden="1" x14ac:dyDescent="0.25">
      <c r="A5996" t="s">
        <v>1002</v>
      </c>
      <c r="B5996">
        <v>923</v>
      </c>
      <c r="C5996" t="s">
        <v>1003</v>
      </c>
      <c r="D5996" t="s">
        <v>861</v>
      </c>
      <c r="E5996" t="s">
        <v>853</v>
      </c>
      <c r="F5996">
        <v>5.6</v>
      </c>
      <c r="G5996">
        <v>7.3</v>
      </c>
      <c r="H5996" t="s">
        <v>862</v>
      </c>
    </row>
    <row r="5997" spans="1:8" hidden="1" x14ac:dyDescent="0.25">
      <c r="A5997" t="s">
        <v>1002</v>
      </c>
      <c r="B5997">
        <v>923</v>
      </c>
      <c r="C5997" t="s">
        <v>1003</v>
      </c>
      <c r="D5997" t="s">
        <v>863</v>
      </c>
      <c r="E5997" t="s">
        <v>853</v>
      </c>
      <c r="F5997">
        <v>5.6</v>
      </c>
      <c r="G5997">
        <v>7.3</v>
      </c>
      <c r="H5997" t="s">
        <v>864</v>
      </c>
    </row>
    <row r="5998" spans="1:8" hidden="1" x14ac:dyDescent="0.25">
      <c r="A5998" t="s">
        <v>1002</v>
      </c>
      <c r="B5998">
        <v>923</v>
      </c>
      <c r="C5998" t="s">
        <v>1003</v>
      </c>
      <c r="D5998" t="s">
        <v>865</v>
      </c>
      <c r="E5998" t="s">
        <v>866</v>
      </c>
      <c r="F5998">
        <v>4.4000000000000004</v>
      </c>
      <c r="G5998">
        <v>5.7</v>
      </c>
      <c r="H5998" t="s">
        <v>867</v>
      </c>
    </row>
    <row r="5999" spans="1:8" hidden="1" x14ac:dyDescent="0.25">
      <c r="A5999" t="s">
        <v>1002</v>
      </c>
      <c r="B5999">
        <v>923</v>
      </c>
      <c r="C5999" t="s">
        <v>1003</v>
      </c>
      <c r="D5999" t="s">
        <v>868</v>
      </c>
      <c r="E5999" t="s">
        <v>866</v>
      </c>
      <c r="F5999">
        <v>4.95</v>
      </c>
      <c r="G5999">
        <v>6.45</v>
      </c>
      <c r="H5999" t="s">
        <v>823</v>
      </c>
    </row>
    <row r="6000" spans="1:8" x14ac:dyDescent="0.25">
      <c r="A6000" t="s">
        <v>1002</v>
      </c>
      <c r="B6000">
        <v>923</v>
      </c>
      <c r="C6000" t="s">
        <v>1003</v>
      </c>
      <c r="D6000" t="s">
        <v>869</v>
      </c>
      <c r="E6000" t="s">
        <v>866</v>
      </c>
      <c r="F6000">
        <v>4.95</v>
      </c>
      <c r="G6000">
        <v>6.45</v>
      </c>
      <c r="H6000" t="s">
        <v>821</v>
      </c>
    </row>
    <row r="6001" spans="1:8" hidden="1" x14ac:dyDescent="0.25">
      <c r="A6001" t="s">
        <v>1002</v>
      </c>
      <c r="B6001">
        <v>923</v>
      </c>
      <c r="C6001" t="s">
        <v>1003</v>
      </c>
      <c r="D6001" t="s">
        <v>870</v>
      </c>
      <c r="E6001" t="s">
        <v>866</v>
      </c>
      <c r="F6001">
        <v>4.95</v>
      </c>
      <c r="G6001">
        <v>6.45</v>
      </c>
      <c r="H6001" t="s">
        <v>815</v>
      </c>
    </row>
    <row r="6002" spans="1:8" hidden="1" x14ac:dyDescent="0.25">
      <c r="A6002" t="s">
        <v>1002</v>
      </c>
      <c r="B6002">
        <v>923</v>
      </c>
      <c r="C6002" t="s">
        <v>1003</v>
      </c>
      <c r="D6002" t="s">
        <v>871</v>
      </c>
      <c r="E6002" t="s">
        <v>866</v>
      </c>
      <c r="F6002">
        <v>4.95</v>
      </c>
      <c r="G6002">
        <v>6.45</v>
      </c>
      <c r="H6002" t="s">
        <v>819</v>
      </c>
    </row>
    <row r="6003" spans="1:8" hidden="1" x14ac:dyDescent="0.25">
      <c r="A6003" t="s">
        <v>1002</v>
      </c>
      <c r="B6003">
        <v>923</v>
      </c>
      <c r="C6003" t="s">
        <v>1003</v>
      </c>
      <c r="D6003" t="s">
        <v>872</v>
      </c>
      <c r="E6003" t="s">
        <v>866</v>
      </c>
      <c r="F6003">
        <v>4.95</v>
      </c>
      <c r="G6003">
        <v>6.45</v>
      </c>
      <c r="H6003" t="s">
        <v>825</v>
      </c>
    </row>
    <row r="6004" spans="1:8" hidden="1" x14ac:dyDescent="0.25">
      <c r="A6004" t="s">
        <v>1002</v>
      </c>
      <c r="B6004">
        <v>923</v>
      </c>
      <c r="C6004" t="s">
        <v>1003</v>
      </c>
      <c r="D6004" t="s">
        <v>873</v>
      </c>
      <c r="E6004" t="s">
        <v>866</v>
      </c>
      <c r="F6004">
        <v>4.95</v>
      </c>
      <c r="G6004">
        <v>6.45</v>
      </c>
      <c r="H6004" t="s">
        <v>862</v>
      </c>
    </row>
    <row r="6005" spans="1:8" hidden="1" x14ac:dyDescent="0.25">
      <c r="A6005" t="s">
        <v>1002</v>
      </c>
      <c r="B6005">
        <v>923</v>
      </c>
      <c r="C6005" t="s">
        <v>1003</v>
      </c>
      <c r="D6005" t="s">
        <v>874</v>
      </c>
      <c r="E6005" t="s">
        <v>866</v>
      </c>
      <c r="F6005">
        <v>4.95</v>
      </c>
      <c r="G6005">
        <v>6.45</v>
      </c>
      <c r="H6005" t="s">
        <v>827</v>
      </c>
    </row>
    <row r="6006" spans="1:8" hidden="1" x14ac:dyDescent="0.25">
      <c r="A6006" t="s">
        <v>1002</v>
      </c>
      <c r="B6006">
        <v>923</v>
      </c>
      <c r="C6006" t="s">
        <v>1003</v>
      </c>
      <c r="D6006" t="s">
        <v>875</v>
      </c>
      <c r="E6006" t="s">
        <v>876</v>
      </c>
      <c r="F6006">
        <v>10.45</v>
      </c>
      <c r="G6006">
        <v>13.6</v>
      </c>
      <c r="H6006" t="s">
        <v>815</v>
      </c>
    </row>
    <row r="6007" spans="1:8" hidden="1" x14ac:dyDescent="0.25">
      <c r="A6007" t="s">
        <v>1002</v>
      </c>
      <c r="B6007">
        <v>923</v>
      </c>
      <c r="C6007" t="s">
        <v>1003</v>
      </c>
      <c r="D6007" t="s">
        <v>877</v>
      </c>
      <c r="E6007" t="s">
        <v>876</v>
      </c>
      <c r="F6007">
        <v>11.55</v>
      </c>
      <c r="G6007">
        <v>15</v>
      </c>
      <c r="H6007" t="s">
        <v>819</v>
      </c>
    </row>
    <row r="6008" spans="1:8" hidden="1" x14ac:dyDescent="0.25">
      <c r="A6008" t="s">
        <v>1002</v>
      </c>
      <c r="B6008">
        <v>923</v>
      </c>
      <c r="C6008" t="s">
        <v>1003</v>
      </c>
      <c r="D6008" t="s">
        <v>878</v>
      </c>
      <c r="E6008" t="s">
        <v>876</v>
      </c>
      <c r="F6008">
        <v>9.8000000000000007</v>
      </c>
      <c r="G6008">
        <v>12.75</v>
      </c>
      <c r="H6008" t="s">
        <v>825</v>
      </c>
    </row>
    <row r="6009" spans="1:8" hidden="1" x14ac:dyDescent="0.25">
      <c r="A6009" t="s">
        <v>1002</v>
      </c>
      <c r="B6009">
        <v>923</v>
      </c>
      <c r="C6009" t="s">
        <v>1003</v>
      </c>
      <c r="D6009" t="s">
        <v>879</v>
      </c>
      <c r="E6009" t="s">
        <v>876</v>
      </c>
      <c r="F6009">
        <v>10.3</v>
      </c>
      <c r="G6009">
        <v>13.4</v>
      </c>
      <c r="H6009" t="s">
        <v>827</v>
      </c>
    </row>
    <row r="6010" spans="1:8" hidden="1" x14ac:dyDescent="0.25">
      <c r="A6010" t="s">
        <v>1002</v>
      </c>
      <c r="B6010">
        <v>923</v>
      </c>
      <c r="C6010" t="s">
        <v>1003</v>
      </c>
      <c r="D6010" t="s">
        <v>880</v>
      </c>
      <c r="E6010" t="s">
        <v>876</v>
      </c>
      <c r="F6010">
        <v>9.8000000000000007</v>
      </c>
      <c r="G6010">
        <v>12.75</v>
      </c>
      <c r="H6010" t="s">
        <v>823</v>
      </c>
    </row>
    <row r="6011" spans="1:8" hidden="1" x14ac:dyDescent="0.25">
      <c r="A6011" t="s">
        <v>1002</v>
      </c>
      <c r="B6011">
        <v>923</v>
      </c>
      <c r="C6011" t="s">
        <v>1003</v>
      </c>
      <c r="D6011" t="s">
        <v>881</v>
      </c>
      <c r="E6011" t="s">
        <v>876</v>
      </c>
      <c r="F6011">
        <v>9.8000000000000007</v>
      </c>
      <c r="G6011">
        <v>12.75</v>
      </c>
      <c r="H6011" t="s">
        <v>867</v>
      </c>
    </row>
    <row r="6012" spans="1:8" x14ac:dyDescent="0.25">
      <c r="A6012" t="s">
        <v>1002</v>
      </c>
      <c r="B6012">
        <v>923</v>
      </c>
      <c r="C6012" t="s">
        <v>1003</v>
      </c>
      <c r="D6012" t="s">
        <v>882</v>
      </c>
      <c r="E6012" t="s">
        <v>876</v>
      </c>
      <c r="F6012">
        <v>11.55</v>
      </c>
      <c r="G6012">
        <v>15</v>
      </c>
      <c r="H6012" t="s">
        <v>821</v>
      </c>
    </row>
    <row r="6013" spans="1:8" hidden="1" x14ac:dyDescent="0.25">
      <c r="A6013" t="s">
        <v>1038</v>
      </c>
      <c r="B6013">
        <v>1229</v>
      </c>
      <c r="C6013" t="s">
        <v>173</v>
      </c>
      <c r="D6013" t="s">
        <v>813</v>
      </c>
      <c r="E6013" t="s">
        <v>814</v>
      </c>
      <c r="F6013">
        <v>10.25</v>
      </c>
      <c r="G6013">
        <v>13.35</v>
      </c>
      <c r="H6013" t="s">
        <v>815</v>
      </c>
    </row>
    <row r="6014" spans="1:8" hidden="1" x14ac:dyDescent="0.25">
      <c r="A6014" t="s">
        <v>1038</v>
      </c>
      <c r="B6014">
        <v>1229</v>
      </c>
      <c r="C6014" t="s">
        <v>173</v>
      </c>
      <c r="D6014" t="s">
        <v>816</v>
      </c>
      <c r="E6014" t="s">
        <v>814</v>
      </c>
      <c r="F6014">
        <v>9.6</v>
      </c>
      <c r="G6014">
        <v>12.5</v>
      </c>
      <c r="H6014" t="s">
        <v>817</v>
      </c>
    </row>
    <row r="6015" spans="1:8" hidden="1" x14ac:dyDescent="0.25">
      <c r="A6015" t="s">
        <v>1038</v>
      </c>
      <c r="B6015">
        <v>1229</v>
      </c>
      <c r="C6015" t="s">
        <v>173</v>
      </c>
      <c r="D6015" t="s">
        <v>818</v>
      </c>
      <c r="E6015" t="s">
        <v>814</v>
      </c>
      <c r="F6015">
        <v>11.35</v>
      </c>
      <c r="G6015">
        <v>14.75</v>
      </c>
      <c r="H6015" t="s">
        <v>819</v>
      </c>
    </row>
    <row r="6016" spans="1:8" x14ac:dyDescent="0.25">
      <c r="A6016" t="s">
        <v>1038</v>
      </c>
      <c r="B6016">
        <v>1229</v>
      </c>
      <c r="C6016" t="s">
        <v>173</v>
      </c>
      <c r="D6016" t="s">
        <v>820</v>
      </c>
      <c r="E6016" t="s">
        <v>814</v>
      </c>
      <c r="F6016">
        <v>11.35</v>
      </c>
      <c r="G6016">
        <v>14.75</v>
      </c>
      <c r="H6016" t="s">
        <v>821</v>
      </c>
    </row>
    <row r="6017" spans="1:8" hidden="1" x14ac:dyDescent="0.25">
      <c r="A6017" t="s">
        <v>1038</v>
      </c>
      <c r="B6017">
        <v>1229</v>
      </c>
      <c r="C6017" t="s">
        <v>173</v>
      </c>
      <c r="D6017" t="s">
        <v>822</v>
      </c>
      <c r="E6017" t="s">
        <v>814</v>
      </c>
      <c r="F6017">
        <v>9.6</v>
      </c>
      <c r="G6017">
        <v>12.5</v>
      </c>
      <c r="H6017" t="s">
        <v>823</v>
      </c>
    </row>
    <row r="6018" spans="1:8" hidden="1" x14ac:dyDescent="0.25">
      <c r="A6018" t="s">
        <v>1038</v>
      </c>
      <c r="B6018">
        <v>1229</v>
      </c>
      <c r="C6018" t="s">
        <v>173</v>
      </c>
      <c r="D6018" t="s">
        <v>824</v>
      </c>
      <c r="E6018" t="s">
        <v>814</v>
      </c>
      <c r="F6018">
        <v>9.6</v>
      </c>
      <c r="G6018">
        <v>12.5</v>
      </c>
      <c r="H6018" t="s">
        <v>825</v>
      </c>
    </row>
    <row r="6019" spans="1:8" hidden="1" x14ac:dyDescent="0.25">
      <c r="A6019" t="s">
        <v>1038</v>
      </c>
      <c r="B6019">
        <v>1229</v>
      </c>
      <c r="C6019" t="s">
        <v>173</v>
      </c>
      <c r="D6019" t="s">
        <v>826</v>
      </c>
      <c r="E6019" t="s">
        <v>814</v>
      </c>
      <c r="F6019">
        <v>10.1</v>
      </c>
      <c r="G6019">
        <v>13.15</v>
      </c>
      <c r="H6019" t="s">
        <v>827</v>
      </c>
    </row>
    <row r="6020" spans="1:8" x14ac:dyDescent="0.25">
      <c r="A6020" t="s">
        <v>1038</v>
      </c>
      <c r="B6020">
        <v>1229</v>
      </c>
      <c r="C6020" t="s">
        <v>173</v>
      </c>
      <c r="D6020" t="s">
        <v>828</v>
      </c>
      <c r="E6020" t="s">
        <v>829</v>
      </c>
      <c r="F6020">
        <v>11.35</v>
      </c>
      <c r="G6020">
        <v>14.75</v>
      </c>
      <c r="H6020" t="s">
        <v>821</v>
      </c>
    </row>
    <row r="6021" spans="1:8" hidden="1" x14ac:dyDescent="0.25">
      <c r="A6021" t="s">
        <v>1038</v>
      </c>
      <c r="B6021">
        <v>1229</v>
      </c>
      <c r="C6021" t="s">
        <v>173</v>
      </c>
      <c r="D6021" t="s">
        <v>830</v>
      </c>
      <c r="E6021" t="s">
        <v>829</v>
      </c>
      <c r="F6021">
        <v>9.6</v>
      </c>
      <c r="G6021">
        <v>12.5</v>
      </c>
      <c r="H6021" t="s">
        <v>823</v>
      </c>
    </row>
    <row r="6022" spans="1:8" hidden="1" x14ac:dyDescent="0.25">
      <c r="A6022" t="s">
        <v>1038</v>
      </c>
      <c r="B6022">
        <v>1229</v>
      </c>
      <c r="C6022" t="s">
        <v>173</v>
      </c>
      <c r="D6022" t="s">
        <v>831</v>
      </c>
      <c r="E6022" t="s">
        <v>829</v>
      </c>
      <c r="F6022">
        <v>10.25</v>
      </c>
      <c r="G6022">
        <v>13.35</v>
      </c>
      <c r="H6022" t="s">
        <v>815</v>
      </c>
    </row>
    <row r="6023" spans="1:8" hidden="1" x14ac:dyDescent="0.25">
      <c r="A6023" t="s">
        <v>1038</v>
      </c>
      <c r="B6023">
        <v>1229</v>
      </c>
      <c r="C6023" t="s">
        <v>173</v>
      </c>
      <c r="D6023" t="s">
        <v>832</v>
      </c>
      <c r="E6023" t="s">
        <v>829</v>
      </c>
      <c r="F6023">
        <v>9.6</v>
      </c>
      <c r="G6023">
        <v>12.5</v>
      </c>
      <c r="H6023" t="s">
        <v>817</v>
      </c>
    </row>
    <row r="6024" spans="1:8" hidden="1" x14ac:dyDescent="0.25">
      <c r="A6024" t="s">
        <v>1038</v>
      </c>
      <c r="B6024">
        <v>1229</v>
      </c>
      <c r="C6024" t="s">
        <v>173</v>
      </c>
      <c r="D6024" t="s">
        <v>833</v>
      </c>
      <c r="E6024" t="s">
        <v>829</v>
      </c>
      <c r="F6024">
        <v>11.35</v>
      </c>
      <c r="G6024">
        <v>14.75</v>
      </c>
      <c r="H6024" t="s">
        <v>819</v>
      </c>
    </row>
    <row r="6025" spans="1:8" hidden="1" x14ac:dyDescent="0.25">
      <c r="A6025" t="s">
        <v>1038</v>
      </c>
      <c r="B6025">
        <v>1229</v>
      </c>
      <c r="C6025" t="s">
        <v>173</v>
      </c>
      <c r="D6025" t="s">
        <v>834</v>
      </c>
      <c r="E6025" t="s">
        <v>829</v>
      </c>
      <c r="F6025">
        <v>9.6</v>
      </c>
      <c r="G6025">
        <v>12.5</v>
      </c>
      <c r="H6025" t="s">
        <v>825</v>
      </c>
    </row>
    <row r="6026" spans="1:8" hidden="1" x14ac:dyDescent="0.25">
      <c r="A6026" t="s">
        <v>1038</v>
      </c>
      <c r="B6026">
        <v>1229</v>
      </c>
      <c r="C6026" t="s">
        <v>173</v>
      </c>
      <c r="D6026" t="s">
        <v>835</v>
      </c>
      <c r="E6026" t="s">
        <v>829</v>
      </c>
      <c r="F6026">
        <v>3.6</v>
      </c>
      <c r="G6026">
        <v>4.7</v>
      </c>
      <c r="H6026" t="s">
        <v>827</v>
      </c>
    </row>
    <row r="6027" spans="1:8" hidden="1" x14ac:dyDescent="0.25">
      <c r="A6027" t="s">
        <v>1038</v>
      </c>
      <c r="B6027">
        <v>1229</v>
      </c>
      <c r="C6027" t="s">
        <v>173</v>
      </c>
      <c r="D6027" t="s">
        <v>835</v>
      </c>
      <c r="E6027" t="s">
        <v>829</v>
      </c>
      <c r="F6027">
        <v>10.1</v>
      </c>
      <c r="G6027">
        <v>13.15</v>
      </c>
      <c r="H6027" t="s">
        <v>827</v>
      </c>
    </row>
    <row r="6028" spans="1:8" hidden="1" x14ac:dyDescent="0.25">
      <c r="A6028" t="s">
        <v>1038</v>
      </c>
      <c r="B6028">
        <v>1229</v>
      </c>
      <c r="C6028" t="s">
        <v>173</v>
      </c>
      <c r="D6028" t="s">
        <v>832</v>
      </c>
      <c r="E6028" t="s">
        <v>829</v>
      </c>
      <c r="F6028">
        <v>3.4</v>
      </c>
      <c r="G6028">
        <v>4.4000000000000004</v>
      </c>
      <c r="H6028" t="s">
        <v>817</v>
      </c>
    </row>
    <row r="6029" spans="1:8" hidden="1" x14ac:dyDescent="0.25">
      <c r="A6029" t="s">
        <v>1038</v>
      </c>
      <c r="B6029">
        <v>1229</v>
      </c>
      <c r="C6029" t="s">
        <v>173</v>
      </c>
      <c r="D6029" t="s">
        <v>831</v>
      </c>
      <c r="E6029" t="s">
        <v>829</v>
      </c>
      <c r="F6029">
        <v>3.6</v>
      </c>
      <c r="G6029">
        <v>4.7</v>
      </c>
      <c r="H6029" t="s">
        <v>815</v>
      </c>
    </row>
    <row r="6030" spans="1:8" hidden="1" x14ac:dyDescent="0.25">
      <c r="A6030" t="s">
        <v>1038</v>
      </c>
      <c r="B6030">
        <v>1229</v>
      </c>
      <c r="C6030" t="s">
        <v>173</v>
      </c>
      <c r="D6030" t="s">
        <v>833</v>
      </c>
      <c r="E6030" t="s">
        <v>829</v>
      </c>
      <c r="F6030">
        <v>4.05</v>
      </c>
      <c r="G6030">
        <v>5.25</v>
      </c>
      <c r="H6030" t="s">
        <v>819</v>
      </c>
    </row>
    <row r="6031" spans="1:8" hidden="1" x14ac:dyDescent="0.25">
      <c r="A6031" t="s">
        <v>1038</v>
      </c>
      <c r="B6031">
        <v>1229</v>
      </c>
      <c r="C6031" t="s">
        <v>173</v>
      </c>
      <c r="D6031" t="s">
        <v>830</v>
      </c>
      <c r="E6031" t="s">
        <v>829</v>
      </c>
      <c r="F6031">
        <v>3.4</v>
      </c>
      <c r="G6031">
        <v>4.4000000000000004</v>
      </c>
      <c r="H6031" t="s">
        <v>823</v>
      </c>
    </row>
    <row r="6032" spans="1:8" x14ac:dyDescent="0.25">
      <c r="A6032" t="s">
        <v>1038</v>
      </c>
      <c r="B6032">
        <v>1229</v>
      </c>
      <c r="C6032" t="s">
        <v>173</v>
      </c>
      <c r="D6032" t="s">
        <v>828</v>
      </c>
      <c r="E6032" t="s">
        <v>829</v>
      </c>
      <c r="F6032">
        <v>4.05</v>
      </c>
      <c r="G6032">
        <v>5.25</v>
      </c>
      <c r="H6032" t="s">
        <v>821</v>
      </c>
    </row>
    <row r="6033" spans="1:8" hidden="1" x14ac:dyDescent="0.25">
      <c r="A6033" t="s">
        <v>1038</v>
      </c>
      <c r="B6033">
        <v>1229</v>
      </c>
      <c r="C6033" t="s">
        <v>173</v>
      </c>
      <c r="D6033" t="s">
        <v>834</v>
      </c>
      <c r="E6033" t="s">
        <v>829</v>
      </c>
      <c r="F6033">
        <v>3.4</v>
      </c>
      <c r="G6033">
        <v>4.4000000000000004</v>
      </c>
      <c r="H6033" t="s">
        <v>825</v>
      </c>
    </row>
    <row r="6034" spans="1:8" x14ac:dyDescent="0.25">
      <c r="A6034" t="s">
        <v>1038</v>
      </c>
      <c r="B6034">
        <v>1229</v>
      </c>
      <c r="C6034" t="s">
        <v>173</v>
      </c>
      <c r="D6034" t="s">
        <v>836</v>
      </c>
      <c r="E6034" t="s">
        <v>837</v>
      </c>
      <c r="F6034">
        <v>11.35</v>
      </c>
      <c r="G6034">
        <v>14.75</v>
      </c>
      <c r="H6034" t="s">
        <v>821</v>
      </c>
    </row>
    <row r="6035" spans="1:8" hidden="1" x14ac:dyDescent="0.25">
      <c r="A6035" t="s">
        <v>1038</v>
      </c>
      <c r="B6035">
        <v>1229</v>
      </c>
      <c r="C6035" t="s">
        <v>173</v>
      </c>
      <c r="D6035" t="s">
        <v>838</v>
      </c>
      <c r="E6035" t="s">
        <v>837</v>
      </c>
      <c r="F6035">
        <v>9.6</v>
      </c>
      <c r="G6035">
        <v>12.5</v>
      </c>
      <c r="H6035" t="s">
        <v>823</v>
      </c>
    </row>
    <row r="6036" spans="1:8" hidden="1" x14ac:dyDescent="0.25">
      <c r="A6036" t="s">
        <v>1038</v>
      </c>
      <c r="B6036">
        <v>1229</v>
      </c>
      <c r="C6036" t="s">
        <v>173</v>
      </c>
      <c r="D6036" t="s">
        <v>839</v>
      </c>
      <c r="E6036" t="s">
        <v>837</v>
      </c>
      <c r="F6036">
        <v>10.25</v>
      </c>
      <c r="G6036">
        <v>13.35</v>
      </c>
      <c r="H6036" t="s">
        <v>815</v>
      </c>
    </row>
    <row r="6037" spans="1:8" hidden="1" x14ac:dyDescent="0.25">
      <c r="A6037" t="s">
        <v>1038</v>
      </c>
      <c r="B6037">
        <v>1229</v>
      </c>
      <c r="C6037" t="s">
        <v>173</v>
      </c>
      <c r="D6037" t="s">
        <v>840</v>
      </c>
      <c r="E6037" t="s">
        <v>837</v>
      </c>
      <c r="F6037">
        <v>9.6</v>
      </c>
      <c r="G6037">
        <v>12.5</v>
      </c>
      <c r="H6037" t="s">
        <v>817</v>
      </c>
    </row>
    <row r="6038" spans="1:8" hidden="1" x14ac:dyDescent="0.25">
      <c r="A6038" t="s">
        <v>1038</v>
      </c>
      <c r="B6038">
        <v>1229</v>
      </c>
      <c r="C6038" t="s">
        <v>173</v>
      </c>
      <c r="D6038" t="s">
        <v>841</v>
      </c>
      <c r="E6038" t="s">
        <v>837</v>
      </c>
      <c r="F6038">
        <v>11.35</v>
      </c>
      <c r="G6038">
        <v>14.75</v>
      </c>
      <c r="H6038" t="s">
        <v>819</v>
      </c>
    </row>
    <row r="6039" spans="1:8" hidden="1" x14ac:dyDescent="0.25">
      <c r="A6039" t="s">
        <v>1038</v>
      </c>
      <c r="B6039">
        <v>1229</v>
      </c>
      <c r="C6039" t="s">
        <v>173</v>
      </c>
      <c r="D6039" t="s">
        <v>842</v>
      </c>
      <c r="E6039" t="s">
        <v>837</v>
      </c>
      <c r="F6039">
        <v>10.1</v>
      </c>
      <c r="G6039">
        <v>13.15</v>
      </c>
      <c r="H6039" t="s">
        <v>827</v>
      </c>
    </row>
    <row r="6040" spans="1:8" hidden="1" x14ac:dyDescent="0.25">
      <c r="A6040" t="s">
        <v>1038</v>
      </c>
      <c r="B6040">
        <v>1229</v>
      </c>
      <c r="C6040" t="s">
        <v>173</v>
      </c>
      <c r="D6040" t="s">
        <v>843</v>
      </c>
      <c r="E6040" t="s">
        <v>837</v>
      </c>
      <c r="F6040">
        <v>9.6</v>
      </c>
      <c r="G6040">
        <v>12.5</v>
      </c>
      <c r="H6040" t="s">
        <v>825</v>
      </c>
    </row>
    <row r="6041" spans="1:8" x14ac:dyDescent="0.25">
      <c r="A6041" t="s">
        <v>1038</v>
      </c>
      <c r="B6041">
        <v>1229</v>
      </c>
      <c r="C6041" t="s">
        <v>173</v>
      </c>
      <c r="D6041" t="s">
        <v>844</v>
      </c>
      <c r="E6041" t="s">
        <v>845</v>
      </c>
      <c r="F6041">
        <v>11.35</v>
      </c>
      <c r="G6041">
        <v>14.75</v>
      </c>
      <c r="H6041" t="s">
        <v>821</v>
      </c>
    </row>
    <row r="6042" spans="1:8" hidden="1" x14ac:dyDescent="0.25">
      <c r="A6042" t="s">
        <v>1038</v>
      </c>
      <c r="B6042">
        <v>1229</v>
      </c>
      <c r="C6042" t="s">
        <v>173</v>
      </c>
      <c r="D6042" t="s">
        <v>846</v>
      </c>
      <c r="E6042" t="s">
        <v>845</v>
      </c>
      <c r="F6042">
        <v>9.6</v>
      </c>
      <c r="G6042">
        <v>12.5</v>
      </c>
      <c r="H6042" t="s">
        <v>823</v>
      </c>
    </row>
    <row r="6043" spans="1:8" hidden="1" x14ac:dyDescent="0.25">
      <c r="A6043" t="s">
        <v>1038</v>
      </c>
      <c r="B6043">
        <v>1229</v>
      </c>
      <c r="C6043" t="s">
        <v>173</v>
      </c>
      <c r="D6043" t="s">
        <v>847</v>
      </c>
      <c r="E6043" t="s">
        <v>845</v>
      </c>
      <c r="F6043">
        <v>10.25</v>
      </c>
      <c r="G6043">
        <v>13.35</v>
      </c>
      <c r="H6043" t="s">
        <v>815</v>
      </c>
    </row>
    <row r="6044" spans="1:8" hidden="1" x14ac:dyDescent="0.25">
      <c r="A6044" t="s">
        <v>1038</v>
      </c>
      <c r="B6044">
        <v>1229</v>
      </c>
      <c r="C6044" t="s">
        <v>173</v>
      </c>
      <c r="D6044" t="s">
        <v>848</v>
      </c>
      <c r="E6044" t="s">
        <v>845</v>
      </c>
      <c r="F6044">
        <v>11.35</v>
      </c>
      <c r="G6044">
        <v>14.75</v>
      </c>
      <c r="H6044" t="s">
        <v>819</v>
      </c>
    </row>
    <row r="6045" spans="1:8" hidden="1" x14ac:dyDescent="0.25">
      <c r="A6045" t="s">
        <v>1038</v>
      </c>
      <c r="B6045">
        <v>1229</v>
      </c>
      <c r="C6045" t="s">
        <v>173</v>
      </c>
      <c r="D6045" t="s">
        <v>849</v>
      </c>
      <c r="E6045" t="s">
        <v>845</v>
      </c>
      <c r="F6045">
        <v>9.6</v>
      </c>
      <c r="G6045">
        <v>12.5</v>
      </c>
      <c r="H6045" t="s">
        <v>817</v>
      </c>
    </row>
    <row r="6046" spans="1:8" hidden="1" x14ac:dyDescent="0.25">
      <c r="A6046" t="s">
        <v>1038</v>
      </c>
      <c r="B6046">
        <v>1229</v>
      </c>
      <c r="C6046" t="s">
        <v>173</v>
      </c>
      <c r="D6046" t="s">
        <v>850</v>
      </c>
      <c r="E6046" t="s">
        <v>845</v>
      </c>
      <c r="F6046">
        <v>9.6</v>
      </c>
      <c r="G6046">
        <v>12.5</v>
      </c>
      <c r="H6046" t="s">
        <v>825</v>
      </c>
    </row>
    <row r="6047" spans="1:8" hidden="1" x14ac:dyDescent="0.25">
      <c r="A6047" t="s">
        <v>1038</v>
      </c>
      <c r="B6047">
        <v>1229</v>
      </c>
      <c r="C6047" t="s">
        <v>173</v>
      </c>
      <c r="D6047" t="s">
        <v>851</v>
      </c>
      <c r="E6047" t="s">
        <v>845</v>
      </c>
      <c r="F6047">
        <v>10.1</v>
      </c>
      <c r="G6047">
        <v>13.15</v>
      </c>
      <c r="H6047" t="s">
        <v>827</v>
      </c>
    </row>
    <row r="6048" spans="1:8" hidden="1" x14ac:dyDescent="0.25">
      <c r="A6048" t="s">
        <v>1038</v>
      </c>
      <c r="B6048">
        <v>1229</v>
      </c>
      <c r="C6048" t="s">
        <v>173</v>
      </c>
      <c r="D6048" t="s">
        <v>852</v>
      </c>
      <c r="E6048" t="s">
        <v>853</v>
      </c>
      <c r="F6048">
        <v>5.7</v>
      </c>
      <c r="G6048">
        <v>7.4</v>
      </c>
      <c r="H6048" t="s">
        <v>854</v>
      </c>
    </row>
    <row r="6049" spans="1:8" hidden="1" x14ac:dyDescent="0.25">
      <c r="A6049" t="s">
        <v>1038</v>
      </c>
      <c r="B6049">
        <v>1229</v>
      </c>
      <c r="C6049" t="s">
        <v>173</v>
      </c>
      <c r="D6049" t="s">
        <v>855</v>
      </c>
      <c r="E6049" t="s">
        <v>853</v>
      </c>
      <c r="F6049">
        <v>5.7</v>
      </c>
      <c r="G6049">
        <v>7.4</v>
      </c>
      <c r="H6049" t="s">
        <v>823</v>
      </c>
    </row>
    <row r="6050" spans="1:8" x14ac:dyDescent="0.25">
      <c r="A6050" t="s">
        <v>1038</v>
      </c>
      <c r="B6050">
        <v>1229</v>
      </c>
      <c r="C6050" t="s">
        <v>173</v>
      </c>
      <c r="D6050" t="s">
        <v>856</v>
      </c>
      <c r="E6050" t="s">
        <v>853</v>
      </c>
      <c r="F6050">
        <v>5.7</v>
      </c>
      <c r="G6050">
        <v>7.4</v>
      </c>
      <c r="H6050" t="s">
        <v>821</v>
      </c>
    </row>
    <row r="6051" spans="1:8" hidden="1" x14ac:dyDescent="0.25">
      <c r="A6051" t="s">
        <v>1038</v>
      </c>
      <c r="B6051">
        <v>1229</v>
      </c>
      <c r="C6051" t="s">
        <v>173</v>
      </c>
      <c r="D6051" t="s">
        <v>857</v>
      </c>
      <c r="E6051" t="s">
        <v>853</v>
      </c>
      <c r="F6051">
        <v>5.7</v>
      </c>
      <c r="G6051">
        <v>7.4</v>
      </c>
      <c r="H6051" t="s">
        <v>815</v>
      </c>
    </row>
    <row r="6052" spans="1:8" hidden="1" x14ac:dyDescent="0.25">
      <c r="A6052" t="s">
        <v>1038</v>
      </c>
      <c r="B6052">
        <v>1229</v>
      </c>
      <c r="C6052" t="s">
        <v>173</v>
      </c>
      <c r="D6052" t="s">
        <v>858</v>
      </c>
      <c r="E6052" t="s">
        <v>853</v>
      </c>
      <c r="F6052">
        <v>5.7</v>
      </c>
      <c r="G6052">
        <v>7.4</v>
      </c>
      <c r="H6052" t="s">
        <v>819</v>
      </c>
    </row>
    <row r="6053" spans="1:8" hidden="1" x14ac:dyDescent="0.25">
      <c r="A6053" t="s">
        <v>1038</v>
      </c>
      <c r="B6053">
        <v>1229</v>
      </c>
      <c r="C6053" t="s">
        <v>173</v>
      </c>
      <c r="D6053" t="s">
        <v>859</v>
      </c>
      <c r="E6053" t="s">
        <v>853</v>
      </c>
      <c r="F6053">
        <v>5.7</v>
      </c>
      <c r="G6053">
        <v>7.4</v>
      </c>
      <c r="H6053" t="s">
        <v>825</v>
      </c>
    </row>
    <row r="6054" spans="1:8" hidden="1" x14ac:dyDescent="0.25">
      <c r="A6054" t="s">
        <v>1038</v>
      </c>
      <c r="B6054">
        <v>1229</v>
      </c>
      <c r="C6054" t="s">
        <v>173</v>
      </c>
      <c r="D6054" t="s">
        <v>860</v>
      </c>
      <c r="E6054" t="s">
        <v>853</v>
      </c>
      <c r="F6054">
        <v>5.7</v>
      </c>
      <c r="G6054">
        <v>7.4</v>
      </c>
      <c r="H6054" t="s">
        <v>827</v>
      </c>
    </row>
    <row r="6055" spans="1:8" hidden="1" x14ac:dyDescent="0.25">
      <c r="A6055" t="s">
        <v>1038</v>
      </c>
      <c r="B6055">
        <v>1229</v>
      </c>
      <c r="C6055" t="s">
        <v>173</v>
      </c>
      <c r="D6055" t="s">
        <v>861</v>
      </c>
      <c r="E6055" t="s">
        <v>853</v>
      </c>
      <c r="F6055">
        <v>5.7</v>
      </c>
      <c r="G6055">
        <v>7.4</v>
      </c>
      <c r="H6055" t="s">
        <v>862</v>
      </c>
    </row>
    <row r="6056" spans="1:8" hidden="1" x14ac:dyDescent="0.25">
      <c r="A6056" t="s">
        <v>1038</v>
      </c>
      <c r="B6056">
        <v>1229</v>
      </c>
      <c r="C6056" t="s">
        <v>173</v>
      </c>
      <c r="D6056" t="s">
        <v>863</v>
      </c>
      <c r="E6056" t="s">
        <v>853</v>
      </c>
      <c r="F6056">
        <v>5.7</v>
      </c>
      <c r="G6056">
        <v>7.4</v>
      </c>
      <c r="H6056" t="s">
        <v>864</v>
      </c>
    </row>
    <row r="6057" spans="1:8" hidden="1" x14ac:dyDescent="0.25">
      <c r="A6057" t="s">
        <v>1038</v>
      </c>
      <c r="B6057">
        <v>1229</v>
      </c>
      <c r="C6057" t="s">
        <v>173</v>
      </c>
      <c r="D6057" t="s">
        <v>865</v>
      </c>
      <c r="E6057" t="s">
        <v>866</v>
      </c>
      <c r="F6057">
        <v>4.5999999999999996</v>
      </c>
      <c r="G6057">
        <v>6</v>
      </c>
      <c r="H6057" t="s">
        <v>867</v>
      </c>
    </row>
    <row r="6058" spans="1:8" hidden="1" x14ac:dyDescent="0.25">
      <c r="A6058" t="s">
        <v>1038</v>
      </c>
      <c r="B6058">
        <v>1229</v>
      </c>
      <c r="C6058" t="s">
        <v>173</v>
      </c>
      <c r="D6058" t="s">
        <v>868</v>
      </c>
      <c r="E6058" t="s">
        <v>866</v>
      </c>
      <c r="F6058">
        <v>5</v>
      </c>
      <c r="G6058">
        <v>6.5</v>
      </c>
      <c r="H6058" t="s">
        <v>823</v>
      </c>
    </row>
    <row r="6059" spans="1:8" x14ac:dyDescent="0.25">
      <c r="A6059" t="s">
        <v>1038</v>
      </c>
      <c r="B6059">
        <v>1229</v>
      </c>
      <c r="C6059" t="s">
        <v>173</v>
      </c>
      <c r="D6059" t="s">
        <v>869</v>
      </c>
      <c r="E6059" t="s">
        <v>866</v>
      </c>
      <c r="F6059">
        <v>5</v>
      </c>
      <c r="G6059">
        <v>6.5</v>
      </c>
      <c r="H6059" t="s">
        <v>821</v>
      </c>
    </row>
    <row r="6060" spans="1:8" hidden="1" x14ac:dyDescent="0.25">
      <c r="A6060" t="s">
        <v>1038</v>
      </c>
      <c r="B6060">
        <v>1229</v>
      </c>
      <c r="C6060" t="s">
        <v>173</v>
      </c>
      <c r="D6060" t="s">
        <v>870</v>
      </c>
      <c r="E6060" t="s">
        <v>866</v>
      </c>
      <c r="F6060">
        <v>5</v>
      </c>
      <c r="G6060">
        <v>6.5</v>
      </c>
      <c r="H6060" t="s">
        <v>815</v>
      </c>
    </row>
    <row r="6061" spans="1:8" hidden="1" x14ac:dyDescent="0.25">
      <c r="A6061" t="s">
        <v>1038</v>
      </c>
      <c r="B6061">
        <v>1229</v>
      </c>
      <c r="C6061" t="s">
        <v>173</v>
      </c>
      <c r="D6061" t="s">
        <v>871</v>
      </c>
      <c r="E6061" t="s">
        <v>866</v>
      </c>
      <c r="F6061">
        <v>5</v>
      </c>
      <c r="G6061">
        <v>6.5</v>
      </c>
      <c r="H6061" t="s">
        <v>819</v>
      </c>
    </row>
    <row r="6062" spans="1:8" hidden="1" x14ac:dyDescent="0.25">
      <c r="A6062" t="s">
        <v>1038</v>
      </c>
      <c r="B6062">
        <v>1229</v>
      </c>
      <c r="C6062" t="s">
        <v>173</v>
      </c>
      <c r="D6062" t="s">
        <v>872</v>
      </c>
      <c r="E6062" t="s">
        <v>866</v>
      </c>
      <c r="F6062">
        <v>5</v>
      </c>
      <c r="G6062">
        <v>6.5</v>
      </c>
      <c r="H6062" t="s">
        <v>825</v>
      </c>
    </row>
    <row r="6063" spans="1:8" hidden="1" x14ac:dyDescent="0.25">
      <c r="A6063" t="s">
        <v>1038</v>
      </c>
      <c r="B6063">
        <v>1229</v>
      </c>
      <c r="C6063" t="s">
        <v>173</v>
      </c>
      <c r="D6063" t="s">
        <v>873</v>
      </c>
      <c r="E6063" t="s">
        <v>866</v>
      </c>
      <c r="F6063">
        <v>5</v>
      </c>
      <c r="G6063">
        <v>6.5</v>
      </c>
      <c r="H6063" t="s">
        <v>862</v>
      </c>
    </row>
    <row r="6064" spans="1:8" hidden="1" x14ac:dyDescent="0.25">
      <c r="A6064" t="s">
        <v>1038</v>
      </c>
      <c r="B6064">
        <v>1229</v>
      </c>
      <c r="C6064" t="s">
        <v>173</v>
      </c>
      <c r="D6064" t="s">
        <v>874</v>
      </c>
      <c r="E6064" t="s">
        <v>866</v>
      </c>
      <c r="F6064">
        <v>5</v>
      </c>
      <c r="G6064">
        <v>6.5</v>
      </c>
      <c r="H6064" t="s">
        <v>827</v>
      </c>
    </row>
    <row r="6065" spans="1:8" hidden="1" x14ac:dyDescent="0.25">
      <c r="A6065" t="s">
        <v>1038</v>
      </c>
      <c r="B6065">
        <v>1229</v>
      </c>
      <c r="C6065" t="s">
        <v>173</v>
      </c>
      <c r="D6065" t="s">
        <v>875</v>
      </c>
      <c r="E6065" t="s">
        <v>876</v>
      </c>
      <c r="F6065">
        <v>10.8</v>
      </c>
      <c r="G6065">
        <v>14.05</v>
      </c>
      <c r="H6065" t="s">
        <v>815</v>
      </c>
    </row>
    <row r="6066" spans="1:8" hidden="1" x14ac:dyDescent="0.25">
      <c r="A6066" t="s">
        <v>1038</v>
      </c>
      <c r="B6066">
        <v>1229</v>
      </c>
      <c r="C6066" t="s">
        <v>173</v>
      </c>
      <c r="D6066" t="s">
        <v>877</v>
      </c>
      <c r="E6066" t="s">
        <v>876</v>
      </c>
      <c r="F6066">
        <v>11.9</v>
      </c>
      <c r="G6066">
        <v>15.45</v>
      </c>
      <c r="H6066" t="s">
        <v>819</v>
      </c>
    </row>
    <row r="6067" spans="1:8" hidden="1" x14ac:dyDescent="0.25">
      <c r="A6067" t="s">
        <v>1038</v>
      </c>
      <c r="B6067">
        <v>1229</v>
      </c>
      <c r="C6067" t="s">
        <v>173</v>
      </c>
      <c r="D6067" t="s">
        <v>878</v>
      </c>
      <c r="E6067" t="s">
        <v>876</v>
      </c>
      <c r="F6067">
        <v>10.15</v>
      </c>
      <c r="G6067">
        <v>13.2</v>
      </c>
      <c r="H6067" t="s">
        <v>825</v>
      </c>
    </row>
    <row r="6068" spans="1:8" hidden="1" x14ac:dyDescent="0.25">
      <c r="A6068" t="s">
        <v>1038</v>
      </c>
      <c r="B6068">
        <v>1229</v>
      </c>
      <c r="C6068" t="s">
        <v>173</v>
      </c>
      <c r="D6068" t="s">
        <v>879</v>
      </c>
      <c r="E6068" t="s">
        <v>876</v>
      </c>
      <c r="F6068">
        <v>10.65</v>
      </c>
      <c r="G6068">
        <v>13.85</v>
      </c>
      <c r="H6068" t="s">
        <v>827</v>
      </c>
    </row>
    <row r="6069" spans="1:8" hidden="1" x14ac:dyDescent="0.25">
      <c r="A6069" t="s">
        <v>1038</v>
      </c>
      <c r="B6069">
        <v>1229</v>
      </c>
      <c r="C6069" t="s">
        <v>173</v>
      </c>
      <c r="D6069" t="s">
        <v>880</v>
      </c>
      <c r="E6069" t="s">
        <v>876</v>
      </c>
      <c r="F6069">
        <v>10.15</v>
      </c>
      <c r="G6069">
        <v>13.2</v>
      </c>
      <c r="H6069" t="s">
        <v>823</v>
      </c>
    </row>
    <row r="6070" spans="1:8" hidden="1" x14ac:dyDescent="0.25">
      <c r="A6070" t="s">
        <v>1038</v>
      </c>
      <c r="B6070">
        <v>1229</v>
      </c>
      <c r="C6070" t="s">
        <v>173</v>
      </c>
      <c r="D6070" t="s">
        <v>881</v>
      </c>
      <c r="E6070" t="s">
        <v>876</v>
      </c>
      <c r="F6070">
        <v>10.15</v>
      </c>
      <c r="G6070">
        <v>13.2</v>
      </c>
      <c r="H6070" t="s">
        <v>867</v>
      </c>
    </row>
    <row r="6071" spans="1:8" x14ac:dyDescent="0.25">
      <c r="A6071" t="s">
        <v>1038</v>
      </c>
      <c r="B6071">
        <v>1229</v>
      </c>
      <c r="C6071" t="s">
        <v>173</v>
      </c>
      <c r="D6071" t="s">
        <v>882</v>
      </c>
      <c r="E6071" t="s">
        <v>876</v>
      </c>
      <c r="F6071">
        <v>11.9</v>
      </c>
      <c r="G6071">
        <v>15.45</v>
      </c>
      <c r="H6071" t="s">
        <v>821</v>
      </c>
    </row>
    <row r="6072" spans="1:8" hidden="1" x14ac:dyDescent="0.25">
      <c r="A6072" t="s">
        <v>995</v>
      </c>
      <c r="B6072">
        <v>861</v>
      </c>
      <c r="C6072" t="s">
        <v>996</v>
      </c>
      <c r="D6072" t="s">
        <v>813</v>
      </c>
      <c r="E6072" t="s">
        <v>814</v>
      </c>
      <c r="F6072">
        <v>9.9</v>
      </c>
      <c r="G6072">
        <v>12.85</v>
      </c>
      <c r="H6072" t="s">
        <v>815</v>
      </c>
    </row>
    <row r="6073" spans="1:8" hidden="1" x14ac:dyDescent="0.25">
      <c r="A6073" t="s">
        <v>995</v>
      </c>
      <c r="B6073">
        <v>861</v>
      </c>
      <c r="C6073" t="s">
        <v>996</v>
      </c>
      <c r="D6073" t="s">
        <v>816</v>
      </c>
      <c r="E6073" t="s">
        <v>814</v>
      </c>
      <c r="F6073">
        <v>9.25</v>
      </c>
      <c r="G6073">
        <v>12.05</v>
      </c>
      <c r="H6073" t="s">
        <v>817</v>
      </c>
    </row>
    <row r="6074" spans="1:8" hidden="1" x14ac:dyDescent="0.25">
      <c r="A6074" t="s">
        <v>995</v>
      </c>
      <c r="B6074">
        <v>861</v>
      </c>
      <c r="C6074" t="s">
        <v>996</v>
      </c>
      <c r="D6074" t="s">
        <v>818</v>
      </c>
      <c r="E6074" t="s">
        <v>814</v>
      </c>
      <c r="F6074">
        <v>11</v>
      </c>
      <c r="G6074">
        <v>14.3</v>
      </c>
      <c r="H6074" t="s">
        <v>819</v>
      </c>
    </row>
    <row r="6075" spans="1:8" x14ac:dyDescent="0.25">
      <c r="A6075" t="s">
        <v>995</v>
      </c>
      <c r="B6075">
        <v>861</v>
      </c>
      <c r="C6075" t="s">
        <v>996</v>
      </c>
      <c r="D6075" t="s">
        <v>820</v>
      </c>
      <c r="E6075" t="s">
        <v>814</v>
      </c>
      <c r="F6075">
        <v>11</v>
      </c>
      <c r="G6075">
        <v>14.3</v>
      </c>
      <c r="H6075" t="s">
        <v>821</v>
      </c>
    </row>
    <row r="6076" spans="1:8" hidden="1" x14ac:dyDescent="0.25">
      <c r="A6076" t="s">
        <v>995</v>
      </c>
      <c r="B6076">
        <v>861</v>
      </c>
      <c r="C6076" t="s">
        <v>996</v>
      </c>
      <c r="D6076" t="s">
        <v>822</v>
      </c>
      <c r="E6076" t="s">
        <v>814</v>
      </c>
      <c r="F6076">
        <v>9.25</v>
      </c>
      <c r="G6076">
        <v>12.05</v>
      </c>
      <c r="H6076" t="s">
        <v>823</v>
      </c>
    </row>
    <row r="6077" spans="1:8" hidden="1" x14ac:dyDescent="0.25">
      <c r="A6077" t="s">
        <v>995</v>
      </c>
      <c r="B6077">
        <v>861</v>
      </c>
      <c r="C6077" t="s">
        <v>996</v>
      </c>
      <c r="D6077" t="s">
        <v>824</v>
      </c>
      <c r="E6077" t="s">
        <v>814</v>
      </c>
      <c r="F6077">
        <v>9.25</v>
      </c>
      <c r="G6077">
        <v>12.05</v>
      </c>
      <c r="H6077" t="s">
        <v>825</v>
      </c>
    </row>
    <row r="6078" spans="1:8" hidden="1" x14ac:dyDescent="0.25">
      <c r="A6078" t="s">
        <v>995</v>
      </c>
      <c r="B6078">
        <v>861</v>
      </c>
      <c r="C6078" t="s">
        <v>996</v>
      </c>
      <c r="D6078" t="s">
        <v>826</v>
      </c>
      <c r="E6078" t="s">
        <v>814</v>
      </c>
      <c r="F6078">
        <v>9.75</v>
      </c>
      <c r="G6078">
        <v>12.7</v>
      </c>
      <c r="H6078" t="s">
        <v>827</v>
      </c>
    </row>
    <row r="6079" spans="1:8" x14ac:dyDescent="0.25">
      <c r="A6079" t="s">
        <v>995</v>
      </c>
      <c r="B6079">
        <v>861</v>
      </c>
      <c r="C6079" t="s">
        <v>996</v>
      </c>
      <c r="D6079" t="s">
        <v>828</v>
      </c>
      <c r="E6079" t="s">
        <v>829</v>
      </c>
      <c r="F6079">
        <v>11</v>
      </c>
      <c r="G6079">
        <v>14.3</v>
      </c>
      <c r="H6079" t="s">
        <v>821</v>
      </c>
    </row>
    <row r="6080" spans="1:8" hidden="1" x14ac:dyDescent="0.25">
      <c r="A6080" t="s">
        <v>995</v>
      </c>
      <c r="B6080">
        <v>861</v>
      </c>
      <c r="C6080" t="s">
        <v>996</v>
      </c>
      <c r="D6080" t="s">
        <v>830</v>
      </c>
      <c r="E6080" t="s">
        <v>829</v>
      </c>
      <c r="F6080">
        <v>9.25</v>
      </c>
      <c r="G6080">
        <v>12.05</v>
      </c>
      <c r="H6080" t="s">
        <v>823</v>
      </c>
    </row>
    <row r="6081" spans="1:8" hidden="1" x14ac:dyDescent="0.25">
      <c r="A6081" t="s">
        <v>995</v>
      </c>
      <c r="B6081">
        <v>861</v>
      </c>
      <c r="C6081" t="s">
        <v>996</v>
      </c>
      <c r="D6081" t="s">
        <v>831</v>
      </c>
      <c r="E6081" t="s">
        <v>829</v>
      </c>
      <c r="F6081">
        <v>9.9</v>
      </c>
      <c r="G6081">
        <v>12.85</v>
      </c>
      <c r="H6081" t="s">
        <v>815</v>
      </c>
    </row>
    <row r="6082" spans="1:8" hidden="1" x14ac:dyDescent="0.25">
      <c r="A6082" t="s">
        <v>995</v>
      </c>
      <c r="B6082">
        <v>861</v>
      </c>
      <c r="C6082" t="s">
        <v>996</v>
      </c>
      <c r="D6082" t="s">
        <v>832</v>
      </c>
      <c r="E6082" t="s">
        <v>829</v>
      </c>
      <c r="F6082">
        <v>9.25</v>
      </c>
      <c r="G6082">
        <v>12.05</v>
      </c>
      <c r="H6082" t="s">
        <v>817</v>
      </c>
    </row>
    <row r="6083" spans="1:8" hidden="1" x14ac:dyDescent="0.25">
      <c r="A6083" t="s">
        <v>995</v>
      </c>
      <c r="B6083">
        <v>861</v>
      </c>
      <c r="C6083" t="s">
        <v>996</v>
      </c>
      <c r="D6083" t="s">
        <v>833</v>
      </c>
      <c r="E6083" t="s">
        <v>829</v>
      </c>
      <c r="F6083">
        <v>11</v>
      </c>
      <c r="G6083">
        <v>14.3</v>
      </c>
      <c r="H6083" t="s">
        <v>819</v>
      </c>
    </row>
    <row r="6084" spans="1:8" hidden="1" x14ac:dyDescent="0.25">
      <c r="A6084" t="s">
        <v>995</v>
      </c>
      <c r="B6084">
        <v>861</v>
      </c>
      <c r="C6084" t="s">
        <v>996</v>
      </c>
      <c r="D6084" t="s">
        <v>834</v>
      </c>
      <c r="E6084" t="s">
        <v>829</v>
      </c>
      <c r="F6084">
        <v>9.25</v>
      </c>
      <c r="G6084">
        <v>12.05</v>
      </c>
      <c r="H6084" t="s">
        <v>825</v>
      </c>
    </row>
    <row r="6085" spans="1:8" hidden="1" x14ac:dyDescent="0.25">
      <c r="A6085" t="s">
        <v>995</v>
      </c>
      <c r="B6085">
        <v>861</v>
      </c>
      <c r="C6085" t="s">
        <v>996</v>
      </c>
      <c r="D6085" t="s">
        <v>835</v>
      </c>
      <c r="E6085" t="s">
        <v>829</v>
      </c>
      <c r="F6085">
        <v>3.45</v>
      </c>
      <c r="G6085">
        <v>4.5</v>
      </c>
      <c r="H6085" t="s">
        <v>827</v>
      </c>
    </row>
    <row r="6086" spans="1:8" hidden="1" x14ac:dyDescent="0.25">
      <c r="A6086" t="s">
        <v>995</v>
      </c>
      <c r="B6086">
        <v>861</v>
      </c>
      <c r="C6086" t="s">
        <v>996</v>
      </c>
      <c r="D6086" t="s">
        <v>835</v>
      </c>
      <c r="E6086" t="s">
        <v>829</v>
      </c>
      <c r="F6086">
        <v>9.75</v>
      </c>
      <c r="G6086">
        <v>12.7</v>
      </c>
      <c r="H6086" t="s">
        <v>827</v>
      </c>
    </row>
    <row r="6087" spans="1:8" hidden="1" x14ac:dyDescent="0.25">
      <c r="A6087" t="s">
        <v>995</v>
      </c>
      <c r="B6087">
        <v>861</v>
      </c>
      <c r="C6087" t="s">
        <v>996</v>
      </c>
      <c r="D6087" t="s">
        <v>832</v>
      </c>
      <c r="E6087" t="s">
        <v>829</v>
      </c>
      <c r="F6087">
        <v>3.25</v>
      </c>
      <c r="G6087">
        <v>4.25</v>
      </c>
      <c r="H6087" t="s">
        <v>817</v>
      </c>
    </row>
    <row r="6088" spans="1:8" hidden="1" x14ac:dyDescent="0.25">
      <c r="A6088" t="s">
        <v>995</v>
      </c>
      <c r="B6088">
        <v>861</v>
      </c>
      <c r="C6088" t="s">
        <v>996</v>
      </c>
      <c r="D6088" t="s">
        <v>831</v>
      </c>
      <c r="E6088" t="s">
        <v>829</v>
      </c>
      <c r="F6088">
        <v>3.45</v>
      </c>
      <c r="G6088">
        <v>4.5</v>
      </c>
      <c r="H6088" t="s">
        <v>815</v>
      </c>
    </row>
    <row r="6089" spans="1:8" hidden="1" x14ac:dyDescent="0.25">
      <c r="A6089" t="s">
        <v>995</v>
      </c>
      <c r="B6089">
        <v>861</v>
      </c>
      <c r="C6089" t="s">
        <v>996</v>
      </c>
      <c r="D6089" t="s">
        <v>833</v>
      </c>
      <c r="E6089" t="s">
        <v>829</v>
      </c>
      <c r="F6089">
        <v>3.9</v>
      </c>
      <c r="G6089">
        <v>5.05</v>
      </c>
      <c r="H6089" t="s">
        <v>819</v>
      </c>
    </row>
    <row r="6090" spans="1:8" hidden="1" x14ac:dyDescent="0.25">
      <c r="A6090" t="s">
        <v>995</v>
      </c>
      <c r="B6090">
        <v>861</v>
      </c>
      <c r="C6090" t="s">
        <v>996</v>
      </c>
      <c r="D6090" t="s">
        <v>830</v>
      </c>
      <c r="E6090" t="s">
        <v>829</v>
      </c>
      <c r="F6090">
        <v>3.25</v>
      </c>
      <c r="G6090">
        <v>4.25</v>
      </c>
      <c r="H6090" t="s">
        <v>823</v>
      </c>
    </row>
    <row r="6091" spans="1:8" x14ac:dyDescent="0.25">
      <c r="A6091" t="s">
        <v>995</v>
      </c>
      <c r="B6091">
        <v>861</v>
      </c>
      <c r="C6091" t="s">
        <v>996</v>
      </c>
      <c r="D6091" t="s">
        <v>828</v>
      </c>
      <c r="E6091" t="s">
        <v>829</v>
      </c>
      <c r="F6091">
        <v>3.9</v>
      </c>
      <c r="G6091">
        <v>5.05</v>
      </c>
      <c r="H6091" t="s">
        <v>821</v>
      </c>
    </row>
    <row r="6092" spans="1:8" hidden="1" x14ac:dyDescent="0.25">
      <c r="A6092" t="s">
        <v>995</v>
      </c>
      <c r="B6092">
        <v>861</v>
      </c>
      <c r="C6092" t="s">
        <v>996</v>
      </c>
      <c r="D6092" t="s">
        <v>834</v>
      </c>
      <c r="E6092" t="s">
        <v>829</v>
      </c>
      <c r="F6092">
        <v>3.25</v>
      </c>
      <c r="G6092">
        <v>4.25</v>
      </c>
      <c r="H6092" t="s">
        <v>825</v>
      </c>
    </row>
    <row r="6093" spans="1:8" x14ac:dyDescent="0.25">
      <c r="A6093" t="s">
        <v>995</v>
      </c>
      <c r="B6093">
        <v>861</v>
      </c>
      <c r="C6093" t="s">
        <v>996</v>
      </c>
      <c r="D6093" t="s">
        <v>836</v>
      </c>
      <c r="E6093" t="s">
        <v>837</v>
      </c>
      <c r="F6093">
        <v>11</v>
      </c>
      <c r="G6093">
        <v>14.3</v>
      </c>
      <c r="H6093" t="s">
        <v>821</v>
      </c>
    </row>
    <row r="6094" spans="1:8" hidden="1" x14ac:dyDescent="0.25">
      <c r="A6094" t="s">
        <v>995</v>
      </c>
      <c r="B6094">
        <v>861</v>
      </c>
      <c r="C6094" t="s">
        <v>996</v>
      </c>
      <c r="D6094" t="s">
        <v>838</v>
      </c>
      <c r="E6094" t="s">
        <v>837</v>
      </c>
      <c r="F6094">
        <v>9.25</v>
      </c>
      <c r="G6094">
        <v>12.05</v>
      </c>
      <c r="H6094" t="s">
        <v>823</v>
      </c>
    </row>
    <row r="6095" spans="1:8" hidden="1" x14ac:dyDescent="0.25">
      <c r="A6095" t="s">
        <v>995</v>
      </c>
      <c r="B6095">
        <v>861</v>
      </c>
      <c r="C6095" t="s">
        <v>996</v>
      </c>
      <c r="D6095" t="s">
        <v>839</v>
      </c>
      <c r="E6095" t="s">
        <v>837</v>
      </c>
      <c r="F6095">
        <v>9.9</v>
      </c>
      <c r="G6095">
        <v>12.85</v>
      </c>
      <c r="H6095" t="s">
        <v>815</v>
      </c>
    </row>
    <row r="6096" spans="1:8" hidden="1" x14ac:dyDescent="0.25">
      <c r="A6096" t="s">
        <v>995</v>
      </c>
      <c r="B6096">
        <v>861</v>
      </c>
      <c r="C6096" t="s">
        <v>996</v>
      </c>
      <c r="D6096" t="s">
        <v>840</v>
      </c>
      <c r="E6096" t="s">
        <v>837</v>
      </c>
      <c r="F6096">
        <v>9.25</v>
      </c>
      <c r="G6096">
        <v>12.05</v>
      </c>
      <c r="H6096" t="s">
        <v>817</v>
      </c>
    </row>
    <row r="6097" spans="1:8" hidden="1" x14ac:dyDescent="0.25">
      <c r="A6097" t="s">
        <v>995</v>
      </c>
      <c r="B6097">
        <v>861</v>
      </c>
      <c r="C6097" t="s">
        <v>996</v>
      </c>
      <c r="D6097" t="s">
        <v>841</v>
      </c>
      <c r="E6097" t="s">
        <v>837</v>
      </c>
      <c r="F6097">
        <v>11</v>
      </c>
      <c r="G6097">
        <v>14.3</v>
      </c>
      <c r="H6097" t="s">
        <v>819</v>
      </c>
    </row>
    <row r="6098" spans="1:8" hidden="1" x14ac:dyDescent="0.25">
      <c r="A6098" t="s">
        <v>995</v>
      </c>
      <c r="B6098">
        <v>861</v>
      </c>
      <c r="C6098" t="s">
        <v>996</v>
      </c>
      <c r="D6098" t="s">
        <v>842</v>
      </c>
      <c r="E6098" t="s">
        <v>837</v>
      </c>
      <c r="F6098">
        <v>9.75</v>
      </c>
      <c r="G6098">
        <v>12.7</v>
      </c>
      <c r="H6098" t="s">
        <v>827</v>
      </c>
    </row>
    <row r="6099" spans="1:8" hidden="1" x14ac:dyDescent="0.25">
      <c r="A6099" t="s">
        <v>995</v>
      </c>
      <c r="B6099">
        <v>861</v>
      </c>
      <c r="C6099" t="s">
        <v>996</v>
      </c>
      <c r="D6099" t="s">
        <v>843</v>
      </c>
      <c r="E6099" t="s">
        <v>837</v>
      </c>
      <c r="F6099">
        <v>9.25</v>
      </c>
      <c r="G6099">
        <v>12.05</v>
      </c>
      <c r="H6099" t="s">
        <v>825</v>
      </c>
    </row>
    <row r="6100" spans="1:8" x14ac:dyDescent="0.25">
      <c r="A6100" t="s">
        <v>995</v>
      </c>
      <c r="B6100">
        <v>861</v>
      </c>
      <c r="C6100" t="s">
        <v>996</v>
      </c>
      <c r="D6100" t="s">
        <v>844</v>
      </c>
      <c r="E6100" t="s">
        <v>845</v>
      </c>
      <c r="F6100">
        <v>11</v>
      </c>
      <c r="G6100">
        <v>14.3</v>
      </c>
      <c r="H6100" t="s">
        <v>821</v>
      </c>
    </row>
    <row r="6101" spans="1:8" hidden="1" x14ac:dyDescent="0.25">
      <c r="A6101" t="s">
        <v>995</v>
      </c>
      <c r="B6101">
        <v>861</v>
      </c>
      <c r="C6101" t="s">
        <v>996</v>
      </c>
      <c r="D6101" t="s">
        <v>846</v>
      </c>
      <c r="E6101" t="s">
        <v>845</v>
      </c>
      <c r="F6101">
        <v>9.25</v>
      </c>
      <c r="G6101">
        <v>12.05</v>
      </c>
      <c r="H6101" t="s">
        <v>823</v>
      </c>
    </row>
    <row r="6102" spans="1:8" hidden="1" x14ac:dyDescent="0.25">
      <c r="A6102" t="s">
        <v>995</v>
      </c>
      <c r="B6102">
        <v>861</v>
      </c>
      <c r="C6102" t="s">
        <v>996</v>
      </c>
      <c r="D6102" t="s">
        <v>847</v>
      </c>
      <c r="E6102" t="s">
        <v>845</v>
      </c>
      <c r="F6102">
        <v>9.9</v>
      </c>
      <c r="G6102">
        <v>12.85</v>
      </c>
      <c r="H6102" t="s">
        <v>815</v>
      </c>
    </row>
    <row r="6103" spans="1:8" hidden="1" x14ac:dyDescent="0.25">
      <c r="A6103" t="s">
        <v>995</v>
      </c>
      <c r="B6103">
        <v>861</v>
      </c>
      <c r="C6103" t="s">
        <v>996</v>
      </c>
      <c r="D6103" t="s">
        <v>848</v>
      </c>
      <c r="E6103" t="s">
        <v>845</v>
      </c>
      <c r="F6103">
        <v>11</v>
      </c>
      <c r="G6103">
        <v>14.3</v>
      </c>
      <c r="H6103" t="s">
        <v>819</v>
      </c>
    </row>
    <row r="6104" spans="1:8" hidden="1" x14ac:dyDescent="0.25">
      <c r="A6104" t="s">
        <v>995</v>
      </c>
      <c r="B6104">
        <v>861</v>
      </c>
      <c r="C6104" t="s">
        <v>996</v>
      </c>
      <c r="D6104" t="s">
        <v>849</v>
      </c>
      <c r="E6104" t="s">
        <v>845</v>
      </c>
      <c r="F6104">
        <v>9.25</v>
      </c>
      <c r="G6104">
        <v>12.05</v>
      </c>
      <c r="H6104" t="s">
        <v>817</v>
      </c>
    </row>
    <row r="6105" spans="1:8" hidden="1" x14ac:dyDescent="0.25">
      <c r="A6105" t="s">
        <v>995</v>
      </c>
      <c r="B6105">
        <v>861</v>
      </c>
      <c r="C6105" t="s">
        <v>996</v>
      </c>
      <c r="D6105" t="s">
        <v>850</v>
      </c>
      <c r="E6105" t="s">
        <v>845</v>
      </c>
      <c r="F6105">
        <v>9.25</v>
      </c>
      <c r="G6105">
        <v>12.05</v>
      </c>
      <c r="H6105" t="s">
        <v>825</v>
      </c>
    </row>
    <row r="6106" spans="1:8" hidden="1" x14ac:dyDescent="0.25">
      <c r="A6106" t="s">
        <v>995</v>
      </c>
      <c r="B6106">
        <v>861</v>
      </c>
      <c r="C6106" t="s">
        <v>996</v>
      </c>
      <c r="D6106" t="s">
        <v>851</v>
      </c>
      <c r="E6106" t="s">
        <v>845</v>
      </c>
      <c r="F6106">
        <v>9.75</v>
      </c>
      <c r="G6106">
        <v>12.7</v>
      </c>
      <c r="H6106" t="s">
        <v>827</v>
      </c>
    </row>
    <row r="6107" spans="1:8" hidden="1" x14ac:dyDescent="0.25">
      <c r="A6107" t="s">
        <v>995</v>
      </c>
      <c r="B6107">
        <v>861</v>
      </c>
      <c r="C6107" t="s">
        <v>996</v>
      </c>
      <c r="D6107" t="s">
        <v>852</v>
      </c>
      <c r="E6107" t="s">
        <v>853</v>
      </c>
      <c r="F6107">
        <v>5.6</v>
      </c>
      <c r="G6107">
        <v>7.3</v>
      </c>
      <c r="H6107" t="s">
        <v>854</v>
      </c>
    </row>
    <row r="6108" spans="1:8" hidden="1" x14ac:dyDescent="0.25">
      <c r="A6108" t="s">
        <v>995</v>
      </c>
      <c r="B6108">
        <v>861</v>
      </c>
      <c r="C6108" t="s">
        <v>996</v>
      </c>
      <c r="D6108" t="s">
        <v>855</v>
      </c>
      <c r="E6108" t="s">
        <v>853</v>
      </c>
      <c r="F6108">
        <v>5.6</v>
      </c>
      <c r="G6108">
        <v>7.3</v>
      </c>
      <c r="H6108" t="s">
        <v>823</v>
      </c>
    </row>
    <row r="6109" spans="1:8" x14ac:dyDescent="0.25">
      <c r="A6109" t="s">
        <v>995</v>
      </c>
      <c r="B6109">
        <v>861</v>
      </c>
      <c r="C6109" t="s">
        <v>996</v>
      </c>
      <c r="D6109" t="s">
        <v>856</v>
      </c>
      <c r="E6109" t="s">
        <v>853</v>
      </c>
      <c r="F6109">
        <v>5.6</v>
      </c>
      <c r="G6109">
        <v>7.3</v>
      </c>
      <c r="H6109" t="s">
        <v>821</v>
      </c>
    </row>
    <row r="6110" spans="1:8" hidden="1" x14ac:dyDescent="0.25">
      <c r="A6110" t="s">
        <v>995</v>
      </c>
      <c r="B6110">
        <v>861</v>
      </c>
      <c r="C6110" t="s">
        <v>996</v>
      </c>
      <c r="D6110" t="s">
        <v>857</v>
      </c>
      <c r="E6110" t="s">
        <v>853</v>
      </c>
      <c r="F6110">
        <v>5.6</v>
      </c>
      <c r="G6110">
        <v>7.3</v>
      </c>
      <c r="H6110" t="s">
        <v>815</v>
      </c>
    </row>
    <row r="6111" spans="1:8" hidden="1" x14ac:dyDescent="0.25">
      <c r="A6111" t="s">
        <v>995</v>
      </c>
      <c r="B6111">
        <v>861</v>
      </c>
      <c r="C6111" t="s">
        <v>996</v>
      </c>
      <c r="D6111" t="s">
        <v>858</v>
      </c>
      <c r="E6111" t="s">
        <v>853</v>
      </c>
      <c r="F6111">
        <v>5.6</v>
      </c>
      <c r="G6111">
        <v>7.3</v>
      </c>
      <c r="H6111" t="s">
        <v>819</v>
      </c>
    </row>
    <row r="6112" spans="1:8" hidden="1" x14ac:dyDescent="0.25">
      <c r="A6112" t="s">
        <v>995</v>
      </c>
      <c r="B6112">
        <v>861</v>
      </c>
      <c r="C6112" t="s">
        <v>996</v>
      </c>
      <c r="D6112" t="s">
        <v>859</v>
      </c>
      <c r="E6112" t="s">
        <v>853</v>
      </c>
      <c r="F6112">
        <v>5.6</v>
      </c>
      <c r="G6112">
        <v>7.3</v>
      </c>
      <c r="H6112" t="s">
        <v>825</v>
      </c>
    </row>
    <row r="6113" spans="1:8" hidden="1" x14ac:dyDescent="0.25">
      <c r="A6113" t="s">
        <v>995</v>
      </c>
      <c r="B6113">
        <v>861</v>
      </c>
      <c r="C6113" t="s">
        <v>996</v>
      </c>
      <c r="D6113" t="s">
        <v>860</v>
      </c>
      <c r="E6113" t="s">
        <v>853</v>
      </c>
      <c r="F6113">
        <v>5.6</v>
      </c>
      <c r="G6113">
        <v>7.3</v>
      </c>
      <c r="H6113" t="s">
        <v>827</v>
      </c>
    </row>
    <row r="6114" spans="1:8" hidden="1" x14ac:dyDescent="0.25">
      <c r="A6114" t="s">
        <v>995</v>
      </c>
      <c r="B6114">
        <v>861</v>
      </c>
      <c r="C6114" t="s">
        <v>996</v>
      </c>
      <c r="D6114" t="s">
        <v>861</v>
      </c>
      <c r="E6114" t="s">
        <v>853</v>
      </c>
      <c r="F6114">
        <v>5.6</v>
      </c>
      <c r="G6114">
        <v>7.3</v>
      </c>
      <c r="H6114" t="s">
        <v>862</v>
      </c>
    </row>
    <row r="6115" spans="1:8" hidden="1" x14ac:dyDescent="0.25">
      <c r="A6115" t="s">
        <v>995</v>
      </c>
      <c r="B6115">
        <v>861</v>
      </c>
      <c r="C6115" t="s">
        <v>996</v>
      </c>
      <c r="D6115" t="s">
        <v>863</v>
      </c>
      <c r="E6115" t="s">
        <v>853</v>
      </c>
      <c r="F6115">
        <v>5.6</v>
      </c>
      <c r="G6115">
        <v>7.3</v>
      </c>
      <c r="H6115" t="s">
        <v>864</v>
      </c>
    </row>
    <row r="6116" spans="1:8" hidden="1" x14ac:dyDescent="0.25">
      <c r="A6116" t="s">
        <v>995</v>
      </c>
      <c r="B6116">
        <v>861</v>
      </c>
      <c r="C6116" t="s">
        <v>996</v>
      </c>
      <c r="D6116" t="s">
        <v>865</v>
      </c>
      <c r="E6116" t="s">
        <v>866</v>
      </c>
      <c r="F6116">
        <v>4.4000000000000004</v>
      </c>
      <c r="G6116">
        <v>5.7</v>
      </c>
      <c r="H6116" t="s">
        <v>867</v>
      </c>
    </row>
    <row r="6117" spans="1:8" hidden="1" x14ac:dyDescent="0.25">
      <c r="A6117" t="s">
        <v>995</v>
      </c>
      <c r="B6117">
        <v>861</v>
      </c>
      <c r="C6117" t="s">
        <v>996</v>
      </c>
      <c r="D6117" t="s">
        <v>868</v>
      </c>
      <c r="E6117" t="s">
        <v>866</v>
      </c>
      <c r="F6117">
        <v>4.95</v>
      </c>
      <c r="G6117">
        <v>6.45</v>
      </c>
      <c r="H6117" t="s">
        <v>823</v>
      </c>
    </row>
    <row r="6118" spans="1:8" x14ac:dyDescent="0.25">
      <c r="A6118" t="s">
        <v>995</v>
      </c>
      <c r="B6118">
        <v>861</v>
      </c>
      <c r="C6118" t="s">
        <v>996</v>
      </c>
      <c r="D6118" t="s">
        <v>869</v>
      </c>
      <c r="E6118" t="s">
        <v>866</v>
      </c>
      <c r="F6118">
        <v>4.95</v>
      </c>
      <c r="G6118">
        <v>6.45</v>
      </c>
      <c r="H6118" t="s">
        <v>821</v>
      </c>
    </row>
    <row r="6119" spans="1:8" hidden="1" x14ac:dyDescent="0.25">
      <c r="A6119" t="s">
        <v>995</v>
      </c>
      <c r="B6119">
        <v>861</v>
      </c>
      <c r="C6119" t="s">
        <v>996</v>
      </c>
      <c r="D6119" t="s">
        <v>870</v>
      </c>
      <c r="E6119" t="s">
        <v>866</v>
      </c>
      <c r="F6119">
        <v>4.95</v>
      </c>
      <c r="G6119">
        <v>6.45</v>
      </c>
      <c r="H6119" t="s">
        <v>815</v>
      </c>
    </row>
    <row r="6120" spans="1:8" hidden="1" x14ac:dyDescent="0.25">
      <c r="A6120" t="s">
        <v>995</v>
      </c>
      <c r="B6120">
        <v>861</v>
      </c>
      <c r="C6120" t="s">
        <v>996</v>
      </c>
      <c r="D6120" t="s">
        <v>871</v>
      </c>
      <c r="E6120" t="s">
        <v>866</v>
      </c>
      <c r="F6120">
        <v>4.95</v>
      </c>
      <c r="G6120">
        <v>6.45</v>
      </c>
      <c r="H6120" t="s">
        <v>819</v>
      </c>
    </row>
    <row r="6121" spans="1:8" hidden="1" x14ac:dyDescent="0.25">
      <c r="A6121" t="s">
        <v>995</v>
      </c>
      <c r="B6121">
        <v>861</v>
      </c>
      <c r="C6121" t="s">
        <v>996</v>
      </c>
      <c r="D6121" t="s">
        <v>872</v>
      </c>
      <c r="E6121" t="s">
        <v>866</v>
      </c>
      <c r="F6121">
        <v>4.95</v>
      </c>
      <c r="G6121">
        <v>6.45</v>
      </c>
      <c r="H6121" t="s">
        <v>825</v>
      </c>
    </row>
    <row r="6122" spans="1:8" hidden="1" x14ac:dyDescent="0.25">
      <c r="A6122" t="s">
        <v>995</v>
      </c>
      <c r="B6122">
        <v>861</v>
      </c>
      <c r="C6122" t="s">
        <v>996</v>
      </c>
      <c r="D6122" t="s">
        <v>873</v>
      </c>
      <c r="E6122" t="s">
        <v>866</v>
      </c>
      <c r="F6122">
        <v>4.95</v>
      </c>
      <c r="G6122">
        <v>6.45</v>
      </c>
      <c r="H6122" t="s">
        <v>862</v>
      </c>
    </row>
    <row r="6123" spans="1:8" hidden="1" x14ac:dyDescent="0.25">
      <c r="A6123" t="s">
        <v>995</v>
      </c>
      <c r="B6123">
        <v>861</v>
      </c>
      <c r="C6123" t="s">
        <v>996</v>
      </c>
      <c r="D6123" t="s">
        <v>874</v>
      </c>
      <c r="E6123" t="s">
        <v>866</v>
      </c>
      <c r="F6123">
        <v>4.95</v>
      </c>
      <c r="G6123">
        <v>6.45</v>
      </c>
      <c r="H6123" t="s">
        <v>827</v>
      </c>
    </row>
    <row r="6124" spans="1:8" hidden="1" x14ac:dyDescent="0.25">
      <c r="A6124" t="s">
        <v>995</v>
      </c>
      <c r="B6124">
        <v>861</v>
      </c>
      <c r="C6124" t="s">
        <v>996</v>
      </c>
      <c r="D6124" t="s">
        <v>875</v>
      </c>
      <c r="E6124" t="s">
        <v>876</v>
      </c>
      <c r="F6124">
        <v>10.45</v>
      </c>
      <c r="G6124">
        <v>13.6</v>
      </c>
      <c r="H6124" t="s">
        <v>815</v>
      </c>
    </row>
    <row r="6125" spans="1:8" hidden="1" x14ac:dyDescent="0.25">
      <c r="A6125" t="s">
        <v>995</v>
      </c>
      <c r="B6125">
        <v>861</v>
      </c>
      <c r="C6125" t="s">
        <v>996</v>
      </c>
      <c r="D6125" t="s">
        <v>877</v>
      </c>
      <c r="E6125" t="s">
        <v>876</v>
      </c>
      <c r="F6125">
        <v>11.55</v>
      </c>
      <c r="G6125">
        <v>15</v>
      </c>
      <c r="H6125" t="s">
        <v>819</v>
      </c>
    </row>
    <row r="6126" spans="1:8" hidden="1" x14ac:dyDescent="0.25">
      <c r="A6126" t="s">
        <v>995</v>
      </c>
      <c r="B6126">
        <v>861</v>
      </c>
      <c r="C6126" t="s">
        <v>996</v>
      </c>
      <c r="D6126" t="s">
        <v>878</v>
      </c>
      <c r="E6126" t="s">
        <v>876</v>
      </c>
      <c r="F6126">
        <v>9.8000000000000007</v>
      </c>
      <c r="G6126">
        <v>12.75</v>
      </c>
      <c r="H6126" t="s">
        <v>825</v>
      </c>
    </row>
    <row r="6127" spans="1:8" hidden="1" x14ac:dyDescent="0.25">
      <c r="A6127" t="s">
        <v>995</v>
      </c>
      <c r="B6127">
        <v>861</v>
      </c>
      <c r="C6127" t="s">
        <v>996</v>
      </c>
      <c r="D6127" t="s">
        <v>879</v>
      </c>
      <c r="E6127" t="s">
        <v>876</v>
      </c>
      <c r="F6127">
        <v>10.3</v>
      </c>
      <c r="G6127">
        <v>13.4</v>
      </c>
      <c r="H6127" t="s">
        <v>827</v>
      </c>
    </row>
    <row r="6128" spans="1:8" hidden="1" x14ac:dyDescent="0.25">
      <c r="A6128" t="s">
        <v>995</v>
      </c>
      <c r="B6128">
        <v>861</v>
      </c>
      <c r="C6128" t="s">
        <v>996</v>
      </c>
      <c r="D6128" t="s">
        <v>880</v>
      </c>
      <c r="E6128" t="s">
        <v>876</v>
      </c>
      <c r="F6128">
        <v>9.8000000000000007</v>
      </c>
      <c r="G6128">
        <v>12.75</v>
      </c>
      <c r="H6128" t="s">
        <v>823</v>
      </c>
    </row>
    <row r="6129" spans="1:8" hidden="1" x14ac:dyDescent="0.25">
      <c r="A6129" t="s">
        <v>995</v>
      </c>
      <c r="B6129">
        <v>861</v>
      </c>
      <c r="C6129" t="s">
        <v>996</v>
      </c>
      <c r="D6129" t="s">
        <v>881</v>
      </c>
      <c r="E6129" t="s">
        <v>876</v>
      </c>
      <c r="F6129">
        <v>9.8000000000000007</v>
      </c>
      <c r="G6129">
        <v>12.75</v>
      </c>
      <c r="H6129" t="s">
        <v>867</v>
      </c>
    </row>
    <row r="6130" spans="1:8" x14ac:dyDescent="0.25">
      <c r="A6130" t="s">
        <v>995</v>
      </c>
      <c r="B6130">
        <v>861</v>
      </c>
      <c r="C6130" t="s">
        <v>996</v>
      </c>
      <c r="D6130" t="s">
        <v>882</v>
      </c>
      <c r="E6130" t="s">
        <v>876</v>
      </c>
      <c r="F6130">
        <v>11.55</v>
      </c>
      <c r="G6130">
        <v>15</v>
      </c>
      <c r="H6130" t="s">
        <v>821</v>
      </c>
    </row>
    <row r="6131" spans="1:8" hidden="1" x14ac:dyDescent="0.25">
      <c r="A6131" t="s">
        <v>1043</v>
      </c>
      <c r="B6131">
        <v>2434</v>
      </c>
      <c r="C6131" t="s">
        <v>184</v>
      </c>
      <c r="D6131" t="s">
        <v>813</v>
      </c>
      <c r="E6131" t="s">
        <v>814</v>
      </c>
      <c r="F6131">
        <v>10.25</v>
      </c>
      <c r="G6131">
        <v>13.35</v>
      </c>
      <c r="H6131" t="s">
        <v>815</v>
      </c>
    </row>
    <row r="6132" spans="1:8" hidden="1" x14ac:dyDescent="0.25">
      <c r="A6132" t="s">
        <v>1043</v>
      </c>
      <c r="B6132">
        <v>2434</v>
      </c>
      <c r="C6132" t="s">
        <v>184</v>
      </c>
      <c r="D6132" t="s">
        <v>816</v>
      </c>
      <c r="E6132" t="s">
        <v>814</v>
      </c>
      <c r="F6132">
        <v>9.6</v>
      </c>
      <c r="G6132">
        <v>12.5</v>
      </c>
      <c r="H6132" t="s">
        <v>817</v>
      </c>
    </row>
    <row r="6133" spans="1:8" hidden="1" x14ac:dyDescent="0.25">
      <c r="A6133" t="s">
        <v>1043</v>
      </c>
      <c r="B6133">
        <v>2434</v>
      </c>
      <c r="C6133" t="s">
        <v>184</v>
      </c>
      <c r="D6133" t="s">
        <v>818</v>
      </c>
      <c r="E6133" t="s">
        <v>814</v>
      </c>
      <c r="F6133">
        <v>11.35</v>
      </c>
      <c r="G6133">
        <v>14.75</v>
      </c>
      <c r="H6133" t="s">
        <v>819</v>
      </c>
    </row>
    <row r="6134" spans="1:8" x14ac:dyDescent="0.25">
      <c r="A6134" t="s">
        <v>1043</v>
      </c>
      <c r="B6134">
        <v>2434</v>
      </c>
      <c r="C6134" t="s">
        <v>184</v>
      </c>
      <c r="D6134" t="s">
        <v>820</v>
      </c>
      <c r="E6134" t="s">
        <v>814</v>
      </c>
      <c r="F6134">
        <v>11.35</v>
      </c>
      <c r="G6134">
        <v>14.75</v>
      </c>
      <c r="H6134" t="s">
        <v>821</v>
      </c>
    </row>
    <row r="6135" spans="1:8" hidden="1" x14ac:dyDescent="0.25">
      <c r="A6135" t="s">
        <v>1043</v>
      </c>
      <c r="B6135">
        <v>2434</v>
      </c>
      <c r="C6135" t="s">
        <v>184</v>
      </c>
      <c r="D6135" t="s">
        <v>822</v>
      </c>
      <c r="E6135" t="s">
        <v>814</v>
      </c>
      <c r="F6135">
        <v>9.6</v>
      </c>
      <c r="G6135">
        <v>12.5</v>
      </c>
      <c r="H6135" t="s">
        <v>823</v>
      </c>
    </row>
    <row r="6136" spans="1:8" hidden="1" x14ac:dyDescent="0.25">
      <c r="A6136" t="s">
        <v>1043</v>
      </c>
      <c r="B6136">
        <v>2434</v>
      </c>
      <c r="C6136" t="s">
        <v>184</v>
      </c>
      <c r="D6136" t="s">
        <v>824</v>
      </c>
      <c r="E6136" t="s">
        <v>814</v>
      </c>
      <c r="F6136">
        <v>9.6</v>
      </c>
      <c r="G6136">
        <v>12.5</v>
      </c>
      <c r="H6136" t="s">
        <v>825</v>
      </c>
    </row>
    <row r="6137" spans="1:8" hidden="1" x14ac:dyDescent="0.25">
      <c r="A6137" t="s">
        <v>1043</v>
      </c>
      <c r="B6137">
        <v>2434</v>
      </c>
      <c r="C6137" t="s">
        <v>184</v>
      </c>
      <c r="D6137" t="s">
        <v>826</v>
      </c>
      <c r="E6137" t="s">
        <v>814</v>
      </c>
      <c r="F6137">
        <v>10.1</v>
      </c>
      <c r="G6137">
        <v>13.15</v>
      </c>
      <c r="H6137" t="s">
        <v>827</v>
      </c>
    </row>
    <row r="6138" spans="1:8" x14ac:dyDescent="0.25">
      <c r="A6138" t="s">
        <v>1043</v>
      </c>
      <c r="B6138">
        <v>2434</v>
      </c>
      <c r="C6138" t="s">
        <v>184</v>
      </c>
      <c r="D6138" t="s">
        <v>828</v>
      </c>
      <c r="E6138" t="s">
        <v>829</v>
      </c>
      <c r="F6138">
        <v>11.35</v>
      </c>
      <c r="G6138">
        <v>14.75</v>
      </c>
      <c r="H6138" t="s">
        <v>821</v>
      </c>
    </row>
    <row r="6139" spans="1:8" hidden="1" x14ac:dyDescent="0.25">
      <c r="A6139" t="s">
        <v>1043</v>
      </c>
      <c r="B6139">
        <v>2434</v>
      </c>
      <c r="C6139" t="s">
        <v>184</v>
      </c>
      <c r="D6139" t="s">
        <v>830</v>
      </c>
      <c r="E6139" t="s">
        <v>829</v>
      </c>
      <c r="F6139">
        <v>9.6</v>
      </c>
      <c r="G6139">
        <v>12.5</v>
      </c>
      <c r="H6139" t="s">
        <v>823</v>
      </c>
    </row>
    <row r="6140" spans="1:8" hidden="1" x14ac:dyDescent="0.25">
      <c r="A6140" t="s">
        <v>1043</v>
      </c>
      <c r="B6140">
        <v>2434</v>
      </c>
      <c r="C6140" t="s">
        <v>184</v>
      </c>
      <c r="D6140" t="s">
        <v>831</v>
      </c>
      <c r="E6140" t="s">
        <v>829</v>
      </c>
      <c r="F6140">
        <v>10.25</v>
      </c>
      <c r="G6140">
        <v>13.35</v>
      </c>
      <c r="H6140" t="s">
        <v>815</v>
      </c>
    </row>
    <row r="6141" spans="1:8" hidden="1" x14ac:dyDescent="0.25">
      <c r="A6141" t="s">
        <v>1043</v>
      </c>
      <c r="B6141">
        <v>2434</v>
      </c>
      <c r="C6141" t="s">
        <v>184</v>
      </c>
      <c r="D6141" t="s">
        <v>832</v>
      </c>
      <c r="E6141" t="s">
        <v>829</v>
      </c>
      <c r="F6141">
        <v>9.6</v>
      </c>
      <c r="G6141">
        <v>12.5</v>
      </c>
      <c r="H6141" t="s">
        <v>817</v>
      </c>
    </row>
    <row r="6142" spans="1:8" hidden="1" x14ac:dyDescent="0.25">
      <c r="A6142" t="s">
        <v>1043</v>
      </c>
      <c r="B6142">
        <v>2434</v>
      </c>
      <c r="C6142" t="s">
        <v>184</v>
      </c>
      <c r="D6142" t="s">
        <v>833</v>
      </c>
      <c r="E6142" t="s">
        <v>829</v>
      </c>
      <c r="F6142">
        <v>11.35</v>
      </c>
      <c r="G6142">
        <v>14.75</v>
      </c>
      <c r="H6142" t="s">
        <v>819</v>
      </c>
    </row>
    <row r="6143" spans="1:8" hidden="1" x14ac:dyDescent="0.25">
      <c r="A6143" t="s">
        <v>1043</v>
      </c>
      <c r="B6143">
        <v>2434</v>
      </c>
      <c r="C6143" t="s">
        <v>184</v>
      </c>
      <c r="D6143" t="s">
        <v>834</v>
      </c>
      <c r="E6143" t="s">
        <v>829</v>
      </c>
      <c r="F6143">
        <v>9.6</v>
      </c>
      <c r="G6143">
        <v>12.5</v>
      </c>
      <c r="H6143" t="s">
        <v>825</v>
      </c>
    </row>
    <row r="6144" spans="1:8" hidden="1" x14ac:dyDescent="0.25">
      <c r="A6144" t="s">
        <v>1043</v>
      </c>
      <c r="B6144">
        <v>2434</v>
      </c>
      <c r="C6144" t="s">
        <v>184</v>
      </c>
      <c r="D6144" t="s">
        <v>835</v>
      </c>
      <c r="E6144" t="s">
        <v>829</v>
      </c>
      <c r="F6144">
        <v>3.6</v>
      </c>
      <c r="G6144">
        <v>4.7</v>
      </c>
      <c r="H6144" t="s">
        <v>827</v>
      </c>
    </row>
    <row r="6145" spans="1:8" hidden="1" x14ac:dyDescent="0.25">
      <c r="A6145" t="s">
        <v>1043</v>
      </c>
      <c r="B6145">
        <v>2434</v>
      </c>
      <c r="C6145" t="s">
        <v>184</v>
      </c>
      <c r="D6145" t="s">
        <v>835</v>
      </c>
      <c r="E6145" t="s">
        <v>829</v>
      </c>
      <c r="F6145">
        <v>10.1</v>
      </c>
      <c r="G6145">
        <v>13.15</v>
      </c>
      <c r="H6145" t="s">
        <v>827</v>
      </c>
    </row>
    <row r="6146" spans="1:8" hidden="1" x14ac:dyDescent="0.25">
      <c r="A6146" t="s">
        <v>1043</v>
      </c>
      <c r="B6146">
        <v>2434</v>
      </c>
      <c r="C6146" t="s">
        <v>184</v>
      </c>
      <c r="D6146" t="s">
        <v>832</v>
      </c>
      <c r="E6146" t="s">
        <v>829</v>
      </c>
      <c r="F6146">
        <v>3.4</v>
      </c>
      <c r="G6146">
        <v>4.4000000000000004</v>
      </c>
      <c r="H6146" t="s">
        <v>817</v>
      </c>
    </row>
    <row r="6147" spans="1:8" hidden="1" x14ac:dyDescent="0.25">
      <c r="A6147" t="s">
        <v>1043</v>
      </c>
      <c r="B6147">
        <v>2434</v>
      </c>
      <c r="C6147" t="s">
        <v>184</v>
      </c>
      <c r="D6147" t="s">
        <v>831</v>
      </c>
      <c r="E6147" t="s">
        <v>829</v>
      </c>
      <c r="F6147">
        <v>3.6</v>
      </c>
      <c r="G6147">
        <v>4.7</v>
      </c>
      <c r="H6147" t="s">
        <v>815</v>
      </c>
    </row>
    <row r="6148" spans="1:8" hidden="1" x14ac:dyDescent="0.25">
      <c r="A6148" t="s">
        <v>1043</v>
      </c>
      <c r="B6148">
        <v>2434</v>
      </c>
      <c r="C6148" t="s">
        <v>184</v>
      </c>
      <c r="D6148" t="s">
        <v>833</v>
      </c>
      <c r="E6148" t="s">
        <v>829</v>
      </c>
      <c r="F6148">
        <v>4.05</v>
      </c>
      <c r="G6148">
        <v>5.25</v>
      </c>
      <c r="H6148" t="s">
        <v>819</v>
      </c>
    </row>
    <row r="6149" spans="1:8" hidden="1" x14ac:dyDescent="0.25">
      <c r="A6149" t="s">
        <v>1043</v>
      </c>
      <c r="B6149">
        <v>2434</v>
      </c>
      <c r="C6149" t="s">
        <v>184</v>
      </c>
      <c r="D6149" t="s">
        <v>830</v>
      </c>
      <c r="E6149" t="s">
        <v>829</v>
      </c>
      <c r="F6149">
        <v>3.4</v>
      </c>
      <c r="G6149">
        <v>4.4000000000000004</v>
      </c>
      <c r="H6149" t="s">
        <v>823</v>
      </c>
    </row>
    <row r="6150" spans="1:8" x14ac:dyDescent="0.25">
      <c r="A6150" t="s">
        <v>1043</v>
      </c>
      <c r="B6150">
        <v>2434</v>
      </c>
      <c r="C6150" t="s">
        <v>184</v>
      </c>
      <c r="D6150" t="s">
        <v>828</v>
      </c>
      <c r="E6150" t="s">
        <v>829</v>
      </c>
      <c r="F6150">
        <v>4.05</v>
      </c>
      <c r="G6150">
        <v>5.25</v>
      </c>
      <c r="H6150" t="s">
        <v>821</v>
      </c>
    </row>
    <row r="6151" spans="1:8" hidden="1" x14ac:dyDescent="0.25">
      <c r="A6151" t="s">
        <v>1043</v>
      </c>
      <c r="B6151">
        <v>2434</v>
      </c>
      <c r="C6151" t="s">
        <v>184</v>
      </c>
      <c r="D6151" t="s">
        <v>834</v>
      </c>
      <c r="E6151" t="s">
        <v>829</v>
      </c>
      <c r="F6151">
        <v>3.4</v>
      </c>
      <c r="G6151">
        <v>4.4000000000000004</v>
      </c>
      <c r="H6151" t="s">
        <v>825</v>
      </c>
    </row>
    <row r="6152" spans="1:8" x14ac:dyDescent="0.25">
      <c r="A6152" t="s">
        <v>1043</v>
      </c>
      <c r="B6152">
        <v>2434</v>
      </c>
      <c r="C6152" t="s">
        <v>184</v>
      </c>
      <c r="D6152" t="s">
        <v>836</v>
      </c>
      <c r="E6152" t="s">
        <v>837</v>
      </c>
      <c r="F6152">
        <v>11.35</v>
      </c>
      <c r="G6152">
        <v>14.75</v>
      </c>
      <c r="H6152" t="s">
        <v>821</v>
      </c>
    </row>
    <row r="6153" spans="1:8" hidden="1" x14ac:dyDescent="0.25">
      <c r="A6153" t="s">
        <v>1043</v>
      </c>
      <c r="B6153">
        <v>2434</v>
      </c>
      <c r="C6153" t="s">
        <v>184</v>
      </c>
      <c r="D6153" t="s">
        <v>838</v>
      </c>
      <c r="E6153" t="s">
        <v>837</v>
      </c>
      <c r="F6153">
        <v>9.6</v>
      </c>
      <c r="G6153">
        <v>12.5</v>
      </c>
      <c r="H6153" t="s">
        <v>823</v>
      </c>
    </row>
    <row r="6154" spans="1:8" hidden="1" x14ac:dyDescent="0.25">
      <c r="A6154" t="s">
        <v>1043</v>
      </c>
      <c r="B6154">
        <v>2434</v>
      </c>
      <c r="C6154" t="s">
        <v>184</v>
      </c>
      <c r="D6154" t="s">
        <v>839</v>
      </c>
      <c r="E6154" t="s">
        <v>837</v>
      </c>
      <c r="F6154">
        <v>10.25</v>
      </c>
      <c r="G6154">
        <v>13.35</v>
      </c>
      <c r="H6154" t="s">
        <v>815</v>
      </c>
    </row>
    <row r="6155" spans="1:8" hidden="1" x14ac:dyDescent="0.25">
      <c r="A6155" t="s">
        <v>1043</v>
      </c>
      <c r="B6155">
        <v>2434</v>
      </c>
      <c r="C6155" t="s">
        <v>184</v>
      </c>
      <c r="D6155" t="s">
        <v>840</v>
      </c>
      <c r="E6155" t="s">
        <v>837</v>
      </c>
      <c r="F6155">
        <v>9.6</v>
      </c>
      <c r="G6155">
        <v>12.5</v>
      </c>
      <c r="H6155" t="s">
        <v>817</v>
      </c>
    </row>
    <row r="6156" spans="1:8" hidden="1" x14ac:dyDescent="0.25">
      <c r="A6156" t="s">
        <v>1043</v>
      </c>
      <c r="B6156">
        <v>2434</v>
      </c>
      <c r="C6156" t="s">
        <v>184</v>
      </c>
      <c r="D6156" t="s">
        <v>841</v>
      </c>
      <c r="E6156" t="s">
        <v>837</v>
      </c>
      <c r="F6156">
        <v>11.35</v>
      </c>
      <c r="G6156">
        <v>14.75</v>
      </c>
      <c r="H6156" t="s">
        <v>819</v>
      </c>
    </row>
    <row r="6157" spans="1:8" hidden="1" x14ac:dyDescent="0.25">
      <c r="A6157" t="s">
        <v>1043</v>
      </c>
      <c r="B6157">
        <v>2434</v>
      </c>
      <c r="C6157" t="s">
        <v>184</v>
      </c>
      <c r="D6157" t="s">
        <v>842</v>
      </c>
      <c r="E6157" t="s">
        <v>837</v>
      </c>
      <c r="F6157">
        <v>10.1</v>
      </c>
      <c r="G6157">
        <v>13.15</v>
      </c>
      <c r="H6157" t="s">
        <v>827</v>
      </c>
    </row>
    <row r="6158" spans="1:8" hidden="1" x14ac:dyDescent="0.25">
      <c r="A6158" t="s">
        <v>1043</v>
      </c>
      <c r="B6158">
        <v>2434</v>
      </c>
      <c r="C6158" t="s">
        <v>184</v>
      </c>
      <c r="D6158" t="s">
        <v>843</v>
      </c>
      <c r="E6158" t="s">
        <v>837</v>
      </c>
      <c r="F6158">
        <v>9.6</v>
      </c>
      <c r="G6158">
        <v>12.5</v>
      </c>
      <c r="H6158" t="s">
        <v>825</v>
      </c>
    </row>
    <row r="6159" spans="1:8" x14ac:dyDescent="0.25">
      <c r="A6159" t="s">
        <v>1043</v>
      </c>
      <c r="B6159">
        <v>2434</v>
      </c>
      <c r="C6159" t="s">
        <v>184</v>
      </c>
      <c r="D6159" t="s">
        <v>844</v>
      </c>
      <c r="E6159" t="s">
        <v>845</v>
      </c>
      <c r="F6159">
        <v>11.35</v>
      </c>
      <c r="G6159">
        <v>14.75</v>
      </c>
      <c r="H6159" t="s">
        <v>821</v>
      </c>
    </row>
    <row r="6160" spans="1:8" hidden="1" x14ac:dyDescent="0.25">
      <c r="A6160" t="s">
        <v>1043</v>
      </c>
      <c r="B6160">
        <v>2434</v>
      </c>
      <c r="C6160" t="s">
        <v>184</v>
      </c>
      <c r="D6160" t="s">
        <v>846</v>
      </c>
      <c r="E6160" t="s">
        <v>845</v>
      </c>
      <c r="F6160">
        <v>9.6</v>
      </c>
      <c r="G6160">
        <v>12.5</v>
      </c>
      <c r="H6160" t="s">
        <v>823</v>
      </c>
    </row>
    <row r="6161" spans="1:8" hidden="1" x14ac:dyDescent="0.25">
      <c r="A6161" t="s">
        <v>1043</v>
      </c>
      <c r="B6161">
        <v>2434</v>
      </c>
      <c r="C6161" t="s">
        <v>184</v>
      </c>
      <c r="D6161" t="s">
        <v>847</v>
      </c>
      <c r="E6161" t="s">
        <v>845</v>
      </c>
      <c r="F6161">
        <v>10.25</v>
      </c>
      <c r="G6161">
        <v>13.35</v>
      </c>
      <c r="H6161" t="s">
        <v>815</v>
      </c>
    </row>
    <row r="6162" spans="1:8" hidden="1" x14ac:dyDescent="0.25">
      <c r="A6162" t="s">
        <v>1043</v>
      </c>
      <c r="B6162">
        <v>2434</v>
      </c>
      <c r="C6162" t="s">
        <v>184</v>
      </c>
      <c r="D6162" t="s">
        <v>848</v>
      </c>
      <c r="E6162" t="s">
        <v>845</v>
      </c>
      <c r="F6162">
        <v>11.35</v>
      </c>
      <c r="G6162">
        <v>14.75</v>
      </c>
      <c r="H6162" t="s">
        <v>819</v>
      </c>
    </row>
    <row r="6163" spans="1:8" hidden="1" x14ac:dyDescent="0.25">
      <c r="A6163" t="s">
        <v>1043</v>
      </c>
      <c r="B6163">
        <v>2434</v>
      </c>
      <c r="C6163" t="s">
        <v>184</v>
      </c>
      <c r="D6163" t="s">
        <v>849</v>
      </c>
      <c r="E6163" t="s">
        <v>845</v>
      </c>
      <c r="F6163">
        <v>9.6</v>
      </c>
      <c r="G6163">
        <v>12.5</v>
      </c>
      <c r="H6163" t="s">
        <v>817</v>
      </c>
    </row>
    <row r="6164" spans="1:8" hidden="1" x14ac:dyDescent="0.25">
      <c r="A6164" t="s">
        <v>1043</v>
      </c>
      <c r="B6164">
        <v>2434</v>
      </c>
      <c r="C6164" t="s">
        <v>184</v>
      </c>
      <c r="D6164" t="s">
        <v>850</v>
      </c>
      <c r="E6164" t="s">
        <v>845</v>
      </c>
      <c r="F6164">
        <v>9.6</v>
      </c>
      <c r="G6164">
        <v>12.5</v>
      </c>
      <c r="H6164" t="s">
        <v>825</v>
      </c>
    </row>
    <row r="6165" spans="1:8" hidden="1" x14ac:dyDescent="0.25">
      <c r="A6165" t="s">
        <v>1043</v>
      </c>
      <c r="B6165">
        <v>2434</v>
      </c>
      <c r="C6165" t="s">
        <v>184</v>
      </c>
      <c r="D6165" t="s">
        <v>851</v>
      </c>
      <c r="E6165" t="s">
        <v>845</v>
      </c>
      <c r="F6165">
        <v>10.1</v>
      </c>
      <c r="G6165">
        <v>13.15</v>
      </c>
      <c r="H6165" t="s">
        <v>827</v>
      </c>
    </row>
    <row r="6166" spans="1:8" hidden="1" x14ac:dyDescent="0.25">
      <c r="A6166" t="s">
        <v>1043</v>
      </c>
      <c r="B6166">
        <v>2434</v>
      </c>
      <c r="C6166" t="s">
        <v>184</v>
      </c>
      <c r="D6166" t="s">
        <v>852</v>
      </c>
      <c r="E6166" t="s">
        <v>853</v>
      </c>
      <c r="F6166">
        <v>5.7</v>
      </c>
      <c r="G6166">
        <v>7.4</v>
      </c>
      <c r="H6166" t="s">
        <v>854</v>
      </c>
    </row>
    <row r="6167" spans="1:8" hidden="1" x14ac:dyDescent="0.25">
      <c r="A6167" t="s">
        <v>1043</v>
      </c>
      <c r="B6167">
        <v>2434</v>
      </c>
      <c r="C6167" t="s">
        <v>184</v>
      </c>
      <c r="D6167" t="s">
        <v>855</v>
      </c>
      <c r="E6167" t="s">
        <v>853</v>
      </c>
      <c r="F6167">
        <v>5.7</v>
      </c>
      <c r="G6167">
        <v>7.4</v>
      </c>
      <c r="H6167" t="s">
        <v>823</v>
      </c>
    </row>
    <row r="6168" spans="1:8" x14ac:dyDescent="0.25">
      <c r="A6168" t="s">
        <v>1043</v>
      </c>
      <c r="B6168">
        <v>2434</v>
      </c>
      <c r="C6168" t="s">
        <v>184</v>
      </c>
      <c r="D6168" t="s">
        <v>856</v>
      </c>
      <c r="E6168" t="s">
        <v>853</v>
      </c>
      <c r="F6168">
        <v>5.7</v>
      </c>
      <c r="G6168">
        <v>7.4</v>
      </c>
      <c r="H6168" t="s">
        <v>821</v>
      </c>
    </row>
    <row r="6169" spans="1:8" hidden="1" x14ac:dyDescent="0.25">
      <c r="A6169" t="s">
        <v>1043</v>
      </c>
      <c r="B6169">
        <v>2434</v>
      </c>
      <c r="C6169" t="s">
        <v>184</v>
      </c>
      <c r="D6169" t="s">
        <v>857</v>
      </c>
      <c r="E6169" t="s">
        <v>853</v>
      </c>
      <c r="F6169">
        <v>5.7</v>
      </c>
      <c r="G6169">
        <v>7.4</v>
      </c>
      <c r="H6169" t="s">
        <v>815</v>
      </c>
    </row>
    <row r="6170" spans="1:8" hidden="1" x14ac:dyDescent="0.25">
      <c r="A6170" t="s">
        <v>1043</v>
      </c>
      <c r="B6170">
        <v>2434</v>
      </c>
      <c r="C6170" t="s">
        <v>184</v>
      </c>
      <c r="D6170" t="s">
        <v>858</v>
      </c>
      <c r="E6170" t="s">
        <v>853</v>
      </c>
      <c r="F6170">
        <v>5.7</v>
      </c>
      <c r="G6170">
        <v>7.4</v>
      </c>
      <c r="H6170" t="s">
        <v>819</v>
      </c>
    </row>
    <row r="6171" spans="1:8" hidden="1" x14ac:dyDescent="0.25">
      <c r="A6171" t="s">
        <v>1043</v>
      </c>
      <c r="B6171">
        <v>2434</v>
      </c>
      <c r="C6171" t="s">
        <v>184</v>
      </c>
      <c r="D6171" t="s">
        <v>859</v>
      </c>
      <c r="E6171" t="s">
        <v>853</v>
      </c>
      <c r="F6171">
        <v>5.7</v>
      </c>
      <c r="G6171">
        <v>7.4</v>
      </c>
      <c r="H6171" t="s">
        <v>825</v>
      </c>
    </row>
    <row r="6172" spans="1:8" hidden="1" x14ac:dyDescent="0.25">
      <c r="A6172" t="s">
        <v>1043</v>
      </c>
      <c r="B6172">
        <v>2434</v>
      </c>
      <c r="C6172" t="s">
        <v>184</v>
      </c>
      <c r="D6172" t="s">
        <v>860</v>
      </c>
      <c r="E6172" t="s">
        <v>853</v>
      </c>
      <c r="F6172">
        <v>5.7</v>
      </c>
      <c r="G6172">
        <v>7.4</v>
      </c>
      <c r="H6172" t="s">
        <v>827</v>
      </c>
    </row>
    <row r="6173" spans="1:8" hidden="1" x14ac:dyDescent="0.25">
      <c r="A6173" t="s">
        <v>1043</v>
      </c>
      <c r="B6173">
        <v>2434</v>
      </c>
      <c r="C6173" t="s">
        <v>184</v>
      </c>
      <c r="D6173" t="s">
        <v>861</v>
      </c>
      <c r="E6173" t="s">
        <v>853</v>
      </c>
      <c r="F6173">
        <v>5.7</v>
      </c>
      <c r="G6173">
        <v>7.4</v>
      </c>
      <c r="H6173" t="s">
        <v>862</v>
      </c>
    </row>
    <row r="6174" spans="1:8" hidden="1" x14ac:dyDescent="0.25">
      <c r="A6174" t="s">
        <v>1043</v>
      </c>
      <c r="B6174">
        <v>2434</v>
      </c>
      <c r="C6174" t="s">
        <v>184</v>
      </c>
      <c r="D6174" t="s">
        <v>863</v>
      </c>
      <c r="E6174" t="s">
        <v>853</v>
      </c>
      <c r="F6174">
        <v>5.7</v>
      </c>
      <c r="G6174">
        <v>7.4</v>
      </c>
      <c r="H6174" t="s">
        <v>864</v>
      </c>
    </row>
    <row r="6175" spans="1:8" hidden="1" x14ac:dyDescent="0.25">
      <c r="A6175" t="s">
        <v>1043</v>
      </c>
      <c r="B6175">
        <v>2434</v>
      </c>
      <c r="C6175" t="s">
        <v>184</v>
      </c>
      <c r="D6175" t="s">
        <v>865</v>
      </c>
      <c r="E6175" t="s">
        <v>866</v>
      </c>
      <c r="F6175">
        <v>4.5999999999999996</v>
      </c>
      <c r="G6175">
        <v>6</v>
      </c>
      <c r="H6175" t="s">
        <v>867</v>
      </c>
    </row>
    <row r="6176" spans="1:8" hidden="1" x14ac:dyDescent="0.25">
      <c r="A6176" t="s">
        <v>1043</v>
      </c>
      <c r="B6176">
        <v>2434</v>
      </c>
      <c r="C6176" t="s">
        <v>184</v>
      </c>
      <c r="D6176" t="s">
        <v>868</v>
      </c>
      <c r="E6176" t="s">
        <v>866</v>
      </c>
      <c r="F6176">
        <v>5</v>
      </c>
      <c r="G6176">
        <v>6.5</v>
      </c>
      <c r="H6176" t="s">
        <v>823</v>
      </c>
    </row>
    <row r="6177" spans="1:8" x14ac:dyDescent="0.25">
      <c r="A6177" t="s">
        <v>1043</v>
      </c>
      <c r="B6177">
        <v>2434</v>
      </c>
      <c r="C6177" t="s">
        <v>184</v>
      </c>
      <c r="D6177" t="s">
        <v>869</v>
      </c>
      <c r="E6177" t="s">
        <v>866</v>
      </c>
      <c r="F6177">
        <v>5</v>
      </c>
      <c r="G6177">
        <v>6.5</v>
      </c>
      <c r="H6177" t="s">
        <v>821</v>
      </c>
    </row>
    <row r="6178" spans="1:8" hidden="1" x14ac:dyDescent="0.25">
      <c r="A6178" t="s">
        <v>1043</v>
      </c>
      <c r="B6178">
        <v>2434</v>
      </c>
      <c r="C6178" t="s">
        <v>184</v>
      </c>
      <c r="D6178" t="s">
        <v>870</v>
      </c>
      <c r="E6178" t="s">
        <v>866</v>
      </c>
      <c r="F6178">
        <v>5</v>
      </c>
      <c r="G6178">
        <v>6.5</v>
      </c>
      <c r="H6178" t="s">
        <v>815</v>
      </c>
    </row>
    <row r="6179" spans="1:8" hidden="1" x14ac:dyDescent="0.25">
      <c r="A6179" t="s">
        <v>1043</v>
      </c>
      <c r="B6179">
        <v>2434</v>
      </c>
      <c r="C6179" t="s">
        <v>184</v>
      </c>
      <c r="D6179" t="s">
        <v>871</v>
      </c>
      <c r="E6179" t="s">
        <v>866</v>
      </c>
      <c r="F6179">
        <v>5</v>
      </c>
      <c r="G6179">
        <v>6.5</v>
      </c>
      <c r="H6179" t="s">
        <v>819</v>
      </c>
    </row>
    <row r="6180" spans="1:8" hidden="1" x14ac:dyDescent="0.25">
      <c r="A6180" t="s">
        <v>1043</v>
      </c>
      <c r="B6180">
        <v>2434</v>
      </c>
      <c r="C6180" t="s">
        <v>184</v>
      </c>
      <c r="D6180" t="s">
        <v>872</v>
      </c>
      <c r="E6180" t="s">
        <v>866</v>
      </c>
      <c r="F6180">
        <v>5</v>
      </c>
      <c r="G6180">
        <v>6.5</v>
      </c>
      <c r="H6180" t="s">
        <v>825</v>
      </c>
    </row>
    <row r="6181" spans="1:8" hidden="1" x14ac:dyDescent="0.25">
      <c r="A6181" t="s">
        <v>1043</v>
      </c>
      <c r="B6181">
        <v>2434</v>
      </c>
      <c r="C6181" t="s">
        <v>184</v>
      </c>
      <c r="D6181" t="s">
        <v>873</v>
      </c>
      <c r="E6181" t="s">
        <v>866</v>
      </c>
      <c r="F6181">
        <v>5</v>
      </c>
      <c r="G6181">
        <v>6.5</v>
      </c>
      <c r="H6181" t="s">
        <v>862</v>
      </c>
    </row>
    <row r="6182" spans="1:8" hidden="1" x14ac:dyDescent="0.25">
      <c r="A6182" t="s">
        <v>1043</v>
      </c>
      <c r="B6182">
        <v>2434</v>
      </c>
      <c r="C6182" t="s">
        <v>184</v>
      </c>
      <c r="D6182" t="s">
        <v>874</v>
      </c>
      <c r="E6182" t="s">
        <v>866</v>
      </c>
      <c r="F6182">
        <v>5</v>
      </c>
      <c r="G6182">
        <v>6.5</v>
      </c>
      <c r="H6182" t="s">
        <v>827</v>
      </c>
    </row>
    <row r="6183" spans="1:8" hidden="1" x14ac:dyDescent="0.25">
      <c r="A6183" t="s">
        <v>1043</v>
      </c>
      <c r="B6183">
        <v>2434</v>
      </c>
      <c r="C6183" t="s">
        <v>184</v>
      </c>
      <c r="D6183" t="s">
        <v>875</v>
      </c>
      <c r="E6183" t="s">
        <v>876</v>
      </c>
      <c r="F6183">
        <v>10.8</v>
      </c>
      <c r="G6183">
        <v>14.05</v>
      </c>
      <c r="H6183" t="s">
        <v>815</v>
      </c>
    </row>
    <row r="6184" spans="1:8" hidden="1" x14ac:dyDescent="0.25">
      <c r="A6184" t="s">
        <v>1043</v>
      </c>
      <c r="B6184">
        <v>2434</v>
      </c>
      <c r="C6184" t="s">
        <v>184</v>
      </c>
      <c r="D6184" t="s">
        <v>877</v>
      </c>
      <c r="E6184" t="s">
        <v>876</v>
      </c>
      <c r="F6184">
        <v>11.9</v>
      </c>
      <c r="G6184">
        <v>15.45</v>
      </c>
      <c r="H6184" t="s">
        <v>819</v>
      </c>
    </row>
    <row r="6185" spans="1:8" hidden="1" x14ac:dyDescent="0.25">
      <c r="A6185" t="s">
        <v>1043</v>
      </c>
      <c r="B6185">
        <v>2434</v>
      </c>
      <c r="C6185" t="s">
        <v>184</v>
      </c>
      <c r="D6185" t="s">
        <v>878</v>
      </c>
      <c r="E6185" t="s">
        <v>876</v>
      </c>
      <c r="F6185">
        <v>10.15</v>
      </c>
      <c r="G6185">
        <v>13.2</v>
      </c>
      <c r="H6185" t="s">
        <v>825</v>
      </c>
    </row>
    <row r="6186" spans="1:8" hidden="1" x14ac:dyDescent="0.25">
      <c r="A6186" t="s">
        <v>1043</v>
      </c>
      <c r="B6186">
        <v>2434</v>
      </c>
      <c r="C6186" t="s">
        <v>184</v>
      </c>
      <c r="D6186" t="s">
        <v>879</v>
      </c>
      <c r="E6186" t="s">
        <v>876</v>
      </c>
      <c r="F6186">
        <v>10.65</v>
      </c>
      <c r="G6186">
        <v>13.85</v>
      </c>
      <c r="H6186" t="s">
        <v>827</v>
      </c>
    </row>
    <row r="6187" spans="1:8" hidden="1" x14ac:dyDescent="0.25">
      <c r="A6187" t="s">
        <v>1043</v>
      </c>
      <c r="B6187">
        <v>2434</v>
      </c>
      <c r="C6187" t="s">
        <v>184</v>
      </c>
      <c r="D6187" t="s">
        <v>880</v>
      </c>
      <c r="E6187" t="s">
        <v>876</v>
      </c>
      <c r="F6187">
        <v>10.15</v>
      </c>
      <c r="G6187">
        <v>13.2</v>
      </c>
      <c r="H6187" t="s">
        <v>823</v>
      </c>
    </row>
    <row r="6188" spans="1:8" hidden="1" x14ac:dyDescent="0.25">
      <c r="A6188" t="s">
        <v>1043</v>
      </c>
      <c r="B6188">
        <v>2434</v>
      </c>
      <c r="C6188" t="s">
        <v>184</v>
      </c>
      <c r="D6188" t="s">
        <v>881</v>
      </c>
      <c r="E6188" t="s">
        <v>876</v>
      </c>
      <c r="F6188">
        <v>10.15</v>
      </c>
      <c r="G6188">
        <v>13.2</v>
      </c>
      <c r="H6188" t="s">
        <v>867</v>
      </c>
    </row>
    <row r="6189" spans="1:8" x14ac:dyDescent="0.25">
      <c r="A6189" t="s">
        <v>1043</v>
      </c>
      <c r="B6189">
        <v>2434</v>
      </c>
      <c r="C6189" t="s">
        <v>184</v>
      </c>
      <c r="D6189" t="s">
        <v>882</v>
      </c>
      <c r="E6189" t="s">
        <v>876</v>
      </c>
      <c r="F6189">
        <v>11.9</v>
      </c>
      <c r="G6189">
        <v>15.45</v>
      </c>
      <c r="H6189" t="s">
        <v>821</v>
      </c>
    </row>
    <row r="6190" spans="1:8" hidden="1" x14ac:dyDescent="0.25">
      <c r="A6190" t="s">
        <v>1035</v>
      </c>
      <c r="B6190">
        <v>1465</v>
      </c>
      <c r="C6190" t="s">
        <v>200</v>
      </c>
      <c r="D6190" t="s">
        <v>813</v>
      </c>
      <c r="E6190" t="s">
        <v>814</v>
      </c>
      <c r="F6190">
        <v>10.25</v>
      </c>
      <c r="G6190">
        <v>13.35</v>
      </c>
      <c r="H6190" t="s">
        <v>815</v>
      </c>
    </row>
    <row r="6191" spans="1:8" hidden="1" x14ac:dyDescent="0.25">
      <c r="A6191" t="s">
        <v>1035</v>
      </c>
      <c r="B6191">
        <v>1465</v>
      </c>
      <c r="C6191" t="s">
        <v>200</v>
      </c>
      <c r="D6191" t="s">
        <v>816</v>
      </c>
      <c r="E6191" t="s">
        <v>814</v>
      </c>
      <c r="F6191">
        <v>9.6</v>
      </c>
      <c r="G6191">
        <v>12.5</v>
      </c>
      <c r="H6191" t="s">
        <v>817</v>
      </c>
    </row>
    <row r="6192" spans="1:8" hidden="1" x14ac:dyDescent="0.25">
      <c r="A6192" t="s">
        <v>1035</v>
      </c>
      <c r="B6192">
        <v>1465</v>
      </c>
      <c r="C6192" t="s">
        <v>200</v>
      </c>
      <c r="D6192" t="s">
        <v>818</v>
      </c>
      <c r="E6192" t="s">
        <v>814</v>
      </c>
      <c r="F6192">
        <v>11.35</v>
      </c>
      <c r="G6192">
        <v>14.75</v>
      </c>
      <c r="H6192" t="s">
        <v>819</v>
      </c>
    </row>
    <row r="6193" spans="1:8" x14ac:dyDescent="0.25">
      <c r="A6193" t="s">
        <v>1035</v>
      </c>
      <c r="B6193">
        <v>1465</v>
      </c>
      <c r="C6193" t="s">
        <v>200</v>
      </c>
      <c r="D6193" t="s">
        <v>820</v>
      </c>
      <c r="E6193" t="s">
        <v>814</v>
      </c>
      <c r="F6193">
        <v>11.35</v>
      </c>
      <c r="G6193">
        <v>14.75</v>
      </c>
      <c r="H6193" t="s">
        <v>821</v>
      </c>
    </row>
    <row r="6194" spans="1:8" hidden="1" x14ac:dyDescent="0.25">
      <c r="A6194" t="s">
        <v>1035</v>
      </c>
      <c r="B6194">
        <v>1465</v>
      </c>
      <c r="C6194" t="s">
        <v>200</v>
      </c>
      <c r="D6194" t="s">
        <v>822</v>
      </c>
      <c r="E6194" t="s">
        <v>814</v>
      </c>
      <c r="F6194">
        <v>9.6</v>
      </c>
      <c r="G6194">
        <v>12.5</v>
      </c>
      <c r="H6194" t="s">
        <v>823</v>
      </c>
    </row>
    <row r="6195" spans="1:8" hidden="1" x14ac:dyDescent="0.25">
      <c r="A6195" t="s">
        <v>1035</v>
      </c>
      <c r="B6195">
        <v>1465</v>
      </c>
      <c r="C6195" t="s">
        <v>200</v>
      </c>
      <c r="D6195" t="s">
        <v>824</v>
      </c>
      <c r="E6195" t="s">
        <v>814</v>
      </c>
      <c r="F6195">
        <v>9.6</v>
      </c>
      <c r="G6195">
        <v>12.5</v>
      </c>
      <c r="H6195" t="s">
        <v>825</v>
      </c>
    </row>
    <row r="6196" spans="1:8" hidden="1" x14ac:dyDescent="0.25">
      <c r="A6196" t="s">
        <v>1035</v>
      </c>
      <c r="B6196">
        <v>1465</v>
      </c>
      <c r="C6196" t="s">
        <v>200</v>
      </c>
      <c r="D6196" t="s">
        <v>826</v>
      </c>
      <c r="E6196" t="s">
        <v>814</v>
      </c>
      <c r="F6196">
        <v>10.1</v>
      </c>
      <c r="G6196">
        <v>13.15</v>
      </c>
      <c r="H6196" t="s">
        <v>827</v>
      </c>
    </row>
    <row r="6197" spans="1:8" x14ac:dyDescent="0.25">
      <c r="A6197" t="s">
        <v>1035</v>
      </c>
      <c r="B6197">
        <v>1465</v>
      </c>
      <c r="C6197" t="s">
        <v>200</v>
      </c>
      <c r="D6197" t="s">
        <v>828</v>
      </c>
      <c r="E6197" t="s">
        <v>829</v>
      </c>
      <c r="F6197">
        <v>11.35</v>
      </c>
      <c r="G6197">
        <v>14.75</v>
      </c>
      <c r="H6197" t="s">
        <v>821</v>
      </c>
    </row>
    <row r="6198" spans="1:8" hidden="1" x14ac:dyDescent="0.25">
      <c r="A6198" t="s">
        <v>1035</v>
      </c>
      <c r="B6198">
        <v>1465</v>
      </c>
      <c r="C6198" t="s">
        <v>200</v>
      </c>
      <c r="D6198" t="s">
        <v>830</v>
      </c>
      <c r="E6198" t="s">
        <v>829</v>
      </c>
      <c r="F6198">
        <v>9.6</v>
      </c>
      <c r="G6198">
        <v>12.5</v>
      </c>
      <c r="H6198" t="s">
        <v>823</v>
      </c>
    </row>
    <row r="6199" spans="1:8" hidden="1" x14ac:dyDescent="0.25">
      <c r="A6199" t="s">
        <v>1035</v>
      </c>
      <c r="B6199">
        <v>1465</v>
      </c>
      <c r="C6199" t="s">
        <v>200</v>
      </c>
      <c r="D6199" t="s">
        <v>831</v>
      </c>
      <c r="E6199" t="s">
        <v>829</v>
      </c>
      <c r="F6199">
        <v>10.25</v>
      </c>
      <c r="G6199">
        <v>13.35</v>
      </c>
      <c r="H6199" t="s">
        <v>815</v>
      </c>
    </row>
    <row r="6200" spans="1:8" hidden="1" x14ac:dyDescent="0.25">
      <c r="A6200" t="s">
        <v>1035</v>
      </c>
      <c r="B6200">
        <v>1465</v>
      </c>
      <c r="C6200" t="s">
        <v>200</v>
      </c>
      <c r="D6200" t="s">
        <v>832</v>
      </c>
      <c r="E6200" t="s">
        <v>829</v>
      </c>
      <c r="F6200">
        <v>9.6</v>
      </c>
      <c r="G6200">
        <v>12.5</v>
      </c>
      <c r="H6200" t="s">
        <v>817</v>
      </c>
    </row>
    <row r="6201" spans="1:8" hidden="1" x14ac:dyDescent="0.25">
      <c r="A6201" t="s">
        <v>1035</v>
      </c>
      <c r="B6201">
        <v>1465</v>
      </c>
      <c r="C6201" t="s">
        <v>200</v>
      </c>
      <c r="D6201" t="s">
        <v>833</v>
      </c>
      <c r="E6201" t="s">
        <v>829</v>
      </c>
      <c r="F6201">
        <v>11.35</v>
      </c>
      <c r="G6201">
        <v>14.75</v>
      </c>
      <c r="H6201" t="s">
        <v>819</v>
      </c>
    </row>
    <row r="6202" spans="1:8" hidden="1" x14ac:dyDescent="0.25">
      <c r="A6202" t="s">
        <v>1035</v>
      </c>
      <c r="B6202">
        <v>1465</v>
      </c>
      <c r="C6202" t="s">
        <v>200</v>
      </c>
      <c r="D6202" t="s">
        <v>834</v>
      </c>
      <c r="E6202" t="s">
        <v>829</v>
      </c>
      <c r="F6202">
        <v>9.6</v>
      </c>
      <c r="G6202">
        <v>12.5</v>
      </c>
      <c r="H6202" t="s">
        <v>825</v>
      </c>
    </row>
    <row r="6203" spans="1:8" hidden="1" x14ac:dyDescent="0.25">
      <c r="A6203" t="s">
        <v>1035</v>
      </c>
      <c r="B6203">
        <v>1465</v>
      </c>
      <c r="C6203" t="s">
        <v>200</v>
      </c>
      <c r="D6203" t="s">
        <v>835</v>
      </c>
      <c r="E6203" t="s">
        <v>829</v>
      </c>
      <c r="F6203">
        <v>3.6</v>
      </c>
      <c r="G6203">
        <v>4.7</v>
      </c>
      <c r="H6203" t="s">
        <v>827</v>
      </c>
    </row>
    <row r="6204" spans="1:8" hidden="1" x14ac:dyDescent="0.25">
      <c r="A6204" t="s">
        <v>1035</v>
      </c>
      <c r="B6204">
        <v>1465</v>
      </c>
      <c r="C6204" t="s">
        <v>200</v>
      </c>
      <c r="D6204" t="s">
        <v>835</v>
      </c>
      <c r="E6204" t="s">
        <v>829</v>
      </c>
      <c r="F6204">
        <v>10.1</v>
      </c>
      <c r="G6204">
        <v>13.15</v>
      </c>
      <c r="H6204" t="s">
        <v>827</v>
      </c>
    </row>
    <row r="6205" spans="1:8" hidden="1" x14ac:dyDescent="0.25">
      <c r="A6205" t="s">
        <v>1035</v>
      </c>
      <c r="B6205">
        <v>1465</v>
      </c>
      <c r="C6205" t="s">
        <v>200</v>
      </c>
      <c r="D6205" t="s">
        <v>832</v>
      </c>
      <c r="E6205" t="s">
        <v>829</v>
      </c>
      <c r="F6205">
        <v>3.4</v>
      </c>
      <c r="G6205">
        <v>4.4000000000000004</v>
      </c>
      <c r="H6205" t="s">
        <v>817</v>
      </c>
    </row>
    <row r="6206" spans="1:8" hidden="1" x14ac:dyDescent="0.25">
      <c r="A6206" t="s">
        <v>1035</v>
      </c>
      <c r="B6206">
        <v>1465</v>
      </c>
      <c r="C6206" t="s">
        <v>200</v>
      </c>
      <c r="D6206" t="s">
        <v>831</v>
      </c>
      <c r="E6206" t="s">
        <v>829</v>
      </c>
      <c r="F6206">
        <v>3.6</v>
      </c>
      <c r="G6206">
        <v>4.7</v>
      </c>
      <c r="H6206" t="s">
        <v>815</v>
      </c>
    </row>
    <row r="6207" spans="1:8" hidden="1" x14ac:dyDescent="0.25">
      <c r="A6207" t="s">
        <v>1035</v>
      </c>
      <c r="B6207">
        <v>1465</v>
      </c>
      <c r="C6207" t="s">
        <v>200</v>
      </c>
      <c r="D6207" t="s">
        <v>833</v>
      </c>
      <c r="E6207" t="s">
        <v>829</v>
      </c>
      <c r="F6207">
        <v>4.05</v>
      </c>
      <c r="G6207">
        <v>5.25</v>
      </c>
      <c r="H6207" t="s">
        <v>819</v>
      </c>
    </row>
    <row r="6208" spans="1:8" hidden="1" x14ac:dyDescent="0.25">
      <c r="A6208" t="s">
        <v>1035</v>
      </c>
      <c r="B6208">
        <v>1465</v>
      </c>
      <c r="C6208" t="s">
        <v>200</v>
      </c>
      <c r="D6208" t="s">
        <v>830</v>
      </c>
      <c r="E6208" t="s">
        <v>829</v>
      </c>
      <c r="F6208">
        <v>3.4</v>
      </c>
      <c r="G6208">
        <v>4.4000000000000004</v>
      </c>
      <c r="H6208" t="s">
        <v>823</v>
      </c>
    </row>
    <row r="6209" spans="1:8" x14ac:dyDescent="0.25">
      <c r="A6209" t="s">
        <v>1035</v>
      </c>
      <c r="B6209">
        <v>1465</v>
      </c>
      <c r="C6209" t="s">
        <v>200</v>
      </c>
      <c r="D6209" t="s">
        <v>828</v>
      </c>
      <c r="E6209" t="s">
        <v>829</v>
      </c>
      <c r="F6209">
        <v>4.05</v>
      </c>
      <c r="G6209">
        <v>5.25</v>
      </c>
      <c r="H6209" t="s">
        <v>821</v>
      </c>
    </row>
    <row r="6210" spans="1:8" hidden="1" x14ac:dyDescent="0.25">
      <c r="A6210" t="s">
        <v>1035</v>
      </c>
      <c r="B6210">
        <v>1465</v>
      </c>
      <c r="C6210" t="s">
        <v>200</v>
      </c>
      <c r="D6210" t="s">
        <v>834</v>
      </c>
      <c r="E6210" t="s">
        <v>829</v>
      </c>
      <c r="F6210">
        <v>3.4</v>
      </c>
      <c r="G6210">
        <v>4.4000000000000004</v>
      </c>
      <c r="H6210" t="s">
        <v>825</v>
      </c>
    </row>
    <row r="6211" spans="1:8" x14ac:dyDescent="0.25">
      <c r="A6211" t="s">
        <v>1035</v>
      </c>
      <c r="B6211">
        <v>1465</v>
      </c>
      <c r="C6211" t="s">
        <v>200</v>
      </c>
      <c r="D6211" t="s">
        <v>836</v>
      </c>
      <c r="E6211" t="s">
        <v>837</v>
      </c>
      <c r="F6211">
        <v>11.35</v>
      </c>
      <c r="G6211">
        <v>14.75</v>
      </c>
      <c r="H6211" t="s">
        <v>821</v>
      </c>
    </row>
    <row r="6212" spans="1:8" hidden="1" x14ac:dyDescent="0.25">
      <c r="A6212" t="s">
        <v>1035</v>
      </c>
      <c r="B6212">
        <v>1465</v>
      </c>
      <c r="C6212" t="s">
        <v>200</v>
      </c>
      <c r="D6212" t="s">
        <v>838</v>
      </c>
      <c r="E6212" t="s">
        <v>837</v>
      </c>
      <c r="F6212">
        <v>9.6</v>
      </c>
      <c r="G6212">
        <v>12.5</v>
      </c>
      <c r="H6212" t="s">
        <v>823</v>
      </c>
    </row>
    <row r="6213" spans="1:8" hidden="1" x14ac:dyDescent="0.25">
      <c r="A6213" t="s">
        <v>1035</v>
      </c>
      <c r="B6213">
        <v>1465</v>
      </c>
      <c r="C6213" t="s">
        <v>200</v>
      </c>
      <c r="D6213" t="s">
        <v>839</v>
      </c>
      <c r="E6213" t="s">
        <v>837</v>
      </c>
      <c r="F6213">
        <v>10.25</v>
      </c>
      <c r="G6213">
        <v>13.35</v>
      </c>
      <c r="H6213" t="s">
        <v>815</v>
      </c>
    </row>
    <row r="6214" spans="1:8" hidden="1" x14ac:dyDescent="0.25">
      <c r="A6214" t="s">
        <v>1035</v>
      </c>
      <c r="B6214">
        <v>1465</v>
      </c>
      <c r="C6214" t="s">
        <v>200</v>
      </c>
      <c r="D6214" t="s">
        <v>840</v>
      </c>
      <c r="E6214" t="s">
        <v>837</v>
      </c>
      <c r="F6214">
        <v>9.6</v>
      </c>
      <c r="G6214">
        <v>12.5</v>
      </c>
      <c r="H6214" t="s">
        <v>817</v>
      </c>
    </row>
    <row r="6215" spans="1:8" hidden="1" x14ac:dyDescent="0.25">
      <c r="A6215" t="s">
        <v>1035</v>
      </c>
      <c r="B6215">
        <v>1465</v>
      </c>
      <c r="C6215" t="s">
        <v>200</v>
      </c>
      <c r="D6215" t="s">
        <v>841</v>
      </c>
      <c r="E6215" t="s">
        <v>837</v>
      </c>
      <c r="F6215">
        <v>11.35</v>
      </c>
      <c r="G6215">
        <v>14.75</v>
      </c>
      <c r="H6215" t="s">
        <v>819</v>
      </c>
    </row>
    <row r="6216" spans="1:8" hidden="1" x14ac:dyDescent="0.25">
      <c r="A6216" t="s">
        <v>1035</v>
      </c>
      <c r="B6216">
        <v>1465</v>
      </c>
      <c r="C6216" t="s">
        <v>200</v>
      </c>
      <c r="D6216" t="s">
        <v>842</v>
      </c>
      <c r="E6216" t="s">
        <v>837</v>
      </c>
      <c r="F6216">
        <v>10.1</v>
      </c>
      <c r="G6216">
        <v>13.15</v>
      </c>
      <c r="H6216" t="s">
        <v>827</v>
      </c>
    </row>
    <row r="6217" spans="1:8" hidden="1" x14ac:dyDescent="0.25">
      <c r="A6217" t="s">
        <v>1035</v>
      </c>
      <c r="B6217">
        <v>1465</v>
      </c>
      <c r="C6217" t="s">
        <v>200</v>
      </c>
      <c r="D6217" t="s">
        <v>843</v>
      </c>
      <c r="E6217" t="s">
        <v>837</v>
      </c>
      <c r="F6217">
        <v>9.6</v>
      </c>
      <c r="G6217">
        <v>12.5</v>
      </c>
      <c r="H6217" t="s">
        <v>825</v>
      </c>
    </row>
    <row r="6218" spans="1:8" x14ac:dyDescent="0.25">
      <c r="A6218" t="s">
        <v>1035</v>
      </c>
      <c r="B6218">
        <v>1465</v>
      </c>
      <c r="C6218" t="s">
        <v>200</v>
      </c>
      <c r="D6218" t="s">
        <v>844</v>
      </c>
      <c r="E6218" t="s">
        <v>845</v>
      </c>
      <c r="F6218">
        <v>11.35</v>
      </c>
      <c r="G6218">
        <v>14.75</v>
      </c>
      <c r="H6218" t="s">
        <v>821</v>
      </c>
    </row>
    <row r="6219" spans="1:8" hidden="1" x14ac:dyDescent="0.25">
      <c r="A6219" t="s">
        <v>1035</v>
      </c>
      <c r="B6219">
        <v>1465</v>
      </c>
      <c r="C6219" t="s">
        <v>200</v>
      </c>
      <c r="D6219" t="s">
        <v>846</v>
      </c>
      <c r="E6219" t="s">
        <v>845</v>
      </c>
      <c r="F6219">
        <v>9.6</v>
      </c>
      <c r="G6219">
        <v>12.5</v>
      </c>
      <c r="H6219" t="s">
        <v>823</v>
      </c>
    </row>
    <row r="6220" spans="1:8" hidden="1" x14ac:dyDescent="0.25">
      <c r="A6220" t="s">
        <v>1035</v>
      </c>
      <c r="B6220">
        <v>1465</v>
      </c>
      <c r="C6220" t="s">
        <v>200</v>
      </c>
      <c r="D6220" t="s">
        <v>847</v>
      </c>
      <c r="E6220" t="s">
        <v>845</v>
      </c>
      <c r="F6220">
        <v>10.25</v>
      </c>
      <c r="G6220">
        <v>13.35</v>
      </c>
      <c r="H6220" t="s">
        <v>815</v>
      </c>
    </row>
    <row r="6221" spans="1:8" hidden="1" x14ac:dyDescent="0.25">
      <c r="A6221" t="s">
        <v>1035</v>
      </c>
      <c r="B6221">
        <v>1465</v>
      </c>
      <c r="C6221" t="s">
        <v>200</v>
      </c>
      <c r="D6221" t="s">
        <v>848</v>
      </c>
      <c r="E6221" t="s">
        <v>845</v>
      </c>
      <c r="F6221">
        <v>11.35</v>
      </c>
      <c r="G6221">
        <v>14.75</v>
      </c>
      <c r="H6221" t="s">
        <v>819</v>
      </c>
    </row>
    <row r="6222" spans="1:8" hidden="1" x14ac:dyDescent="0.25">
      <c r="A6222" t="s">
        <v>1035</v>
      </c>
      <c r="B6222">
        <v>1465</v>
      </c>
      <c r="C6222" t="s">
        <v>200</v>
      </c>
      <c r="D6222" t="s">
        <v>849</v>
      </c>
      <c r="E6222" t="s">
        <v>845</v>
      </c>
      <c r="F6222">
        <v>9.6</v>
      </c>
      <c r="G6222">
        <v>12.5</v>
      </c>
      <c r="H6222" t="s">
        <v>817</v>
      </c>
    </row>
    <row r="6223" spans="1:8" hidden="1" x14ac:dyDescent="0.25">
      <c r="A6223" t="s">
        <v>1035</v>
      </c>
      <c r="B6223">
        <v>1465</v>
      </c>
      <c r="C6223" t="s">
        <v>200</v>
      </c>
      <c r="D6223" t="s">
        <v>850</v>
      </c>
      <c r="E6223" t="s">
        <v>845</v>
      </c>
      <c r="F6223">
        <v>9.6</v>
      </c>
      <c r="G6223">
        <v>12.5</v>
      </c>
      <c r="H6223" t="s">
        <v>825</v>
      </c>
    </row>
    <row r="6224" spans="1:8" hidden="1" x14ac:dyDescent="0.25">
      <c r="A6224" t="s">
        <v>1035</v>
      </c>
      <c r="B6224">
        <v>1465</v>
      </c>
      <c r="C6224" t="s">
        <v>200</v>
      </c>
      <c r="D6224" t="s">
        <v>851</v>
      </c>
      <c r="E6224" t="s">
        <v>845</v>
      </c>
      <c r="F6224">
        <v>10.1</v>
      </c>
      <c r="G6224">
        <v>13.15</v>
      </c>
      <c r="H6224" t="s">
        <v>827</v>
      </c>
    </row>
    <row r="6225" spans="1:8" hidden="1" x14ac:dyDescent="0.25">
      <c r="A6225" t="s">
        <v>1035</v>
      </c>
      <c r="B6225">
        <v>1465</v>
      </c>
      <c r="C6225" t="s">
        <v>200</v>
      </c>
      <c r="D6225" t="s">
        <v>852</v>
      </c>
      <c r="E6225" t="s">
        <v>853</v>
      </c>
      <c r="F6225">
        <v>5.7</v>
      </c>
      <c r="G6225">
        <v>7.4</v>
      </c>
      <c r="H6225" t="s">
        <v>854</v>
      </c>
    </row>
    <row r="6226" spans="1:8" hidden="1" x14ac:dyDescent="0.25">
      <c r="A6226" t="s">
        <v>1035</v>
      </c>
      <c r="B6226">
        <v>1465</v>
      </c>
      <c r="C6226" t="s">
        <v>200</v>
      </c>
      <c r="D6226" t="s">
        <v>855</v>
      </c>
      <c r="E6226" t="s">
        <v>853</v>
      </c>
      <c r="F6226">
        <v>5.7</v>
      </c>
      <c r="G6226">
        <v>7.4</v>
      </c>
      <c r="H6226" t="s">
        <v>823</v>
      </c>
    </row>
    <row r="6227" spans="1:8" x14ac:dyDescent="0.25">
      <c r="A6227" t="s">
        <v>1035</v>
      </c>
      <c r="B6227">
        <v>1465</v>
      </c>
      <c r="C6227" t="s">
        <v>200</v>
      </c>
      <c r="D6227" t="s">
        <v>856</v>
      </c>
      <c r="E6227" t="s">
        <v>853</v>
      </c>
      <c r="F6227">
        <v>5.7</v>
      </c>
      <c r="G6227">
        <v>7.4</v>
      </c>
      <c r="H6227" t="s">
        <v>821</v>
      </c>
    </row>
    <row r="6228" spans="1:8" hidden="1" x14ac:dyDescent="0.25">
      <c r="A6228" t="s">
        <v>1035</v>
      </c>
      <c r="B6228">
        <v>1465</v>
      </c>
      <c r="C6228" t="s">
        <v>200</v>
      </c>
      <c r="D6228" t="s">
        <v>857</v>
      </c>
      <c r="E6228" t="s">
        <v>853</v>
      </c>
      <c r="F6228">
        <v>5.7</v>
      </c>
      <c r="G6228">
        <v>7.4</v>
      </c>
      <c r="H6228" t="s">
        <v>815</v>
      </c>
    </row>
    <row r="6229" spans="1:8" hidden="1" x14ac:dyDescent="0.25">
      <c r="A6229" t="s">
        <v>1035</v>
      </c>
      <c r="B6229">
        <v>1465</v>
      </c>
      <c r="C6229" t="s">
        <v>200</v>
      </c>
      <c r="D6229" t="s">
        <v>858</v>
      </c>
      <c r="E6229" t="s">
        <v>853</v>
      </c>
      <c r="F6229">
        <v>5.7</v>
      </c>
      <c r="G6229">
        <v>7.4</v>
      </c>
      <c r="H6229" t="s">
        <v>819</v>
      </c>
    </row>
    <row r="6230" spans="1:8" hidden="1" x14ac:dyDescent="0.25">
      <c r="A6230" t="s">
        <v>1035</v>
      </c>
      <c r="B6230">
        <v>1465</v>
      </c>
      <c r="C6230" t="s">
        <v>200</v>
      </c>
      <c r="D6230" t="s">
        <v>859</v>
      </c>
      <c r="E6230" t="s">
        <v>853</v>
      </c>
      <c r="F6230">
        <v>5.7</v>
      </c>
      <c r="G6230">
        <v>7.4</v>
      </c>
      <c r="H6230" t="s">
        <v>825</v>
      </c>
    </row>
    <row r="6231" spans="1:8" hidden="1" x14ac:dyDescent="0.25">
      <c r="A6231" t="s">
        <v>1035</v>
      </c>
      <c r="B6231">
        <v>1465</v>
      </c>
      <c r="C6231" t="s">
        <v>200</v>
      </c>
      <c r="D6231" t="s">
        <v>860</v>
      </c>
      <c r="E6231" t="s">
        <v>853</v>
      </c>
      <c r="F6231">
        <v>5.7</v>
      </c>
      <c r="G6231">
        <v>7.4</v>
      </c>
      <c r="H6231" t="s">
        <v>827</v>
      </c>
    </row>
    <row r="6232" spans="1:8" hidden="1" x14ac:dyDescent="0.25">
      <c r="A6232" t="s">
        <v>1035</v>
      </c>
      <c r="B6232">
        <v>1465</v>
      </c>
      <c r="C6232" t="s">
        <v>200</v>
      </c>
      <c r="D6232" t="s">
        <v>861</v>
      </c>
      <c r="E6232" t="s">
        <v>853</v>
      </c>
      <c r="F6232">
        <v>5.7</v>
      </c>
      <c r="G6232">
        <v>7.4</v>
      </c>
      <c r="H6232" t="s">
        <v>862</v>
      </c>
    </row>
    <row r="6233" spans="1:8" hidden="1" x14ac:dyDescent="0.25">
      <c r="A6233" t="s">
        <v>1035</v>
      </c>
      <c r="B6233">
        <v>1465</v>
      </c>
      <c r="C6233" t="s">
        <v>200</v>
      </c>
      <c r="D6233" t="s">
        <v>863</v>
      </c>
      <c r="E6233" t="s">
        <v>853</v>
      </c>
      <c r="F6233">
        <v>5.7</v>
      </c>
      <c r="G6233">
        <v>7.4</v>
      </c>
      <c r="H6233" t="s">
        <v>864</v>
      </c>
    </row>
    <row r="6234" spans="1:8" hidden="1" x14ac:dyDescent="0.25">
      <c r="A6234" t="s">
        <v>1035</v>
      </c>
      <c r="B6234">
        <v>1465</v>
      </c>
      <c r="C6234" t="s">
        <v>200</v>
      </c>
      <c r="D6234" t="s">
        <v>865</v>
      </c>
      <c r="E6234" t="s">
        <v>866</v>
      </c>
      <c r="F6234">
        <v>4.5999999999999996</v>
      </c>
      <c r="G6234">
        <v>6</v>
      </c>
      <c r="H6234" t="s">
        <v>867</v>
      </c>
    </row>
    <row r="6235" spans="1:8" hidden="1" x14ac:dyDescent="0.25">
      <c r="A6235" t="s">
        <v>1035</v>
      </c>
      <c r="B6235">
        <v>1465</v>
      </c>
      <c r="C6235" t="s">
        <v>200</v>
      </c>
      <c r="D6235" t="s">
        <v>868</v>
      </c>
      <c r="E6235" t="s">
        <v>866</v>
      </c>
      <c r="F6235">
        <v>5</v>
      </c>
      <c r="G6235">
        <v>6.5</v>
      </c>
      <c r="H6235" t="s">
        <v>823</v>
      </c>
    </row>
    <row r="6236" spans="1:8" x14ac:dyDescent="0.25">
      <c r="A6236" t="s">
        <v>1035</v>
      </c>
      <c r="B6236">
        <v>1465</v>
      </c>
      <c r="C6236" t="s">
        <v>200</v>
      </c>
      <c r="D6236" t="s">
        <v>869</v>
      </c>
      <c r="E6236" t="s">
        <v>866</v>
      </c>
      <c r="F6236">
        <v>5</v>
      </c>
      <c r="G6236">
        <v>6.5</v>
      </c>
      <c r="H6236" t="s">
        <v>821</v>
      </c>
    </row>
    <row r="6237" spans="1:8" hidden="1" x14ac:dyDescent="0.25">
      <c r="A6237" t="s">
        <v>1035</v>
      </c>
      <c r="B6237">
        <v>1465</v>
      </c>
      <c r="C6237" t="s">
        <v>200</v>
      </c>
      <c r="D6237" t="s">
        <v>870</v>
      </c>
      <c r="E6237" t="s">
        <v>866</v>
      </c>
      <c r="F6237">
        <v>5</v>
      </c>
      <c r="G6237">
        <v>6.5</v>
      </c>
      <c r="H6237" t="s">
        <v>815</v>
      </c>
    </row>
    <row r="6238" spans="1:8" hidden="1" x14ac:dyDescent="0.25">
      <c r="A6238" t="s">
        <v>1035</v>
      </c>
      <c r="B6238">
        <v>1465</v>
      </c>
      <c r="C6238" t="s">
        <v>200</v>
      </c>
      <c r="D6238" t="s">
        <v>871</v>
      </c>
      <c r="E6238" t="s">
        <v>866</v>
      </c>
      <c r="F6238">
        <v>5</v>
      </c>
      <c r="G6238">
        <v>6.5</v>
      </c>
      <c r="H6238" t="s">
        <v>819</v>
      </c>
    </row>
    <row r="6239" spans="1:8" hidden="1" x14ac:dyDescent="0.25">
      <c r="A6239" t="s">
        <v>1035</v>
      </c>
      <c r="B6239">
        <v>1465</v>
      </c>
      <c r="C6239" t="s">
        <v>200</v>
      </c>
      <c r="D6239" t="s">
        <v>872</v>
      </c>
      <c r="E6239" t="s">
        <v>866</v>
      </c>
      <c r="F6239">
        <v>5</v>
      </c>
      <c r="G6239">
        <v>6.5</v>
      </c>
      <c r="H6239" t="s">
        <v>825</v>
      </c>
    </row>
    <row r="6240" spans="1:8" hidden="1" x14ac:dyDescent="0.25">
      <c r="A6240" t="s">
        <v>1035</v>
      </c>
      <c r="B6240">
        <v>1465</v>
      </c>
      <c r="C6240" t="s">
        <v>200</v>
      </c>
      <c r="D6240" t="s">
        <v>873</v>
      </c>
      <c r="E6240" t="s">
        <v>866</v>
      </c>
      <c r="F6240">
        <v>5</v>
      </c>
      <c r="G6240">
        <v>6.5</v>
      </c>
      <c r="H6240" t="s">
        <v>862</v>
      </c>
    </row>
    <row r="6241" spans="1:8" hidden="1" x14ac:dyDescent="0.25">
      <c r="A6241" t="s">
        <v>1035</v>
      </c>
      <c r="B6241">
        <v>1465</v>
      </c>
      <c r="C6241" t="s">
        <v>200</v>
      </c>
      <c r="D6241" t="s">
        <v>874</v>
      </c>
      <c r="E6241" t="s">
        <v>866</v>
      </c>
      <c r="F6241">
        <v>5</v>
      </c>
      <c r="G6241">
        <v>6.5</v>
      </c>
      <c r="H6241" t="s">
        <v>827</v>
      </c>
    </row>
    <row r="6242" spans="1:8" hidden="1" x14ac:dyDescent="0.25">
      <c r="A6242" t="s">
        <v>1035</v>
      </c>
      <c r="B6242">
        <v>1465</v>
      </c>
      <c r="C6242" t="s">
        <v>200</v>
      </c>
      <c r="D6242" t="s">
        <v>875</v>
      </c>
      <c r="E6242" t="s">
        <v>876</v>
      </c>
      <c r="F6242">
        <v>10.8</v>
      </c>
      <c r="G6242">
        <v>14.05</v>
      </c>
      <c r="H6242" t="s">
        <v>815</v>
      </c>
    </row>
    <row r="6243" spans="1:8" hidden="1" x14ac:dyDescent="0.25">
      <c r="A6243" t="s">
        <v>1035</v>
      </c>
      <c r="B6243">
        <v>1465</v>
      </c>
      <c r="C6243" t="s">
        <v>200</v>
      </c>
      <c r="D6243" t="s">
        <v>877</v>
      </c>
      <c r="E6243" t="s">
        <v>876</v>
      </c>
      <c r="F6243">
        <v>11.9</v>
      </c>
      <c r="G6243">
        <v>15.45</v>
      </c>
      <c r="H6243" t="s">
        <v>819</v>
      </c>
    </row>
    <row r="6244" spans="1:8" hidden="1" x14ac:dyDescent="0.25">
      <c r="A6244" t="s">
        <v>1035</v>
      </c>
      <c r="B6244">
        <v>1465</v>
      </c>
      <c r="C6244" t="s">
        <v>200</v>
      </c>
      <c r="D6244" t="s">
        <v>878</v>
      </c>
      <c r="E6244" t="s">
        <v>876</v>
      </c>
      <c r="F6244">
        <v>10.15</v>
      </c>
      <c r="G6244">
        <v>13.2</v>
      </c>
      <c r="H6244" t="s">
        <v>825</v>
      </c>
    </row>
    <row r="6245" spans="1:8" hidden="1" x14ac:dyDescent="0.25">
      <c r="A6245" t="s">
        <v>1035</v>
      </c>
      <c r="B6245">
        <v>1465</v>
      </c>
      <c r="C6245" t="s">
        <v>200</v>
      </c>
      <c r="D6245" t="s">
        <v>879</v>
      </c>
      <c r="E6245" t="s">
        <v>876</v>
      </c>
      <c r="F6245">
        <v>10.65</v>
      </c>
      <c r="G6245">
        <v>13.85</v>
      </c>
      <c r="H6245" t="s">
        <v>827</v>
      </c>
    </row>
    <row r="6246" spans="1:8" hidden="1" x14ac:dyDescent="0.25">
      <c r="A6246" t="s">
        <v>1035</v>
      </c>
      <c r="B6246">
        <v>1465</v>
      </c>
      <c r="C6246" t="s">
        <v>200</v>
      </c>
      <c r="D6246" t="s">
        <v>880</v>
      </c>
      <c r="E6246" t="s">
        <v>876</v>
      </c>
      <c r="F6246">
        <v>10.15</v>
      </c>
      <c r="G6246">
        <v>13.2</v>
      </c>
      <c r="H6246" t="s">
        <v>823</v>
      </c>
    </row>
    <row r="6247" spans="1:8" hidden="1" x14ac:dyDescent="0.25">
      <c r="A6247" t="s">
        <v>1035</v>
      </c>
      <c r="B6247">
        <v>1465</v>
      </c>
      <c r="C6247" t="s">
        <v>200</v>
      </c>
      <c r="D6247" t="s">
        <v>881</v>
      </c>
      <c r="E6247" t="s">
        <v>876</v>
      </c>
      <c r="F6247">
        <v>10.15</v>
      </c>
      <c r="G6247">
        <v>13.2</v>
      </c>
      <c r="H6247" t="s">
        <v>867</v>
      </c>
    </row>
    <row r="6248" spans="1:8" x14ac:dyDescent="0.25">
      <c r="A6248" t="s">
        <v>1035</v>
      </c>
      <c r="B6248">
        <v>1465</v>
      </c>
      <c r="C6248" t="s">
        <v>200</v>
      </c>
      <c r="D6248" t="s">
        <v>882</v>
      </c>
      <c r="E6248" t="s">
        <v>876</v>
      </c>
      <c r="F6248">
        <v>11.9</v>
      </c>
      <c r="G6248">
        <v>15.45</v>
      </c>
      <c r="H6248" t="s">
        <v>821</v>
      </c>
    </row>
    <row r="6249" spans="1:8" hidden="1" x14ac:dyDescent="0.25">
      <c r="A6249" t="s">
        <v>951</v>
      </c>
      <c r="B6249">
        <v>407</v>
      </c>
      <c r="C6249" t="s">
        <v>952</v>
      </c>
      <c r="D6249" t="s">
        <v>813</v>
      </c>
      <c r="E6249" t="s">
        <v>814</v>
      </c>
      <c r="F6249">
        <v>9.4</v>
      </c>
      <c r="G6249">
        <v>12.2</v>
      </c>
      <c r="H6249" t="s">
        <v>815</v>
      </c>
    </row>
    <row r="6250" spans="1:8" hidden="1" x14ac:dyDescent="0.25">
      <c r="A6250" t="s">
        <v>951</v>
      </c>
      <c r="B6250">
        <v>407</v>
      </c>
      <c r="C6250" t="s">
        <v>952</v>
      </c>
      <c r="D6250" t="s">
        <v>816</v>
      </c>
      <c r="E6250" t="s">
        <v>814</v>
      </c>
      <c r="F6250">
        <v>8.75</v>
      </c>
      <c r="G6250">
        <v>11.4</v>
      </c>
      <c r="H6250" t="s">
        <v>817</v>
      </c>
    </row>
    <row r="6251" spans="1:8" hidden="1" x14ac:dyDescent="0.25">
      <c r="A6251" t="s">
        <v>951</v>
      </c>
      <c r="B6251">
        <v>407</v>
      </c>
      <c r="C6251" t="s">
        <v>952</v>
      </c>
      <c r="D6251" t="s">
        <v>818</v>
      </c>
      <c r="E6251" t="s">
        <v>814</v>
      </c>
      <c r="F6251">
        <v>10.5</v>
      </c>
      <c r="G6251">
        <v>13.65</v>
      </c>
      <c r="H6251" t="s">
        <v>819</v>
      </c>
    </row>
    <row r="6252" spans="1:8" x14ac:dyDescent="0.25">
      <c r="A6252" t="s">
        <v>951</v>
      </c>
      <c r="B6252">
        <v>407</v>
      </c>
      <c r="C6252" t="s">
        <v>952</v>
      </c>
      <c r="D6252" t="s">
        <v>820</v>
      </c>
      <c r="E6252" t="s">
        <v>814</v>
      </c>
      <c r="F6252">
        <v>10.5</v>
      </c>
      <c r="G6252">
        <v>13.65</v>
      </c>
      <c r="H6252" t="s">
        <v>821</v>
      </c>
    </row>
    <row r="6253" spans="1:8" hidden="1" x14ac:dyDescent="0.25">
      <c r="A6253" t="s">
        <v>951</v>
      </c>
      <c r="B6253">
        <v>407</v>
      </c>
      <c r="C6253" t="s">
        <v>952</v>
      </c>
      <c r="D6253" t="s">
        <v>822</v>
      </c>
      <c r="E6253" t="s">
        <v>814</v>
      </c>
      <c r="F6253">
        <v>8.75</v>
      </c>
      <c r="G6253">
        <v>11.4</v>
      </c>
      <c r="H6253" t="s">
        <v>823</v>
      </c>
    </row>
    <row r="6254" spans="1:8" hidden="1" x14ac:dyDescent="0.25">
      <c r="A6254" t="s">
        <v>951</v>
      </c>
      <c r="B6254">
        <v>407</v>
      </c>
      <c r="C6254" t="s">
        <v>952</v>
      </c>
      <c r="D6254" t="s">
        <v>824</v>
      </c>
      <c r="E6254" t="s">
        <v>814</v>
      </c>
      <c r="F6254">
        <v>8.75</v>
      </c>
      <c r="G6254">
        <v>11.4</v>
      </c>
      <c r="H6254" t="s">
        <v>825</v>
      </c>
    </row>
    <row r="6255" spans="1:8" hidden="1" x14ac:dyDescent="0.25">
      <c r="A6255" t="s">
        <v>951</v>
      </c>
      <c r="B6255">
        <v>407</v>
      </c>
      <c r="C6255" t="s">
        <v>952</v>
      </c>
      <c r="D6255" t="s">
        <v>826</v>
      </c>
      <c r="E6255" t="s">
        <v>814</v>
      </c>
      <c r="F6255">
        <v>9.25</v>
      </c>
      <c r="G6255">
        <v>12.05</v>
      </c>
      <c r="H6255" t="s">
        <v>827</v>
      </c>
    </row>
    <row r="6256" spans="1:8" x14ac:dyDescent="0.25">
      <c r="A6256" t="s">
        <v>951</v>
      </c>
      <c r="B6256">
        <v>407</v>
      </c>
      <c r="C6256" t="s">
        <v>952</v>
      </c>
      <c r="D6256" t="s">
        <v>828</v>
      </c>
      <c r="E6256" t="s">
        <v>829</v>
      </c>
      <c r="F6256">
        <v>10.5</v>
      </c>
      <c r="G6256">
        <v>13.65</v>
      </c>
      <c r="H6256" t="s">
        <v>821</v>
      </c>
    </row>
    <row r="6257" spans="1:8" hidden="1" x14ac:dyDescent="0.25">
      <c r="A6257" t="s">
        <v>951</v>
      </c>
      <c r="B6257">
        <v>407</v>
      </c>
      <c r="C6257" t="s">
        <v>952</v>
      </c>
      <c r="D6257" t="s">
        <v>830</v>
      </c>
      <c r="E6257" t="s">
        <v>829</v>
      </c>
      <c r="F6257">
        <v>8.75</v>
      </c>
      <c r="G6257">
        <v>11.4</v>
      </c>
      <c r="H6257" t="s">
        <v>823</v>
      </c>
    </row>
    <row r="6258" spans="1:8" hidden="1" x14ac:dyDescent="0.25">
      <c r="A6258" t="s">
        <v>951</v>
      </c>
      <c r="B6258">
        <v>407</v>
      </c>
      <c r="C6258" t="s">
        <v>952</v>
      </c>
      <c r="D6258" t="s">
        <v>831</v>
      </c>
      <c r="E6258" t="s">
        <v>829</v>
      </c>
      <c r="F6258">
        <v>9.4</v>
      </c>
      <c r="G6258">
        <v>12.2</v>
      </c>
      <c r="H6258" t="s">
        <v>815</v>
      </c>
    </row>
    <row r="6259" spans="1:8" hidden="1" x14ac:dyDescent="0.25">
      <c r="A6259" t="s">
        <v>951</v>
      </c>
      <c r="B6259">
        <v>407</v>
      </c>
      <c r="C6259" t="s">
        <v>952</v>
      </c>
      <c r="D6259" t="s">
        <v>832</v>
      </c>
      <c r="E6259" t="s">
        <v>829</v>
      </c>
      <c r="F6259">
        <v>8.75</v>
      </c>
      <c r="G6259">
        <v>11.4</v>
      </c>
      <c r="H6259" t="s">
        <v>817</v>
      </c>
    </row>
    <row r="6260" spans="1:8" hidden="1" x14ac:dyDescent="0.25">
      <c r="A6260" t="s">
        <v>951</v>
      </c>
      <c r="B6260">
        <v>407</v>
      </c>
      <c r="C6260" t="s">
        <v>952</v>
      </c>
      <c r="D6260" t="s">
        <v>833</v>
      </c>
      <c r="E6260" t="s">
        <v>829</v>
      </c>
      <c r="F6260">
        <v>10.5</v>
      </c>
      <c r="G6260">
        <v>13.65</v>
      </c>
      <c r="H6260" t="s">
        <v>819</v>
      </c>
    </row>
    <row r="6261" spans="1:8" hidden="1" x14ac:dyDescent="0.25">
      <c r="A6261" t="s">
        <v>951</v>
      </c>
      <c r="B6261">
        <v>407</v>
      </c>
      <c r="C6261" t="s">
        <v>952</v>
      </c>
      <c r="D6261" t="s">
        <v>834</v>
      </c>
      <c r="E6261" t="s">
        <v>829</v>
      </c>
      <c r="F6261">
        <v>8.75</v>
      </c>
      <c r="G6261">
        <v>11.4</v>
      </c>
      <c r="H6261" t="s">
        <v>825</v>
      </c>
    </row>
    <row r="6262" spans="1:8" hidden="1" x14ac:dyDescent="0.25">
      <c r="A6262" t="s">
        <v>951</v>
      </c>
      <c r="B6262">
        <v>407</v>
      </c>
      <c r="C6262" t="s">
        <v>952</v>
      </c>
      <c r="D6262" t="s">
        <v>835</v>
      </c>
      <c r="E6262" t="s">
        <v>829</v>
      </c>
      <c r="F6262">
        <v>3.5</v>
      </c>
      <c r="G6262">
        <v>4.55</v>
      </c>
      <c r="H6262" t="s">
        <v>827</v>
      </c>
    </row>
    <row r="6263" spans="1:8" hidden="1" x14ac:dyDescent="0.25">
      <c r="A6263" t="s">
        <v>951</v>
      </c>
      <c r="B6263">
        <v>407</v>
      </c>
      <c r="C6263" t="s">
        <v>952</v>
      </c>
      <c r="D6263" t="s">
        <v>835</v>
      </c>
      <c r="E6263" t="s">
        <v>829</v>
      </c>
      <c r="F6263">
        <v>9.25</v>
      </c>
      <c r="G6263">
        <v>12.05</v>
      </c>
      <c r="H6263" t="s">
        <v>827</v>
      </c>
    </row>
    <row r="6264" spans="1:8" hidden="1" x14ac:dyDescent="0.25">
      <c r="A6264" t="s">
        <v>951</v>
      </c>
      <c r="B6264">
        <v>407</v>
      </c>
      <c r="C6264" t="s">
        <v>952</v>
      </c>
      <c r="D6264" t="s">
        <v>832</v>
      </c>
      <c r="E6264" t="s">
        <v>829</v>
      </c>
      <c r="F6264">
        <v>3.3</v>
      </c>
      <c r="G6264">
        <v>4.3</v>
      </c>
      <c r="H6264" t="s">
        <v>817</v>
      </c>
    </row>
    <row r="6265" spans="1:8" hidden="1" x14ac:dyDescent="0.25">
      <c r="A6265" t="s">
        <v>951</v>
      </c>
      <c r="B6265">
        <v>407</v>
      </c>
      <c r="C6265" t="s">
        <v>952</v>
      </c>
      <c r="D6265" t="s">
        <v>831</v>
      </c>
      <c r="E6265" t="s">
        <v>829</v>
      </c>
      <c r="F6265">
        <v>3.5</v>
      </c>
      <c r="G6265">
        <v>4.55</v>
      </c>
      <c r="H6265" t="s">
        <v>815</v>
      </c>
    </row>
    <row r="6266" spans="1:8" hidden="1" x14ac:dyDescent="0.25">
      <c r="A6266" t="s">
        <v>951</v>
      </c>
      <c r="B6266">
        <v>407</v>
      </c>
      <c r="C6266" t="s">
        <v>952</v>
      </c>
      <c r="D6266" t="s">
        <v>833</v>
      </c>
      <c r="E6266" t="s">
        <v>829</v>
      </c>
      <c r="F6266">
        <v>3.95</v>
      </c>
      <c r="G6266">
        <v>5.15</v>
      </c>
      <c r="H6266" t="s">
        <v>819</v>
      </c>
    </row>
    <row r="6267" spans="1:8" hidden="1" x14ac:dyDescent="0.25">
      <c r="A6267" t="s">
        <v>951</v>
      </c>
      <c r="B6267">
        <v>407</v>
      </c>
      <c r="C6267" t="s">
        <v>952</v>
      </c>
      <c r="D6267" t="s">
        <v>830</v>
      </c>
      <c r="E6267" t="s">
        <v>829</v>
      </c>
      <c r="F6267">
        <v>3.3</v>
      </c>
      <c r="G6267">
        <v>4.3</v>
      </c>
      <c r="H6267" t="s">
        <v>823</v>
      </c>
    </row>
    <row r="6268" spans="1:8" x14ac:dyDescent="0.25">
      <c r="A6268" t="s">
        <v>951</v>
      </c>
      <c r="B6268">
        <v>407</v>
      </c>
      <c r="C6268" t="s">
        <v>952</v>
      </c>
      <c r="D6268" t="s">
        <v>828</v>
      </c>
      <c r="E6268" t="s">
        <v>829</v>
      </c>
      <c r="F6268">
        <v>3.95</v>
      </c>
      <c r="G6268">
        <v>5.15</v>
      </c>
      <c r="H6268" t="s">
        <v>821</v>
      </c>
    </row>
    <row r="6269" spans="1:8" hidden="1" x14ac:dyDescent="0.25">
      <c r="A6269" t="s">
        <v>951</v>
      </c>
      <c r="B6269">
        <v>407</v>
      </c>
      <c r="C6269" t="s">
        <v>952</v>
      </c>
      <c r="D6269" t="s">
        <v>834</v>
      </c>
      <c r="E6269" t="s">
        <v>829</v>
      </c>
      <c r="F6269">
        <v>3.3</v>
      </c>
      <c r="G6269">
        <v>4.3</v>
      </c>
      <c r="H6269" t="s">
        <v>825</v>
      </c>
    </row>
    <row r="6270" spans="1:8" x14ac:dyDescent="0.25">
      <c r="A6270" t="s">
        <v>951</v>
      </c>
      <c r="B6270">
        <v>407</v>
      </c>
      <c r="C6270" t="s">
        <v>952</v>
      </c>
      <c r="D6270" t="s">
        <v>836</v>
      </c>
      <c r="E6270" t="s">
        <v>837</v>
      </c>
      <c r="F6270">
        <v>10.5</v>
      </c>
      <c r="G6270">
        <v>13.65</v>
      </c>
      <c r="H6270" t="s">
        <v>821</v>
      </c>
    </row>
    <row r="6271" spans="1:8" hidden="1" x14ac:dyDescent="0.25">
      <c r="A6271" t="s">
        <v>951</v>
      </c>
      <c r="B6271">
        <v>407</v>
      </c>
      <c r="C6271" t="s">
        <v>952</v>
      </c>
      <c r="D6271" t="s">
        <v>838</v>
      </c>
      <c r="E6271" t="s">
        <v>837</v>
      </c>
      <c r="F6271">
        <v>8.75</v>
      </c>
      <c r="G6271">
        <v>11.4</v>
      </c>
      <c r="H6271" t="s">
        <v>823</v>
      </c>
    </row>
    <row r="6272" spans="1:8" hidden="1" x14ac:dyDescent="0.25">
      <c r="A6272" t="s">
        <v>951</v>
      </c>
      <c r="B6272">
        <v>407</v>
      </c>
      <c r="C6272" t="s">
        <v>952</v>
      </c>
      <c r="D6272" t="s">
        <v>839</v>
      </c>
      <c r="E6272" t="s">
        <v>837</v>
      </c>
      <c r="F6272">
        <v>9.4</v>
      </c>
      <c r="G6272">
        <v>12.2</v>
      </c>
      <c r="H6272" t="s">
        <v>815</v>
      </c>
    </row>
    <row r="6273" spans="1:8" hidden="1" x14ac:dyDescent="0.25">
      <c r="A6273" t="s">
        <v>951</v>
      </c>
      <c r="B6273">
        <v>407</v>
      </c>
      <c r="C6273" t="s">
        <v>952</v>
      </c>
      <c r="D6273" t="s">
        <v>840</v>
      </c>
      <c r="E6273" t="s">
        <v>837</v>
      </c>
      <c r="F6273">
        <v>8.75</v>
      </c>
      <c r="G6273">
        <v>11.4</v>
      </c>
      <c r="H6273" t="s">
        <v>817</v>
      </c>
    </row>
    <row r="6274" spans="1:8" hidden="1" x14ac:dyDescent="0.25">
      <c r="A6274" t="s">
        <v>951</v>
      </c>
      <c r="B6274">
        <v>407</v>
      </c>
      <c r="C6274" t="s">
        <v>952</v>
      </c>
      <c r="D6274" t="s">
        <v>841</v>
      </c>
      <c r="E6274" t="s">
        <v>837</v>
      </c>
      <c r="F6274">
        <v>10.5</v>
      </c>
      <c r="G6274">
        <v>13.65</v>
      </c>
      <c r="H6274" t="s">
        <v>819</v>
      </c>
    </row>
    <row r="6275" spans="1:8" hidden="1" x14ac:dyDescent="0.25">
      <c r="A6275" t="s">
        <v>951</v>
      </c>
      <c r="B6275">
        <v>407</v>
      </c>
      <c r="C6275" t="s">
        <v>952</v>
      </c>
      <c r="D6275" t="s">
        <v>842</v>
      </c>
      <c r="E6275" t="s">
        <v>837</v>
      </c>
      <c r="F6275">
        <v>9.25</v>
      </c>
      <c r="G6275">
        <v>12.05</v>
      </c>
      <c r="H6275" t="s">
        <v>827</v>
      </c>
    </row>
    <row r="6276" spans="1:8" hidden="1" x14ac:dyDescent="0.25">
      <c r="A6276" t="s">
        <v>951</v>
      </c>
      <c r="B6276">
        <v>407</v>
      </c>
      <c r="C6276" t="s">
        <v>952</v>
      </c>
      <c r="D6276" t="s">
        <v>843</v>
      </c>
      <c r="E6276" t="s">
        <v>837</v>
      </c>
      <c r="F6276">
        <v>8.75</v>
      </c>
      <c r="G6276">
        <v>11.4</v>
      </c>
      <c r="H6276" t="s">
        <v>825</v>
      </c>
    </row>
    <row r="6277" spans="1:8" x14ac:dyDescent="0.25">
      <c r="A6277" t="s">
        <v>951</v>
      </c>
      <c r="B6277">
        <v>407</v>
      </c>
      <c r="C6277" t="s">
        <v>952</v>
      </c>
      <c r="D6277" t="s">
        <v>844</v>
      </c>
      <c r="E6277" t="s">
        <v>845</v>
      </c>
      <c r="F6277">
        <v>10.5</v>
      </c>
      <c r="G6277">
        <v>13.65</v>
      </c>
      <c r="H6277" t="s">
        <v>821</v>
      </c>
    </row>
    <row r="6278" spans="1:8" hidden="1" x14ac:dyDescent="0.25">
      <c r="A6278" t="s">
        <v>951</v>
      </c>
      <c r="B6278">
        <v>407</v>
      </c>
      <c r="C6278" t="s">
        <v>952</v>
      </c>
      <c r="D6278" t="s">
        <v>846</v>
      </c>
      <c r="E6278" t="s">
        <v>845</v>
      </c>
      <c r="F6278">
        <v>8.75</v>
      </c>
      <c r="G6278">
        <v>11.4</v>
      </c>
      <c r="H6278" t="s">
        <v>823</v>
      </c>
    </row>
    <row r="6279" spans="1:8" hidden="1" x14ac:dyDescent="0.25">
      <c r="A6279" t="s">
        <v>951</v>
      </c>
      <c r="B6279">
        <v>407</v>
      </c>
      <c r="C6279" t="s">
        <v>952</v>
      </c>
      <c r="D6279" t="s">
        <v>847</v>
      </c>
      <c r="E6279" t="s">
        <v>845</v>
      </c>
      <c r="F6279">
        <v>9.4</v>
      </c>
      <c r="G6279">
        <v>12.2</v>
      </c>
      <c r="H6279" t="s">
        <v>815</v>
      </c>
    </row>
    <row r="6280" spans="1:8" hidden="1" x14ac:dyDescent="0.25">
      <c r="A6280" t="s">
        <v>951</v>
      </c>
      <c r="B6280">
        <v>407</v>
      </c>
      <c r="C6280" t="s">
        <v>952</v>
      </c>
      <c r="D6280" t="s">
        <v>848</v>
      </c>
      <c r="E6280" t="s">
        <v>845</v>
      </c>
      <c r="F6280">
        <v>10.5</v>
      </c>
      <c r="G6280">
        <v>13.65</v>
      </c>
      <c r="H6280" t="s">
        <v>819</v>
      </c>
    </row>
    <row r="6281" spans="1:8" hidden="1" x14ac:dyDescent="0.25">
      <c r="A6281" t="s">
        <v>951</v>
      </c>
      <c r="B6281">
        <v>407</v>
      </c>
      <c r="C6281" t="s">
        <v>952</v>
      </c>
      <c r="D6281" t="s">
        <v>849</v>
      </c>
      <c r="E6281" t="s">
        <v>845</v>
      </c>
      <c r="F6281">
        <v>8.75</v>
      </c>
      <c r="G6281">
        <v>11.4</v>
      </c>
      <c r="H6281" t="s">
        <v>817</v>
      </c>
    </row>
    <row r="6282" spans="1:8" hidden="1" x14ac:dyDescent="0.25">
      <c r="A6282" t="s">
        <v>951</v>
      </c>
      <c r="B6282">
        <v>407</v>
      </c>
      <c r="C6282" t="s">
        <v>952</v>
      </c>
      <c r="D6282" t="s">
        <v>850</v>
      </c>
      <c r="E6282" t="s">
        <v>845</v>
      </c>
      <c r="F6282">
        <v>8.75</v>
      </c>
      <c r="G6282">
        <v>11.4</v>
      </c>
      <c r="H6282" t="s">
        <v>825</v>
      </c>
    </row>
    <row r="6283" spans="1:8" hidden="1" x14ac:dyDescent="0.25">
      <c r="A6283" t="s">
        <v>951</v>
      </c>
      <c r="B6283">
        <v>407</v>
      </c>
      <c r="C6283" t="s">
        <v>952</v>
      </c>
      <c r="D6283" t="s">
        <v>851</v>
      </c>
      <c r="E6283" t="s">
        <v>845</v>
      </c>
      <c r="F6283">
        <v>9.25</v>
      </c>
      <c r="G6283">
        <v>12.05</v>
      </c>
      <c r="H6283" t="s">
        <v>827</v>
      </c>
    </row>
    <row r="6284" spans="1:8" hidden="1" x14ac:dyDescent="0.25">
      <c r="A6284" t="s">
        <v>951</v>
      </c>
      <c r="B6284">
        <v>407</v>
      </c>
      <c r="C6284" t="s">
        <v>952</v>
      </c>
      <c r="D6284" t="s">
        <v>852</v>
      </c>
      <c r="E6284" t="s">
        <v>853</v>
      </c>
      <c r="F6284">
        <v>5.5</v>
      </c>
      <c r="G6284">
        <v>7.15</v>
      </c>
      <c r="H6284" t="s">
        <v>854</v>
      </c>
    </row>
    <row r="6285" spans="1:8" hidden="1" x14ac:dyDescent="0.25">
      <c r="A6285" t="s">
        <v>951</v>
      </c>
      <c r="B6285">
        <v>407</v>
      </c>
      <c r="C6285" t="s">
        <v>952</v>
      </c>
      <c r="D6285" t="s">
        <v>855</v>
      </c>
      <c r="E6285" t="s">
        <v>853</v>
      </c>
      <c r="F6285">
        <v>5.5</v>
      </c>
      <c r="G6285">
        <v>7.15</v>
      </c>
      <c r="H6285" t="s">
        <v>823</v>
      </c>
    </row>
    <row r="6286" spans="1:8" x14ac:dyDescent="0.25">
      <c r="A6286" t="s">
        <v>951</v>
      </c>
      <c r="B6286">
        <v>407</v>
      </c>
      <c r="C6286" t="s">
        <v>952</v>
      </c>
      <c r="D6286" t="s">
        <v>856</v>
      </c>
      <c r="E6286" t="s">
        <v>853</v>
      </c>
      <c r="F6286">
        <v>5.5</v>
      </c>
      <c r="G6286">
        <v>7.15</v>
      </c>
      <c r="H6286" t="s">
        <v>821</v>
      </c>
    </row>
    <row r="6287" spans="1:8" hidden="1" x14ac:dyDescent="0.25">
      <c r="A6287" t="s">
        <v>951</v>
      </c>
      <c r="B6287">
        <v>407</v>
      </c>
      <c r="C6287" t="s">
        <v>952</v>
      </c>
      <c r="D6287" t="s">
        <v>857</v>
      </c>
      <c r="E6287" t="s">
        <v>853</v>
      </c>
      <c r="F6287">
        <v>5.5</v>
      </c>
      <c r="G6287">
        <v>7.15</v>
      </c>
      <c r="H6287" t="s">
        <v>815</v>
      </c>
    </row>
    <row r="6288" spans="1:8" hidden="1" x14ac:dyDescent="0.25">
      <c r="A6288" t="s">
        <v>951</v>
      </c>
      <c r="B6288">
        <v>407</v>
      </c>
      <c r="C6288" t="s">
        <v>952</v>
      </c>
      <c r="D6288" t="s">
        <v>858</v>
      </c>
      <c r="E6288" t="s">
        <v>853</v>
      </c>
      <c r="F6288">
        <v>5.5</v>
      </c>
      <c r="G6288">
        <v>7.15</v>
      </c>
      <c r="H6288" t="s">
        <v>819</v>
      </c>
    </row>
    <row r="6289" spans="1:8" hidden="1" x14ac:dyDescent="0.25">
      <c r="A6289" t="s">
        <v>951</v>
      </c>
      <c r="B6289">
        <v>407</v>
      </c>
      <c r="C6289" t="s">
        <v>952</v>
      </c>
      <c r="D6289" t="s">
        <v>859</v>
      </c>
      <c r="E6289" t="s">
        <v>853</v>
      </c>
      <c r="F6289">
        <v>5.5</v>
      </c>
      <c r="G6289">
        <v>7.15</v>
      </c>
      <c r="H6289" t="s">
        <v>825</v>
      </c>
    </row>
    <row r="6290" spans="1:8" hidden="1" x14ac:dyDescent="0.25">
      <c r="A6290" t="s">
        <v>951</v>
      </c>
      <c r="B6290">
        <v>407</v>
      </c>
      <c r="C6290" t="s">
        <v>952</v>
      </c>
      <c r="D6290" t="s">
        <v>860</v>
      </c>
      <c r="E6290" t="s">
        <v>853</v>
      </c>
      <c r="F6290">
        <v>5.5</v>
      </c>
      <c r="G6290">
        <v>7.15</v>
      </c>
      <c r="H6290" t="s">
        <v>827</v>
      </c>
    </row>
    <row r="6291" spans="1:8" hidden="1" x14ac:dyDescent="0.25">
      <c r="A6291" t="s">
        <v>951</v>
      </c>
      <c r="B6291">
        <v>407</v>
      </c>
      <c r="C6291" t="s">
        <v>952</v>
      </c>
      <c r="D6291" t="s">
        <v>861</v>
      </c>
      <c r="E6291" t="s">
        <v>853</v>
      </c>
      <c r="F6291">
        <v>5.5</v>
      </c>
      <c r="G6291">
        <v>7.15</v>
      </c>
      <c r="H6291" t="s">
        <v>862</v>
      </c>
    </row>
    <row r="6292" spans="1:8" hidden="1" x14ac:dyDescent="0.25">
      <c r="A6292" t="s">
        <v>951</v>
      </c>
      <c r="B6292">
        <v>407</v>
      </c>
      <c r="C6292" t="s">
        <v>952</v>
      </c>
      <c r="D6292" t="s">
        <v>863</v>
      </c>
      <c r="E6292" t="s">
        <v>853</v>
      </c>
      <c r="F6292">
        <v>5.5</v>
      </c>
      <c r="G6292">
        <v>7.15</v>
      </c>
      <c r="H6292" t="s">
        <v>864</v>
      </c>
    </row>
    <row r="6293" spans="1:8" hidden="1" x14ac:dyDescent="0.25">
      <c r="A6293" t="s">
        <v>951</v>
      </c>
      <c r="B6293">
        <v>407</v>
      </c>
      <c r="C6293" t="s">
        <v>952</v>
      </c>
      <c r="D6293" t="s">
        <v>865</v>
      </c>
      <c r="E6293" t="s">
        <v>866</v>
      </c>
      <c r="F6293">
        <v>4.3</v>
      </c>
      <c r="G6293">
        <v>5.6</v>
      </c>
      <c r="H6293" t="s">
        <v>867</v>
      </c>
    </row>
    <row r="6294" spans="1:8" hidden="1" x14ac:dyDescent="0.25">
      <c r="A6294" t="s">
        <v>951</v>
      </c>
      <c r="B6294">
        <v>407</v>
      </c>
      <c r="C6294" t="s">
        <v>952</v>
      </c>
      <c r="D6294" t="s">
        <v>868</v>
      </c>
      <c r="E6294" t="s">
        <v>866</v>
      </c>
      <c r="F6294">
        <v>4.9000000000000004</v>
      </c>
      <c r="G6294">
        <v>6.35</v>
      </c>
      <c r="H6294" t="s">
        <v>823</v>
      </c>
    </row>
    <row r="6295" spans="1:8" x14ac:dyDescent="0.25">
      <c r="A6295" t="s">
        <v>951</v>
      </c>
      <c r="B6295">
        <v>407</v>
      </c>
      <c r="C6295" t="s">
        <v>952</v>
      </c>
      <c r="D6295" t="s">
        <v>869</v>
      </c>
      <c r="E6295" t="s">
        <v>866</v>
      </c>
      <c r="F6295">
        <v>4.9000000000000004</v>
      </c>
      <c r="G6295">
        <v>6.35</v>
      </c>
      <c r="H6295" t="s">
        <v>821</v>
      </c>
    </row>
    <row r="6296" spans="1:8" hidden="1" x14ac:dyDescent="0.25">
      <c r="A6296" t="s">
        <v>951</v>
      </c>
      <c r="B6296">
        <v>407</v>
      </c>
      <c r="C6296" t="s">
        <v>952</v>
      </c>
      <c r="D6296" t="s">
        <v>870</v>
      </c>
      <c r="E6296" t="s">
        <v>866</v>
      </c>
      <c r="F6296">
        <v>4.9000000000000004</v>
      </c>
      <c r="G6296">
        <v>6.35</v>
      </c>
      <c r="H6296" t="s">
        <v>815</v>
      </c>
    </row>
    <row r="6297" spans="1:8" hidden="1" x14ac:dyDescent="0.25">
      <c r="A6297" t="s">
        <v>951</v>
      </c>
      <c r="B6297">
        <v>407</v>
      </c>
      <c r="C6297" t="s">
        <v>952</v>
      </c>
      <c r="D6297" t="s">
        <v>871</v>
      </c>
      <c r="E6297" t="s">
        <v>866</v>
      </c>
      <c r="F6297">
        <v>4.9000000000000004</v>
      </c>
      <c r="G6297">
        <v>6.35</v>
      </c>
      <c r="H6297" t="s">
        <v>819</v>
      </c>
    </row>
    <row r="6298" spans="1:8" hidden="1" x14ac:dyDescent="0.25">
      <c r="A6298" t="s">
        <v>951</v>
      </c>
      <c r="B6298">
        <v>407</v>
      </c>
      <c r="C6298" t="s">
        <v>952</v>
      </c>
      <c r="D6298" t="s">
        <v>872</v>
      </c>
      <c r="E6298" t="s">
        <v>866</v>
      </c>
      <c r="F6298">
        <v>4.9000000000000004</v>
      </c>
      <c r="G6298">
        <v>6.35</v>
      </c>
      <c r="H6298" t="s">
        <v>825</v>
      </c>
    </row>
    <row r="6299" spans="1:8" hidden="1" x14ac:dyDescent="0.25">
      <c r="A6299" t="s">
        <v>951</v>
      </c>
      <c r="B6299">
        <v>407</v>
      </c>
      <c r="C6299" t="s">
        <v>952</v>
      </c>
      <c r="D6299" t="s">
        <v>873</v>
      </c>
      <c r="E6299" t="s">
        <v>866</v>
      </c>
      <c r="F6299">
        <v>4.9000000000000004</v>
      </c>
      <c r="G6299">
        <v>6.35</v>
      </c>
      <c r="H6299" t="s">
        <v>862</v>
      </c>
    </row>
    <row r="6300" spans="1:8" hidden="1" x14ac:dyDescent="0.25">
      <c r="A6300" t="s">
        <v>951</v>
      </c>
      <c r="B6300">
        <v>407</v>
      </c>
      <c r="C6300" t="s">
        <v>952</v>
      </c>
      <c r="D6300" t="s">
        <v>874</v>
      </c>
      <c r="E6300" t="s">
        <v>866</v>
      </c>
      <c r="F6300">
        <v>4.9000000000000004</v>
      </c>
      <c r="G6300">
        <v>6.35</v>
      </c>
      <c r="H6300" t="s">
        <v>827</v>
      </c>
    </row>
    <row r="6301" spans="1:8" hidden="1" x14ac:dyDescent="0.25">
      <c r="A6301" t="s">
        <v>951</v>
      </c>
      <c r="B6301">
        <v>407</v>
      </c>
      <c r="C6301" t="s">
        <v>952</v>
      </c>
      <c r="D6301" t="s">
        <v>875</v>
      </c>
      <c r="E6301" t="s">
        <v>876</v>
      </c>
      <c r="F6301">
        <v>9.9499999999999993</v>
      </c>
      <c r="G6301">
        <v>12.95</v>
      </c>
      <c r="H6301" t="s">
        <v>815</v>
      </c>
    </row>
    <row r="6302" spans="1:8" hidden="1" x14ac:dyDescent="0.25">
      <c r="A6302" t="s">
        <v>951</v>
      </c>
      <c r="B6302">
        <v>407</v>
      </c>
      <c r="C6302" t="s">
        <v>952</v>
      </c>
      <c r="D6302" t="s">
        <v>877</v>
      </c>
      <c r="E6302" t="s">
        <v>876</v>
      </c>
      <c r="F6302">
        <v>11.05</v>
      </c>
      <c r="G6302">
        <v>14.35</v>
      </c>
      <c r="H6302" t="s">
        <v>819</v>
      </c>
    </row>
    <row r="6303" spans="1:8" hidden="1" x14ac:dyDescent="0.25">
      <c r="A6303" t="s">
        <v>951</v>
      </c>
      <c r="B6303">
        <v>407</v>
      </c>
      <c r="C6303" t="s">
        <v>952</v>
      </c>
      <c r="D6303" t="s">
        <v>878</v>
      </c>
      <c r="E6303" t="s">
        <v>876</v>
      </c>
      <c r="F6303">
        <v>9.3000000000000007</v>
      </c>
      <c r="G6303">
        <v>12.1</v>
      </c>
      <c r="H6303" t="s">
        <v>825</v>
      </c>
    </row>
    <row r="6304" spans="1:8" hidden="1" x14ac:dyDescent="0.25">
      <c r="A6304" t="s">
        <v>951</v>
      </c>
      <c r="B6304">
        <v>407</v>
      </c>
      <c r="C6304" t="s">
        <v>952</v>
      </c>
      <c r="D6304" t="s">
        <v>879</v>
      </c>
      <c r="E6304" t="s">
        <v>876</v>
      </c>
      <c r="F6304">
        <v>9.8000000000000007</v>
      </c>
      <c r="G6304">
        <v>12.75</v>
      </c>
      <c r="H6304" t="s">
        <v>827</v>
      </c>
    </row>
    <row r="6305" spans="1:8" hidden="1" x14ac:dyDescent="0.25">
      <c r="A6305" t="s">
        <v>951</v>
      </c>
      <c r="B6305">
        <v>407</v>
      </c>
      <c r="C6305" t="s">
        <v>952</v>
      </c>
      <c r="D6305" t="s">
        <v>880</v>
      </c>
      <c r="E6305" t="s">
        <v>876</v>
      </c>
      <c r="F6305">
        <v>9.3000000000000007</v>
      </c>
      <c r="G6305">
        <v>12.1</v>
      </c>
      <c r="H6305" t="s">
        <v>823</v>
      </c>
    </row>
    <row r="6306" spans="1:8" hidden="1" x14ac:dyDescent="0.25">
      <c r="A6306" t="s">
        <v>951</v>
      </c>
      <c r="B6306">
        <v>407</v>
      </c>
      <c r="C6306" t="s">
        <v>952</v>
      </c>
      <c r="D6306" t="s">
        <v>881</v>
      </c>
      <c r="E6306" t="s">
        <v>876</v>
      </c>
      <c r="F6306">
        <v>9.3000000000000007</v>
      </c>
      <c r="G6306">
        <v>12.1</v>
      </c>
      <c r="H6306" t="s">
        <v>867</v>
      </c>
    </row>
    <row r="6307" spans="1:8" x14ac:dyDescent="0.25">
      <c r="A6307" t="s">
        <v>951</v>
      </c>
      <c r="B6307">
        <v>407</v>
      </c>
      <c r="C6307" t="s">
        <v>952</v>
      </c>
      <c r="D6307" t="s">
        <v>882</v>
      </c>
      <c r="E6307" t="s">
        <v>876</v>
      </c>
      <c r="F6307">
        <v>11.05</v>
      </c>
      <c r="G6307">
        <v>14.35</v>
      </c>
      <c r="H6307" t="s">
        <v>821</v>
      </c>
    </row>
    <row r="6308" spans="1:8" hidden="1" x14ac:dyDescent="0.25">
      <c r="A6308" t="s">
        <v>916</v>
      </c>
      <c r="B6308">
        <v>2259</v>
      </c>
      <c r="C6308" t="s">
        <v>917</v>
      </c>
      <c r="D6308" t="s">
        <v>813</v>
      </c>
      <c r="E6308" t="s">
        <v>814</v>
      </c>
      <c r="F6308">
        <v>9.75</v>
      </c>
      <c r="G6308">
        <v>12.7</v>
      </c>
      <c r="H6308" t="s">
        <v>815</v>
      </c>
    </row>
    <row r="6309" spans="1:8" hidden="1" x14ac:dyDescent="0.25">
      <c r="A6309" t="s">
        <v>916</v>
      </c>
      <c r="B6309">
        <v>2259</v>
      </c>
      <c r="C6309" t="s">
        <v>917</v>
      </c>
      <c r="D6309" t="s">
        <v>816</v>
      </c>
      <c r="E6309" t="s">
        <v>814</v>
      </c>
      <c r="F6309">
        <v>9.1</v>
      </c>
      <c r="G6309">
        <v>11.85</v>
      </c>
      <c r="H6309" t="s">
        <v>817</v>
      </c>
    </row>
    <row r="6310" spans="1:8" hidden="1" x14ac:dyDescent="0.25">
      <c r="A6310" t="s">
        <v>916</v>
      </c>
      <c r="B6310">
        <v>2259</v>
      </c>
      <c r="C6310" t="s">
        <v>917</v>
      </c>
      <c r="D6310" t="s">
        <v>818</v>
      </c>
      <c r="E6310" t="s">
        <v>814</v>
      </c>
      <c r="F6310">
        <v>10.85</v>
      </c>
      <c r="G6310">
        <v>14.1</v>
      </c>
      <c r="H6310" t="s">
        <v>819</v>
      </c>
    </row>
    <row r="6311" spans="1:8" x14ac:dyDescent="0.25">
      <c r="A6311" t="s">
        <v>916</v>
      </c>
      <c r="B6311">
        <v>2259</v>
      </c>
      <c r="C6311" t="s">
        <v>917</v>
      </c>
      <c r="D6311" t="s">
        <v>820</v>
      </c>
      <c r="E6311" t="s">
        <v>814</v>
      </c>
      <c r="F6311">
        <v>10.85</v>
      </c>
      <c r="G6311">
        <v>14.1</v>
      </c>
      <c r="H6311" t="s">
        <v>821</v>
      </c>
    </row>
    <row r="6312" spans="1:8" hidden="1" x14ac:dyDescent="0.25">
      <c r="A6312" t="s">
        <v>916</v>
      </c>
      <c r="B6312">
        <v>2259</v>
      </c>
      <c r="C6312" t="s">
        <v>917</v>
      </c>
      <c r="D6312" t="s">
        <v>822</v>
      </c>
      <c r="E6312" t="s">
        <v>814</v>
      </c>
      <c r="F6312">
        <v>9.1</v>
      </c>
      <c r="G6312">
        <v>11.85</v>
      </c>
      <c r="H6312" t="s">
        <v>823</v>
      </c>
    </row>
    <row r="6313" spans="1:8" hidden="1" x14ac:dyDescent="0.25">
      <c r="A6313" t="s">
        <v>916</v>
      </c>
      <c r="B6313">
        <v>2259</v>
      </c>
      <c r="C6313" t="s">
        <v>917</v>
      </c>
      <c r="D6313" t="s">
        <v>824</v>
      </c>
      <c r="E6313" t="s">
        <v>814</v>
      </c>
      <c r="F6313">
        <v>9.1</v>
      </c>
      <c r="G6313">
        <v>11.85</v>
      </c>
      <c r="H6313" t="s">
        <v>825</v>
      </c>
    </row>
    <row r="6314" spans="1:8" hidden="1" x14ac:dyDescent="0.25">
      <c r="A6314" t="s">
        <v>916</v>
      </c>
      <c r="B6314">
        <v>2259</v>
      </c>
      <c r="C6314" t="s">
        <v>917</v>
      </c>
      <c r="D6314" t="s">
        <v>826</v>
      </c>
      <c r="E6314" t="s">
        <v>814</v>
      </c>
      <c r="F6314">
        <v>9.6</v>
      </c>
      <c r="G6314">
        <v>12.5</v>
      </c>
      <c r="H6314" t="s">
        <v>827</v>
      </c>
    </row>
    <row r="6315" spans="1:8" x14ac:dyDescent="0.25">
      <c r="A6315" t="s">
        <v>916</v>
      </c>
      <c r="B6315">
        <v>2259</v>
      </c>
      <c r="C6315" t="s">
        <v>917</v>
      </c>
      <c r="D6315" t="s">
        <v>828</v>
      </c>
      <c r="E6315" t="s">
        <v>829</v>
      </c>
      <c r="F6315">
        <v>10.85</v>
      </c>
      <c r="G6315">
        <v>14.1</v>
      </c>
      <c r="H6315" t="s">
        <v>821</v>
      </c>
    </row>
    <row r="6316" spans="1:8" hidden="1" x14ac:dyDescent="0.25">
      <c r="A6316" t="s">
        <v>916</v>
      </c>
      <c r="B6316">
        <v>2259</v>
      </c>
      <c r="C6316" t="s">
        <v>917</v>
      </c>
      <c r="D6316" t="s">
        <v>830</v>
      </c>
      <c r="E6316" t="s">
        <v>829</v>
      </c>
      <c r="F6316">
        <v>9.1</v>
      </c>
      <c r="G6316">
        <v>11.85</v>
      </c>
      <c r="H6316" t="s">
        <v>823</v>
      </c>
    </row>
    <row r="6317" spans="1:8" hidden="1" x14ac:dyDescent="0.25">
      <c r="A6317" t="s">
        <v>916</v>
      </c>
      <c r="B6317">
        <v>2259</v>
      </c>
      <c r="C6317" t="s">
        <v>917</v>
      </c>
      <c r="D6317" t="s">
        <v>831</v>
      </c>
      <c r="E6317" t="s">
        <v>829</v>
      </c>
      <c r="F6317">
        <v>9.75</v>
      </c>
      <c r="G6317">
        <v>12.7</v>
      </c>
      <c r="H6317" t="s">
        <v>815</v>
      </c>
    </row>
    <row r="6318" spans="1:8" hidden="1" x14ac:dyDescent="0.25">
      <c r="A6318" t="s">
        <v>916</v>
      </c>
      <c r="B6318">
        <v>2259</v>
      </c>
      <c r="C6318" t="s">
        <v>917</v>
      </c>
      <c r="D6318" t="s">
        <v>832</v>
      </c>
      <c r="E6318" t="s">
        <v>829</v>
      </c>
      <c r="F6318">
        <v>9.1</v>
      </c>
      <c r="G6318">
        <v>11.85</v>
      </c>
      <c r="H6318" t="s">
        <v>817</v>
      </c>
    </row>
    <row r="6319" spans="1:8" hidden="1" x14ac:dyDescent="0.25">
      <c r="A6319" t="s">
        <v>916</v>
      </c>
      <c r="B6319">
        <v>2259</v>
      </c>
      <c r="C6319" t="s">
        <v>917</v>
      </c>
      <c r="D6319" t="s">
        <v>833</v>
      </c>
      <c r="E6319" t="s">
        <v>829</v>
      </c>
      <c r="F6319">
        <v>10.85</v>
      </c>
      <c r="G6319">
        <v>14.1</v>
      </c>
      <c r="H6319" t="s">
        <v>819</v>
      </c>
    </row>
    <row r="6320" spans="1:8" hidden="1" x14ac:dyDescent="0.25">
      <c r="A6320" t="s">
        <v>916</v>
      </c>
      <c r="B6320">
        <v>2259</v>
      </c>
      <c r="C6320" t="s">
        <v>917</v>
      </c>
      <c r="D6320" t="s">
        <v>834</v>
      </c>
      <c r="E6320" t="s">
        <v>829</v>
      </c>
      <c r="F6320">
        <v>9.1</v>
      </c>
      <c r="G6320">
        <v>11.85</v>
      </c>
      <c r="H6320" t="s">
        <v>825</v>
      </c>
    </row>
    <row r="6321" spans="1:8" hidden="1" x14ac:dyDescent="0.25">
      <c r="A6321" t="s">
        <v>916</v>
      </c>
      <c r="B6321">
        <v>2259</v>
      </c>
      <c r="C6321" t="s">
        <v>917</v>
      </c>
      <c r="D6321" t="s">
        <v>835</v>
      </c>
      <c r="E6321" t="s">
        <v>829</v>
      </c>
      <c r="F6321">
        <v>3.45</v>
      </c>
      <c r="G6321">
        <v>4.5</v>
      </c>
      <c r="H6321" t="s">
        <v>827</v>
      </c>
    </row>
    <row r="6322" spans="1:8" hidden="1" x14ac:dyDescent="0.25">
      <c r="A6322" t="s">
        <v>916</v>
      </c>
      <c r="B6322">
        <v>2259</v>
      </c>
      <c r="C6322" t="s">
        <v>917</v>
      </c>
      <c r="D6322" t="s">
        <v>835</v>
      </c>
      <c r="E6322" t="s">
        <v>829</v>
      </c>
      <c r="F6322">
        <v>9.6</v>
      </c>
      <c r="G6322">
        <v>12.5</v>
      </c>
      <c r="H6322" t="s">
        <v>827</v>
      </c>
    </row>
    <row r="6323" spans="1:8" hidden="1" x14ac:dyDescent="0.25">
      <c r="A6323" t="s">
        <v>916</v>
      </c>
      <c r="B6323">
        <v>2259</v>
      </c>
      <c r="C6323" t="s">
        <v>917</v>
      </c>
      <c r="D6323" t="s">
        <v>832</v>
      </c>
      <c r="E6323" t="s">
        <v>829</v>
      </c>
      <c r="F6323">
        <v>3.25</v>
      </c>
      <c r="G6323">
        <v>4.25</v>
      </c>
      <c r="H6323" t="s">
        <v>817</v>
      </c>
    </row>
    <row r="6324" spans="1:8" hidden="1" x14ac:dyDescent="0.25">
      <c r="A6324" t="s">
        <v>916</v>
      </c>
      <c r="B6324">
        <v>2259</v>
      </c>
      <c r="C6324" t="s">
        <v>917</v>
      </c>
      <c r="D6324" t="s">
        <v>831</v>
      </c>
      <c r="E6324" t="s">
        <v>829</v>
      </c>
      <c r="F6324">
        <v>3.45</v>
      </c>
      <c r="G6324">
        <v>4.5</v>
      </c>
      <c r="H6324" t="s">
        <v>815</v>
      </c>
    </row>
    <row r="6325" spans="1:8" hidden="1" x14ac:dyDescent="0.25">
      <c r="A6325" t="s">
        <v>916</v>
      </c>
      <c r="B6325">
        <v>2259</v>
      </c>
      <c r="C6325" t="s">
        <v>917</v>
      </c>
      <c r="D6325" t="s">
        <v>833</v>
      </c>
      <c r="E6325" t="s">
        <v>829</v>
      </c>
      <c r="F6325">
        <v>3.9</v>
      </c>
      <c r="G6325">
        <v>5.05</v>
      </c>
      <c r="H6325" t="s">
        <v>819</v>
      </c>
    </row>
    <row r="6326" spans="1:8" hidden="1" x14ac:dyDescent="0.25">
      <c r="A6326" t="s">
        <v>916</v>
      </c>
      <c r="B6326">
        <v>2259</v>
      </c>
      <c r="C6326" t="s">
        <v>917</v>
      </c>
      <c r="D6326" t="s">
        <v>830</v>
      </c>
      <c r="E6326" t="s">
        <v>829</v>
      </c>
      <c r="F6326">
        <v>3.25</v>
      </c>
      <c r="G6326">
        <v>4.25</v>
      </c>
      <c r="H6326" t="s">
        <v>823</v>
      </c>
    </row>
    <row r="6327" spans="1:8" x14ac:dyDescent="0.25">
      <c r="A6327" t="s">
        <v>916</v>
      </c>
      <c r="B6327">
        <v>2259</v>
      </c>
      <c r="C6327" t="s">
        <v>917</v>
      </c>
      <c r="D6327" t="s">
        <v>828</v>
      </c>
      <c r="E6327" t="s">
        <v>829</v>
      </c>
      <c r="F6327">
        <v>3.9</v>
      </c>
      <c r="G6327">
        <v>5.05</v>
      </c>
      <c r="H6327" t="s">
        <v>821</v>
      </c>
    </row>
    <row r="6328" spans="1:8" hidden="1" x14ac:dyDescent="0.25">
      <c r="A6328" t="s">
        <v>916</v>
      </c>
      <c r="B6328">
        <v>2259</v>
      </c>
      <c r="C6328" t="s">
        <v>917</v>
      </c>
      <c r="D6328" t="s">
        <v>834</v>
      </c>
      <c r="E6328" t="s">
        <v>829</v>
      </c>
      <c r="F6328">
        <v>3.25</v>
      </c>
      <c r="G6328">
        <v>4.25</v>
      </c>
      <c r="H6328" t="s">
        <v>825</v>
      </c>
    </row>
    <row r="6329" spans="1:8" x14ac:dyDescent="0.25">
      <c r="A6329" t="s">
        <v>916</v>
      </c>
      <c r="B6329">
        <v>2259</v>
      </c>
      <c r="C6329" t="s">
        <v>917</v>
      </c>
      <c r="D6329" t="s">
        <v>836</v>
      </c>
      <c r="E6329" t="s">
        <v>837</v>
      </c>
      <c r="F6329">
        <v>10.85</v>
      </c>
      <c r="G6329">
        <v>14.1</v>
      </c>
      <c r="H6329" t="s">
        <v>821</v>
      </c>
    </row>
    <row r="6330" spans="1:8" hidden="1" x14ac:dyDescent="0.25">
      <c r="A6330" t="s">
        <v>916</v>
      </c>
      <c r="B6330">
        <v>2259</v>
      </c>
      <c r="C6330" t="s">
        <v>917</v>
      </c>
      <c r="D6330" t="s">
        <v>838</v>
      </c>
      <c r="E6330" t="s">
        <v>837</v>
      </c>
      <c r="F6330">
        <v>9.1</v>
      </c>
      <c r="G6330">
        <v>11.85</v>
      </c>
      <c r="H6330" t="s">
        <v>823</v>
      </c>
    </row>
    <row r="6331" spans="1:8" hidden="1" x14ac:dyDescent="0.25">
      <c r="A6331" t="s">
        <v>916</v>
      </c>
      <c r="B6331">
        <v>2259</v>
      </c>
      <c r="C6331" t="s">
        <v>917</v>
      </c>
      <c r="D6331" t="s">
        <v>839</v>
      </c>
      <c r="E6331" t="s">
        <v>837</v>
      </c>
      <c r="F6331">
        <v>9.75</v>
      </c>
      <c r="G6331">
        <v>12.7</v>
      </c>
      <c r="H6331" t="s">
        <v>815</v>
      </c>
    </row>
    <row r="6332" spans="1:8" hidden="1" x14ac:dyDescent="0.25">
      <c r="A6332" t="s">
        <v>916</v>
      </c>
      <c r="B6332">
        <v>2259</v>
      </c>
      <c r="C6332" t="s">
        <v>917</v>
      </c>
      <c r="D6332" t="s">
        <v>840</v>
      </c>
      <c r="E6332" t="s">
        <v>837</v>
      </c>
      <c r="F6332">
        <v>9.1</v>
      </c>
      <c r="G6332">
        <v>11.85</v>
      </c>
      <c r="H6332" t="s">
        <v>817</v>
      </c>
    </row>
    <row r="6333" spans="1:8" hidden="1" x14ac:dyDescent="0.25">
      <c r="A6333" t="s">
        <v>916</v>
      </c>
      <c r="B6333">
        <v>2259</v>
      </c>
      <c r="C6333" t="s">
        <v>917</v>
      </c>
      <c r="D6333" t="s">
        <v>841</v>
      </c>
      <c r="E6333" t="s">
        <v>837</v>
      </c>
      <c r="F6333">
        <v>10.85</v>
      </c>
      <c r="G6333">
        <v>14.1</v>
      </c>
      <c r="H6333" t="s">
        <v>819</v>
      </c>
    </row>
    <row r="6334" spans="1:8" hidden="1" x14ac:dyDescent="0.25">
      <c r="A6334" t="s">
        <v>916</v>
      </c>
      <c r="B6334">
        <v>2259</v>
      </c>
      <c r="C6334" t="s">
        <v>917</v>
      </c>
      <c r="D6334" t="s">
        <v>842</v>
      </c>
      <c r="E6334" t="s">
        <v>837</v>
      </c>
      <c r="F6334">
        <v>9.6</v>
      </c>
      <c r="G6334">
        <v>12.5</v>
      </c>
      <c r="H6334" t="s">
        <v>827</v>
      </c>
    </row>
    <row r="6335" spans="1:8" hidden="1" x14ac:dyDescent="0.25">
      <c r="A6335" t="s">
        <v>916</v>
      </c>
      <c r="B6335">
        <v>2259</v>
      </c>
      <c r="C6335" t="s">
        <v>917</v>
      </c>
      <c r="D6335" t="s">
        <v>843</v>
      </c>
      <c r="E6335" t="s">
        <v>837</v>
      </c>
      <c r="F6335">
        <v>9.1</v>
      </c>
      <c r="G6335">
        <v>11.85</v>
      </c>
      <c r="H6335" t="s">
        <v>825</v>
      </c>
    </row>
    <row r="6336" spans="1:8" x14ac:dyDescent="0.25">
      <c r="A6336" t="s">
        <v>916</v>
      </c>
      <c r="B6336">
        <v>2259</v>
      </c>
      <c r="C6336" t="s">
        <v>917</v>
      </c>
      <c r="D6336" t="s">
        <v>844</v>
      </c>
      <c r="E6336" t="s">
        <v>845</v>
      </c>
      <c r="F6336">
        <v>10.85</v>
      </c>
      <c r="G6336">
        <v>14.1</v>
      </c>
      <c r="H6336" t="s">
        <v>821</v>
      </c>
    </row>
    <row r="6337" spans="1:8" hidden="1" x14ac:dyDescent="0.25">
      <c r="A6337" t="s">
        <v>916</v>
      </c>
      <c r="B6337">
        <v>2259</v>
      </c>
      <c r="C6337" t="s">
        <v>917</v>
      </c>
      <c r="D6337" t="s">
        <v>846</v>
      </c>
      <c r="E6337" t="s">
        <v>845</v>
      </c>
      <c r="F6337">
        <v>9.1</v>
      </c>
      <c r="G6337">
        <v>11.85</v>
      </c>
      <c r="H6337" t="s">
        <v>823</v>
      </c>
    </row>
    <row r="6338" spans="1:8" hidden="1" x14ac:dyDescent="0.25">
      <c r="A6338" t="s">
        <v>916</v>
      </c>
      <c r="B6338">
        <v>2259</v>
      </c>
      <c r="C6338" t="s">
        <v>917</v>
      </c>
      <c r="D6338" t="s">
        <v>847</v>
      </c>
      <c r="E6338" t="s">
        <v>845</v>
      </c>
      <c r="F6338">
        <v>9.75</v>
      </c>
      <c r="G6338">
        <v>12.7</v>
      </c>
      <c r="H6338" t="s">
        <v>815</v>
      </c>
    </row>
    <row r="6339" spans="1:8" hidden="1" x14ac:dyDescent="0.25">
      <c r="A6339" t="s">
        <v>916</v>
      </c>
      <c r="B6339">
        <v>2259</v>
      </c>
      <c r="C6339" t="s">
        <v>917</v>
      </c>
      <c r="D6339" t="s">
        <v>848</v>
      </c>
      <c r="E6339" t="s">
        <v>845</v>
      </c>
      <c r="F6339">
        <v>10.85</v>
      </c>
      <c r="G6339">
        <v>14.1</v>
      </c>
      <c r="H6339" t="s">
        <v>819</v>
      </c>
    </row>
    <row r="6340" spans="1:8" hidden="1" x14ac:dyDescent="0.25">
      <c r="A6340" t="s">
        <v>916</v>
      </c>
      <c r="B6340">
        <v>2259</v>
      </c>
      <c r="C6340" t="s">
        <v>917</v>
      </c>
      <c r="D6340" t="s">
        <v>849</v>
      </c>
      <c r="E6340" t="s">
        <v>845</v>
      </c>
      <c r="F6340">
        <v>9.1</v>
      </c>
      <c r="G6340">
        <v>11.85</v>
      </c>
      <c r="H6340" t="s">
        <v>817</v>
      </c>
    </row>
    <row r="6341" spans="1:8" hidden="1" x14ac:dyDescent="0.25">
      <c r="A6341" t="s">
        <v>916</v>
      </c>
      <c r="B6341">
        <v>2259</v>
      </c>
      <c r="C6341" t="s">
        <v>917</v>
      </c>
      <c r="D6341" t="s">
        <v>850</v>
      </c>
      <c r="E6341" t="s">
        <v>845</v>
      </c>
      <c r="F6341">
        <v>9.1</v>
      </c>
      <c r="G6341">
        <v>11.85</v>
      </c>
      <c r="H6341" t="s">
        <v>825</v>
      </c>
    </row>
    <row r="6342" spans="1:8" hidden="1" x14ac:dyDescent="0.25">
      <c r="A6342" t="s">
        <v>916</v>
      </c>
      <c r="B6342">
        <v>2259</v>
      </c>
      <c r="C6342" t="s">
        <v>917</v>
      </c>
      <c r="D6342" t="s">
        <v>851</v>
      </c>
      <c r="E6342" t="s">
        <v>845</v>
      </c>
      <c r="F6342">
        <v>9.6</v>
      </c>
      <c r="G6342">
        <v>12.5</v>
      </c>
      <c r="H6342" t="s">
        <v>827</v>
      </c>
    </row>
    <row r="6343" spans="1:8" hidden="1" x14ac:dyDescent="0.25">
      <c r="A6343" t="s">
        <v>916</v>
      </c>
      <c r="B6343">
        <v>2259</v>
      </c>
      <c r="C6343" t="s">
        <v>917</v>
      </c>
      <c r="D6343" t="s">
        <v>852</v>
      </c>
      <c r="E6343" t="s">
        <v>853</v>
      </c>
      <c r="F6343">
        <v>5.6</v>
      </c>
      <c r="G6343">
        <v>7.3</v>
      </c>
      <c r="H6343" t="s">
        <v>854</v>
      </c>
    </row>
    <row r="6344" spans="1:8" hidden="1" x14ac:dyDescent="0.25">
      <c r="A6344" t="s">
        <v>916</v>
      </c>
      <c r="B6344">
        <v>2259</v>
      </c>
      <c r="C6344" t="s">
        <v>917</v>
      </c>
      <c r="D6344" t="s">
        <v>855</v>
      </c>
      <c r="E6344" t="s">
        <v>853</v>
      </c>
      <c r="F6344">
        <v>5.6</v>
      </c>
      <c r="G6344">
        <v>7.3</v>
      </c>
      <c r="H6344" t="s">
        <v>823</v>
      </c>
    </row>
    <row r="6345" spans="1:8" x14ac:dyDescent="0.25">
      <c r="A6345" t="s">
        <v>916</v>
      </c>
      <c r="B6345">
        <v>2259</v>
      </c>
      <c r="C6345" t="s">
        <v>917</v>
      </c>
      <c r="D6345" t="s">
        <v>856</v>
      </c>
      <c r="E6345" t="s">
        <v>853</v>
      </c>
      <c r="F6345">
        <v>5.6</v>
      </c>
      <c r="G6345">
        <v>7.3</v>
      </c>
      <c r="H6345" t="s">
        <v>821</v>
      </c>
    </row>
    <row r="6346" spans="1:8" hidden="1" x14ac:dyDescent="0.25">
      <c r="A6346" t="s">
        <v>916</v>
      </c>
      <c r="B6346">
        <v>2259</v>
      </c>
      <c r="C6346" t="s">
        <v>917</v>
      </c>
      <c r="D6346" t="s">
        <v>857</v>
      </c>
      <c r="E6346" t="s">
        <v>853</v>
      </c>
      <c r="F6346">
        <v>5.6</v>
      </c>
      <c r="G6346">
        <v>7.3</v>
      </c>
      <c r="H6346" t="s">
        <v>815</v>
      </c>
    </row>
    <row r="6347" spans="1:8" hidden="1" x14ac:dyDescent="0.25">
      <c r="A6347" t="s">
        <v>916</v>
      </c>
      <c r="B6347">
        <v>2259</v>
      </c>
      <c r="C6347" t="s">
        <v>917</v>
      </c>
      <c r="D6347" t="s">
        <v>858</v>
      </c>
      <c r="E6347" t="s">
        <v>853</v>
      </c>
      <c r="F6347">
        <v>5.6</v>
      </c>
      <c r="G6347">
        <v>7.3</v>
      </c>
      <c r="H6347" t="s">
        <v>819</v>
      </c>
    </row>
    <row r="6348" spans="1:8" hidden="1" x14ac:dyDescent="0.25">
      <c r="A6348" t="s">
        <v>916</v>
      </c>
      <c r="B6348">
        <v>2259</v>
      </c>
      <c r="C6348" t="s">
        <v>917</v>
      </c>
      <c r="D6348" t="s">
        <v>859</v>
      </c>
      <c r="E6348" t="s">
        <v>853</v>
      </c>
      <c r="F6348">
        <v>5.6</v>
      </c>
      <c r="G6348">
        <v>7.3</v>
      </c>
      <c r="H6348" t="s">
        <v>825</v>
      </c>
    </row>
    <row r="6349" spans="1:8" hidden="1" x14ac:dyDescent="0.25">
      <c r="A6349" t="s">
        <v>916</v>
      </c>
      <c r="B6349">
        <v>2259</v>
      </c>
      <c r="C6349" t="s">
        <v>917</v>
      </c>
      <c r="D6349" t="s">
        <v>860</v>
      </c>
      <c r="E6349" t="s">
        <v>853</v>
      </c>
      <c r="F6349">
        <v>5.6</v>
      </c>
      <c r="G6349">
        <v>7.3</v>
      </c>
      <c r="H6349" t="s">
        <v>827</v>
      </c>
    </row>
    <row r="6350" spans="1:8" hidden="1" x14ac:dyDescent="0.25">
      <c r="A6350" t="s">
        <v>916</v>
      </c>
      <c r="B6350">
        <v>2259</v>
      </c>
      <c r="C6350" t="s">
        <v>917</v>
      </c>
      <c r="D6350" t="s">
        <v>861</v>
      </c>
      <c r="E6350" t="s">
        <v>853</v>
      </c>
      <c r="F6350">
        <v>5.6</v>
      </c>
      <c r="G6350">
        <v>7.3</v>
      </c>
      <c r="H6350" t="s">
        <v>862</v>
      </c>
    </row>
    <row r="6351" spans="1:8" hidden="1" x14ac:dyDescent="0.25">
      <c r="A6351" t="s">
        <v>916</v>
      </c>
      <c r="B6351">
        <v>2259</v>
      </c>
      <c r="C6351" t="s">
        <v>917</v>
      </c>
      <c r="D6351" t="s">
        <v>863</v>
      </c>
      <c r="E6351" t="s">
        <v>853</v>
      </c>
      <c r="F6351">
        <v>5.6</v>
      </c>
      <c r="G6351">
        <v>7.3</v>
      </c>
      <c r="H6351" t="s">
        <v>864</v>
      </c>
    </row>
    <row r="6352" spans="1:8" hidden="1" x14ac:dyDescent="0.25">
      <c r="A6352" t="s">
        <v>916</v>
      </c>
      <c r="B6352">
        <v>2259</v>
      </c>
      <c r="C6352" t="s">
        <v>917</v>
      </c>
      <c r="D6352" t="s">
        <v>865</v>
      </c>
      <c r="E6352" t="s">
        <v>866</v>
      </c>
      <c r="F6352">
        <v>4.4000000000000004</v>
      </c>
      <c r="G6352">
        <v>5.7</v>
      </c>
      <c r="H6352" t="s">
        <v>867</v>
      </c>
    </row>
    <row r="6353" spans="1:8" hidden="1" x14ac:dyDescent="0.25">
      <c r="A6353" t="s">
        <v>916</v>
      </c>
      <c r="B6353">
        <v>2259</v>
      </c>
      <c r="C6353" t="s">
        <v>917</v>
      </c>
      <c r="D6353" t="s">
        <v>868</v>
      </c>
      <c r="E6353" t="s">
        <v>866</v>
      </c>
      <c r="F6353">
        <v>4.95</v>
      </c>
      <c r="G6353">
        <v>6.45</v>
      </c>
      <c r="H6353" t="s">
        <v>823</v>
      </c>
    </row>
    <row r="6354" spans="1:8" x14ac:dyDescent="0.25">
      <c r="A6354" t="s">
        <v>916</v>
      </c>
      <c r="B6354">
        <v>2259</v>
      </c>
      <c r="C6354" t="s">
        <v>917</v>
      </c>
      <c r="D6354" t="s">
        <v>869</v>
      </c>
      <c r="E6354" t="s">
        <v>866</v>
      </c>
      <c r="F6354">
        <v>4.95</v>
      </c>
      <c r="G6354">
        <v>6.45</v>
      </c>
      <c r="H6354" t="s">
        <v>821</v>
      </c>
    </row>
    <row r="6355" spans="1:8" hidden="1" x14ac:dyDescent="0.25">
      <c r="A6355" t="s">
        <v>916</v>
      </c>
      <c r="B6355">
        <v>2259</v>
      </c>
      <c r="C6355" t="s">
        <v>917</v>
      </c>
      <c r="D6355" t="s">
        <v>870</v>
      </c>
      <c r="E6355" t="s">
        <v>866</v>
      </c>
      <c r="F6355">
        <v>4.95</v>
      </c>
      <c r="G6355">
        <v>6.45</v>
      </c>
      <c r="H6355" t="s">
        <v>815</v>
      </c>
    </row>
    <row r="6356" spans="1:8" hidden="1" x14ac:dyDescent="0.25">
      <c r="A6356" t="s">
        <v>916</v>
      </c>
      <c r="B6356">
        <v>2259</v>
      </c>
      <c r="C6356" t="s">
        <v>917</v>
      </c>
      <c r="D6356" t="s">
        <v>871</v>
      </c>
      <c r="E6356" t="s">
        <v>866</v>
      </c>
      <c r="F6356">
        <v>4.95</v>
      </c>
      <c r="G6356">
        <v>6.45</v>
      </c>
      <c r="H6356" t="s">
        <v>819</v>
      </c>
    </row>
    <row r="6357" spans="1:8" hidden="1" x14ac:dyDescent="0.25">
      <c r="A6357" t="s">
        <v>916</v>
      </c>
      <c r="B6357">
        <v>2259</v>
      </c>
      <c r="C6357" t="s">
        <v>917</v>
      </c>
      <c r="D6357" t="s">
        <v>872</v>
      </c>
      <c r="E6357" t="s">
        <v>866</v>
      </c>
      <c r="F6357">
        <v>4.95</v>
      </c>
      <c r="G6357">
        <v>6.45</v>
      </c>
      <c r="H6357" t="s">
        <v>825</v>
      </c>
    </row>
    <row r="6358" spans="1:8" hidden="1" x14ac:dyDescent="0.25">
      <c r="A6358" t="s">
        <v>916</v>
      </c>
      <c r="B6358">
        <v>2259</v>
      </c>
      <c r="C6358" t="s">
        <v>917</v>
      </c>
      <c r="D6358" t="s">
        <v>873</v>
      </c>
      <c r="E6358" t="s">
        <v>866</v>
      </c>
      <c r="F6358">
        <v>4.95</v>
      </c>
      <c r="G6358">
        <v>6.45</v>
      </c>
      <c r="H6358" t="s">
        <v>862</v>
      </c>
    </row>
    <row r="6359" spans="1:8" hidden="1" x14ac:dyDescent="0.25">
      <c r="A6359" t="s">
        <v>916</v>
      </c>
      <c r="B6359">
        <v>2259</v>
      </c>
      <c r="C6359" t="s">
        <v>917</v>
      </c>
      <c r="D6359" t="s">
        <v>874</v>
      </c>
      <c r="E6359" t="s">
        <v>866</v>
      </c>
      <c r="F6359">
        <v>4.95</v>
      </c>
      <c r="G6359">
        <v>6.45</v>
      </c>
      <c r="H6359" t="s">
        <v>827</v>
      </c>
    </row>
    <row r="6360" spans="1:8" hidden="1" x14ac:dyDescent="0.25">
      <c r="A6360" t="s">
        <v>916</v>
      </c>
      <c r="B6360">
        <v>2259</v>
      </c>
      <c r="C6360" t="s">
        <v>917</v>
      </c>
      <c r="D6360" t="s">
        <v>875</v>
      </c>
      <c r="E6360" t="s">
        <v>876</v>
      </c>
      <c r="F6360">
        <v>10.3</v>
      </c>
      <c r="G6360">
        <v>13.4</v>
      </c>
      <c r="H6360" t="s">
        <v>815</v>
      </c>
    </row>
    <row r="6361" spans="1:8" hidden="1" x14ac:dyDescent="0.25">
      <c r="A6361" t="s">
        <v>916</v>
      </c>
      <c r="B6361">
        <v>2259</v>
      </c>
      <c r="C6361" t="s">
        <v>917</v>
      </c>
      <c r="D6361" t="s">
        <v>877</v>
      </c>
      <c r="E6361" t="s">
        <v>876</v>
      </c>
      <c r="F6361">
        <v>11.4</v>
      </c>
      <c r="G6361">
        <v>14.8</v>
      </c>
      <c r="H6361" t="s">
        <v>819</v>
      </c>
    </row>
    <row r="6362" spans="1:8" hidden="1" x14ac:dyDescent="0.25">
      <c r="A6362" t="s">
        <v>916</v>
      </c>
      <c r="B6362">
        <v>2259</v>
      </c>
      <c r="C6362" t="s">
        <v>917</v>
      </c>
      <c r="D6362" t="s">
        <v>878</v>
      </c>
      <c r="E6362" t="s">
        <v>876</v>
      </c>
      <c r="F6362">
        <v>9.65</v>
      </c>
      <c r="G6362">
        <v>12.55</v>
      </c>
      <c r="H6362" t="s">
        <v>825</v>
      </c>
    </row>
    <row r="6363" spans="1:8" hidden="1" x14ac:dyDescent="0.25">
      <c r="A6363" t="s">
        <v>916</v>
      </c>
      <c r="B6363">
        <v>2259</v>
      </c>
      <c r="C6363" t="s">
        <v>917</v>
      </c>
      <c r="D6363" t="s">
        <v>879</v>
      </c>
      <c r="E6363" t="s">
        <v>876</v>
      </c>
      <c r="F6363">
        <v>10.15</v>
      </c>
      <c r="G6363">
        <v>13.2</v>
      </c>
      <c r="H6363" t="s">
        <v>827</v>
      </c>
    </row>
    <row r="6364" spans="1:8" hidden="1" x14ac:dyDescent="0.25">
      <c r="A6364" t="s">
        <v>916</v>
      </c>
      <c r="B6364">
        <v>2259</v>
      </c>
      <c r="C6364" t="s">
        <v>917</v>
      </c>
      <c r="D6364" t="s">
        <v>880</v>
      </c>
      <c r="E6364" t="s">
        <v>876</v>
      </c>
      <c r="F6364">
        <v>9.65</v>
      </c>
      <c r="G6364">
        <v>12.55</v>
      </c>
      <c r="H6364" t="s">
        <v>823</v>
      </c>
    </row>
    <row r="6365" spans="1:8" hidden="1" x14ac:dyDescent="0.25">
      <c r="A6365" t="s">
        <v>916</v>
      </c>
      <c r="B6365">
        <v>2259</v>
      </c>
      <c r="C6365" t="s">
        <v>917</v>
      </c>
      <c r="D6365" t="s">
        <v>881</v>
      </c>
      <c r="E6365" t="s">
        <v>876</v>
      </c>
      <c r="F6365">
        <v>9.65</v>
      </c>
      <c r="G6365">
        <v>12.55</v>
      </c>
      <c r="H6365" t="s">
        <v>867</v>
      </c>
    </row>
    <row r="6366" spans="1:8" x14ac:dyDescent="0.25">
      <c r="A6366" t="s">
        <v>916</v>
      </c>
      <c r="B6366">
        <v>2259</v>
      </c>
      <c r="C6366" t="s">
        <v>917</v>
      </c>
      <c r="D6366" t="s">
        <v>882</v>
      </c>
      <c r="E6366" t="s">
        <v>876</v>
      </c>
      <c r="F6366">
        <v>11.4</v>
      </c>
      <c r="G6366">
        <v>14.8</v>
      </c>
      <c r="H6366" t="s">
        <v>821</v>
      </c>
    </row>
    <row r="6367" spans="1:8" hidden="1" x14ac:dyDescent="0.25">
      <c r="A6367" t="s">
        <v>941</v>
      </c>
      <c r="B6367">
        <v>2431</v>
      </c>
      <c r="C6367" t="s">
        <v>942</v>
      </c>
      <c r="D6367" t="s">
        <v>813</v>
      </c>
      <c r="E6367" t="s">
        <v>814</v>
      </c>
      <c r="F6367">
        <v>9.75</v>
      </c>
      <c r="G6367">
        <v>12.7</v>
      </c>
      <c r="H6367" t="s">
        <v>815</v>
      </c>
    </row>
    <row r="6368" spans="1:8" hidden="1" x14ac:dyDescent="0.25">
      <c r="A6368" t="s">
        <v>941</v>
      </c>
      <c r="B6368">
        <v>2431</v>
      </c>
      <c r="C6368" t="s">
        <v>942</v>
      </c>
      <c r="D6368" t="s">
        <v>816</v>
      </c>
      <c r="E6368" t="s">
        <v>814</v>
      </c>
      <c r="F6368">
        <v>9.1</v>
      </c>
      <c r="G6368">
        <v>11.85</v>
      </c>
      <c r="H6368" t="s">
        <v>817</v>
      </c>
    </row>
    <row r="6369" spans="1:8" hidden="1" x14ac:dyDescent="0.25">
      <c r="A6369" t="s">
        <v>941</v>
      </c>
      <c r="B6369">
        <v>2431</v>
      </c>
      <c r="C6369" t="s">
        <v>942</v>
      </c>
      <c r="D6369" t="s">
        <v>818</v>
      </c>
      <c r="E6369" t="s">
        <v>814</v>
      </c>
      <c r="F6369">
        <v>10.85</v>
      </c>
      <c r="G6369">
        <v>14.1</v>
      </c>
      <c r="H6369" t="s">
        <v>819</v>
      </c>
    </row>
    <row r="6370" spans="1:8" x14ac:dyDescent="0.25">
      <c r="A6370" t="s">
        <v>941</v>
      </c>
      <c r="B6370">
        <v>2431</v>
      </c>
      <c r="C6370" t="s">
        <v>942</v>
      </c>
      <c r="D6370" t="s">
        <v>820</v>
      </c>
      <c r="E6370" t="s">
        <v>814</v>
      </c>
      <c r="F6370">
        <v>10.85</v>
      </c>
      <c r="G6370">
        <v>14.1</v>
      </c>
      <c r="H6370" t="s">
        <v>821</v>
      </c>
    </row>
    <row r="6371" spans="1:8" hidden="1" x14ac:dyDescent="0.25">
      <c r="A6371" t="s">
        <v>941</v>
      </c>
      <c r="B6371">
        <v>2431</v>
      </c>
      <c r="C6371" t="s">
        <v>942</v>
      </c>
      <c r="D6371" t="s">
        <v>822</v>
      </c>
      <c r="E6371" t="s">
        <v>814</v>
      </c>
      <c r="F6371">
        <v>9.1</v>
      </c>
      <c r="G6371">
        <v>11.85</v>
      </c>
      <c r="H6371" t="s">
        <v>823</v>
      </c>
    </row>
    <row r="6372" spans="1:8" hidden="1" x14ac:dyDescent="0.25">
      <c r="A6372" t="s">
        <v>941</v>
      </c>
      <c r="B6372">
        <v>2431</v>
      </c>
      <c r="C6372" t="s">
        <v>942</v>
      </c>
      <c r="D6372" t="s">
        <v>824</v>
      </c>
      <c r="E6372" t="s">
        <v>814</v>
      </c>
      <c r="F6372">
        <v>9.1</v>
      </c>
      <c r="G6372">
        <v>11.85</v>
      </c>
      <c r="H6372" t="s">
        <v>825</v>
      </c>
    </row>
    <row r="6373" spans="1:8" hidden="1" x14ac:dyDescent="0.25">
      <c r="A6373" t="s">
        <v>941</v>
      </c>
      <c r="B6373">
        <v>2431</v>
      </c>
      <c r="C6373" t="s">
        <v>942</v>
      </c>
      <c r="D6373" t="s">
        <v>826</v>
      </c>
      <c r="E6373" t="s">
        <v>814</v>
      </c>
      <c r="F6373">
        <v>9.6</v>
      </c>
      <c r="G6373">
        <v>12.5</v>
      </c>
      <c r="H6373" t="s">
        <v>827</v>
      </c>
    </row>
    <row r="6374" spans="1:8" x14ac:dyDescent="0.25">
      <c r="A6374" t="s">
        <v>941</v>
      </c>
      <c r="B6374">
        <v>2431</v>
      </c>
      <c r="C6374" t="s">
        <v>942</v>
      </c>
      <c r="D6374" t="s">
        <v>828</v>
      </c>
      <c r="E6374" t="s">
        <v>829</v>
      </c>
      <c r="F6374">
        <v>10.85</v>
      </c>
      <c r="G6374">
        <v>14.1</v>
      </c>
      <c r="H6374" t="s">
        <v>821</v>
      </c>
    </row>
    <row r="6375" spans="1:8" hidden="1" x14ac:dyDescent="0.25">
      <c r="A6375" t="s">
        <v>941</v>
      </c>
      <c r="B6375">
        <v>2431</v>
      </c>
      <c r="C6375" t="s">
        <v>942</v>
      </c>
      <c r="D6375" t="s">
        <v>830</v>
      </c>
      <c r="E6375" t="s">
        <v>829</v>
      </c>
      <c r="F6375">
        <v>9.1</v>
      </c>
      <c r="G6375">
        <v>11.85</v>
      </c>
      <c r="H6375" t="s">
        <v>823</v>
      </c>
    </row>
    <row r="6376" spans="1:8" hidden="1" x14ac:dyDescent="0.25">
      <c r="A6376" t="s">
        <v>941</v>
      </c>
      <c r="B6376">
        <v>2431</v>
      </c>
      <c r="C6376" t="s">
        <v>942</v>
      </c>
      <c r="D6376" t="s">
        <v>831</v>
      </c>
      <c r="E6376" t="s">
        <v>829</v>
      </c>
      <c r="F6376">
        <v>9.75</v>
      </c>
      <c r="G6376">
        <v>12.7</v>
      </c>
      <c r="H6376" t="s">
        <v>815</v>
      </c>
    </row>
    <row r="6377" spans="1:8" hidden="1" x14ac:dyDescent="0.25">
      <c r="A6377" t="s">
        <v>941</v>
      </c>
      <c r="B6377">
        <v>2431</v>
      </c>
      <c r="C6377" t="s">
        <v>942</v>
      </c>
      <c r="D6377" t="s">
        <v>832</v>
      </c>
      <c r="E6377" t="s">
        <v>829</v>
      </c>
      <c r="F6377">
        <v>9.1</v>
      </c>
      <c r="G6377">
        <v>11.85</v>
      </c>
      <c r="H6377" t="s">
        <v>817</v>
      </c>
    </row>
    <row r="6378" spans="1:8" hidden="1" x14ac:dyDescent="0.25">
      <c r="A6378" t="s">
        <v>941</v>
      </c>
      <c r="B6378">
        <v>2431</v>
      </c>
      <c r="C6378" t="s">
        <v>942</v>
      </c>
      <c r="D6378" t="s">
        <v>833</v>
      </c>
      <c r="E6378" t="s">
        <v>829</v>
      </c>
      <c r="F6378">
        <v>10.85</v>
      </c>
      <c r="G6378">
        <v>14.1</v>
      </c>
      <c r="H6378" t="s">
        <v>819</v>
      </c>
    </row>
    <row r="6379" spans="1:8" hidden="1" x14ac:dyDescent="0.25">
      <c r="A6379" t="s">
        <v>941</v>
      </c>
      <c r="B6379">
        <v>2431</v>
      </c>
      <c r="C6379" t="s">
        <v>942</v>
      </c>
      <c r="D6379" t="s">
        <v>834</v>
      </c>
      <c r="E6379" t="s">
        <v>829</v>
      </c>
      <c r="F6379">
        <v>9.1</v>
      </c>
      <c r="G6379">
        <v>11.85</v>
      </c>
      <c r="H6379" t="s">
        <v>825</v>
      </c>
    </row>
    <row r="6380" spans="1:8" hidden="1" x14ac:dyDescent="0.25">
      <c r="A6380" t="s">
        <v>941</v>
      </c>
      <c r="B6380">
        <v>2431</v>
      </c>
      <c r="C6380" t="s">
        <v>942</v>
      </c>
      <c r="D6380" t="s">
        <v>835</v>
      </c>
      <c r="E6380" t="s">
        <v>829</v>
      </c>
      <c r="F6380">
        <v>3.5</v>
      </c>
      <c r="G6380">
        <v>4.55</v>
      </c>
      <c r="H6380" t="s">
        <v>827</v>
      </c>
    </row>
    <row r="6381" spans="1:8" hidden="1" x14ac:dyDescent="0.25">
      <c r="A6381" t="s">
        <v>941</v>
      </c>
      <c r="B6381">
        <v>2431</v>
      </c>
      <c r="C6381" t="s">
        <v>942</v>
      </c>
      <c r="D6381" t="s">
        <v>835</v>
      </c>
      <c r="E6381" t="s">
        <v>829</v>
      </c>
      <c r="F6381">
        <v>9.6</v>
      </c>
      <c r="G6381">
        <v>12.5</v>
      </c>
      <c r="H6381" t="s">
        <v>827</v>
      </c>
    </row>
    <row r="6382" spans="1:8" hidden="1" x14ac:dyDescent="0.25">
      <c r="A6382" t="s">
        <v>941</v>
      </c>
      <c r="B6382">
        <v>2431</v>
      </c>
      <c r="C6382" t="s">
        <v>942</v>
      </c>
      <c r="D6382" t="s">
        <v>832</v>
      </c>
      <c r="E6382" t="s">
        <v>829</v>
      </c>
      <c r="F6382">
        <v>3.3</v>
      </c>
      <c r="G6382">
        <v>4.3</v>
      </c>
      <c r="H6382" t="s">
        <v>817</v>
      </c>
    </row>
    <row r="6383" spans="1:8" hidden="1" x14ac:dyDescent="0.25">
      <c r="A6383" t="s">
        <v>941</v>
      </c>
      <c r="B6383">
        <v>2431</v>
      </c>
      <c r="C6383" t="s">
        <v>942</v>
      </c>
      <c r="D6383" t="s">
        <v>831</v>
      </c>
      <c r="E6383" t="s">
        <v>829</v>
      </c>
      <c r="F6383">
        <v>3.5</v>
      </c>
      <c r="G6383">
        <v>4.55</v>
      </c>
      <c r="H6383" t="s">
        <v>815</v>
      </c>
    </row>
    <row r="6384" spans="1:8" hidden="1" x14ac:dyDescent="0.25">
      <c r="A6384" t="s">
        <v>941</v>
      </c>
      <c r="B6384">
        <v>2431</v>
      </c>
      <c r="C6384" t="s">
        <v>942</v>
      </c>
      <c r="D6384" t="s">
        <v>833</v>
      </c>
      <c r="E6384" t="s">
        <v>829</v>
      </c>
      <c r="F6384">
        <v>3.95</v>
      </c>
      <c r="G6384">
        <v>5.15</v>
      </c>
      <c r="H6384" t="s">
        <v>819</v>
      </c>
    </row>
    <row r="6385" spans="1:8" hidden="1" x14ac:dyDescent="0.25">
      <c r="A6385" t="s">
        <v>941</v>
      </c>
      <c r="B6385">
        <v>2431</v>
      </c>
      <c r="C6385" t="s">
        <v>942</v>
      </c>
      <c r="D6385" t="s">
        <v>830</v>
      </c>
      <c r="E6385" t="s">
        <v>829</v>
      </c>
      <c r="F6385">
        <v>3.3</v>
      </c>
      <c r="G6385">
        <v>4.3</v>
      </c>
      <c r="H6385" t="s">
        <v>823</v>
      </c>
    </row>
    <row r="6386" spans="1:8" x14ac:dyDescent="0.25">
      <c r="A6386" t="s">
        <v>941</v>
      </c>
      <c r="B6386">
        <v>2431</v>
      </c>
      <c r="C6386" t="s">
        <v>942</v>
      </c>
      <c r="D6386" t="s">
        <v>828</v>
      </c>
      <c r="E6386" t="s">
        <v>829</v>
      </c>
      <c r="F6386">
        <v>3.95</v>
      </c>
      <c r="G6386">
        <v>5.15</v>
      </c>
      <c r="H6386" t="s">
        <v>821</v>
      </c>
    </row>
    <row r="6387" spans="1:8" hidden="1" x14ac:dyDescent="0.25">
      <c r="A6387" t="s">
        <v>941</v>
      </c>
      <c r="B6387">
        <v>2431</v>
      </c>
      <c r="C6387" t="s">
        <v>942</v>
      </c>
      <c r="D6387" t="s">
        <v>834</v>
      </c>
      <c r="E6387" t="s">
        <v>829</v>
      </c>
      <c r="F6387">
        <v>3.3</v>
      </c>
      <c r="G6387">
        <v>4.3</v>
      </c>
      <c r="H6387" t="s">
        <v>825</v>
      </c>
    </row>
    <row r="6388" spans="1:8" x14ac:dyDescent="0.25">
      <c r="A6388" t="s">
        <v>941</v>
      </c>
      <c r="B6388">
        <v>2431</v>
      </c>
      <c r="C6388" t="s">
        <v>942</v>
      </c>
      <c r="D6388" t="s">
        <v>836</v>
      </c>
      <c r="E6388" t="s">
        <v>837</v>
      </c>
      <c r="F6388">
        <v>10.85</v>
      </c>
      <c r="G6388">
        <v>14.1</v>
      </c>
      <c r="H6388" t="s">
        <v>821</v>
      </c>
    </row>
    <row r="6389" spans="1:8" hidden="1" x14ac:dyDescent="0.25">
      <c r="A6389" t="s">
        <v>941</v>
      </c>
      <c r="B6389">
        <v>2431</v>
      </c>
      <c r="C6389" t="s">
        <v>942</v>
      </c>
      <c r="D6389" t="s">
        <v>838</v>
      </c>
      <c r="E6389" t="s">
        <v>837</v>
      </c>
      <c r="F6389">
        <v>9.1</v>
      </c>
      <c r="G6389">
        <v>11.85</v>
      </c>
      <c r="H6389" t="s">
        <v>823</v>
      </c>
    </row>
    <row r="6390" spans="1:8" hidden="1" x14ac:dyDescent="0.25">
      <c r="A6390" t="s">
        <v>941</v>
      </c>
      <c r="B6390">
        <v>2431</v>
      </c>
      <c r="C6390" t="s">
        <v>942</v>
      </c>
      <c r="D6390" t="s">
        <v>839</v>
      </c>
      <c r="E6390" t="s">
        <v>837</v>
      </c>
      <c r="F6390">
        <v>9.75</v>
      </c>
      <c r="G6390">
        <v>12.7</v>
      </c>
      <c r="H6390" t="s">
        <v>815</v>
      </c>
    </row>
    <row r="6391" spans="1:8" hidden="1" x14ac:dyDescent="0.25">
      <c r="A6391" t="s">
        <v>941</v>
      </c>
      <c r="B6391">
        <v>2431</v>
      </c>
      <c r="C6391" t="s">
        <v>942</v>
      </c>
      <c r="D6391" t="s">
        <v>840</v>
      </c>
      <c r="E6391" t="s">
        <v>837</v>
      </c>
      <c r="F6391">
        <v>9.1</v>
      </c>
      <c r="G6391">
        <v>11.85</v>
      </c>
      <c r="H6391" t="s">
        <v>817</v>
      </c>
    </row>
    <row r="6392" spans="1:8" hidden="1" x14ac:dyDescent="0.25">
      <c r="A6392" t="s">
        <v>941</v>
      </c>
      <c r="B6392">
        <v>2431</v>
      </c>
      <c r="C6392" t="s">
        <v>942</v>
      </c>
      <c r="D6392" t="s">
        <v>841</v>
      </c>
      <c r="E6392" t="s">
        <v>837</v>
      </c>
      <c r="F6392">
        <v>10.85</v>
      </c>
      <c r="G6392">
        <v>14.1</v>
      </c>
      <c r="H6392" t="s">
        <v>819</v>
      </c>
    </row>
    <row r="6393" spans="1:8" hidden="1" x14ac:dyDescent="0.25">
      <c r="A6393" t="s">
        <v>941</v>
      </c>
      <c r="B6393">
        <v>2431</v>
      </c>
      <c r="C6393" t="s">
        <v>942</v>
      </c>
      <c r="D6393" t="s">
        <v>842</v>
      </c>
      <c r="E6393" t="s">
        <v>837</v>
      </c>
      <c r="F6393">
        <v>9.6</v>
      </c>
      <c r="G6393">
        <v>12.5</v>
      </c>
      <c r="H6393" t="s">
        <v>827</v>
      </c>
    </row>
    <row r="6394" spans="1:8" hidden="1" x14ac:dyDescent="0.25">
      <c r="A6394" t="s">
        <v>941</v>
      </c>
      <c r="B6394">
        <v>2431</v>
      </c>
      <c r="C6394" t="s">
        <v>942</v>
      </c>
      <c r="D6394" t="s">
        <v>843</v>
      </c>
      <c r="E6394" t="s">
        <v>837</v>
      </c>
      <c r="F6394">
        <v>9.1</v>
      </c>
      <c r="G6394">
        <v>11.85</v>
      </c>
      <c r="H6394" t="s">
        <v>825</v>
      </c>
    </row>
    <row r="6395" spans="1:8" x14ac:dyDescent="0.25">
      <c r="A6395" t="s">
        <v>941</v>
      </c>
      <c r="B6395">
        <v>2431</v>
      </c>
      <c r="C6395" t="s">
        <v>942</v>
      </c>
      <c r="D6395" t="s">
        <v>844</v>
      </c>
      <c r="E6395" t="s">
        <v>845</v>
      </c>
      <c r="F6395">
        <v>10.85</v>
      </c>
      <c r="G6395">
        <v>14.1</v>
      </c>
      <c r="H6395" t="s">
        <v>821</v>
      </c>
    </row>
    <row r="6396" spans="1:8" hidden="1" x14ac:dyDescent="0.25">
      <c r="A6396" t="s">
        <v>941</v>
      </c>
      <c r="B6396">
        <v>2431</v>
      </c>
      <c r="C6396" t="s">
        <v>942</v>
      </c>
      <c r="D6396" t="s">
        <v>846</v>
      </c>
      <c r="E6396" t="s">
        <v>845</v>
      </c>
      <c r="F6396">
        <v>9.1</v>
      </c>
      <c r="G6396">
        <v>11.85</v>
      </c>
      <c r="H6396" t="s">
        <v>823</v>
      </c>
    </row>
    <row r="6397" spans="1:8" hidden="1" x14ac:dyDescent="0.25">
      <c r="A6397" t="s">
        <v>941</v>
      </c>
      <c r="B6397">
        <v>2431</v>
      </c>
      <c r="C6397" t="s">
        <v>942</v>
      </c>
      <c r="D6397" t="s">
        <v>847</v>
      </c>
      <c r="E6397" t="s">
        <v>845</v>
      </c>
      <c r="F6397">
        <v>9.75</v>
      </c>
      <c r="G6397">
        <v>12.7</v>
      </c>
      <c r="H6397" t="s">
        <v>815</v>
      </c>
    </row>
    <row r="6398" spans="1:8" hidden="1" x14ac:dyDescent="0.25">
      <c r="A6398" t="s">
        <v>941</v>
      </c>
      <c r="B6398">
        <v>2431</v>
      </c>
      <c r="C6398" t="s">
        <v>942</v>
      </c>
      <c r="D6398" t="s">
        <v>848</v>
      </c>
      <c r="E6398" t="s">
        <v>845</v>
      </c>
      <c r="F6398">
        <v>10.85</v>
      </c>
      <c r="G6398">
        <v>14.1</v>
      </c>
      <c r="H6398" t="s">
        <v>819</v>
      </c>
    </row>
    <row r="6399" spans="1:8" hidden="1" x14ac:dyDescent="0.25">
      <c r="A6399" t="s">
        <v>941</v>
      </c>
      <c r="B6399">
        <v>2431</v>
      </c>
      <c r="C6399" t="s">
        <v>942</v>
      </c>
      <c r="D6399" t="s">
        <v>849</v>
      </c>
      <c r="E6399" t="s">
        <v>845</v>
      </c>
      <c r="F6399">
        <v>9.1</v>
      </c>
      <c r="G6399">
        <v>11.85</v>
      </c>
      <c r="H6399" t="s">
        <v>817</v>
      </c>
    </row>
    <row r="6400" spans="1:8" hidden="1" x14ac:dyDescent="0.25">
      <c r="A6400" t="s">
        <v>941</v>
      </c>
      <c r="B6400">
        <v>2431</v>
      </c>
      <c r="C6400" t="s">
        <v>942</v>
      </c>
      <c r="D6400" t="s">
        <v>850</v>
      </c>
      <c r="E6400" t="s">
        <v>845</v>
      </c>
      <c r="F6400">
        <v>9.1</v>
      </c>
      <c r="G6400">
        <v>11.85</v>
      </c>
      <c r="H6400" t="s">
        <v>825</v>
      </c>
    </row>
    <row r="6401" spans="1:8" hidden="1" x14ac:dyDescent="0.25">
      <c r="A6401" t="s">
        <v>941</v>
      </c>
      <c r="B6401">
        <v>2431</v>
      </c>
      <c r="C6401" t="s">
        <v>942</v>
      </c>
      <c r="D6401" t="s">
        <v>851</v>
      </c>
      <c r="E6401" t="s">
        <v>845</v>
      </c>
      <c r="F6401">
        <v>9.6</v>
      </c>
      <c r="G6401">
        <v>12.5</v>
      </c>
      <c r="H6401" t="s">
        <v>827</v>
      </c>
    </row>
    <row r="6402" spans="1:8" hidden="1" x14ac:dyDescent="0.25">
      <c r="A6402" t="s">
        <v>941</v>
      </c>
      <c r="B6402">
        <v>2431</v>
      </c>
      <c r="C6402" t="s">
        <v>942</v>
      </c>
      <c r="D6402" t="s">
        <v>852</v>
      </c>
      <c r="E6402" t="s">
        <v>853</v>
      </c>
      <c r="F6402">
        <v>5.6</v>
      </c>
      <c r="G6402">
        <v>7.3</v>
      </c>
      <c r="H6402" t="s">
        <v>854</v>
      </c>
    </row>
    <row r="6403" spans="1:8" hidden="1" x14ac:dyDescent="0.25">
      <c r="A6403" t="s">
        <v>941</v>
      </c>
      <c r="B6403">
        <v>2431</v>
      </c>
      <c r="C6403" t="s">
        <v>942</v>
      </c>
      <c r="D6403" t="s">
        <v>855</v>
      </c>
      <c r="E6403" t="s">
        <v>853</v>
      </c>
      <c r="F6403">
        <v>5.6</v>
      </c>
      <c r="G6403">
        <v>7.3</v>
      </c>
      <c r="H6403" t="s">
        <v>823</v>
      </c>
    </row>
    <row r="6404" spans="1:8" x14ac:dyDescent="0.25">
      <c r="A6404" t="s">
        <v>941</v>
      </c>
      <c r="B6404">
        <v>2431</v>
      </c>
      <c r="C6404" t="s">
        <v>942</v>
      </c>
      <c r="D6404" t="s">
        <v>856</v>
      </c>
      <c r="E6404" t="s">
        <v>853</v>
      </c>
      <c r="F6404">
        <v>5.6</v>
      </c>
      <c r="G6404">
        <v>7.3</v>
      </c>
      <c r="H6404" t="s">
        <v>821</v>
      </c>
    </row>
    <row r="6405" spans="1:8" hidden="1" x14ac:dyDescent="0.25">
      <c r="A6405" t="s">
        <v>941</v>
      </c>
      <c r="B6405">
        <v>2431</v>
      </c>
      <c r="C6405" t="s">
        <v>942</v>
      </c>
      <c r="D6405" t="s">
        <v>857</v>
      </c>
      <c r="E6405" t="s">
        <v>853</v>
      </c>
      <c r="F6405">
        <v>5.6</v>
      </c>
      <c r="G6405">
        <v>7.3</v>
      </c>
      <c r="H6405" t="s">
        <v>815</v>
      </c>
    </row>
    <row r="6406" spans="1:8" hidden="1" x14ac:dyDescent="0.25">
      <c r="A6406" t="s">
        <v>941</v>
      </c>
      <c r="B6406">
        <v>2431</v>
      </c>
      <c r="C6406" t="s">
        <v>942</v>
      </c>
      <c r="D6406" t="s">
        <v>858</v>
      </c>
      <c r="E6406" t="s">
        <v>853</v>
      </c>
      <c r="F6406">
        <v>5.6</v>
      </c>
      <c r="G6406">
        <v>7.3</v>
      </c>
      <c r="H6406" t="s">
        <v>819</v>
      </c>
    </row>
    <row r="6407" spans="1:8" hidden="1" x14ac:dyDescent="0.25">
      <c r="A6407" t="s">
        <v>941</v>
      </c>
      <c r="B6407">
        <v>2431</v>
      </c>
      <c r="C6407" t="s">
        <v>942</v>
      </c>
      <c r="D6407" t="s">
        <v>859</v>
      </c>
      <c r="E6407" t="s">
        <v>853</v>
      </c>
      <c r="F6407">
        <v>5.6</v>
      </c>
      <c r="G6407">
        <v>7.3</v>
      </c>
      <c r="H6407" t="s">
        <v>825</v>
      </c>
    </row>
    <row r="6408" spans="1:8" hidden="1" x14ac:dyDescent="0.25">
      <c r="A6408" t="s">
        <v>941</v>
      </c>
      <c r="B6408">
        <v>2431</v>
      </c>
      <c r="C6408" t="s">
        <v>942</v>
      </c>
      <c r="D6408" t="s">
        <v>860</v>
      </c>
      <c r="E6408" t="s">
        <v>853</v>
      </c>
      <c r="F6408">
        <v>5.6</v>
      </c>
      <c r="G6408">
        <v>7.3</v>
      </c>
      <c r="H6408" t="s">
        <v>827</v>
      </c>
    </row>
    <row r="6409" spans="1:8" hidden="1" x14ac:dyDescent="0.25">
      <c r="A6409" t="s">
        <v>941</v>
      </c>
      <c r="B6409">
        <v>2431</v>
      </c>
      <c r="C6409" t="s">
        <v>942</v>
      </c>
      <c r="D6409" t="s">
        <v>861</v>
      </c>
      <c r="E6409" t="s">
        <v>853</v>
      </c>
      <c r="F6409">
        <v>5.6</v>
      </c>
      <c r="G6409">
        <v>7.3</v>
      </c>
      <c r="H6409" t="s">
        <v>862</v>
      </c>
    </row>
    <row r="6410" spans="1:8" hidden="1" x14ac:dyDescent="0.25">
      <c r="A6410" t="s">
        <v>941</v>
      </c>
      <c r="B6410">
        <v>2431</v>
      </c>
      <c r="C6410" t="s">
        <v>942</v>
      </c>
      <c r="D6410" t="s">
        <v>863</v>
      </c>
      <c r="E6410" t="s">
        <v>853</v>
      </c>
      <c r="F6410">
        <v>5.6</v>
      </c>
      <c r="G6410">
        <v>7.3</v>
      </c>
      <c r="H6410" t="s">
        <v>864</v>
      </c>
    </row>
    <row r="6411" spans="1:8" hidden="1" x14ac:dyDescent="0.25">
      <c r="A6411" t="s">
        <v>941</v>
      </c>
      <c r="B6411">
        <v>2431</v>
      </c>
      <c r="C6411" t="s">
        <v>942</v>
      </c>
      <c r="D6411" t="s">
        <v>865</v>
      </c>
      <c r="E6411" t="s">
        <v>866</v>
      </c>
      <c r="F6411">
        <v>4.4000000000000004</v>
      </c>
      <c r="G6411">
        <v>5.7</v>
      </c>
      <c r="H6411" t="s">
        <v>867</v>
      </c>
    </row>
    <row r="6412" spans="1:8" hidden="1" x14ac:dyDescent="0.25">
      <c r="A6412" t="s">
        <v>941</v>
      </c>
      <c r="B6412">
        <v>2431</v>
      </c>
      <c r="C6412" t="s">
        <v>942</v>
      </c>
      <c r="D6412" t="s">
        <v>868</v>
      </c>
      <c r="E6412" t="s">
        <v>866</v>
      </c>
      <c r="F6412">
        <v>4.95</v>
      </c>
      <c r="G6412">
        <v>6.45</v>
      </c>
      <c r="H6412" t="s">
        <v>823</v>
      </c>
    </row>
    <row r="6413" spans="1:8" x14ac:dyDescent="0.25">
      <c r="A6413" t="s">
        <v>941</v>
      </c>
      <c r="B6413">
        <v>2431</v>
      </c>
      <c r="C6413" t="s">
        <v>942</v>
      </c>
      <c r="D6413" t="s">
        <v>869</v>
      </c>
      <c r="E6413" t="s">
        <v>866</v>
      </c>
      <c r="F6413">
        <v>4.95</v>
      </c>
      <c r="G6413">
        <v>6.45</v>
      </c>
      <c r="H6413" t="s">
        <v>821</v>
      </c>
    </row>
    <row r="6414" spans="1:8" hidden="1" x14ac:dyDescent="0.25">
      <c r="A6414" t="s">
        <v>941</v>
      </c>
      <c r="B6414">
        <v>2431</v>
      </c>
      <c r="C6414" t="s">
        <v>942</v>
      </c>
      <c r="D6414" t="s">
        <v>870</v>
      </c>
      <c r="E6414" t="s">
        <v>866</v>
      </c>
      <c r="F6414">
        <v>4.95</v>
      </c>
      <c r="G6414">
        <v>6.45</v>
      </c>
      <c r="H6414" t="s">
        <v>815</v>
      </c>
    </row>
    <row r="6415" spans="1:8" hidden="1" x14ac:dyDescent="0.25">
      <c r="A6415" t="s">
        <v>941</v>
      </c>
      <c r="B6415">
        <v>2431</v>
      </c>
      <c r="C6415" t="s">
        <v>942</v>
      </c>
      <c r="D6415" t="s">
        <v>871</v>
      </c>
      <c r="E6415" t="s">
        <v>866</v>
      </c>
      <c r="F6415">
        <v>4.95</v>
      </c>
      <c r="G6415">
        <v>6.45</v>
      </c>
      <c r="H6415" t="s">
        <v>819</v>
      </c>
    </row>
    <row r="6416" spans="1:8" hidden="1" x14ac:dyDescent="0.25">
      <c r="A6416" t="s">
        <v>941</v>
      </c>
      <c r="B6416">
        <v>2431</v>
      </c>
      <c r="C6416" t="s">
        <v>942</v>
      </c>
      <c r="D6416" t="s">
        <v>872</v>
      </c>
      <c r="E6416" t="s">
        <v>866</v>
      </c>
      <c r="F6416">
        <v>4.95</v>
      </c>
      <c r="G6416">
        <v>6.45</v>
      </c>
      <c r="H6416" t="s">
        <v>825</v>
      </c>
    </row>
    <row r="6417" spans="1:8" hidden="1" x14ac:dyDescent="0.25">
      <c r="A6417" t="s">
        <v>941</v>
      </c>
      <c r="B6417">
        <v>2431</v>
      </c>
      <c r="C6417" t="s">
        <v>942</v>
      </c>
      <c r="D6417" t="s">
        <v>873</v>
      </c>
      <c r="E6417" t="s">
        <v>866</v>
      </c>
      <c r="F6417">
        <v>4.95</v>
      </c>
      <c r="G6417">
        <v>6.45</v>
      </c>
      <c r="H6417" t="s">
        <v>862</v>
      </c>
    </row>
    <row r="6418" spans="1:8" hidden="1" x14ac:dyDescent="0.25">
      <c r="A6418" t="s">
        <v>941</v>
      </c>
      <c r="B6418">
        <v>2431</v>
      </c>
      <c r="C6418" t="s">
        <v>942</v>
      </c>
      <c r="D6418" t="s">
        <v>874</v>
      </c>
      <c r="E6418" t="s">
        <v>866</v>
      </c>
      <c r="F6418">
        <v>4.95</v>
      </c>
      <c r="G6418">
        <v>6.45</v>
      </c>
      <c r="H6418" t="s">
        <v>827</v>
      </c>
    </row>
    <row r="6419" spans="1:8" hidden="1" x14ac:dyDescent="0.25">
      <c r="A6419" t="s">
        <v>941</v>
      </c>
      <c r="B6419">
        <v>2431</v>
      </c>
      <c r="C6419" t="s">
        <v>942</v>
      </c>
      <c r="D6419" t="s">
        <v>875</v>
      </c>
      <c r="E6419" t="s">
        <v>876</v>
      </c>
      <c r="F6419">
        <v>10.3</v>
      </c>
      <c r="G6419">
        <v>13.4</v>
      </c>
      <c r="H6419" t="s">
        <v>815</v>
      </c>
    </row>
    <row r="6420" spans="1:8" hidden="1" x14ac:dyDescent="0.25">
      <c r="A6420" t="s">
        <v>941</v>
      </c>
      <c r="B6420">
        <v>2431</v>
      </c>
      <c r="C6420" t="s">
        <v>942</v>
      </c>
      <c r="D6420" t="s">
        <v>877</v>
      </c>
      <c r="E6420" t="s">
        <v>876</v>
      </c>
      <c r="F6420">
        <v>11.4</v>
      </c>
      <c r="G6420">
        <v>14.8</v>
      </c>
      <c r="H6420" t="s">
        <v>819</v>
      </c>
    </row>
    <row r="6421" spans="1:8" hidden="1" x14ac:dyDescent="0.25">
      <c r="A6421" t="s">
        <v>941</v>
      </c>
      <c r="B6421">
        <v>2431</v>
      </c>
      <c r="C6421" t="s">
        <v>942</v>
      </c>
      <c r="D6421" t="s">
        <v>878</v>
      </c>
      <c r="E6421" t="s">
        <v>876</v>
      </c>
      <c r="F6421">
        <v>9.65</v>
      </c>
      <c r="G6421">
        <v>12.55</v>
      </c>
      <c r="H6421" t="s">
        <v>825</v>
      </c>
    </row>
    <row r="6422" spans="1:8" hidden="1" x14ac:dyDescent="0.25">
      <c r="A6422" t="s">
        <v>941</v>
      </c>
      <c r="B6422">
        <v>2431</v>
      </c>
      <c r="C6422" t="s">
        <v>942</v>
      </c>
      <c r="D6422" t="s">
        <v>879</v>
      </c>
      <c r="E6422" t="s">
        <v>876</v>
      </c>
      <c r="F6422">
        <v>10.15</v>
      </c>
      <c r="G6422">
        <v>13.2</v>
      </c>
      <c r="H6422" t="s">
        <v>827</v>
      </c>
    </row>
    <row r="6423" spans="1:8" hidden="1" x14ac:dyDescent="0.25">
      <c r="A6423" t="s">
        <v>941</v>
      </c>
      <c r="B6423">
        <v>2431</v>
      </c>
      <c r="C6423" t="s">
        <v>942</v>
      </c>
      <c r="D6423" t="s">
        <v>880</v>
      </c>
      <c r="E6423" t="s">
        <v>876</v>
      </c>
      <c r="F6423">
        <v>9.65</v>
      </c>
      <c r="G6423">
        <v>12.55</v>
      </c>
      <c r="H6423" t="s">
        <v>823</v>
      </c>
    </row>
    <row r="6424" spans="1:8" hidden="1" x14ac:dyDescent="0.25">
      <c r="A6424" t="s">
        <v>941</v>
      </c>
      <c r="B6424">
        <v>2431</v>
      </c>
      <c r="C6424" t="s">
        <v>942</v>
      </c>
      <c r="D6424" t="s">
        <v>881</v>
      </c>
      <c r="E6424" t="s">
        <v>876</v>
      </c>
      <c r="F6424">
        <v>9.65</v>
      </c>
      <c r="G6424">
        <v>12.55</v>
      </c>
      <c r="H6424" t="s">
        <v>867</v>
      </c>
    </row>
    <row r="6425" spans="1:8" x14ac:dyDescent="0.25">
      <c r="A6425" t="s">
        <v>941</v>
      </c>
      <c r="B6425">
        <v>2431</v>
      </c>
      <c r="C6425" t="s">
        <v>942</v>
      </c>
      <c r="D6425" t="s">
        <v>882</v>
      </c>
      <c r="E6425" t="s">
        <v>876</v>
      </c>
      <c r="F6425">
        <v>11.4</v>
      </c>
      <c r="G6425">
        <v>14.8</v>
      </c>
      <c r="H6425" t="s">
        <v>821</v>
      </c>
    </row>
    <row r="6426" spans="1:8" hidden="1" x14ac:dyDescent="0.25">
      <c r="A6426" t="s">
        <v>930</v>
      </c>
      <c r="B6426">
        <v>13</v>
      </c>
      <c r="C6426" t="s">
        <v>126</v>
      </c>
      <c r="D6426" t="s">
        <v>813</v>
      </c>
      <c r="E6426" t="s">
        <v>814</v>
      </c>
      <c r="F6426">
        <v>9.6</v>
      </c>
      <c r="G6426">
        <v>12.5</v>
      </c>
      <c r="H6426" t="s">
        <v>815</v>
      </c>
    </row>
    <row r="6427" spans="1:8" hidden="1" x14ac:dyDescent="0.25">
      <c r="A6427" t="s">
        <v>930</v>
      </c>
      <c r="B6427">
        <v>13</v>
      </c>
      <c r="C6427" t="s">
        <v>126</v>
      </c>
      <c r="D6427" t="s">
        <v>816</v>
      </c>
      <c r="E6427" t="s">
        <v>814</v>
      </c>
      <c r="F6427">
        <v>8.9499999999999993</v>
      </c>
      <c r="G6427">
        <v>11.65</v>
      </c>
      <c r="H6427" t="s">
        <v>817</v>
      </c>
    </row>
    <row r="6428" spans="1:8" hidden="1" x14ac:dyDescent="0.25">
      <c r="A6428" t="s">
        <v>930</v>
      </c>
      <c r="B6428">
        <v>13</v>
      </c>
      <c r="C6428" t="s">
        <v>126</v>
      </c>
      <c r="D6428" t="s">
        <v>818</v>
      </c>
      <c r="E6428" t="s">
        <v>814</v>
      </c>
      <c r="F6428">
        <v>10.7</v>
      </c>
      <c r="G6428">
        <v>13.9</v>
      </c>
      <c r="H6428" t="s">
        <v>819</v>
      </c>
    </row>
    <row r="6429" spans="1:8" x14ac:dyDescent="0.25">
      <c r="A6429" t="s">
        <v>930</v>
      </c>
      <c r="B6429">
        <v>13</v>
      </c>
      <c r="C6429" t="s">
        <v>126</v>
      </c>
      <c r="D6429" t="s">
        <v>820</v>
      </c>
      <c r="E6429" t="s">
        <v>814</v>
      </c>
      <c r="F6429">
        <v>10.7</v>
      </c>
      <c r="G6429">
        <v>13.9</v>
      </c>
      <c r="H6429" t="s">
        <v>821</v>
      </c>
    </row>
    <row r="6430" spans="1:8" hidden="1" x14ac:dyDescent="0.25">
      <c r="A6430" t="s">
        <v>930</v>
      </c>
      <c r="B6430">
        <v>13</v>
      </c>
      <c r="C6430" t="s">
        <v>126</v>
      </c>
      <c r="D6430" t="s">
        <v>822</v>
      </c>
      <c r="E6430" t="s">
        <v>814</v>
      </c>
      <c r="F6430">
        <v>8.9499999999999993</v>
      </c>
      <c r="G6430">
        <v>11.65</v>
      </c>
      <c r="H6430" t="s">
        <v>823</v>
      </c>
    </row>
    <row r="6431" spans="1:8" hidden="1" x14ac:dyDescent="0.25">
      <c r="A6431" t="s">
        <v>930</v>
      </c>
      <c r="B6431">
        <v>13</v>
      </c>
      <c r="C6431" t="s">
        <v>126</v>
      </c>
      <c r="D6431" t="s">
        <v>824</v>
      </c>
      <c r="E6431" t="s">
        <v>814</v>
      </c>
      <c r="F6431">
        <v>8.9499999999999993</v>
      </c>
      <c r="G6431">
        <v>11.65</v>
      </c>
      <c r="H6431" t="s">
        <v>825</v>
      </c>
    </row>
    <row r="6432" spans="1:8" hidden="1" x14ac:dyDescent="0.25">
      <c r="A6432" t="s">
        <v>930</v>
      </c>
      <c r="B6432">
        <v>13</v>
      </c>
      <c r="C6432" t="s">
        <v>126</v>
      </c>
      <c r="D6432" t="s">
        <v>826</v>
      </c>
      <c r="E6432" t="s">
        <v>814</v>
      </c>
      <c r="F6432">
        <v>9.4499999999999993</v>
      </c>
      <c r="G6432">
        <v>12.3</v>
      </c>
      <c r="H6432" t="s">
        <v>827</v>
      </c>
    </row>
    <row r="6433" spans="1:8" x14ac:dyDescent="0.25">
      <c r="A6433" t="s">
        <v>930</v>
      </c>
      <c r="B6433">
        <v>13</v>
      </c>
      <c r="C6433" t="s">
        <v>126</v>
      </c>
      <c r="D6433" t="s">
        <v>828</v>
      </c>
      <c r="E6433" t="s">
        <v>829</v>
      </c>
      <c r="F6433">
        <v>10.7</v>
      </c>
      <c r="G6433">
        <v>13.9</v>
      </c>
      <c r="H6433" t="s">
        <v>821</v>
      </c>
    </row>
    <row r="6434" spans="1:8" hidden="1" x14ac:dyDescent="0.25">
      <c r="A6434" t="s">
        <v>930</v>
      </c>
      <c r="B6434">
        <v>13</v>
      </c>
      <c r="C6434" t="s">
        <v>126</v>
      </c>
      <c r="D6434" t="s">
        <v>830</v>
      </c>
      <c r="E6434" t="s">
        <v>829</v>
      </c>
      <c r="F6434">
        <v>8.9499999999999993</v>
      </c>
      <c r="G6434">
        <v>11.65</v>
      </c>
      <c r="H6434" t="s">
        <v>823</v>
      </c>
    </row>
    <row r="6435" spans="1:8" hidden="1" x14ac:dyDescent="0.25">
      <c r="A6435" t="s">
        <v>930</v>
      </c>
      <c r="B6435">
        <v>13</v>
      </c>
      <c r="C6435" t="s">
        <v>126</v>
      </c>
      <c r="D6435" t="s">
        <v>831</v>
      </c>
      <c r="E6435" t="s">
        <v>829</v>
      </c>
      <c r="F6435">
        <v>9.6</v>
      </c>
      <c r="G6435">
        <v>12.5</v>
      </c>
      <c r="H6435" t="s">
        <v>815</v>
      </c>
    </row>
    <row r="6436" spans="1:8" hidden="1" x14ac:dyDescent="0.25">
      <c r="A6436" t="s">
        <v>930</v>
      </c>
      <c r="B6436">
        <v>13</v>
      </c>
      <c r="C6436" t="s">
        <v>126</v>
      </c>
      <c r="D6436" t="s">
        <v>832</v>
      </c>
      <c r="E6436" t="s">
        <v>829</v>
      </c>
      <c r="F6436">
        <v>8.9499999999999993</v>
      </c>
      <c r="G6436">
        <v>11.65</v>
      </c>
      <c r="H6436" t="s">
        <v>817</v>
      </c>
    </row>
    <row r="6437" spans="1:8" hidden="1" x14ac:dyDescent="0.25">
      <c r="A6437" t="s">
        <v>930</v>
      </c>
      <c r="B6437">
        <v>13</v>
      </c>
      <c r="C6437" t="s">
        <v>126</v>
      </c>
      <c r="D6437" t="s">
        <v>833</v>
      </c>
      <c r="E6437" t="s">
        <v>829</v>
      </c>
      <c r="F6437">
        <v>10.7</v>
      </c>
      <c r="G6437">
        <v>13.9</v>
      </c>
      <c r="H6437" t="s">
        <v>819</v>
      </c>
    </row>
    <row r="6438" spans="1:8" hidden="1" x14ac:dyDescent="0.25">
      <c r="A6438" t="s">
        <v>930</v>
      </c>
      <c r="B6438">
        <v>13</v>
      </c>
      <c r="C6438" t="s">
        <v>126</v>
      </c>
      <c r="D6438" t="s">
        <v>834</v>
      </c>
      <c r="E6438" t="s">
        <v>829</v>
      </c>
      <c r="F6438">
        <v>8.9499999999999993</v>
      </c>
      <c r="G6438">
        <v>11.65</v>
      </c>
      <c r="H6438" t="s">
        <v>825</v>
      </c>
    </row>
    <row r="6439" spans="1:8" hidden="1" x14ac:dyDescent="0.25">
      <c r="A6439" t="s">
        <v>930</v>
      </c>
      <c r="B6439">
        <v>13</v>
      </c>
      <c r="C6439" t="s">
        <v>126</v>
      </c>
      <c r="D6439" t="s">
        <v>835</v>
      </c>
      <c r="E6439" t="s">
        <v>829</v>
      </c>
      <c r="F6439">
        <v>3.5</v>
      </c>
      <c r="G6439">
        <v>4.55</v>
      </c>
      <c r="H6439" t="s">
        <v>827</v>
      </c>
    </row>
    <row r="6440" spans="1:8" hidden="1" x14ac:dyDescent="0.25">
      <c r="A6440" t="s">
        <v>930</v>
      </c>
      <c r="B6440">
        <v>13</v>
      </c>
      <c r="C6440" t="s">
        <v>126</v>
      </c>
      <c r="D6440" t="s">
        <v>835</v>
      </c>
      <c r="E6440" t="s">
        <v>829</v>
      </c>
      <c r="F6440">
        <v>9.4499999999999993</v>
      </c>
      <c r="G6440">
        <v>12.3</v>
      </c>
      <c r="H6440" t="s">
        <v>827</v>
      </c>
    </row>
    <row r="6441" spans="1:8" hidden="1" x14ac:dyDescent="0.25">
      <c r="A6441" t="s">
        <v>930</v>
      </c>
      <c r="B6441">
        <v>13</v>
      </c>
      <c r="C6441" t="s">
        <v>126</v>
      </c>
      <c r="D6441" t="s">
        <v>832</v>
      </c>
      <c r="E6441" t="s">
        <v>829</v>
      </c>
      <c r="F6441">
        <v>3.3</v>
      </c>
      <c r="G6441">
        <v>4.3</v>
      </c>
      <c r="H6441" t="s">
        <v>817</v>
      </c>
    </row>
    <row r="6442" spans="1:8" hidden="1" x14ac:dyDescent="0.25">
      <c r="A6442" t="s">
        <v>930</v>
      </c>
      <c r="B6442">
        <v>13</v>
      </c>
      <c r="C6442" t="s">
        <v>126</v>
      </c>
      <c r="D6442" t="s">
        <v>831</v>
      </c>
      <c r="E6442" t="s">
        <v>829</v>
      </c>
      <c r="F6442">
        <v>3.5</v>
      </c>
      <c r="G6442">
        <v>4.55</v>
      </c>
      <c r="H6442" t="s">
        <v>815</v>
      </c>
    </row>
    <row r="6443" spans="1:8" hidden="1" x14ac:dyDescent="0.25">
      <c r="A6443" t="s">
        <v>930</v>
      </c>
      <c r="B6443">
        <v>13</v>
      </c>
      <c r="C6443" t="s">
        <v>126</v>
      </c>
      <c r="D6443" t="s">
        <v>833</v>
      </c>
      <c r="E6443" t="s">
        <v>829</v>
      </c>
      <c r="F6443">
        <v>3.95</v>
      </c>
      <c r="G6443">
        <v>5.15</v>
      </c>
      <c r="H6443" t="s">
        <v>819</v>
      </c>
    </row>
    <row r="6444" spans="1:8" hidden="1" x14ac:dyDescent="0.25">
      <c r="A6444" t="s">
        <v>930</v>
      </c>
      <c r="B6444">
        <v>13</v>
      </c>
      <c r="C6444" t="s">
        <v>126</v>
      </c>
      <c r="D6444" t="s">
        <v>830</v>
      </c>
      <c r="E6444" t="s">
        <v>829</v>
      </c>
      <c r="F6444">
        <v>3.3</v>
      </c>
      <c r="G6444">
        <v>4.3</v>
      </c>
      <c r="H6444" t="s">
        <v>823</v>
      </c>
    </row>
    <row r="6445" spans="1:8" x14ac:dyDescent="0.25">
      <c r="A6445" t="s">
        <v>930</v>
      </c>
      <c r="B6445">
        <v>13</v>
      </c>
      <c r="C6445" t="s">
        <v>126</v>
      </c>
      <c r="D6445" t="s">
        <v>828</v>
      </c>
      <c r="E6445" t="s">
        <v>829</v>
      </c>
      <c r="F6445">
        <v>3.95</v>
      </c>
      <c r="G6445">
        <v>5.15</v>
      </c>
      <c r="H6445" t="s">
        <v>821</v>
      </c>
    </row>
    <row r="6446" spans="1:8" hidden="1" x14ac:dyDescent="0.25">
      <c r="A6446" t="s">
        <v>930</v>
      </c>
      <c r="B6446">
        <v>13</v>
      </c>
      <c r="C6446" t="s">
        <v>126</v>
      </c>
      <c r="D6446" t="s">
        <v>834</v>
      </c>
      <c r="E6446" t="s">
        <v>829</v>
      </c>
      <c r="F6446">
        <v>3.3</v>
      </c>
      <c r="G6446">
        <v>4.3</v>
      </c>
      <c r="H6446" t="s">
        <v>825</v>
      </c>
    </row>
    <row r="6447" spans="1:8" x14ac:dyDescent="0.25">
      <c r="A6447" t="s">
        <v>930</v>
      </c>
      <c r="B6447">
        <v>13</v>
      </c>
      <c r="C6447" t="s">
        <v>126</v>
      </c>
      <c r="D6447" t="s">
        <v>836</v>
      </c>
      <c r="E6447" t="s">
        <v>837</v>
      </c>
      <c r="F6447">
        <v>10.7</v>
      </c>
      <c r="G6447">
        <v>13.9</v>
      </c>
      <c r="H6447" t="s">
        <v>821</v>
      </c>
    </row>
    <row r="6448" spans="1:8" hidden="1" x14ac:dyDescent="0.25">
      <c r="A6448" t="s">
        <v>930</v>
      </c>
      <c r="B6448">
        <v>13</v>
      </c>
      <c r="C6448" t="s">
        <v>126</v>
      </c>
      <c r="D6448" t="s">
        <v>838</v>
      </c>
      <c r="E6448" t="s">
        <v>837</v>
      </c>
      <c r="F6448">
        <v>8.9499999999999993</v>
      </c>
      <c r="G6448">
        <v>11.65</v>
      </c>
      <c r="H6448" t="s">
        <v>823</v>
      </c>
    </row>
    <row r="6449" spans="1:8" hidden="1" x14ac:dyDescent="0.25">
      <c r="A6449" t="s">
        <v>930</v>
      </c>
      <c r="B6449">
        <v>13</v>
      </c>
      <c r="C6449" t="s">
        <v>126</v>
      </c>
      <c r="D6449" t="s">
        <v>839</v>
      </c>
      <c r="E6449" t="s">
        <v>837</v>
      </c>
      <c r="F6449">
        <v>9.6</v>
      </c>
      <c r="G6449">
        <v>12.5</v>
      </c>
      <c r="H6449" t="s">
        <v>815</v>
      </c>
    </row>
    <row r="6450" spans="1:8" hidden="1" x14ac:dyDescent="0.25">
      <c r="A6450" t="s">
        <v>930</v>
      </c>
      <c r="B6450">
        <v>13</v>
      </c>
      <c r="C6450" t="s">
        <v>126</v>
      </c>
      <c r="D6450" t="s">
        <v>840</v>
      </c>
      <c r="E6450" t="s">
        <v>837</v>
      </c>
      <c r="F6450">
        <v>8.9499999999999993</v>
      </c>
      <c r="G6450">
        <v>11.65</v>
      </c>
      <c r="H6450" t="s">
        <v>817</v>
      </c>
    </row>
    <row r="6451" spans="1:8" hidden="1" x14ac:dyDescent="0.25">
      <c r="A6451" t="s">
        <v>930</v>
      </c>
      <c r="B6451">
        <v>13</v>
      </c>
      <c r="C6451" t="s">
        <v>126</v>
      </c>
      <c r="D6451" t="s">
        <v>841</v>
      </c>
      <c r="E6451" t="s">
        <v>837</v>
      </c>
      <c r="F6451">
        <v>10.7</v>
      </c>
      <c r="G6451">
        <v>13.9</v>
      </c>
      <c r="H6451" t="s">
        <v>819</v>
      </c>
    </row>
    <row r="6452" spans="1:8" hidden="1" x14ac:dyDescent="0.25">
      <c r="A6452" t="s">
        <v>930</v>
      </c>
      <c r="B6452">
        <v>13</v>
      </c>
      <c r="C6452" t="s">
        <v>126</v>
      </c>
      <c r="D6452" t="s">
        <v>842</v>
      </c>
      <c r="E6452" t="s">
        <v>837</v>
      </c>
      <c r="F6452">
        <v>9.4499999999999993</v>
      </c>
      <c r="G6452">
        <v>12.3</v>
      </c>
      <c r="H6452" t="s">
        <v>827</v>
      </c>
    </row>
    <row r="6453" spans="1:8" hidden="1" x14ac:dyDescent="0.25">
      <c r="A6453" t="s">
        <v>930</v>
      </c>
      <c r="B6453">
        <v>13</v>
      </c>
      <c r="C6453" t="s">
        <v>126</v>
      </c>
      <c r="D6453" t="s">
        <v>843</v>
      </c>
      <c r="E6453" t="s">
        <v>837</v>
      </c>
      <c r="F6453">
        <v>8.9499999999999993</v>
      </c>
      <c r="G6453">
        <v>11.65</v>
      </c>
      <c r="H6453" t="s">
        <v>825</v>
      </c>
    </row>
    <row r="6454" spans="1:8" x14ac:dyDescent="0.25">
      <c r="A6454" t="s">
        <v>930</v>
      </c>
      <c r="B6454">
        <v>13</v>
      </c>
      <c r="C6454" t="s">
        <v>126</v>
      </c>
      <c r="D6454" t="s">
        <v>844</v>
      </c>
      <c r="E6454" t="s">
        <v>845</v>
      </c>
      <c r="F6454">
        <v>10.7</v>
      </c>
      <c r="G6454">
        <v>13.9</v>
      </c>
      <c r="H6454" t="s">
        <v>821</v>
      </c>
    </row>
    <row r="6455" spans="1:8" hidden="1" x14ac:dyDescent="0.25">
      <c r="A6455" t="s">
        <v>930</v>
      </c>
      <c r="B6455">
        <v>13</v>
      </c>
      <c r="C6455" t="s">
        <v>126</v>
      </c>
      <c r="D6455" t="s">
        <v>846</v>
      </c>
      <c r="E6455" t="s">
        <v>845</v>
      </c>
      <c r="F6455">
        <v>8.9499999999999993</v>
      </c>
      <c r="G6455">
        <v>11.65</v>
      </c>
      <c r="H6455" t="s">
        <v>823</v>
      </c>
    </row>
    <row r="6456" spans="1:8" hidden="1" x14ac:dyDescent="0.25">
      <c r="A6456" t="s">
        <v>930</v>
      </c>
      <c r="B6456">
        <v>13</v>
      </c>
      <c r="C6456" t="s">
        <v>126</v>
      </c>
      <c r="D6456" t="s">
        <v>847</v>
      </c>
      <c r="E6456" t="s">
        <v>845</v>
      </c>
      <c r="F6456">
        <v>9.6</v>
      </c>
      <c r="G6456">
        <v>12.5</v>
      </c>
      <c r="H6456" t="s">
        <v>815</v>
      </c>
    </row>
    <row r="6457" spans="1:8" hidden="1" x14ac:dyDescent="0.25">
      <c r="A6457" t="s">
        <v>930</v>
      </c>
      <c r="B6457">
        <v>13</v>
      </c>
      <c r="C6457" t="s">
        <v>126</v>
      </c>
      <c r="D6457" t="s">
        <v>848</v>
      </c>
      <c r="E6457" t="s">
        <v>845</v>
      </c>
      <c r="F6457">
        <v>10.7</v>
      </c>
      <c r="G6457">
        <v>13.9</v>
      </c>
      <c r="H6457" t="s">
        <v>819</v>
      </c>
    </row>
    <row r="6458" spans="1:8" hidden="1" x14ac:dyDescent="0.25">
      <c r="A6458" t="s">
        <v>930</v>
      </c>
      <c r="B6458">
        <v>13</v>
      </c>
      <c r="C6458" t="s">
        <v>126</v>
      </c>
      <c r="D6458" t="s">
        <v>849</v>
      </c>
      <c r="E6458" t="s">
        <v>845</v>
      </c>
      <c r="F6458">
        <v>8.9499999999999993</v>
      </c>
      <c r="G6458">
        <v>11.65</v>
      </c>
      <c r="H6458" t="s">
        <v>817</v>
      </c>
    </row>
    <row r="6459" spans="1:8" hidden="1" x14ac:dyDescent="0.25">
      <c r="A6459" t="s">
        <v>930</v>
      </c>
      <c r="B6459">
        <v>13</v>
      </c>
      <c r="C6459" t="s">
        <v>126</v>
      </c>
      <c r="D6459" t="s">
        <v>850</v>
      </c>
      <c r="E6459" t="s">
        <v>845</v>
      </c>
      <c r="F6459">
        <v>8.9499999999999993</v>
      </c>
      <c r="G6459">
        <v>11.65</v>
      </c>
      <c r="H6459" t="s">
        <v>825</v>
      </c>
    </row>
    <row r="6460" spans="1:8" hidden="1" x14ac:dyDescent="0.25">
      <c r="A6460" t="s">
        <v>930</v>
      </c>
      <c r="B6460">
        <v>13</v>
      </c>
      <c r="C6460" t="s">
        <v>126</v>
      </c>
      <c r="D6460" t="s">
        <v>851</v>
      </c>
      <c r="E6460" t="s">
        <v>845</v>
      </c>
      <c r="F6460">
        <v>9.4499999999999993</v>
      </c>
      <c r="G6460">
        <v>12.3</v>
      </c>
      <c r="H6460" t="s">
        <v>827</v>
      </c>
    </row>
    <row r="6461" spans="1:8" hidden="1" x14ac:dyDescent="0.25">
      <c r="A6461" t="s">
        <v>930</v>
      </c>
      <c r="B6461">
        <v>13</v>
      </c>
      <c r="C6461" t="s">
        <v>126</v>
      </c>
      <c r="D6461" t="s">
        <v>852</v>
      </c>
      <c r="E6461" t="s">
        <v>853</v>
      </c>
      <c r="F6461">
        <v>5.6</v>
      </c>
      <c r="G6461">
        <v>7.3</v>
      </c>
      <c r="H6461" t="s">
        <v>854</v>
      </c>
    </row>
    <row r="6462" spans="1:8" hidden="1" x14ac:dyDescent="0.25">
      <c r="A6462" t="s">
        <v>930</v>
      </c>
      <c r="B6462">
        <v>13</v>
      </c>
      <c r="C6462" t="s">
        <v>126</v>
      </c>
      <c r="D6462" t="s">
        <v>855</v>
      </c>
      <c r="E6462" t="s">
        <v>853</v>
      </c>
      <c r="F6462">
        <v>5.6</v>
      </c>
      <c r="G6462">
        <v>7.3</v>
      </c>
      <c r="H6462" t="s">
        <v>823</v>
      </c>
    </row>
    <row r="6463" spans="1:8" x14ac:dyDescent="0.25">
      <c r="A6463" t="s">
        <v>930</v>
      </c>
      <c r="B6463">
        <v>13</v>
      </c>
      <c r="C6463" t="s">
        <v>126</v>
      </c>
      <c r="D6463" t="s">
        <v>856</v>
      </c>
      <c r="E6463" t="s">
        <v>853</v>
      </c>
      <c r="F6463">
        <v>5.6</v>
      </c>
      <c r="G6463">
        <v>7.3</v>
      </c>
      <c r="H6463" t="s">
        <v>821</v>
      </c>
    </row>
    <row r="6464" spans="1:8" hidden="1" x14ac:dyDescent="0.25">
      <c r="A6464" t="s">
        <v>930</v>
      </c>
      <c r="B6464">
        <v>13</v>
      </c>
      <c r="C6464" t="s">
        <v>126</v>
      </c>
      <c r="D6464" t="s">
        <v>857</v>
      </c>
      <c r="E6464" t="s">
        <v>853</v>
      </c>
      <c r="F6464">
        <v>5.6</v>
      </c>
      <c r="G6464">
        <v>7.3</v>
      </c>
      <c r="H6464" t="s">
        <v>815</v>
      </c>
    </row>
    <row r="6465" spans="1:8" hidden="1" x14ac:dyDescent="0.25">
      <c r="A6465" t="s">
        <v>930</v>
      </c>
      <c r="B6465">
        <v>13</v>
      </c>
      <c r="C6465" t="s">
        <v>126</v>
      </c>
      <c r="D6465" t="s">
        <v>858</v>
      </c>
      <c r="E6465" t="s">
        <v>853</v>
      </c>
      <c r="F6465">
        <v>5.6</v>
      </c>
      <c r="G6465">
        <v>7.3</v>
      </c>
      <c r="H6465" t="s">
        <v>819</v>
      </c>
    </row>
    <row r="6466" spans="1:8" hidden="1" x14ac:dyDescent="0.25">
      <c r="A6466" t="s">
        <v>930</v>
      </c>
      <c r="B6466">
        <v>13</v>
      </c>
      <c r="C6466" t="s">
        <v>126</v>
      </c>
      <c r="D6466" t="s">
        <v>859</v>
      </c>
      <c r="E6466" t="s">
        <v>853</v>
      </c>
      <c r="F6466">
        <v>5.6</v>
      </c>
      <c r="G6466">
        <v>7.3</v>
      </c>
      <c r="H6466" t="s">
        <v>825</v>
      </c>
    </row>
    <row r="6467" spans="1:8" hidden="1" x14ac:dyDescent="0.25">
      <c r="A6467" t="s">
        <v>930</v>
      </c>
      <c r="B6467">
        <v>13</v>
      </c>
      <c r="C6467" t="s">
        <v>126</v>
      </c>
      <c r="D6467" t="s">
        <v>860</v>
      </c>
      <c r="E6467" t="s">
        <v>853</v>
      </c>
      <c r="F6467">
        <v>5.6</v>
      </c>
      <c r="G6467">
        <v>7.3</v>
      </c>
      <c r="H6467" t="s">
        <v>827</v>
      </c>
    </row>
    <row r="6468" spans="1:8" hidden="1" x14ac:dyDescent="0.25">
      <c r="A6468" t="s">
        <v>930</v>
      </c>
      <c r="B6468">
        <v>13</v>
      </c>
      <c r="C6468" t="s">
        <v>126</v>
      </c>
      <c r="D6468" t="s">
        <v>861</v>
      </c>
      <c r="E6468" t="s">
        <v>853</v>
      </c>
      <c r="F6468">
        <v>5.6</v>
      </c>
      <c r="G6468">
        <v>7.3</v>
      </c>
      <c r="H6468" t="s">
        <v>862</v>
      </c>
    </row>
    <row r="6469" spans="1:8" hidden="1" x14ac:dyDescent="0.25">
      <c r="A6469" t="s">
        <v>930</v>
      </c>
      <c r="B6469">
        <v>13</v>
      </c>
      <c r="C6469" t="s">
        <v>126</v>
      </c>
      <c r="D6469" t="s">
        <v>863</v>
      </c>
      <c r="E6469" t="s">
        <v>853</v>
      </c>
      <c r="F6469">
        <v>5.6</v>
      </c>
      <c r="G6469">
        <v>7.3</v>
      </c>
      <c r="H6469" t="s">
        <v>864</v>
      </c>
    </row>
    <row r="6470" spans="1:8" hidden="1" x14ac:dyDescent="0.25">
      <c r="A6470" t="s">
        <v>930</v>
      </c>
      <c r="B6470">
        <v>13</v>
      </c>
      <c r="C6470" t="s">
        <v>126</v>
      </c>
      <c r="D6470" t="s">
        <v>865</v>
      </c>
      <c r="E6470" t="s">
        <v>866</v>
      </c>
      <c r="F6470">
        <v>4.4000000000000004</v>
      </c>
      <c r="G6470">
        <v>5.7</v>
      </c>
      <c r="H6470" t="s">
        <v>867</v>
      </c>
    </row>
    <row r="6471" spans="1:8" hidden="1" x14ac:dyDescent="0.25">
      <c r="A6471" t="s">
        <v>930</v>
      </c>
      <c r="B6471">
        <v>13</v>
      </c>
      <c r="C6471" t="s">
        <v>126</v>
      </c>
      <c r="D6471" t="s">
        <v>868</v>
      </c>
      <c r="E6471" t="s">
        <v>866</v>
      </c>
      <c r="F6471">
        <v>4.95</v>
      </c>
      <c r="G6471">
        <v>6.45</v>
      </c>
      <c r="H6471" t="s">
        <v>823</v>
      </c>
    </row>
    <row r="6472" spans="1:8" x14ac:dyDescent="0.25">
      <c r="A6472" t="s">
        <v>930</v>
      </c>
      <c r="B6472">
        <v>13</v>
      </c>
      <c r="C6472" t="s">
        <v>126</v>
      </c>
      <c r="D6472" t="s">
        <v>869</v>
      </c>
      <c r="E6472" t="s">
        <v>866</v>
      </c>
      <c r="F6472">
        <v>4.95</v>
      </c>
      <c r="G6472">
        <v>6.45</v>
      </c>
      <c r="H6472" t="s">
        <v>821</v>
      </c>
    </row>
    <row r="6473" spans="1:8" hidden="1" x14ac:dyDescent="0.25">
      <c r="A6473" t="s">
        <v>930</v>
      </c>
      <c r="B6473">
        <v>13</v>
      </c>
      <c r="C6473" t="s">
        <v>126</v>
      </c>
      <c r="D6473" t="s">
        <v>870</v>
      </c>
      <c r="E6473" t="s">
        <v>866</v>
      </c>
      <c r="F6473">
        <v>4.95</v>
      </c>
      <c r="G6473">
        <v>6.45</v>
      </c>
      <c r="H6473" t="s">
        <v>815</v>
      </c>
    </row>
    <row r="6474" spans="1:8" hidden="1" x14ac:dyDescent="0.25">
      <c r="A6474" t="s">
        <v>930</v>
      </c>
      <c r="B6474">
        <v>13</v>
      </c>
      <c r="C6474" t="s">
        <v>126</v>
      </c>
      <c r="D6474" t="s">
        <v>871</v>
      </c>
      <c r="E6474" t="s">
        <v>866</v>
      </c>
      <c r="F6474">
        <v>4.95</v>
      </c>
      <c r="G6474">
        <v>6.45</v>
      </c>
      <c r="H6474" t="s">
        <v>819</v>
      </c>
    </row>
    <row r="6475" spans="1:8" hidden="1" x14ac:dyDescent="0.25">
      <c r="A6475" t="s">
        <v>930</v>
      </c>
      <c r="B6475">
        <v>13</v>
      </c>
      <c r="C6475" t="s">
        <v>126</v>
      </c>
      <c r="D6475" t="s">
        <v>872</v>
      </c>
      <c r="E6475" t="s">
        <v>866</v>
      </c>
      <c r="F6475">
        <v>4.95</v>
      </c>
      <c r="G6475">
        <v>6.45</v>
      </c>
      <c r="H6475" t="s">
        <v>825</v>
      </c>
    </row>
    <row r="6476" spans="1:8" hidden="1" x14ac:dyDescent="0.25">
      <c r="A6476" t="s">
        <v>930</v>
      </c>
      <c r="B6476">
        <v>13</v>
      </c>
      <c r="C6476" t="s">
        <v>126</v>
      </c>
      <c r="D6476" t="s">
        <v>873</v>
      </c>
      <c r="E6476" t="s">
        <v>866</v>
      </c>
      <c r="F6476">
        <v>4.95</v>
      </c>
      <c r="G6476">
        <v>6.45</v>
      </c>
      <c r="H6476" t="s">
        <v>862</v>
      </c>
    </row>
    <row r="6477" spans="1:8" hidden="1" x14ac:dyDescent="0.25">
      <c r="A6477" t="s">
        <v>930</v>
      </c>
      <c r="B6477">
        <v>13</v>
      </c>
      <c r="C6477" t="s">
        <v>126</v>
      </c>
      <c r="D6477" t="s">
        <v>874</v>
      </c>
      <c r="E6477" t="s">
        <v>866</v>
      </c>
      <c r="F6477">
        <v>4.95</v>
      </c>
      <c r="G6477">
        <v>6.45</v>
      </c>
      <c r="H6477" t="s">
        <v>827</v>
      </c>
    </row>
    <row r="6478" spans="1:8" hidden="1" x14ac:dyDescent="0.25">
      <c r="A6478" t="s">
        <v>930</v>
      </c>
      <c r="B6478">
        <v>13</v>
      </c>
      <c r="C6478" t="s">
        <v>126</v>
      </c>
      <c r="D6478" t="s">
        <v>875</v>
      </c>
      <c r="E6478" t="s">
        <v>876</v>
      </c>
      <c r="F6478">
        <v>10.15</v>
      </c>
      <c r="G6478">
        <v>13.2</v>
      </c>
      <c r="H6478" t="s">
        <v>815</v>
      </c>
    </row>
    <row r="6479" spans="1:8" hidden="1" x14ac:dyDescent="0.25">
      <c r="A6479" t="s">
        <v>930</v>
      </c>
      <c r="B6479">
        <v>13</v>
      </c>
      <c r="C6479" t="s">
        <v>126</v>
      </c>
      <c r="D6479" t="s">
        <v>877</v>
      </c>
      <c r="E6479" t="s">
        <v>876</v>
      </c>
      <c r="F6479">
        <v>11.25</v>
      </c>
      <c r="G6479">
        <v>14.65</v>
      </c>
      <c r="H6479" t="s">
        <v>819</v>
      </c>
    </row>
    <row r="6480" spans="1:8" hidden="1" x14ac:dyDescent="0.25">
      <c r="A6480" t="s">
        <v>930</v>
      </c>
      <c r="B6480">
        <v>13</v>
      </c>
      <c r="C6480" t="s">
        <v>126</v>
      </c>
      <c r="D6480" t="s">
        <v>878</v>
      </c>
      <c r="E6480" t="s">
        <v>876</v>
      </c>
      <c r="F6480">
        <v>9.5</v>
      </c>
      <c r="G6480">
        <v>12.35</v>
      </c>
      <c r="H6480" t="s">
        <v>825</v>
      </c>
    </row>
    <row r="6481" spans="1:8" hidden="1" x14ac:dyDescent="0.25">
      <c r="A6481" t="s">
        <v>930</v>
      </c>
      <c r="B6481">
        <v>13</v>
      </c>
      <c r="C6481" t="s">
        <v>126</v>
      </c>
      <c r="D6481" t="s">
        <v>879</v>
      </c>
      <c r="E6481" t="s">
        <v>876</v>
      </c>
      <c r="F6481">
        <v>10</v>
      </c>
      <c r="G6481">
        <v>13</v>
      </c>
      <c r="H6481" t="s">
        <v>827</v>
      </c>
    </row>
    <row r="6482" spans="1:8" hidden="1" x14ac:dyDescent="0.25">
      <c r="A6482" t="s">
        <v>930</v>
      </c>
      <c r="B6482">
        <v>13</v>
      </c>
      <c r="C6482" t="s">
        <v>126</v>
      </c>
      <c r="D6482" t="s">
        <v>880</v>
      </c>
      <c r="E6482" t="s">
        <v>876</v>
      </c>
      <c r="F6482">
        <v>9.5</v>
      </c>
      <c r="G6482">
        <v>12.35</v>
      </c>
      <c r="H6482" t="s">
        <v>823</v>
      </c>
    </row>
    <row r="6483" spans="1:8" hidden="1" x14ac:dyDescent="0.25">
      <c r="A6483" t="s">
        <v>930</v>
      </c>
      <c r="B6483">
        <v>13</v>
      </c>
      <c r="C6483" t="s">
        <v>126</v>
      </c>
      <c r="D6483" t="s">
        <v>881</v>
      </c>
      <c r="E6483" t="s">
        <v>876</v>
      </c>
      <c r="F6483">
        <v>9.5</v>
      </c>
      <c r="G6483">
        <v>12.35</v>
      </c>
      <c r="H6483" t="s">
        <v>867</v>
      </c>
    </row>
    <row r="6484" spans="1:8" x14ac:dyDescent="0.25">
      <c r="A6484" t="s">
        <v>930</v>
      </c>
      <c r="B6484">
        <v>13</v>
      </c>
      <c r="C6484" t="s">
        <v>126</v>
      </c>
      <c r="D6484" t="s">
        <v>882</v>
      </c>
      <c r="E6484" t="s">
        <v>876</v>
      </c>
      <c r="F6484">
        <v>11.25</v>
      </c>
      <c r="G6484">
        <v>14.65</v>
      </c>
      <c r="H6484" t="s">
        <v>821</v>
      </c>
    </row>
    <row r="6485" spans="1:8" hidden="1" x14ac:dyDescent="0.25">
      <c r="A6485" t="s">
        <v>1059</v>
      </c>
      <c r="B6485">
        <v>2767</v>
      </c>
      <c r="C6485" t="s">
        <v>215</v>
      </c>
      <c r="D6485" t="s">
        <v>813</v>
      </c>
      <c r="E6485" t="s">
        <v>814</v>
      </c>
      <c r="F6485">
        <v>10.15</v>
      </c>
      <c r="G6485">
        <v>13.2</v>
      </c>
      <c r="H6485" t="s">
        <v>815</v>
      </c>
    </row>
    <row r="6486" spans="1:8" hidden="1" x14ac:dyDescent="0.25">
      <c r="A6486" t="s">
        <v>1059</v>
      </c>
      <c r="B6486">
        <v>2767</v>
      </c>
      <c r="C6486" t="s">
        <v>215</v>
      </c>
      <c r="D6486" t="s">
        <v>816</v>
      </c>
      <c r="E6486" t="s">
        <v>814</v>
      </c>
      <c r="F6486">
        <v>9.5</v>
      </c>
      <c r="G6486">
        <v>12.35</v>
      </c>
      <c r="H6486" t="s">
        <v>817</v>
      </c>
    </row>
    <row r="6487" spans="1:8" hidden="1" x14ac:dyDescent="0.25">
      <c r="A6487" t="s">
        <v>1059</v>
      </c>
      <c r="B6487">
        <v>2767</v>
      </c>
      <c r="C6487" t="s">
        <v>215</v>
      </c>
      <c r="D6487" t="s">
        <v>818</v>
      </c>
      <c r="E6487" t="s">
        <v>814</v>
      </c>
      <c r="F6487">
        <v>11.25</v>
      </c>
      <c r="G6487">
        <v>14.65</v>
      </c>
      <c r="H6487" t="s">
        <v>819</v>
      </c>
    </row>
    <row r="6488" spans="1:8" x14ac:dyDescent="0.25">
      <c r="A6488" t="s">
        <v>1059</v>
      </c>
      <c r="B6488">
        <v>2767</v>
      </c>
      <c r="C6488" t="s">
        <v>215</v>
      </c>
      <c r="D6488" t="s">
        <v>820</v>
      </c>
      <c r="E6488" t="s">
        <v>814</v>
      </c>
      <c r="F6488">
        <v>11.25</v>
      </c>
      <c r="G6488">
        <v>14.65</v>
      </c>
      <c r="H6488" t="s">
        <v>821</v>
      </c>
    </row>
    <row r="6489" spans="1:8" hidden="1" x14ac:dyDescent="0.25">
      <c r="A6489" t="s">
        <v>1059</v>
      </c>
      <c r="B6489">
        <v>2767</v>
      </c>
      <c r="C6489" t="s">
        <v>215</v>
      </c>
      <c r="D6489" t="s">
        <v>822</v>
      </c>
      <c r="E6489" t="s">
        <v>814</v>
      </c>
      <c r="F6489">
        <v>9.5</v>
      </c>
      <c r="G6489">
        <v>12.35</v>
      </c>
      <c r="H6489" t="s">
        <v>823</v>
      </c>
    </row>
    <row r="6490" spans="1:8" hidden="1" x14ac:dyDescent="0.25">
      <c r="A6490" t="s">
        <v>1059</v>
      </c>
      <c r="B6490">
        <v>2767</v>
      </c>
      <c r="C6490" t="s">
        <v>215</v>
      </c>
      <c r="D6490" t="s">
        <v>824</v>
      </c>
      <c r="E6490" t="s">
        <v>814</v>
      </c>
      <c r="F6490">
        <v>9.5</v>
      </c>
      <c r="G6490">
        <v>12.35</v>
      </c>
      <c r="H6490" t="s">
        <v>825</v>
      </c>
    </row>
    <row r="6491" spans="1:8" hidden="1" x14ac:dyDescent="0.25">
      <c r="A6491" t="s">
        <v>1059</v>
      </c>
      <c r="B6491">
        <v>2767</v>
      </c>
      <c r="C6491" t="s">
        <v>215</v>
      </c>
      <c r="D6491" t="s">
        <v>826</v>
      </c>
      <c r="E6491" t="s">
        <v>814</v>
      </c>
      <c r="F6491">
        <v>10</v>
      </c>
      <c r="G6491">
        <v>13</v>
      </c>
      <c r="H6491" t="s">
        <v>827</v>
      </c>
    </row>
    <row r="6492" spans="1:8" x14ac:dyDescent="0.25">
      <c r="A6492" t="s">
        <v>1059</v>
      </c>
      <c r="B6492">
        <v>2767</v>
      </c>
      <c r="C6492" t="s">
        <v>215</v>
      </c>
      <c r="D6492" t="s">
        <v>828</v>
      </c>
      <c r="E6492" t="s">
        <v>829</v>
      </c>
      <c r="F6492">
        <v>11.25</v>
      </c>
      <c r="G6492">
        <v>14.65</v>
      </c>
      <c r="H6492" t="s">
        <v>821</v>
      </c>
    </row>
    <row r="6493" spans="1:8" hidden="1" x14ac:dyDescent="0.25">
      <c r="A6493" t="s">
        <v>1059</v>
      </c>
      <c r="B6493">
        <v>2767</v>
      </c>
      <c r="C6493" t="s">
        <v>215</v>
      </c>
      <c r="D6493" t="s">
        <v>830</v>
      </c>
      <c r="E6493" t="s">
        <v>829</v>
      </c>
      <c r="F6493">
        <v>9.5</v>
      </c>
      <c r="G6493">
        <v>12.35</v>
      </c>
      <c r="H6493" t="s">
        <v>823</v>
      </c>
    </row>
    <row r="6494" spans="1:8" hidden="1" x14ac:dyDescent="0.25">
      <c r="A6494" t="s">
        <v>1059</v>
      </c>
      <c r="B6494">
        <v>2767</v>
      </c>
      <c r="C6494" t="s">
        <v>215</v>
      </c>
      <c r="D6494" t="s">
        <v>831</v>
      </c>
      <c r="E6494" t="s">
        <v>829</v>
      </c>
      <c r="F6494">
        <v>10.15</v>
      </c>
      <c r="G6494">
        <v>13.2</v>
      </c>
      <c r="H6494" t="s">
        <v>815</v>
      </c>
    </row>
    <row r="6495" spans="1:8" hidden="1" x14ac:dyDescent="0.25">
      <c r="A6495" t="s">
        <v>1059</v>
      </c>
      <c r="B6495">
        <v>2767</v>
      </c>
      <c r="C6495" t="s">
        <v>215</v>
      </c>
      <c r="D6495" t="s">
        <v>832</v>
      </c>
      <c r="E6495" t="s">
        <v>829</v>
      </c>
      <c r="F6495">
        <v>9.5</v>
      </c>
      <c r="G6495">
        <v>12.35</v>
      </c>
      <c r="H6495" t="s">
        <v>817</v>
      </c>
    </row>
    <row r="6496" spans="1:8" hidden="1" x14ac:dyDescent="0.25">
      <c r="A6496" t="s">
        <v>1059</v>
      </c>
      <c r="B6496">
        <v>2767</v>
      </c>
      <c r="C6496" t="s">
        <v>215</v>
      </c>
      <c r="D6496" t="s">
        <v>833</v>
      </c>
      <c r="E6496" t="s">
        <v>829</v>
      </c>
      <c r="F6496">
        <v>11.25</v>
      </c>
      <c r="G6496">
        <v>14.65</v>
      </c>
      <c r="H6496" t="s">
        <v>819</v>
      </c>
    </row>
    <row r="6497" spans="1:8" hidden="1" x14ac:dyDescent="0.25">
      <c r="A6497" t="s">
        <v>1059</v>
      </c>
      <c r="B6497">
        <v>2767</v>
      </c>
      <c r="C6497" t="s">
        <v>215</v>
      </c>
      <c r="D6497" t="s">
        <v>834</v>
      </c>
      <c r="E6497" t="s">
        <v>829</v>
      </c>
      <c r="F6497">
        <v>9.5</v>
      </c>
      <c r="G6497">
        <v>12.35</v>
      </c>
      <c r="H6497" t="s">
        <v>825</v>
      </c>
    </row>
    <row r="6498" spans="1:8" hidden="1" x14ac:dyDescent="0.25">
      <c r="A6498" t="s">
        <v>1059</v>
      </c>
      <c r="B6498">
        <v>2767</v>
      </c>
      <c r="C6498" t="s">
        <v>215</v>
      </c>
      <c r="D6498" t="s">
        <v>835</v>
      </c>
      <c r="E6498" t="s">
        <v>829</v>
      </c>
      <c r="F6498">
        <v>3.6</v>
      </c>
      <c r="G6498">
        <v>4.7</v>
      </c>
      <c r="H6498" t="s">
        <v>827</v>
      </c>
    </row>
    <row r="6499" spans="1:8" hidden="1" x14ac:dyDescent="0.25">
      <c r="A6499" t="s">
        <v>1059</v>
      </c>
      <c r="B6499">
        <v>2767</v>
      </c>
      <c r="C6499" t="s">
        <v>215</v>
      </c>
      <c r="D6499" t="s">
        <v>835</v>
      </c>
      <c r="E6499" t="s">
        <v>829</v>
      </c>
      <c r="F6499">
        <v>10</v>
      </c>
      <c r="G6499">
        <v>13</v>
      </c>
      <c r="H6499" t="s">
        <v>827</v>
      </c>
    </row>
    <row r="6500" spans="1:8" hidden="1" x14ac:dyDescent="0.25">
      <c r="A6500" t="s">
        <v>1059</v>
      </c>
      <c r="B6500">
        <v>2767</v>
      </c>
      <c r="C6500" t="s">
        <v>215</v>
      </c>
      <c r="D6500" t="s">
        <v>832</v>
      </c>
      <c r="E6500" t="s">
        <v>829</v>
      </c>
      <c r="F6500">
        <v>3.4</v>
      </c>
      <c r="G6500">
        <v>4.4000000000000004</v>
      </c>
      <c r="H6500" t="s">
        <v>817</v>
      </c>
    </row>
    <row r="6501" spans="1:8" hidden="1" x14ac:dyDescent="0.25">
      <c r="A6501" t="s">
        <v>1059</v>
      </c>
      <c r="B6501">
        <v>2767</v>
      </c>
      <c r="C6501" t="s">
        <v>215</v>
      </c>
      <c r="D6501" t="s">
        <v>831</v>
      </c>
      <c r="E6501" t="s">
        <v>829</v>
      </c>
      <c r="F6501">
        <v>3.6</v>
      </c>
      <c r="G6501">
        <v>4.7</v>
      </c>
      <c r="H6501" t="s">
        <v>815</v>
      </c>
    </row>
    <row r="6502" spans="1:8" hidden="1" x14ac:dyDescent="0.25">
      <c r="A6502" t="s">
        <v>1059</v>
      </c>
      <c r="B6502">
        <v>2767</v>
      </c>
      <c r="C6502" t="s">
        <v>215</v>
      </c>
      <c r="D6502" t="s">
        <v>833</v>
      </c>
      <c r="E6502" t="s">
        <v>829</v>
      </c>
      <c r="F6502">
        <v>4.05</v>
      </c>
      <c r="G6502">
        <v>5.25</v>
      </c>
      <c r="H6502" t="s">
        <v>819</v>
      </c>
    </row>
    <row r="6503" spans="1:8" hidden="1" x14ac:dyDescent="0.25">
      <c r="A6503" t="s">
        <v>1059</v>
      </c>
      <c r="B6503">
        <v>2767</v>
      </c>
      <c r="C6503" t="s">
        <v>215</v>
      </c>
      <c r="D6503" t="s">
        <v>830</v>
      </c>
      <c r="E6503" t="s">
        <v>829</v>
      </c>
      <c r="F6503">
        <v>3.4</v>
      </c>
      <c r="G6503">
        <v>4.4000000000000004</v>
      </c>
      <c r="H6503" t="s">
        <v>823</v>
      </c>
    </row>
    <row r="6504" spans="1:8" x14ac:dyDescent="0.25">
      <c r="A6504" t="s">
        <v>1059</v>
      </c>
      <c r="B6504">
        <v>2767</v>
      </c>
      <c r="C6504" t="s">
        <v>215</v>
      </c>
      <c r="D6504" t="s">
        <v>828</v>
      </c>
      <c r="E6504" t="s">
        <v>829</v>
      </c>
      <c r="F6504">
        <v>4.05</v>
      </c>
      <c r="G6504">
        <v>5.25</v>
      </c>
      <c r="H6504" t="s">
        <v>821</v>
      </c>
    </row>
    <row r="6505" spans="1:8" hidden="1" x14ac:dyDescent="0.25">
      <c r="A6505" t="s">
        <v>1059</v>
      </c>
      <c r="B6505">
        <v>2767</v>
      </c>
      <c r="C6505" t="s">
        <v>215</v>
      </c>
      <c r="D6505" t="s">
        <v>834</v>
      </c>
      <c r="E6505" t="s">
        <v>829</v>
      </c>
      <c r="F6505">
        <v>3.4</v>
      </c>
      <c r="G6505">
        <v>4.4000000000000004</v>
      </c>
      <c r="H6505" t="s">
        <v>825</v>
      </c>
    </row>
    <row r="6506" spans="1:8" x14ac:dyDescent="0.25">
      <c r="A6506" t="s">
        <v>1059</v>
      </c>
      <c r="B6506">
        <v>2767</v>
      </c>
      <c r="C6506" t="s">
        <v>215</v>
      </c>
      <c r="D6506" t="s">
        <v>836</v>
      </c>
      <c r="E6506" t="s">
        <v>837</v>
      </c>
      <c r="F6506">
        <v>11.25</v>
      </c>
      <c r="G6506">
        <v>14.65</v>
      </c>
      <c r="H6506" t="s">
        <v>821</v>
      </c>
    </row>
    <row r="6507" spans="1:8" hidden="1" x14ac:dyDescent="0.25">
      <c r="A6507" t="s">
        <v>1059</v>
      </c>
      <c r="B6507">
        <v>2767</v>
      </c>
      <c r="C6507" t="s">
        <v>215</v>
      </c>
      <c r="D6507" t="s">
        <v>838</v>
      </c>
      <c r="E6507" t="s">
        <v>837</v>
      </c>
      <c r="F6507">
        <v>9.5</v>
      </c>
      <c r="G6507">
        <v>12.35</v>
      </c>
      <c r="H6507" t="s">
        <v>823</v>
      </c>
    </row>
    <row r="6508" spans="1:8" hidden="1" x14ac:dyDescent="0.25">
      <c r="A6508" t="s">
        <v>1059</v>
      </c>
      <c r="B6508">
        <v>2767</v>
      </c>
      <c r="C6508" t="s">
        <v>215</v>
      </c>
      <c r="D6508" t="s">
        <v>839</v>
      </c>
      <c r="E6508" t="s">
        <v>837</v>
      </c>
      <c r="F6508">
        <v>10.15</v>
      </c>
      <c r="G6508">
        <v>13.2</v>
      </c>
      <c r="H6508" t="s">
        <v>815</v>
      </c>
    </row>
    <row r="6509" spans="1:8" hidden="1" x14ac:dyDescent="0.25">
      <c r="A6509" t="s">
        <v>1059</v>
      </c>
      <c r="B6509">
        <v>2767</v>
      </c>
      <c r="C6509" t="s">
        <v>215</v>
      </c>
      <c r="D6509" t="s">
        <v>840</v>
      </c>
      <c r="E6509" t="s">
        <v>837</v>
      </c>
      <c r="F6509">
        <v>9.5</v>
      </c>
      <c r="G6509">
        <v>12.35</v>
      </c>
      <c r="H6509" t="s">
        <v>817</v>
      </c>
    </row>
    <row r="6510" spans="1:8" hidden="1" x14ac:dyDescent="0.25">
      <c r="A6510" t="s">
        <v>1059</v>
      </c>
      <c r="B6510">
        <v>2767</v>
      </c>
      <c r="C6510" t="s">
        <v>215</v>
      </c>
      <c r="D6510" t="s">
        <v>841</v>
      </c>
      <c r="E6510" t="s">
        <v>837</v>
      </c>
      <c r="F6510">
        <v>11.25</v>
      </c>
      <c r="G6510">
        <v>14.65</v>
      </c>
      <c r="H6510" t="s">
        <v>819</v>
      </c>
    </row>
    <row r="6511" spans="1:8" hidden="1" x14ac:dyDescent="0.25">
      <c r="A6511" t="s">
        <v>1059</v>
      </c>
      <c r="B6511">
        <v>2767</v>
      </c>
      <c r="C6511" t="s">
        <v>215</v>
      </c>
      <c r="D6511" t="s">
        <v>842</v>
      </c>
      <c r="E6511" t="s">
        <v>837</v>
      </c>
      <c r="F6511">
        <v>10</v>
      </c>
      <c r="G6511">
        <v>13</v>
      </c>
      <c r="H6511" t="s">
        <v>827</v>
      </c>
    </row>
    <row r="6512" spans="1:8" hidden="1" x14ac:dyDescent="0.25">
      <c r="A6512" t="s">
        <v>1059</v>
      </c>
      <c r="B6512">
        <v>2767</v>
      </c>
      <c r="C6512" t="s">
        <v>215</v>
      </c>
      <c r="D6512" t="s">
        <v>843</v>
      </c>
      <c r="E6512" t="s">
        <v>837</v>
      </c>
      <c r="F6512">
        <v>9.5</v>
      </c>
      <c r="G6512">
        <v>12.35</v>
      </c>
      <c r="H6512" t="s">
        <v>825</v>
      </c>
    </row>
    <row r="6513" spans="1:8" x14ac:dyDescent="0.25">
      <c r="A6513" t="s">
        <v>1059</v>
      </c>
      <c r="B6513">
        <v>2767</v>
      </c>
      <c r="C6513" t="s">
        <v>215</v>
      </c>
      <c r="D6513" t="s">
        <v>844</v>
      </c>
      <c r="E6513" t="s">
        <v>845</v>
      </c>
      <c r="F6513">
        <v>11.25</v>
      </c>
      <c r="G6513">
        <v>14.65</v>
      </c>
      <c r="H6513" t="s">
        <v>821</v>
      </c>
    </row>
    <row r="6514" spans="1:8" hidden="1" x14ac:dyDescent="0.25">
      <c r="A6514" t="s">
        <v>1059</v>
      </c>
      <c r="B6514">
        <v>2767</v>
      </c>
      <c r="C6514" t="s">
        <v>215</v>
      </c>
      <c r="D6514" t="s">
        <v>846</v>
      </c>
      <c r="E6514" t="s">
        <v>845</v>
      </c>
      <c r="F6514">
        <v>9.5</v>
      </c>
      <c r="G6514">
        <v>12.35</v>
      </c>
      <c r="H6514" t="s">
        <v>823</v>
      </c>
    </row>
    <row r="6515" spans="1:8" hidden="1" x14ac:dyDescent="0.25">
      <c r="A6515" t="s">
        <v>1059</v>
      </c>
      <c r="B6515">
        <v>2767</v>
      </c>
      <c r="C6515" t="s">
        <v>215</v>
      </c>
      <c r="D6515" t="s">
        <v>847</v>
      </c>
      <c r="E6515" t="s">
        <v>845</v>
      </c>
      <c r="F6515">
        <v>10.15</v>
      </c>
      <c r="G6515">
        <v>13.2</v>
      </c>
      <c r="H6515" t="s">
        <v>815</v>
      </c>
    </row>
    <row r="6516" spans="1:8" hidden="1" x14ac:dyDescent="0.25">
      <c r="A6516" t="s">
        <v>1059</v>
      </c>
      <c r="B6516">
        <v>2767</v>
      </c>
      <c r="C6516" t="s">
        <v>215</v>
      </c>
      <c r="D6516" t="s">
        <v>848</v>
      </c>
      <c r="E6516" t="s">
        <v>845</v>
      </c>
      <c r="F6516">
        <v>11.25</v>
      </c>
      <c r="G6516">
        <v>14.65</v>
      </c>
      <c r="H6516" t="s">
        <v>819</v>
      </c>
    </row>
    <row r="6517" spans="1:8" hidden="1" x14ac:dyDescent="0.25">
      <c r="A6517" t="s">
        <v>1059</v>
      </c>
      <c r="B6517">
        <v>2767</v>
      </c>
      <c r="C6517" t="s">
        <v>215</v>
      </c>
      <c r="D6517" t="s">
        <v>849</v>
      </c>
      <c r="E6517" t="s">
        <v>845</v>
      </c>
      <c r="F6517">
        <v>9.5</v>
      </c>
      <c r="G6517">
        <v>12.35</v>
      </c>
      <c r="H6517" t="s">
        <v>817</v>
      </c>
    </row>
    <row r="6518" spans="1:8" hidden="1" x14ac:dyDescent="0.25">
      <c r="A6518" t="s">
        <v>1059</v>
      </c>
      <c r="B6518">
        <v>2767</v>
      </c>
      <c r="C6518" t="s">
        <v>215</v>
      </c>
      <c r="D6518" t="s">
        <v>850</v>
      </c>
      <c r="E6518" t="s">
        <v>845</v>
      </c>
      <c r="F6518">
        <v>9.5</v>
      </c>
      <c r="G6518">
        <v>12.35</v>
      </c>
      <c r="H6518" t="s">
        <v>825</v>
      </c>
    </row>
    <row r="6519" spans="1:8" hidden="1" x14ac:dyDescent="0.25">
      <c r="A6519" t="s">
        <v>1059</v>
      </c>
      <c r="B6519">
        <v>2767</v>
      </c>
      <c r="C6519" t="s">
        <v>215</v>
      </c>
      <c r="D6519" t="s">
        <v>851</v>
      </c>
      <c r="E6519" t="s">
        <v>845</v>
      </c>
      <c r="F6519">
        <v>10</v>
      </c>
      <c r="G6519">
        <v>13</v>
      </c>
      <c r="H6519" t="s">
        <v>827</v>
      </c>
    </row>
    <row r="6520" spans="1:8" hidden="1" x14ac:dyDescent="0.25">
      <c r="A6520" t="s">
        <v>1059</v>
      </c>
      <c r="B6520">
        <v>2767</v>
      </c>
      <c r="C6520" t="s">
        <v>215</v>
      </c>
      <c r="D6520" t="s">
        <v>852</v>
      </c>
      <c r="E6520" t="s">
        <v>853</v>
      </c>
      <c r="F6520">
        <v>5.7</v>
      </c>
      <c r="G6520">
        <v>7.4</v>
      </c>
      <c r="H6520" t="s">
        <v>854</v>
      </c>
    </row>
    <row r="6521" spans="1:8" hidden="1" x14ac:dyDescent="0.25">
      <c r="A6521" t="s">
        <v>1059</v>
      </c>
      <c r="B6521">
        <v>2767</v>
      </c>
      <c r="C6521" t="s">
        <v>215</v>
      </c>
      <c r="D6521" t="s">
        <v>855</v>
      </c>
      <c r="E6521" t="s">
        <v>853</v>
      </c>
      <c r="F6521">
        <v>5.7</v>
      </c>
      <c r="G6521">
        <v>7.4</v>
      </c>
      <c r="H6521" t="s">
        <v>823</v>
      </c>
    </row>
    <row r="6522" spans="1:8" x14ac:dyDescent="0.25">
      <c r="A6522" t="s">
        <v>1059</v>
      </c>
      <c r="B6522">
        <v>2767</v>
      </c>
      <c r="C6522" t="s">
        <v>215</v>
      </c>
      <c r="D6522" t="s">
        <v>856</v>
      </c>
      <c r="E6522" t="s">
        <v>853</v>
      </c>
      <c r="F6522">
        <v>5.7</v>
      </c>
      <c r="G6522">
        <v>7.4</v>
      </c>
      <c r="H6522" t="s">
        <v>821</v>
      </c>
    </row>
    <row r="6523" spans="1:8" hidden="1" x14ac:dyDescent="0.25">
      <c r="A6523" t="s">
        <v>1059</v>
      </c>
      <c r="B6523">
        <v>2767</v>
      </c>
      <c r="C6523" t="s">
        <v>215</v>
      </c>
      <c r="D6523" t="s">
        <v>857</v>
      </c>
      <c r="E6523" t="s">
        <v>853</v>
      </c>
      <c r="F6523">
        <v>5.7</v>
      </c>
      <c r="G6523">
        <v>7.4</v>
      </c>
      <c r="H6523" t="s">
        <v>815</v>
      </c>
    </row>
    <row r="6524" spans="1:8" hidden="1" x14ac:dyDescent="0.25">
      <c r="A6524" t="s">
        <v>1059</v>
      </c>
      <c r="B6524">
        <v>2767</v>
      </c>
      <c r="C6524" t="s">
        <v>215</v>
      </c>
      <c r="D6524" t="s">
        <v>858</v>
      </c>
      <c r="E6524" t="s">
        <v>853</v>
      </c>
      <c r="F6524">
        <v>5.7</v>
      </c>
      <c r="G6524">
        <v>7.4</v>
      </c>
      <c r="H6524" t="s">
        <v>819</v>
      </c>
    </row>
    <row r="6525" spans="1:8" hidden="1" x14ac:dyDescent="0.25">
      <c r="A6525" t="s">
        <v>1059</v>
      </c>
      <c r="B6525">
        <v>2767</v>
      </c>
      <c r="C6525" t="s">
        <v>215</v>
      </c>
      <c r="D6525" t="s">
        <v>859</v>
      </c>
      <c r="E6525" t="s">
        <v>853</v>
      </c>
      <c r="F6525">
        <v>5.7</v>
      </c>
      <c r="G6525">
        <v>7.4</v>
      </c>
      <c r="H6525" t="s">
        <v>825</v>
      </c>
    </row>
    <row r="6526" spans="1:8" hidden="1" x14ac:dyDescent="0.25">
      <c r="A6526" t="s">
        <v>1059</v>
      </c>
      <c r="B6526">
        <v>2767</v>
      </c>
      <c r="C6526" t="s">
        <v>215</v>
      </c>
      <c r="D6526" t="s">
        <v>860</v>
      </c>
      <c r="E6526" t="s">
        <v>853</v>
      </c>
      <c r="F6526">
        <v>5.7</v>
      </c>
      <c r="G6526">
        <v>7.4</v>
      </c>
      <c r="H6526" t="s">
        <v>827</v>
      </c>
    </row>
    <row r="6527" spans="1:8" hidden="1" x14ac:dyDescent="0.25">
      <c r="A6527" t="s">
        <v>1059</v>
      </c>
      <c r="B6527">
        <v>2767</v>
      </c>
      <c r="C6527" t="s">
        <v>215</v>
      </c>
      <c r="D6527" t="s">
        <v>861</v>
      </c>
      <c r="E6527" t="s">
        <v>853</v>
      </c>
      <c r="F6527">
        <v>5.7</v>
      </c>
      <c r="G6527">
        <v>7.4</v>
      </c>
      <c r="H6527" t="s">
        <v>862</v>
      </c>
    </row>
    <row r="6528" spans="1:8" hidden="1" x14ac:dyDescent="0.25">
      <c r="A6528" t="s">
        <v>1059</v>
      </c>
      <c r="B6528">
        <v>2767</v>
      </c>
      <c r="C6528" t="s">
        <v>215</v>
      </c>
      <c r="D6528" t="s">
        <v>863</v>
      </c>
      <c r="E6528" t="s">
        <v>853</v>
      </c>
      <c r="F6528">
        <v>5.7</v>
      </c>
      <c r="G6528">
        <v>7.4</v>
      </c>
      <c r="H6528" t="s">
        <v>864</v>
      </c>
    </row>
    <row r="6529" spans="1:8" hidden="1" x14ac:dyDescent="0.25">
      <c r="A6529" t="s">
        <v>1059</v>
      </c>
      <c r="B6529">
        <v>2767</v>
      </c>
      <c r="C6529" t="s">
        <v>215</v>
      </c>
      <c r="D6529" t="s">
        <v>865</v>
      </c>
      <c r="E6529" t="s">
        <v>866</v>
      </c>
      <c r="F6529">
        <v>4.5999999999999996</v>
      </c>
      <c r="G6529">
        <v>6</v>
      </c>
      <c r="H6529" t="s">
        <v>867</v>
      </c>
    </row>
    <row r="6530" spans="1:8" hidden="1" x14ac:dyDescent="0.25">
      <c r="A6530" t="s">
        <v>1059</v>
      </c>
      <c r="B6530">
        <v>2767</v>
      </c>
      <c r="C6530" t="s">
        <v>215</v>
      </c>
      <c r="D6530" t="s">
        <v>868</v>
      </c>
      <c r="E6530" t="s">
        <v>866</v>
      </c>
      <c r="F6530">
        <v>5</v>
      </c>
      <c r="G6530">
        <v>6.5</v>
      </c>
      <c r="H6530" t="s">
        <v>823</v>
      </c>
    </row>
    <row r="6531" spans="1:8" x14ac:dyDescent="0.25">
      <c r="A6531" t="s">
        <v>1059</v>
      </c>
      <c r="B6531">
        <v>2767</v>
      </c>
      <c r="C6531" t="s">
        <v>215</v>
      </c>
      <c r="D6531" t="s">
        <v>869</v>
      </c>
      <c r="E6531" t="s">
        <v>866</v>
      </c>
      <c r="F6531">
        <v>5</v>
      </c>
      <c r="G6531">
        <v>6.5</v>
      </c>
      <c r="H6531" t="s">
        <v>821</v>
      </c>
    </row>
    <row r="6532" spans="1:8" hidden="1" x14ac:dyDescent="0.25">
      <c r="A6532" t="s">
        <v>1059</v>
      </c>
      <c r="B6532">
        <v>2767</v>
      </c>
      <c r="C6532" t="s">
        <v>215</v>
      </c>
      <c r="D6532" t="s">
        <v>870</v>
      </c>
      <c r="E6532" t="s">
        <v>866</v>
      </c>
      <c r="F6532">
        <v>5</v>
      </c>
      <c r="G6532">
        <v>6.5</v>
      </c>
      <c r="H6532" t="s">
        <v>815</v>
      </c>
    </row>
    <row r="6533" spans="1:8" hidden="1" x14ac:dyDescent="0.25">
      <c r="A6533" t="s">
        <v>1059</v>
      </c>
      <c r="B6533">
        <v>2767</v>
      </c>
      <c r="C6533" t="s">
        <v>215</v>
      </c>
      <c r="D6533" t="s">
        <v>871</v>
      </c>
      <c r="E6533" t="s">
        <v>866</v>
      </c>
      <c r="F6533">
        <v>5</v>
      </c>
      <c r="G6533">
        <v>6.5</v>
      </c>
      <c r="H6533" t="s">
        <v>819</v>
      </c>
    </row>
    <row r="6534" spans="1:8" hidden="1" x14ac:dyDescent="0.25">
      <c r="A6534" t="s">
        <v>1059</v>
      </c>
      <c r="B6534">
        <v>2767</v>
      </c>
      <c r="C6534" t="s">
        <v>215</v>
      </c>
      <c r="D6534" t="s">
        <v>872</v>
      </c>
      <c r="E6534" t="s">
        <v>866</v>
      </c>
      <c r="F6534">
        <v>5</v>
      </c>
      <c r="G6534">
        <v>6.5</v>
      </c>
      <c r="H6534" t="s">
        <v>825</v>
      </c>
    </row>
    <row r="6535" spans="1:8" hidden="1" x14ac:dyDescent="0.25">
      <c r="A6535" t="s">
        <v>1059</v>
      </c>
      <c r="B6535">
        <v>2767</v>
      </c>
      <c r="C6535" t="s">
        <v>215</v>
      </c>
      <c r="D6535" t="s">
        <v>873</v>
      </c>
      <c r="E6535" t="s">
        <v>866</v>
      </c>
      <c r="F6535">
        <v>5</v>
      </c>
      <c r="G6535">
        <v>6.5</v>
      </c>
      <c r="H6535" t="s">
        <v>862</v>
      </c>
    </row>
    <row r="6536" spans="1:8" hidden="1" x14ac:dyDescent="0.25">
      <c r="A6536" t="s">
        <v>1059</v>
      </c>
      <c r="B6536">
        <v>2767</v>
      </c>
      <c r="C6536" t="s">
        <v>215</v>
      </c>
      <c r="D6536" t="s">
        <v>874</v>
      </c>
      <c r="E6536" t="s">
        <v>866</v>
      </c>
      <c r="F6536">
        <v>5</v>
      </c>
      <c r="G6536">
        <v>6.5</v>
      </c>
      <c r="H6536" t="s">
        <v>827</v>
      </c>
    </row>
    <row r="6537" spans="1:8" hidden="1" x14ac:dyDescent="0.25">
      <c r="A6537" t="s">
        <v>1059</v>
      </c>
      <c r="B6537">
        <v>2767</v>
      </c>
      <c r="C6537" t="s">
        <v>215</v>
      </c>
      <c r="D6537" t="s">
        <v>875</v>
      </c>
      <c r="E6537" t="s">
        <v>876</v>
      </c>
      <c r="F6537">
        <v>10.7</v>
      </c>
      <c r="G6537">
        <v>13.9</v>
      </c>
      <c r="H6537" t="s">
        <v>815</v>
      </c>
    </row>
    <row r="6538" spans="1:8" hidden="1" x14ac:dyDescent="0.25">
      <c r="A6538" t="s">
        <v>1059</v>
      </c>
      <c r="B6538">
        <v>2767</v>
      </c>
      <c r="C6538" t="s">
        <v>215</v>
      </c>
      <c r="D6538" t="s">
        <v>877</v>
      </c>
      <c r="E6538" t="s">
        <v>876</v>
      </c>
      <c r="F6538">
        <v>11.8</v>
      </c>
      <c r="G6538">
        <v>15.35</v>
      </c>
      <c r="H6538" t="s">
        <v>819</v>
      </c>
    </row>
    <row r="6539" spans="1:8" hidden="1" x14ac:dyDescent="0.25">
      <c r="A6539" t="s">
        <v>1059</v>
      </c>
      <c r="B6539">
        <v>2767</v>
      </c>
      <c r="C6539" t="s">
        <v>215</v>
      </c>
      <c r="D6539" t="s">
        <v>878</v>
      </c>
      <c r="E6539" t="s">
        <v>876</v>
      </c>
      <c r="F6539">
        <v>10.050000000000001</v>
      </c>
      <c r="G6539">
        <v>13.05</v>
      </c>
      <c r="H6539" t="s">
        <v>825</v>
      </c>
    </row>
    <row r="6540" spans="1:8" hidden="1" x14ac:dyDescent="0.25">
      <c r="A6540" t="s">
        <v>1059</v>
      </c>
      <c r="B6540">
        <v>2767</v>
      </c>
      <c r="C6540" t="s">
        <v>215</v>
      </c>
      <c r="D6540" t="s">
        <v>879</v>
      </c>
      <c r="E6540" t="s">
        <v>876</v>
      </c>
      <c r="F6540">
        <v>10.55</v>
      </c>
      <c r="G6540">
        <v>13.7</v>
      </c>
      <c r="H6540" t="s">
        <v>827</v>
      </c>
    </row>
    <row r="6541" spans="1:8" hidden="1" x14ac:dyDescent="0.25">
      <c r="A6541" t="s">
        <v>1059</v>
      </c>
      <c r="B6541">
        <v>2767</v>
      </c>
      <c r="C6541" t="s">
        <v>215</v>
      </c>
      <c r="D6541" t="s">
        <v>880</v>
      </c>
      <c r="E6541" t="s">
        <v>876</v>
      </c>
      <c r="F6541">
        <v>10.050000000000001</v>
      </c>
      <c r="G6541">
        <v>13.05</v>
      </c>
      <c r="H6541" t="s">
        <v>823</v>
      </c>
    </row>
    <row r="6542" spans="1:8" hidden="1" x14ac:dyDescent="0.25">
      <c r="A6542" t="s">
        <v>1059</v>
      </c>
      <c r="B6542">
        <v>2767</v>
      </c>
      <c r="C6542" t="s">
        <v>215</v>
      </c>
      <c r="D6542" t="s">
        <v>881</v>
      </c>
      <c r="E6542" t="s">
        <v>876</v>
      </c>
      <c r="F6542">
        <v>10.050000000000001</v>
      </c>
      <c r="G6542">
        <v>13.05</v>
      </c>
      <c r="H6542" t="s">
        <v>867</v>
      </c>
    </row>
    <row r="6543" spans="1:8" x14ac:dyDescent="0.25">
      <c r="A6543" t="s">
        <v>1059</v>
      </c>
      <c r="B6543">
        <v>2767</v>
      </c>
      <c r="C6543" t="s">
        <v>215</v>
      </c>
      <c r="D6543" t="s">
        <v>882</v>
      </c>
      <c r="E6543" t="s">
        <v>876</v>
      </c>
      <c r="F6543">
        <v>11.8</v>
      </c>
      <c r="G6543">
        <v>15.35</v>
      </c>
      <c r="H6543" t="s">
        <v>821</v>
      </c>
    </row>
    <row r="6544" spans="1:8" hidden="1" x14ac:dyDescent="0.25">
      <c r="A6544" t="s">
        <v>1071</v>
      </c>
      <c r="B6544">
        <v>285</v>
      </c>
      <c r="C6544" t="s">
        <v>1072</v>
      </c>
      <c r="D6544" t="s">
        <v>813</v>
      </c>
      <c r="E6544" t="s">
        <v>814</v>
      </c>
      <c r="F6544">
        <v>10.55</v>
      </c>
      <c r="G6544">
        <v>13.7</v>
      </c>
      <c r="H6544" t="s">
        <v>815</v>
      </c>
    </row>
    <row r="6545" spans="1:8" hidden="1" x14ac:dyDescent="0.25">
      <c r="A6545" t="s">
        <v>1071</v>
      </c>
      <c r="B6545">
        <v>285</v>
      </c>
      <c r="C6545" t="s">
        <v>1072</v>
      </c>
      <c r="D6545" t="s">
        <v>816</v>
      </c>
      <c r="E6545" t="s">
        <v>814</v>
      </c>
      <c r="F6545">
        <v>9.9</v>
      </c>
      <c r="G6545">
        <v>12.85</v>
      </c>
      <c r="H6545" t="s">
        <v>817</v>
      </c>
    </row>
    <row r="6546" spans="1:8" hidden="1" x14ac:dyDescent="0.25">
      <c r="A6546" t="s">
        <v>1071</v>
      </c>
      <c r="B6546">
        <v>285</v>
      </c>
      <c r="C6546" t="s">
        <v>1072</v>
      </c>
      <c r="D6546" t="s">
        <v>818</v>
      </c>
      <c r="E6546" t="s">
        <v>814</v>
      </c>
      <c r="F6546">
        <v>11.65</v>
      </c>
      <c r="G6546">
        <v>15.15</v>
      </c>
      <c r="H6546" t="s">
        <v>819</v>
      </c>
    </row>
    <row r="6547" spans="1:8" x14ac:dyDescent="0.25">
      <c r="A6547" t="s">
        <v>1071</v>
      </c>
      <c r="B6547">
        <v>285</v>
      </c>
      <c r="C6547" t="s">
        <v>1072</v>
      </c>
      <c r="D6547" t="s">
        <v>820</v>
      </c>
      <c r="E6547" t="s">
        <v>814</v>
      </c>
      <c r="F6547">
        <v>11.65</v>
      </c>
      <c r="G6547">
        <v>15.15</v>
      </c>
      <c r="H6547" t="s">
        <v>821</v>
      </c>
    </row>
    <row r="6548" spans="1:8" hidden="1" x14ac:dyDescent="0.25">
      <c r="A6548" t="s">
        <v>1071</v>
      </c>
      <c r="B6548">
        <v>285</v>
      </c>
      <c r="C6548" t="s">
        <v>1072</v>
      </c>
      <c r="D6548" t="s">
        <v>822</v>
      </c>
      <c r="E6548" t="s">
        <v>814</v>
      </c>
      <c r="F6548">
        <v>9.9</v>
      </c>
      <c r="G6548">
        <v>12.85</v>
      </c>
      <c r="H6548" t="s">
        <v>823</v>
      </c>
    </row>
    <row r="6549" spans="1:8" hidden="1" x14ac:dyDescent="0.25">
      <c r="A6549" t="s">
        <v>1071</v>
      </c>
      <c r="B6549">
        <v>285</v>
      </c>
      <c r="C6549" t="s">
        <v>1072</v>
      </c>
      <c r="D6549" t="s">
        <v>824</v>
      </c>
      <c r="E6549" t="s">
        <v>814</v>
      </c>
      <c r="F6549">
        <v>9.9</v>
      </c>
      <c r="G6549">
        <v>12.85</v>
      </c>
      <c r="H6549" t="s">
        <v>825</v>
      </c>
    </row>
    <row r="6550" spans="1:8" hidden="1" x14ac:dyDescent="0.25">
      <c r="A6550" t="s">
        <v>1071</v>
      </c>
      <c r="B6550">
        <v>285</v>
      </c>
      <c r="C6550" t="s">
        <v>1072</v>
      </c>
      <c r="D6550" t="s">
        <v>826</v>
      </c>
      <c r="E6550" t="s">
        <v>814</v>
      </c>
      <c r="F6550">
        <v>10.4</v>
      </c>
      <c r="G6550">
        <v>13.5</v>
      </c>
      <c r="H6550" t="s">
        <v>827</v>
      </c>
    </row>
    <row r="6551" spans="1:8" x14ac:dyDescent="0.25">
      <c r="A6551" t="s">
        <v>1071</v>
      </c>
      <c r="B6551">
        <v>285</v>
      </c>
      <c r="C6551" t="s">
        <v>1072</v>
      </c>
      <c r="D6551" t="s">
        <v>828</v>
      </c>
      <c r="E6551" t="s">
        <v>829</v>
      </c>
      <c r="F6551">
        <v>11.65</v>
      </c>
      <c r="G6551">
        <v>15.15</v>
      </c>
      <c r="H6551" t="s">
        <v>821</v>
      </c>
    </row>
    <row r="6552" spans="1:8" hidden="1" x14ac:dyDescent="0.25">
      <c r="A6552" t="s">
        <v>1071</v>
      </c>
      <c r="B6552">
        <v>285</v>
      </c>
      <c r="C6552" t="s">
        <v>1072</v>
      </c>
      <c r="D6552" t="s">
        <v>830</v>
      </c>
      <c r="E6552" t="s">
        <v>829</v>
      </c>
      <c r="F6552">
        <v>9.9</v>
      </c>
      <c r="G6552">
        <v>12.85</v>
      </c>
      <c r="H6552" t="s">
        <v>823</v>
      </c>
    </row>
    <row r="6553" spans="1:8" hidden="1" x14ac:dyDescent="0.25">
      <c r="A6553" t="s">
        <v>1071</v>
      </c>
      <c r="B6553">
        <v>285</v>
      </c>
      <c r="C6553" t="s">
        <v>1072</v>
      </c>
      <c r="D6553" t="s">
        <v>831</v>
      </c>
      <c r="E6553" t="s">
        <v>829</v>
      </c>
      <c r="F6553">
        <v>10.55</v>
      </c>
      <c r="G6553">
        <v>13.7</v>
      </c>
      <c r="H6553" t="s">
        <v>815</v>
      </c>
    </row>
    <row r="6554" spans="1:8" hidden="1" x14ac:dyDescent="0.25">
      <c r="A6554" t="s">
        <v>1071</v>
      </c>
      <c r="B6554">
        <v>285</v>
      </c>
      <c r="C6554" t="s">
        <v>1072</v>
      </c>
      <c r="D6554" t="s">
        <v>832</v>
      </c>
      <c r="E6554" t="s">
        <v>829</v>
      </c>
      <c r="F6554">
        <v>9.9</v>
      </c>
      <c r="G6554">
        <v>12.85</v>
      </c>
      <c r="H6554" t="s">
        <v>817</v>
      </c>
    </row>
    <row r="6555" spans="1:8" hidden="1" x14ac:dyDescent="0.25">
      <c r="A6555" t="s">
        <v>1071</v>
      </c>
      <c r="B6555">
        <v>285</v>
      </c>
      <c r="C6555" t="s">
        <v>1072</v>
      </c>
      <c r="D6555" t="s">
        <v>833</v>
      </c>
      <c r="E6555" t="s">
        <v>829</v>
      </c>
      <c r="F6555">
        <v>11.65</v>
      </c>
      <c r="G6555">
        <v>15.15</v>
      </c>
      <c r="H6555" t="s">
        <v>819</v>
      </c>
    </row>
    <row r="6556" spans="1:8" hidden="1" x14ac:dyDescent="0.25">
      <c r="A6556" t="s">
        <v>1071</v>
      </c>
      <c r="B6556">
        <v>285</v>
      </c>
      <c r="C6556" t="s">
        <v>1072</v>
      </c>
      <c r="D6556" t="s">
        <v>834</v>
      </c>
      <c r="E6556" t="s">
        <v>829</v>
      </c>
      <c r="F6556">
        <v>9.9</v>
      </c>
      <c r="G6556">
        <v>12.85</v>
      </c>
      <c r="H6556" t="s">
        <v>825</v>
      </c>
    </row>
    <row r="6557" spans="1:8" hidden="1" x14ac:dyDescent="0.25">
      <c r="A6557" t="s">
        <v>1071</v>
      </c>
      <c r="B6557">
        <v>285</v>
      </c>
      <c r="C6557" t="s">
        <v>1072</v>
      </c>
      <c r="D6557" t="s">
        <v>835</v>
      </c>
      <c r="E6557" t="s">
        <v>829</v>
      </c>
      <c r="F6557">
        <v>3.8</v>
      </c>
      <c r="G6557">
        <v>4.95</v>
      </c>
      <c r="H6557" t="s">
        <v>827</v>
      </c>
    </row>
    <row r="6558" spans="1:8" hidden="1" x14ac:dyDescent="0.25">
      <c r="A6558" t="s">
        <v>1071</v>
      </c>
      <c r="B6558">
        <v>285</v>
      </c>
      <c r="C6558" t="s">
        <v>1072</v>
      </c>
      <c r="D6558" t="s">
        <v>835</v>
      </c>
      <c r="E6558" t="s">
        <v>829</v>
      </c>
      <c r="F6558">
        <v>10.4</v>
      </c>
      <c r="G6558">
        <v>13.5</v>
      </c>
      <c r="H6558" t="s">
        <v>827</v>
      </c>
    </row>
    <row r="6559" spans="1:8" hidden="1" x14ac:dyDescent="0.25">
      <c r="A6559" t="s">
        <v>1071</v>
      </c>
      <c r="B6559">
        <v>285</v>
      </c>
      <c r="C6559" t="s">
        <v>1072</v>
      </c>
      <c r="D6559" t="s">
        <v>832</v>
      </c>
      <c r="E6559" t="s">
        <v>829</v>
      </c>
      <c r="F6559">
        <v>3.6</v>
      </c>
      <c r="G6559">
        <v>4.7</v>
      </c>
      <c r="H6559" t="s">
        <v>817</v>
      </c>
    </row>
    <row r="6560" spans="1:8" hidden="1" x14ac:dyDescent="0.25">
      <c r="A6560" t="s">
        <v>1071</v>
      </c>
      <c r="B6560">
        <v>285</v>
      </c>
      <c r="C6560" t="s">
        <v>1072</v>
      </c>
      <c r="D6560" t="s">
        <v>831</v>
      </c>
      <c r="E6560" t="s">
        <v>829</v>
      </c>
      <c r="F6560">
        <v>3.8</v>
      </c>
      <c r="G6560">
        <v>4.95</v>
      </c>
      <c r="H6560" t="s">
        <v>815</v>
      </c>
    </row>
    <row r="6561" spans="1:8" hidden="1" x14ac:dyDescent="0.25">
      <c r="A6561" t="s">
        <v>1071</v>
      </c>
      <c r="B6561">
        <v>285</v>
      </c>
      <c r="C6561" t="s">
        <v>1072</v>
      </c>
      <c r="D6561" t="s">
        <v>833</v>
      </c>
      <c r="E6561" t="s">
        <v>829</v>
      </c>
      <c r="F6561">
        <v>4.25</v>
      </c>
      <c r="G6561">
        <v>5.55</v>
      </c>
      <c r="H6561" t="s">
        <v>819</v>
      </c>
    </row>
    <row r="6562" spans="1:8" hidden="1" x14ac:dyDescent="0.25">
      <c r="A6562" t="s">
        <v>1071</v>
      </c>
      <c r="B6562">
        <v>285</v>
      </c>
      <c r="C6562" t="s">
        <v>1072</v>
      </c>
      <c r="D6562" t="s">
        <v>830</v>
      </c>
      <c r="E6562" t="s">
        <v>829</v>
      </c>
      <c r="F6562">
        <v>3.6</v>
      </c>
      <c r="G6562">
        <v>4.7</v>
      </c>
      <c r="H6562" t="s">
        <v>823</v>
      </c>
    </row>
    <row r="6563" spans="1:8" x14ac:dyDescent="0.25">
      <c r="A6563" t="s">
        <v>1071</v>
      </c>
      <c r="B6563">
        <v>285</v>
      </c>
      <c r="C6563" t="s">
        <v>1072</v>
      </c>
      <c r="D6563" t="s">
        <v>828</v>
      </c>
      <c r="E6563" t="s">
        <v>829</v>
      </c>
      <c r="F6563">
        <v>4.25</v>
      </c>
      <c r="G6563">
        <v>5.55</v>
      </c>
      <c r="H6563" t="s">
        <v>821</v>
      </c>
    </row>
    <row r="6564" spans="1:8" hidden="1" x14ac:dyDescent="0.25">
      <c r="A6564" t="s">
        <v>1071</v>
      </c>
      <c r="B6564">
        <v>285</v>
      </c>
      <c r="C6564" t="s">
        <v>1072</v>
      </c>
      <c r="D6564" t="s">
        <v>834</v>
      </c>
      <c r="E6564" t="s">
        <v>829</v>
      </c>
      <c r="F6564">
        <v>3.6</v>
      </c>
      <c r="G6564">
        <v>4.7</v>
      </c>
      <c r="H6564" t="s">
        <v>825</v>
      </c>
    </row>
    <row r="6565" spans="1:8" x14ac:dyDescent="0.25">
      <c r="A6565" t="s">
        <v>1071</v>
      </c>
      <c r="B6565">
        <v>285</v>
      </c>
      <c r="C6565" t="s">
        <v>1072</v>
      </c>
      <c r="D6565" t="s">
        <v>836</v>
      </c>
      <c r="E6565" t="s">
        <v>837</v>
      </c>
      <c r="F6565">
        <v>11.65</v>
      </c>
      <c r="G6565">
        <v>15.15</v>
      </c>
      <c r="H6565" t="s">
        <v>821</v>
      </c>
    </row>
    <row r="6566" spans="1:8" hidden="1" x14ac:dyDescent="0.25">
      <c r="A6566" t="s">
        <v>1071</v>
      </c>
      <c r="B6566">
        <v>285</v>
      </c>
      <c r="C6566" t="s">
        <v>1072</v>
      </c>
      <c r="D6566" t="s">
        <v>838</v>
      </c>
      <c r="E6566" t="s">
        <v>837</v>
      </c>
      <c r="F6566">
        <v>9.9</v>
      </c>
      <c r="G6566">
        <v>12.85</v>
      </c>
      <c r="H6566" t="s">
        <v>823</v>
      </c>
    </row>
    <row r="6567" spans="1:8" hidden="1" x14ac:dyDescent="0.25">
      <c r="A6567" t="s">
        <v>1071</v>
      </c>
      <c r="B6567">
        <v>285</v>
      </c>
      <c r="C6567" t="s">
        <v>1072</v>
      </c>
      <c r="D6567" t="s">
        <v>839</v>
      </c>
      <c r="E6567" t="s">
        <v>837</v>
      </c>
      <c r="F6567">
        <v>10.55</v>
      </c>
      <c r="G6567">
        <v>13.7</v>
      </c>
      <c r="H6567" t="s">
        <v>815</v>
      </c>
    </row>
    <row r="6568" spans="1:8" hidden="1" x14ac:dyDescent="0.25">
      <c r="A6568" t="s">
        <v>1071</v>
      </c>
      <c r="B6568">
        <v>285</v>
      </c>
      <c r="C6568" t="s">
        <v>1072</v>
      </c>
      <c r="D6568" t="s">
        <v>840</v>
      </c>
      <c r="E6568" t="s">
        <v>837</v>
      </c>
      <c r="F6568">
        <v>9.9</v>
      </c>
      <c r="G6568">
        <v>12.85</v>
      </c>
      <c r="H6568" t="s">
        <v>817</v>
      </c>
    </row>
    <row r="6569" spans="1:8" hidden="1" x14ac:dyDescent="0.25">
      <c r="A6569" t="s">
        <v>1071</v>
      </c>
      <c r="B6569">
        <v>285</v>
      </c>
      <c r="C6569" t="s">
        <v>1072</v>
      </c>
      <c r="D6569" t="s">
        <v>841</v>
      </c>
      <c r="E6569" t="s">
        <v>837</v>
      </c>
      <c r="F6569">
        <v>11.65</v>
      </c>
      <c r="G6569">
        <v>15.15</v>
      </c>
      <c r="H6569" t="s">
        <v>819</v>
      </c>
    </row>
    <row r="6570" spans="1:8" hidden="1" x14ac:dyDescent="0.25">
      <c r="A6570" t="s">
        <v>1071</v>
      </c>
      <c r="B6570">
        <v>285</v>
      </c>
      <c r="C6570" t="s">
        <v>1072</v>
      </c>
      <c r="D6570" t="s">
        <v>842</v>
      </c>
      <c r="E6570" t="s">
        <v>837</v>
      </c>
      <c r="F6570">
        <v>10.4</v>
      </c>
      <c r="G6570">
        <v>13.5</v>
      </c>
      <c r="H6570" t="s">
        <v>827</v>
      </c>
    </row>
    <row r="6571" spans="1:8" hidden="1" x14ac:dyDescent="0.25">
      <c r="A6571" t="s">
        <v>1071</v>
      </c>
      <c r="B6571">
        <v>285</v>
      </c>
      <c r="C6571" t="s">
        <v>1072</v>
      </c>
      <c r="D6571" t="s">
        <v>843</v>
      </c>
      <c r="E6571" t="s">
        <v>837</v>
      </c>
      <c r="F6571">
        <v>9.9</v>
      </c>
      <c r="G6571">
        <v>12.85</v>
      </c>
      <c r="H6571" t="s">
        <v>825</v>
      </c>
    </row>
    <row r="6572" spans="1:8" x14ac:dyDescent="0.25">
      <c r="A6572" t="s">
        <v>1071</v>
      </c>
      <c r="B6572">
        <v>285</v>
      </c>
      <c r="C6572" t="s">
        <v>1072</v>
      </c>
      <c r="D6572" t="s">
        <v>844</v>
      </c>
      <c r="E6572" t="s">
        <v>845</v>
      </c>
      <c r="F6572">
        <v>11.65</v>
      </c>
      <c r="G6572">
        <v>15.15</v>
      </c>
      <c r="H6572" t="s">
        <v>821</v>
      </c>
    </row>
    <row r="6573" spans="1:8" hidden="1" x14ac:dyDescent="0.25">
      <c r="A6573" t="s">
        <v>1071</v>
      </c>
      <c r="B6573">
        <v>285</v>
      </c>
      <c r="C6573" t="s">
        <v>1072</v>
      </c>
      <c r="D6573" t="s">
        <v>846</v>
      </c>
      <c r="E6573" t="s">
        <v>845</v>
      </c>
      <c r="F6573">
        <v>9.9</v>
      </c>
      <c r="G6573">
        <v>12.85</v>
      </c>
      <c r="H6573" t="s">
        <v>823</v>
      </c>
    </row>
    <row r="6574" spans="1:8" hidden="1" x14ac:dyDescent="0.25">
      <c r="A6574" t="s">
        <v>1071</v>
      </c>
      <c r="B6574">
        <v>285</v>
      </c>
      <c r="C6574" t="s">
        <v>1072</v>
      </c>
      <c r="D6574" t="s">
        <v>847</v>
      </c>
      <c r="E6574" t="s">
        <v>845</v>
      </c>
      <c r="F6574">
        <v>10.55</v>
      </c>
      <c r="G6574">
        <v>13.7</v>
      </c>
      <c r="H6574" t="s">
        <v>815</v>
      </c>
    </row>
    <row r="6575" spans="1:8" hidden="1" x14ac:dyDescent="0.25">
      <c r="A6575" t="s">
        <v>1071</v>
      </c>
      <c r="B6575">
        <v>285</v>
      </c>
      <c r="C6575" t="s">
        <v>1072</v>
      </c>
      <c r="D6575" t="s">
        <v>848</v>
      </c>
      <c r="E6575" t="s">
        <v>845</v>
      </c>
      <c r="F6575">
        <v>11.65</v>
      </c>
      <c r="G6575">
        <v>15.15</v>
      </c>
      <c r="H6575" t="s">
        <v>819</v>
      </c>
    </row>
    <row r="6576" spans="1:8" hidden="1" x14ac:dyDescent="0.25">
      <c r="A6576" t="s">
        <v>1071</v>
      </c>
      <c r="B6576">
        <v>285</v>
      </c>
      <c r="C6576" t="s">
        <v>1072</v>
      </c>
      <c r="D6576" t="s">
        <v>849</v>
      </c>
      <c r="E6576" t="s">
        <v>845</v>
      </c>
      <c r="F6576">
        <v>9.9</v>
      </c>
      <c r="G6576">
        <v>12.85</v>
      </c>
      <c r="H6576" t="s">
        <v>817</v>
      </c>
    </row>
    <row r="6577" spans="1:8" hidden="1" x14ac:dyDescent="0.25">
      <c r="A6577" t="s">
        <v>1071</v>
      </c>
      <c r="B6577">
        <v>285</v>
      </c>
      <c r="C6577" t="s">
        <v>1072</v>
      </c>
      <c r="D6577" t="s">
        <v>850</v>
      </c>
      <c r="E6577" t="s">
        <v>845</v>
      </c>
      <c r="F6577">
        <v>9.9</v>
      </c>
      <c r="G6577">
        <v>12.85</v>
      </c>
      <c r="H6577" t="s">
        <v>825</v>
      </c>
    </row>
    <row r="6578" spans="1:8" hidden="1" x14ac:dyDescent="0.25">
      <c r="A6578" t="s">
        <v>1071</v>
      </c>
      <c r="B6578">
        <v>285</v>
      </c>
      <c r="C6578" t="s">
        <v>1072</v>
      </c>
      <c r="D6578" t="s">
        <v>851</v>
      </c>
      <c r="E6578" t="s">
        <v>845</v>
      </c>
      <c r="F6578">
        <v>10.4</v>
      </c>
      <c r="G6578">
        <v>13.5</v>
      </c>
      <c r="H6578" t="s">
        <v>827</v>
      </c>
    </row>
    <row r="6579" spans="1:8" hidden="1" x14ac:dyDescent="0.25">
      <c r="A6579" t="s">
        <v>1071</v>
      </c>
      <c r="B6579">
        <v>285</v>
      </c>
      <c r="C6579" t="s">
        <v>1072</v>
      </c>
      <c r="D6579" t="s">
        <v>852</v>
      </c>
      <c r="E6579" t="s">
        <v>853</v>
      </c>
      <c r="F6579">
        <v>5.95</v>
      </c>
      <c r="G6579">
        <v>7.75</v>
      </c>
      <c r="H6579" t="s">
        <v>854</v>
      </c>
    </row>
    <row r="6580" spans="1:8" hidden="1" x14ac:dyDescent="0.25">
      <c r="A6580" t="s">
        <v>1071</v>
      </c>
      <c r="B6580">
        <v>285</v>
      </c>
      <c r="C6580" t="s">
        <v>1072</v>
      </c>
      <c r="D6580" t="s">
        <v>855</v>
      </c>
      <c r="E6580" t="s">
        <v>853</v>
      </c>
      <c r="F6580">
        <v>5.95</v>
      </c>
      <c r="G6580">
        <v>7.75</v>
      </c>
      <c r="H6580" t="s">
        <v>823</v>
      </c>
    </row>
    <row r="6581" spans="1:8" x14ac:dyDescent="0.25">
      <c r="A6581" t="s">
        <v>1071</v>
      </c>
      <c r="B6581">
        <v>285</v>
      </c>
      <c r="C6581" t="s">
        <v>1072</v>
      </c>
      <c r="D6581" t="s">
        <v>856</v>
      </c>
      <c r="E6581" t="s">
        <v>853</v>
      </c>
      <c r="F6581">
        <v>5.95</v>
      </c>
      <c r="G6581">
        <v>7.75</v>
      </c>
      <c r="H6581" t="s">
        <v>821</v>
      </c>
    </row>
    <row r="6582" spans="1:8" hidden="1" x14ac:dyDescent="0.25">
      <c r="A6582" t="s">
        <v>1071</v>
      </c>
      <c r="B6582">
        <v>285</v>
      </c>
      <c r="C6582" t="s">
        <v>1072</v>
      </c>
      <c r="D6582" t="s">
        <v>857</v>
      </c>
      <c r="E6582" t="s">
        <v>853</v>
      </c>
      <c r="F6582">
        <v>5.95</v>
      </c>
      <c r="G6582">
        <v>7.75</v>
      </c>
      <c r="H6582" t="s">
        <v>815</v>
      </c>
    </row>
    <row r="6583" spans="1:8" hidden="1" x14ac:dyDescent="0.25">
      <c r="A6583" t="s">
        <v>1071</v>
      </c>
      <c r="B6583">
        <v>285</v>
      </c>
      <c r="C6583" t="s">
        <v>1072</v>
      </c>
      <c r="D6583" t="s">
        <v>858</v>
      </c>
      <c r="E6583" t="s">
        <v>853</v>
      </c>
      <c r="F6583">
        <v>5.95</v>
      </c>
      <c r="G6583">
        <v>7.75</v>
      </c>
      <c r="H6583" t="s">
        <v>819</v>
      </c>
    </row>
    <row r="6584" spans="1:8" hidden="1" x14ac:dyDescent="0.25">
      <c r="A6584" t="s">
        <v>1071</v>
      </c>
      <c r="B6584">
        <v>285</v>
      </c>
      <c r="C6584" t="s">
        <v>1072</v>
      </c>
      <c r="D6584" t="s">
        <v>859</v>
      </c>
      <c r="E6584" t="s">
        <v>853</v>
      </c>
      <c r="F6584">
        <v>5.95</v>
      </c>
      <c r="G6584">
        <v>7.75</v>
      </c>
      <c r="H6584" t="s">
        <v>825</v>
      </c>
    </row>
    <row r="6585" spans="1:8" hidden="1" x14ac:dyDescent="0.25">
      <c r="A6585" t="s">
        <v>1071</v>
      </c>
      <c r="B6585">
        <v>285</v>
      </c>
      <c r="C6585" t="s">
        <v>1072</v>
      </c>
      <c r="D6585" t="s">
        <v>860</v>
      </c>
      <c r="E6585" t="s">
        <v>853</v>
      </c>
      <c r="F6585">
        <v>5.95</v>
      </c>
      <c r="G6585">
        <v>7.75</v>
      </c>
      <c r="H6585" t="s">
        <v>827</v>
      </c>
    </row>
    <row r="6586" spans="1:8" hidden="1" x14ac:dyDescent="0.25">
      <c r="A6586" t="s">
        <v>1071</v>
      </c>
      <c r="B6586">
        <v>285</v>
      </c>
      <c r="C6586" t="s">
        <v>1072</v>
      </c>
      <c r="D6586" t="s">
        <v>861</v>
      </c>
      <c r="E6586" t="s">
        <v>853</v>
      </c>
      <c r="F6586">
        <v>5.95</v>
      </c>
      <c r="G6586">
        <v>7.75</v>
      </c>
      <c r="H6586" t="s">
        <v>862</v>
      </c>
    </row>
    <row r="6587" spans="1:8" hidden="1" x14ac:dyDescent="0.25">
      <c r="A6587" t="s">
        <v>1071</v>
      </c>
      <c r="B6587">
        <v>285</v>
      </c>
      <c r="C6587" t="s">
        <v>1072</v>
      </c>
      <c r="D6587" t="s">
        <v>863</v>
      </c>
      <c r="E6587" t="s">
        <v>853</v>
      </c>
      <c r="F6587">
        <v>5.95</v>
      </c>
      <c r="G6587">
        <v>7.75</v>
      </c>
      <c r="H6587" t="s">
        <v>864</v>
      </c>
    </row>
    <row r="6588" spans="1:8" hidden="1" x14ac:dyDescent="0.25">
      <c r="A6588" t="s">
        <v>1071</v>
      </c>
      <c r="B6588">
        <v>285</v>
      </c>
      <c r="C6588" t="s">
        <v>1072</v>
      </c>
      <c r="D6588" t="s">
        <v>865</v>
      </c>
      <c r="E6588" t="s">
        <v>866</v>
      </c>
      <c r="F6588">
        <v>4.9000000000000004</v>
      </c>
      <c r="G6588">
        <v>6.35</v>
      </c>
      <c r="H6588" t="s">
        <v>867</v>
      </c>
    </row>
    <row r="6589" spans="1:8" hidden="1" x14ac:dyDescent="0.25">
      <c r="A6589" t="s">
        <v>1071</v>
      </c>
      <c r="B6589">
        <v>285</v>
      </c>
      <c r="C6589" t="s">
        <v>1072</v>
      </c>
      <c r="D6589" t="s">
        <v>868</v>
      </c>
      <c r="E6589" t="s">
        <v>866</v>
      </c>
      <c r="F6589">
        <v>5.5</v>
      </c>
      <c r="G6589">
        <v>7.15</v>
      </c>
      <c r="H6589" t="s">
        <v>823</v>
      </c>
    </row>
    <row r="6590" spans="1:8" x14ac:dyDescent="0.25">
      <c r="A6590" t="s">
        <v>1071</v>
      </c>
      <c r="B6590">
        <v>285</v>
      </c>
      <c r="C6590" t="s">
        <v>1072</v>
      </c>
      <c r="D6590" t="s">
        <v>869</v>
      </c>
      <c r="E6590" t="s">
        <v>866</v>
      </c>
      <c r="F6590">
        <v>5.5</v>
      </c>
      <c r="G6590">
        <v>7.15</v>
      </c>
      <c r="H6590" t="s">
        <v>821</v>
      </c>
    </row>
    <row r="6591" spans="1:8" hidden="1" x14ac:dyDescent="0.25">
      <c r="A6591" t="s">
        <v>1071</v>
      </c>
      <c r="B6591">
        <v>285</v>
      </c>
      <c r="C6591" t="s">
        <v>1072</v>
      </c>
      <c r="D6591" t="s">
        <v>870</v>
      </c>
      <c r="E6591" t="s">
        <v>866</v>
      </c>
      <c r="F6591">
        <v>5.5</v>
      </c>
      <c r="G6591">
        <v>7.15</v>
      </c>
      <c r="H6591" t="s">
        <v>815</v>
      </c>
    </row>
    <row r="6592" spans="1:8" hidden="1" x14ac:dyDescent="0.25">
      <c r="A6592" t="s">
        <v>1071</v>
      </c>
      <c r="B6592">
        <v>285</v>
      </c>
      <c r="C6592" t="s">
        <v>1072</v>
      </c>
      <c r="D6592" t="s">
        <v>871</v>
      </c>
      <c r="E6592" t="s">
        <v>866</v>
      </c>
      <c r="F6592">
        <v>5.5</v>
      </c>
      <c r="G6592">
        <v>7.15</v>
      </c>
      <c r="H6592" t="s">
        <v>819</v>
      </c>
    </row>
    <row r="6593" spans="1:8" hidden="1" x14ac:dyDescent="0.25">
      <c r="A6593" t="s">
        <v>1071</v>
      </c>
      <c r="B6593">
        <v>285</v>
      </c>
      <c r="C6593" t="s">
        <v>1072</v>
      </c>
      <c r="D6593" t="s">
        <v>872</v>
      </c>
      <c r="E6593" t="s">
        <v>866</v>
      </c>
      <c r="F6593">
        <v>5.5</v>
      </c>
      <c r="G6593">
        <v>7.15</v>
      </c>
      <c r="H6593" t="s">
        <v>825</v>
      </c>
    </row>
    <row r="6594" spans="1:8" hidden="1" x14ac:dyDescent="0.25">
      <c r="A6594" t="s">
        <v>1071</v>
      </c>
      <c r="B6594">
        <v>285</v>
      </c>
      <c r="C6594" t="s">
        <v>1072</v>
      </c>
      <c r="D6594" t="s">
        <v>873</v>
      </c>
      <c r="E6594" t="s">
        <v>866</v>
      </c>
      <c r="F6594">
        <v>5.5</v>
      </c>
      <c r="G6594">
        <v>7.15</v>
      </c>
      <c r="H6594" t="s">
        <v>862</v>
      </c>
    </row>
    <row r="6595" spans="1:8" hidden="1" x14ac:dyDescent="0.25">
      <c r="A6595" t="s">
        <v>1071</v>
      </c>
      <c r="B6595">
        <v>285</v>
      </c>
      <c r="C6595" t="s">
        <v>1072</v>
      </c>
      <c r="D6595" t="s">
        <v>874</v>
      </c>
      <c r="E6595" t="s">
        <v>866</v>
      </c>
      <c r="F6595">
        <v>5.5</v>
      </c>
      <c r="G6595">
        <v>7.15</v>
      </c>
      <c r="H6595" t="s">
        <v>827</v>
      </c>
    </row>
    <row r="6596" spans="1:8" hidden="1" x14ac:dyDescent="0.25">
      <c r="A6596" t="s">
        <v>1071</v>
      </c>
      <c r="B6596">
        <v>285</v>
      </c>
      <c r="C6596" t="s">
        <v>1072</v>
      </c>
      <c r="D6596" t="s">
        <v>875</v>
      </c>
      <c r="E6596" t="s">
        <v>876</v>
      </c>
      <c r="F6596">
        <v>11.1</v>
      </c>
      <c r="G6596">
        <v>14.45</v>
      </c>
      <c r="H6596" t="s">
        <v>815</v>
      </c>
    </row>
    <row r="6597" spans="1:8" hidden="1" x14ac:dyDescent="0.25">
      <c r="A6597" t="s">
        <v>1071</v>
      </c>
      <c r="B6597">
        <v>285</v>
      </c>
      <c r="C6597" t="s">
        <v>1072</v>
      </c>
      <c r="D6597" t="s">
        <v>877</v>
      </c>
      <c r="E6597" t="s">
        <v>876</v>
      </c>
      <c r="F6597">
        <v>12.2</v>
      </c>
      <c r="G6597">
        <v>15.85</v>
      </c>
      <c r="H6597" t="s">
        <v>819</v>
      </c>
    </row>
    <row r="6598" spans="1:8" hidden="1" x14ac:dyDescent="0.25">
      <c r="A6598" t="s">
        <v>1071</v>
      </c>
      <c r="B6598">
        <v>285</v>
      </c>
      <c r="C6598" t="s">
        <v>1072</v>
      </c>
      <c r="D6598" t="s">
        <v>878</v>
      </c>
      <c r="E6598" t="s">
        <v>876</v>
      </c>
      <c r="F6598">
        <v>10.45</v>
      </c>
      <c r="G6598">
        <v>13.6</v>
      </c>
      <c r="H6598" t="s">
        <v>825</v>
      </c>
    </row>
    <row r="6599" spans="1:8" hidden="1" x14ac:dyDescent="0.25">
      <c r="A6599" t="s">
        <v>1071</v>
      </c>
      <c r="B6599">
        <v>285</v>
      </c>
      <c r="C6599" t="s">
        <v>1072</v>
      </c>
      <c r="D6599" t="s">
        <v>879</v>
      </c>
      <c r="E6599" t="s">
        <v>876</v>
      </c>
      <c r="F6599">
        <v>10.95</v>
      </c>
      <c r="G6599">
        <v>14.25</v>
      </c>
      <c r="H6599" t="s">
        <v>827</v>
      </c>
    </row>
    <row r="6600" spans="1:8" hidden="1" x14ac:dyDescent="0.25">
      <c r="A6600" t="s">
        <v>1071</v>
      </c>
      <c r="B6600">
        <v>285</v>
      </c>
      <c r="C6600" t="s">
        <v>1072</v>
      </c>
      <c r="D6600" t="s">
        <v>880</v>
      </c>
      <c r="E6600" t="s">
        <v>876</v>
      </c>
      <c r="F6600">
        <v>10.45</v>
      </c>
      <c r="G6600">
        <v>13.6</v>
      </c>
      <c r="H6600" t="s">
        <v>823</v>
      </c>
    </row>
    <row r="6601" spans="1:8" hidden="1" x14ac:dyDescent="0.25">
      <c r="A6601" t="s">
        <v>1071</v>
      </c>
      <c r="B6601">
        <v>285</v>
      </c>
      <c r="C6601" t="s">
        <v>1072</v>
      </c>
      <c r="D6601" t="s">
        <v>881</v>
      </c>
      <c r="E6601" t="s">
        <v>876</v>
      </c>
      <c r="F6601">
        <v>10.45</v>
      </c>
      <c r="G6601">
        <v>13.6</v>
      </c>
      <c r="H6601" t="s">
        <v>867</v>
      </c>
    </row>
    <row r="6602" spans="1:8" x14ac:dyDescent="0.25">
      <c r="A6602" t="s">
        <v>1071</v>
      </c>
      <c r="B6602">
        <v>285</v>
      </c>
      <c r="C6602" t="s">
        <v>1072</v>
      </c>
      <c r="D6602" t="s">
        <v>882</v>
      </c>
      <c r="E6602" t="s">
        <v>876</v>
      </c>
      <c r="F6602">
        <v>12.2</v>
      </c>
      <c r="G6602">
        <v>15.85</v>
      </c>
      <c r="H6602" t="s">
        <v>821</v>
      </c>
    </row>
    <row r="6603" spans="1:8" hidden="1" x14ac:dyDescent="0.25">
      <c r="A6603" t="s">
        <v>1068</v>
      </c>
      <c r="B6603">
        <v>2456</v>
      </c>
      <c r="C6603" t="s">
        <v>1069</v>
      </c>
      <c r="D6603" t="s">
        <v>813</v>
      </c>
      <c r="E6603" t="s">
        <v>814</v>
      </c>
      <c r="F6603">
        <v>10.75</v>
      </c>
      <c r="G6603">
        <v>14</v>
      </c>
      <c r="H6603" t="s">
        <v>815</v>
      </c>
    </row>
    <row r="6604" spans="1:8" hidden="1" x14ac:dyDescent="0.25">
      <c r="A6604" t="s">
        <v>1068</v>
      </c>
      <c r="B6604">
        <v>2456</v>
      </c>
      <c r="C6604" t="s">
        <v>1069</v>
      </c>
      <c r="D6604" t="s">
        <v>816</v>
      </c>
      <c r="E6604" t="s">
        <v>814</v>
      </c>
      <c r="F6604">
        <v>10.1</v>
      </c>
      <c r="G6604">
        <v>13.15</v>
      </c>
      <c r="H6604" t="s">
        <v>817</v>
      </c>
    </row>
    <row r="6605" spans="1:8" hidden="1" x14ac:dyDescent="0.25">
      <c r="A6605" t="s">
        <v>1068</v>
      </c>
      <c r="B6605">
        <v>2456</v>
      </c>
      <c r="C6605" t="s">
        <v>1069</v>
      </c>
      <c r="D6605" t="s">
        <v>818</v>
      </c>
      <c r="E6605" t="s">
        <v>814</v>
      </c>
      <c r="F6605">
        <v>11.85</v>
      </c>
      <c r="G6605">
        <v>15.4</v>
      </c>
      <c r="H6605" t="s">
        <v>819</v>
      </c>
    </row>
    <row r="6606" spans="1:8" x14ac:dyDescent="0.25">
      <c r="A6606" t="s">
        <v>1068</v>
      </c>
      <c r="B6606">
        <v>2456</v>
      </c>
      <c r="C6606" t="s">
        <v>1069</v>
      </c>
      <c r="D6606" t="s">
        <v>820</v>
      </c>
      <c r="E6606" t="s">
        <v>814</v>
      </c>
      <c r="F6606">
        <v>11.85</v>
      </c>
      <c r="G6606">
        <v>15.4</v>
      </c>
      <c r="H6606" t="s">
        <v>821</v>
      </c>
    </row>
    <row r="6607" spans="1:8" hidden="1" x14ac:dyDescent="0.25">
      <c r="A6607" t="s">
        <v>1068</v>
      </c>
      <c r="B6607">
        <v>2456</v>
      </c>
      <c r="C6607" t="s">
        <v>1069</v>
      </c>
      <c r="D6607" t="s">
        <v>822</v>
      </c>
      <c r="E6607" t="s">
        <v>814</v>
      </c>
      <c r="F6607">
        <v>10.1</v>
      </c>
      <c r="G6607">
        <v>13.15</v>
      </c>
      <c r="H6607" t="s">
        <v>823</v>
      </c>
    </row>
    <row r="6608" spans="1:8" hidden="1" x14ac:dyDescent="0.25">
      <c r="A6608" t="s">
        <v>1068</v>
      </c>
      <c r="B6608">
        <v>2456</v>
      </c>
      <c r="C6608" t="s">
        <v>1069</v>
      </c>
      <c r="D6608" t="s">
        <v>824</v>
      </c>
      <c r="E6608" t="s">
        <v>814</v>
      </c>
      <c r="F6608">
        <v>10.1</v>
      </c>
      <c r="G6608">
        <v>13.15</v>
      </c>
      <c r="H6608" t="s">
        <v>825</v>
      </c>
    </row>
    <row r="6609" spans="1:8" hidden="1" x14ac:dyDescent="0.25">
      <c r="A6609" t="s">
        <v>1068</v>
      </c>
      <c r="B6609">
        <v>2456</v>
      </c>
      <c r="C6609" t="s">
        <v>1069</v>
      </c>
      <c r="D6609" t="s">
        <v>826</v>
      </c>
      <c r="E6609" t="s">
        <v>814</v>
      </c>
      <c r="F6609">
        <v>10.6</v>
      </c>
      <c r="G6609">
        <v>13.8</v>
      </c>
      <c r="H6609" t="s">
        <v>827</v>
      </c>
    </row>
    <row r="6610" spans="1:8" x14ac:dyDescent="0.25">
      <c r="A6610" t="s">
        <v>1068</v>
      </c>
      <c r="B6610">
        <v>2456</v>
      </c>
      <c r="C6610" t="s">
        <v>1069</v>
      </c>
      <c r="D6610" t="s">
        <v>828</v>
      </c>
      <c r="E6610" t="s">
        <v>829</v>
      </c>
      <c r="F6610">
        <v>11.85</v>
      </c>
      <c r="G6610">
        <v>15.4</v>
      </c>
      <c r="H6610" t="s">
        <v>821</v>
      </c>
    </row>
    <row r="6611" spans="1:8" hidden="1" x14ac:dyDescent="0.25">
      <c r="A6611" t="s">
        <v>1068</v>
      </c>
      <c r="B6611">
        <v>2456</v>
      </c>
      <c r="C6611" t="s">
        <v>1069</v>
      </c>
      <c r="D6611" t="s">
        <v>830</v>
      </c>
      <c r="E6611" t="s">
        <v>829</v>
      </c>
      <c r="F6611">
        <v>10.1</v>
      </c>
      <c r="G6611">
        <v>13.15</v>
      </c>
      <c r="H6611" t="s">
        <v>823</v>
      </c>
    </row>
    <row r="6612" spans="1:8" hidden="1" x14ac:dyDescent="0.25">
      <c r="A6612" t="s">
        <v>1068</v>
      </c>
      <c r="B6612">
        <v>2456</v>
      </c>
      <c r="C6612" t="s">
        <v>1069</v>
      </c>
      <c r="D6612" t="s">
        <v>831</v>
      </c>
      <c r="E6612" t="s">
        <v>829</v>
      </c>
      <c r="F6612">
        <v>10.75</v>
      </c>
      <c r="G6612">
        <v>14</v>
      </c>
      <c r="H6612" t="s">
        <v>815</v>
      </c>
    </row>
    <row r="6613" spans="1:8" hidden="1" x14ac:dyDescent="0.25">
      <c r="A6613" t="s">
        <v>1068</v>
      </c>
      <c r="B6613">
        <v>2456</v>
      </c>
      <c r="C6613" t="s">
        <v>1069</v>
      </c>
      <c r="D6613" t="s">
        <v>832</v>
      </c>
      <c r="E6613" t="s">
        <v>829</v>
      </c>
      <c r="F6613">
        <v>10.1</v>
      </c>
      <c r="G6613">
        <v>13.15</v>
      </c>
      <c r="H6613" t="s">
        <v>817</v>
      </c>
    </row>
    <row r="6614" spans="1:8" hidden="1" x14ac:dyDescent="0.25">
      <c r="A6614" t="s">
        <v>1068</v>
      </c>
      <c r="B6614">
        <v>2456</v>
      </c>
      <c r="C6614" t="s">
        <v>1069</v>
      </c>
      <c r="D6614" t="s">
        <v>833</v>
      </c>
      <c r="E6614" t="s">
        <v>829</v>
      </c>
      <c r="F6614">
        <v>11.85</v>
      </c>
      <c r="G6614">
        <v>15.4</v>
      </c>
      <c r="H6614" t="s">
        <v>819</v>
      </c>
    </row>
    <row r="6615" spans="1:8" hidden="1" x14ac:dyDescent="0.25">
      <c r="A6615" t="s">
        <v>1068</v>
      </c>
      <c r="B6615">
        <v>2456</v>
      </c>
      <c r="C6615" t="s">
        <v>1069</v>
      </c>
      <c r="D6615" t="s">
        <v>834</v>
      </c>
      <c r="E6615" t="s">
        <v>829</v>
      </c>
      <c r="F6615">
        <v>10.1</v>
      </c>
      <c r="G6615">
        <v>13.15</v>
      </c>
      <c r="H6615" t="s">
        <v>825</v>
      </c>
    </row>
    <row r="6616" spans="1:8" hidden="1" x14ac:dyDescent="0.25">
      <c r="A6616" t="s">
        <v>1068</v>
      </c>
      <c r="B6616">
        <v>2456</v>
      </c>
      <c r="C6616" t="s">
        <v>1069</v>
      </c>
      <c r="D6616" t="s">
        <v>835</v>
      </c>
      <c r="E6616" t="s">
        <v>829</v>
      </c>
      <c r="F6616">
        <v>3.9</v>
      </c>
      <c r="G6616">
        <v>5.05</v>
      </c>
      <c r="H6616" t="s">
        <v>827</v>
      </c>
    </row>
    <row r="6617" spans="1:8" hidden="1" x14ac:dyDescent="0.25">
      <c r="A6617" t="s">
        <v>1068</v>
      </c>
      <c r="B6617">
        <v>2456</v>
      </c>
      <c r="C6617" t="s">
        <v>1069</v>
      </c>
      <c r="D6617" t="s">
        <v>835</v>
      </c>
      <c r="E6617" t="s">
        <v>829</v>
      </c>
      <c r="F6617">
        <v>10.6</v>
      </c>
      <c r="G6617">
        <v>13.8</v>
      </c>
      <c r="H6617" t="s">
        <v>827</v>
      </c>
    </row>
    <row r="6618" spans="1:8" hidden="1" x14ac:dyDescent="0.25">
      <c r="A6618" t="s">
        <v>1068</v>
      </c>
      <c r="B6618">
        <v>2456</v>
      </c>
      <c r="C6618" t="s">
        <v>1069</v>
      </c>
      <c r="D6618" t="s">
        <v>832</v>
      </c>
      <c r="E6618" t="s">
        <v>829</v>
      </c>
      <c r="F6618">
        <v>3.7</v>
      </c>
      <c r="G6618">
        <v>4.8</v>
      </c>
      <c r="H6618" t="s">
        <v>817</v>
      </c>
    </row>
    <row r="6619" spans="1:8" hidden="1" x14ac:dyDescent="0.25">
      <c r="A6619" t="s">
        <v>1068</v>
      </c>
      <c r="B6619">
        <v>2456</v>
      </c>
      <c r="C6619" t="s">
        <v>1069</v>
      </c>
      <c r="D6619" t="s">
        <v>831</v>
      </c>
      <c r="E6619" t="s">
        <v>829</v>
      </c>
      <c r="F6619">
        <v>3.9</v>
      </c>
      <c r="G6619">
        <v>5.05</v>
      </c>
      <c r="H6619" t="s">
        <v>815</v>
      </c>
    </row>
    <row r="6620" spans="1:8" hidden="1" x14ac:dyDescent="0.25">
      <c r="A6620" t="s">
        <v>1068</v>
      </c>
      <c r="B6620">
        <v>2456</v>
      </c>
      <c r="C6620" t="s">
        <v>1069</v>
      </c>
      <c r="D6620" t="s">
        <v>833</v>
      </c>
      <c r="E6620" t="s">
        <v>829</v>
      </c>
      <c r="F6620">
        <v>4.3499999999999996</v>
      </c>
      <c r="G6620">
        <v>5.65</v>
      </c>
      <c r="H6620" t="s">
        <v>819</v>
      </c>
    </row>
    <row r="6621" spans="1:8" hidden="1" x14ac:dyDescent="0.25">
      <c r="A6621" t="s">
        <v>1068</v>
      </c>
      <c r="B6621">
        <v>2456</v>
      </c>
      <c r="C6621" t="s">
        <v>1069</v>
      </c>
      <c r="D6621" t="s">
        <v>830</v>
      </c>
      <c r="E6621" t="s">
        <v>829</v>
      </c>
      <c r="F6621">
        <v>3.7</v>
      </c>
      <c r="G6621">
        <v>4.8</v>
      </c>
      <c r="H6621" t="s">
        <v>823</v>
      </c>
    </row>
    <row r="6622" spans="1:8" x14ac:dyDescent="0.25">
      <c r="A6622" t="s">
        <v>1068</v>
      </c>
      <c r="B6622">
        <v>2456</v>
      </c>
      <c r="C6622" t="s">
        <v>1069</v>
      </c>
      <c r="D6622" t="s">
        <v>828</v>
      </c>
      <c r="E6622" t="s">
        <v>829</v>
      </c>
      <c r="F6622">
        <v>4.3499999999999996</v>
      </c>
      <c r="G6622">
        <v>5.65</v>
      </c>
      <c r="H6622" t="s">
        <v>821</v>
      </c>
    </row>
    <row r="6623" spans="1:8" hidden="1" x14ac:dyDescent="0.25">
      <c r="A6623" t="s">
        <v>1068</v>
      </c>
      <c r="B6623">
        <v>2456</v>
      </c>
      <c r="C6623" t="s">
        <v>1069</v>
      </c>
      <c r="D6623" t="s">
        <v>834</v>
      </c>
      <c r="E6623" t="s">
        <v>829</v>
      </c>
      <c r="F6623">
        <v>3.7</v>
      </c>
      <c r="G6623">
        <v>4.8</v>
      </c>
      <c r="H6623" t="s">
        <v>825</v>
      </c>
    </row>
    <row r="6624" spans="1:8" x14ac:dyDescent="0.25">
      <c r="A6624" t="s">
        <v>1068</v>
      </c>
      <c r="B6624">
        <v>2456</v>
      </c>
      <c r="C6624" t="s">
        <v>1069</v>
      </c>
      <c r="D6624" t="s">
        <v>836</v>
      </c>
      <c r="E6624" t="s">
        <v>837</v>
      </c>
      <c r="F6624">
        <v>11.85</v>
      </c>
      <c r="G6624">
        <v>15.4</v>
      </c>
      <c r="H6624" t="s">
        <v>821</v>
      </c>
    </row>
    <row r="6625" spans="1:8" hidden="1" x14ac:dyDescent="0.25">
      <c r="A6625" t="s">
        <v>1068</v>
      </c>
      <c r="B6625">
        <v>2456</v>
      </c>
      <c r="C6625" t="s">
        <v>1069</v>
      </c>
      <c r="D6625" t="s">
        <v>838</v>
      </c>
      <c r="E6625" t="s">
        <v>837</v>
      </c>
      <c r="F6625">
        <v>10.1</v>
      </c>
      <c r="G6625">
        <v>13.15</v>
      </c>
      <c r="H6625" t="s">
        <v>823</v>
      </c>
    </row>
    <row r="6626" spans="1:8" hidden="1" x14ac:dyDescent="0.25">
      <c r="A6626" t="s">
        <v>1068</v>
      </c>
      <c r="B6626">
        <v>2456</v>
      </c>
      <c r="C6626" t="s">
        <v>1069</v>
      </c>
      <c r="D6626" t="s">
        <v>839</v>
      </c>
      <c r="E6626" t="s">
        <v>837</v>
      </c>
      <c r="F6626">
        <v>10.75</v>
      </c>
      <c r="G6626">
        <v>14</v>
      </c>
      <c r="H6626" t="s">
        <v>815</v>
      </c>
    </row>
    <row r="6627" spans="1:8" hidden="1" x14ac:dyDescent="0.25">
      <c r="A6627" t="s">
        <v>1068</v>
      </c>
      <c r="B6627">
        <v>2456</v>
      </c>
      <c r="C6627" t="s">
        <v>1069</v>
      </c>
      <c r="D6627" t="s">
        <v>840</v>
      </c>
      <c r="E6627" t="s">
        <v>837</v>
      </c>
      <c r="F6627">
        <v>10.1</v>
      </c>
      <c r="G6627">
        <v>13.15</v>
      </c>
      <c r="H6627" t="s">
        <v>817</v>
      </c>
    </row>
    <row r="6628" spans="1:8" hidden="1" x14ac:dyDescent="0.25">
      <c r="A6628" t="s">
        <v>1068</v>
      </c>
      <c r="B6628">
        <v>2456</v>
      </c>
      <c r="C6628" t="s">
        <v>1069</v>
      </c>
      <c r="D6628" t="s">
        <v>841</v>
      </c>
      <c r="E6628" t="s">
        <v>837</v>
      </c>
      <c r="F6628">
        <v>11.85</v>
      </c>
      <c r="G6628">
        <v>15.4</v>
      </c>
      <c r="H6628" t="s">
        <v>819</v>
      </c>
    </row>
    <row r="6629" spans="1:8" hidden="1" x14ac:dyDescent="0.25">
      <c r="A6629" t="s">
        <v>1068</v>
      </c>
      <c r="B6629">
        <v>2456</v>
      </c>
      <c r="C6629" t="s">
        <v>1069</v>
      </c>
      <c r="D6629" t="s">
        <v>842</v>
      </c>
      <c r="E6629" t="s">
        <v>837</v>
      </c>
      <c r="F6629">
        <v>10.6</v>
      </c>
      <c r="G6629">
        <v>13.8</v>
      </c>
      <c r="H6629" t="s">
        <v>827</v>
      </c>
    </row>
    <row r="6630" spans="1:8" hidden="1" x14ac:dyDescent="0.25">
      <c r="A6630" t="s">
        <v>1068</v>
      </c>
      <c r="B6630">
        <v>2456</v>
      </c>
      <c r="C6630" t="s">
        <v>1069</v>
      </c>
      <c r="D6630" t="s">
        <v>843</v>
      </c>
      <c r="E6630" t="s">
        <v>837</v>
      </c>
      <c r="F6630">
        <v>10.1</v>
      </c>
      <c r="G6630">
        <v>13.15</v>
      </c>
      <c r="H6630" t="s">
        <v>825</v>
      </c>
    </row>
    <row r="6631" spans="1:8" x14ac:dyDescent="0.25">
      <c r="A6631" t="s">
        <v>1068</v>
      </c>
      <c r="B6631">
        <v>2456</v>
      </c>
      <c r="C6631" t="s">
        <v>1069</v>
      </c>
      <c r="D6631" t="s">
        <v>844</v>
      </c>
      <c r="E6631" t="s">
        <v>845</v>
      </c>
      <c r="F6631">
        <v>11.85</v>
      </c>
      <c r="G6631">
        <v>15.4</v>
      </c>
      <c r="H6631" t="s">
        <v>821</v>
      </c>
    </row>
    <row r="6632" spans="1:8" hidden="1" x14ac:dyDescent="0.25">
      <c r="A6632" t="s">
        <v>1068</v>
      </c>
      <c r="B6632">
        <v>2456</v>
      </c>
      <c r="C6632" t="s">
        <v>1069</v>
      </c>
      <c r="D6632" t="s">
        <v>846</v>
      </c>
      <c r="E6632" t="s">
        <v>845</v>
      </c>
      <c r="F6632">
        <v>10.1</v>
      </c>
      <c r="G6632">
        <v>13.15</v>
      </c>
      <c r="H6632" t="s">
        <v>823</v>
      </c>
    </row>
    <row r="6633" spans="1:8" hidden="1" x14ac:dyDescent="0.25">
      <c r="A6633" t="s">
        <v>1068</v>
      </c>
      <c r="B6633">
        <v>2456</v>
      </c>
      <c r="C6633" t="s">
        <v>1069</v>
      </c>
      <c r="D6633" t="s">
        <v>847</v>
      </c>
      <c r="E6633" t="s">
        <v>845</v>
      </c>
      <c r="F6633">
        <v>10.75</v>
      </c>
      <c r="G6633">
        <v>14</v>
      </c>
      <c r="H6633" t="s">
        <v>815</v>
      </c>
    </row>
    <row r="6634" spans="1:8" hidden="1" x14ac:dyDescent="0.25">
      <c r="A6634" t="s">
        <v>1068</v>
      </c>
      <c r="B6634">
        <v>2456</v>
      </c>
      <c r="C6634" t="s">
        <v>1069</v>
      </c>
      <c r="D6634" t="s">
        <v>848</v>
      </c>
      <c r="E6634" t="s">
        <v>845</v>
      </c>
      <c r="F6634">
        <v>11.85</v>
      </c>
      <c r="G6634">
        <v>15.4</v>
      </c>
      <c r="H6634" t="s">
        <v>819</v>
      </c>
    </row>
    <row r="6635" spans="1:8" hidden="1" x14ac:dyDescent="0.25">
      <c r="A6635" t="s">
        <v>1068</v>
      </c>
      <c r="B6635">
        <v>2456</v>
      </c>
      <c r="C6635" t="s">
        <v>1069</v>
      </c>
      <c r="D6635" t="s">
        <v>849</v>
      </c>
      <c r="E6635" t="s">
        <v>845</v>
      </c>
      <c r="F6635">
        <v>10.1</v>
      </c>
      <c r="G6635">
        <v>13.15</v>
      </c>
      <c r="H6635" t="s">
        <v>817</v>
      </c>
    </row>
    <row r="6636" spans="1:8" hidden="1" x14ac:dyDescent="0.25">
      <c r="A6636" t="s">
        <v>1068</v>
      </c>
      <c r="B6636">
        <v>2456</v>
      </c>
      <c r="C6636" t="s">
        <v>1069</v>
      </c>
      <c r="D6636" t="s">
        <v>850</v>
      </c>
      <c r="E6636" t="s">
        <v>845</v>
      </c>
      <c r="F6636">
        <v>10.1</v>
      </c>
      <c r="G6636">
        <v>13.15</v>
      </c>
      <c r="H6636" t="s">
        <v>825</v>
      </c>
    </row>
    <row r="6637" spans="1:8" hidden="1" x14ac:dyDescent="0.25">
      <c r="A6637" t="s">
        <v>1068</v>
      </c>
      <c r="B6637">
        <v>2456</v>
      </c>
      <c r="C6637" t="s">
        <v>1069</v>
      </c>
      <c r="D6637" t="s">
        <v>851</v>
      </c>
      <c r="E6637" t="s">
        <v>845</v>
      </c>
      <c r="F6637">
        <v>10.6</v>
      </c>
      <c r="G6637">
        <v>13.8</v>
      </c>
      <c r="H6637" t="s">
        <v>827</v>
      </c>
    </row>
    <row r="6638" spans="1:8" hidden="1" x14ac:dyDescent="0.25">
      <c r="A6638" t="s">
        <v>1068</v>
      </c>
      <c r="B6638">
        <v>2456</v>
      </c>
      <c r="C6638" t="s">
        <v>1069</v>
      </c>
      <c r="D6638" t="s">
        <v>852</v>
      </c>
      <c r="E6638" t="s">
        <v>853</v>
      </c>
      <c r="F6638">
        <v>5.95</v>
      </c>
      <c r="G6638">
        <v>7.75</v>
      </c>
      <c r="H6638" t="s">
        <v>854</v>
      </c>
    </row>
    <row r="6639" spans="1:8" hidden="1" x14ac:dyDescent="0.25">
      <c r="A6639" t="s">
        <v>1068</v>
      </c>
      <c r="B6639">
        <v>2456</v>
      </c>
      <c r="C6639" t="s">
        <v>1069</v>
      </c>
      <c r="D6639" t="s">
        <v>855</v>
      </c>
      <c r="E6639" t="s">
        <v>853</v>
      </c>
      <c r="F6639">
        <v>5.95</v>
      </c>
      <c r="G6639">
        <v>7.75</v>
      </c>
      <c r="H6639" t="s">
        <v>823</v>
      </c>
    </row>
    <row r="6640" spans="1:8" x14ac:dyDescent="0.25">
      <c r="A6640" t="s">
        <v>1068</v>
      </c>
      <c r="B6640">
        <v>2456</v>
      </c>
      <c r="C6640" t="s">
        <v>1069</v>
      </c>
      <c r="D6640" t="s">
        <v>856</v>
      </c>
      <c r="E6640" t="s">
        <v>853</v>
      </c>
      <c r="F6640">
        <v>5.95</v>
      </c>
      <c r="G6640">
        <v>7.75</v>
      </c>
      <c r="H6640" t="s">
        <v>821</v>
      </c>
    </row>
    <row r="6641" spans="1:8" hidden="1" x14ac:dyDescent="0.25">
      <c r="A6641" t="s">
        <v>1068</v>
      </c>
      <c r="B6641">
        <v>2456</v>
      </c>
      <c r="C6641" t="s">
        <v>1069</v>
      </c>
      <c r="D6641" t="s">
        <v>857</v>
      </c>
      <c r="E6641" t="s">
        <v>853</v>
      </c>
      <c r="F6641">
        <v>5.95</v>
      </c>
      <c r="G6641">
        <v>7.75</v>
      </c>
      <c r="H6641" t="s">
        <v>815</v>
      </c>
    </row>
    <row r="6642" spans="1:8" hidden="1" x14ac:dyDescent="0.25">
      <c r="A6642" t="s">
        <v>1068</v>
      </c>
      <c r="B6642">
        <v>2456</v>
      </c>
      <c r="C6642" t="s">
        <v>1069</v>
      </c>
      <c r="D6642" t="s">
        <v>858</v>
      </c>
      <c r="E6642" t="s">
        <v>853</v>
      </c>
      <c r="F6642">
        <v>5.95</v>
      </c>
      <c r="G6642">
        <v>7.75</v>
      </c>
      <c r="H6642" t="s">
        <v>819</v>
      </c>
    </row>
    <row r="6643" spans="1:8" hidden="1" x14ac:dyDescent="0.25">
      <c r="A6643" t="s">
        <v>1068</v>
      </c>
      <c r="B6643">
        <v>2456</v>
      </c>
      <c r="C6643" t="s">
        <v>1069</v>
      </c>
      <c r="D6643" t="s">
        <v>859</v>
      </c>
      <c r="E6643" t="s">
        <v>853</v>
      </c>
      <c r="F6643">
        <v>5.95</v>
      </c>
      <c r="G6643">
        <v>7.75</v>
      </c>
      <c r="H6643" t="s">
        <v>825</v>
      </c>
    </row>
    <row r="6644" spans="1:8" hidden="1" x14ac:dyDescent="0.25">
      <c r="A6644" t="s">
        <v>1068</v>
      </c>
      <c r="B6644">
        <v>2456</v>
      </c>
      <c r="C6644" t="s">
        <v>1069</v>
      </c>
      <c r="D6644" t="s">
        <v>860</v>
      </c>
      <c r="E6644" t="s">
        <v>853</v>
      </c>
      <c r="F6644">
        <v>5.95</v>
      </c>
      <c r="G6644">
        <v>7.75</v>
      </c>
      <c r="H6644" t="s">
        <v>827</v>
      </c>
    </row>
    <row r="6645" spans="1:8" hidden="1" x14ac:dyDescent="0.25">
      <c r="A6645" t="s">
        <v>1068</v>
      </c>
      <c r="B6645">
        <v>2456</v>
      </c>
      <c r="C6645" t="s">
        <v>1069</v>
      </c>
      <c r="D6645" t="s">
        <v>861</v>
      </c>
      <c r="E6645" t="s">
        <v>853</v>
      </c>
      <c r="F6645">
        <v>5.95</v>
      </c>
      <c r="G6645">
        <v>7.75</v>
      </c>
      <c r="H6645" t="s">
        <v>862</v>
      </c>
    </row>
    <row r="6646" spans="1:8" hidden="1" x14ac:dyDescent="0.25">
      <c r="A6646" t="s">
        <v>1068</v>
      </c>
      <c r="B6646">
        <v>2456</v>
      </c>
      <c r="C6646" t="s">
        <v>1069</v>
      </c>
      <c r="D6646" t="s">
        <v>863</v>
      </c>
      <c r="E6646" t="s">
        <v>853</v>
      </c>
      <c r="F6646">
        <v>5.95</v>
      </c>
      <c r="G6646">
        <v>7.75</v>
      </c>
      <c r="H6646" t="s">
        <v>864</v>
      </c>
    </row>
    <row r="6647" spans="1:8" hidden="1" x14ac:dyDescent="0.25">
      <c r="A6647" t="s">
        <v>1068</v>
      </c>
      <c r="B6647">
        <v>2456</v>
      </c>
      <c r="C6647" t="s">
        <v>1069</v>
      </c>
      <c r="D6647" t="s">
        <v>865</v>
      </c>
      <c r="E6647" t="s">
        <v>866</v>
      </c>
      <c r="F6647">
        <v>4.9000000000000004</v>
      </c>
      <c r="G6647">
        <v>6.35</v>
      </c>
      <c r="H6647" t="s">
        <v>867</v>
      </c>
    </row>
    <row r="6648" spans="1:8" hidden="1" x14ac:dyDescent="0.25">
      <c r="A6648" t="s">
        <v>1068</v>
      </c>
      <c r="B6648">
        <v>2456</v>
      </c>
      <c r="C6648" t="s">
        <v>1069</v>
      </c>
      <c r="D6648" t="s">
        <v>868</v>
      </c>
      <c r="E6648" t="s">
        <v>866</v>
      </c>
      <c r="F6648">
        <v>5.5</v>
      </c>
      <c r="G6648">
        <v>7.15</v>
      </c>
      <c r="H6648" t="s">
        <v>823</v>
      </c>
    </row>
    <row r="6649" spans="1:8" x14ac:dyDescent="0.25">
      <c r="A6649" t="s">
        <v>1068</v>
      </c>
      <c r="B6649">
        <v>2456</v>
      </c>
      <c r="C6649" t="s">
        <v>1069</v>
      </c>
      <c r="D6649" t="s">
        <v>869</v>
      </c>
      <c r="E6649" t="s">
        <v>866</v>
      </c>
      <c r="F6649">
        <v>5.5</v>
      </c>
      <c r="G6649">
        <v>7.15</v>
      </c>
      <c r="H6649" t="s">
        <v>821</v>
      </c>
    </row>
    <row r="6650" spans="1:8" hidden="1" x14ac:dyDescent="0.25">
      <c r="A6650" t="s">
        <v>1068</v>
      </c>
      <c r="B6650">
        <v>2456</v>
      </c>
      <c r="C6650" t="s">
        <v>1069</v>
      </c>
      <c r="D6650" t="s">
        <v>870</v>
      </c>
      <c r="E6650" t="s">
        <v>866</v>
      </c>
      <c r="F6650">
        <v>5.5</v>
      </c>
      <c r="G6650">
        <v>7.15</v>
      </c>
      <c r="H6650" t="s">
        <v>815</v>
      </c>
    </row>
    <row r="6651" spans="1:8" hidden="1" x14ac:dyDescent="0.25">
      <c r="A6651" t="s">
        <v>1068</v>
      </c>
      <c r="B6651">
        <v>2456</v>
      </c>
      <c r="C6651" t="s">
        <v>1069</v>
      </c>
      <c r="D6651" t="s">
        <v>871</v>
      </c>
      <c r="E6651" t="s">
        <v>866</v>
      </c>
      <c r="F6651">
        <v>5.5</v>
      </c>
      <c r="G6651">
        <v>7.15</v>
      </c>
      <c r="H6651" t="s">
        <v>819</v>
      </c>
    </row>
    <row r="6652" spans="1:8" hidden="1" x14ac:dyDescent="0.25">
      <c r="A6652" t="s">
        <v>1068</v>
      </c>
      <c r="B6652">
        <v>2456</v>
      </c>
      <c r="C6652" t="s">
        <v>1069</v>
      </c>
      <c r="D6652" t="s">
        <v>872</v>
      </c>
      <c r="E6652" t="s">
        <v>866</v>
      </c>
      <c r="F6652">
        <v>5.5</v>
      </c>
      <c r="G6652">
        <v>7.15</v>
      </c>
      <c r="H6652" t="s">
        <v>825</v>
      </c>
    </row>
    <row r="6653" spans="1:8" hidden="1" x14ac:dyDescent="0.25">
      <c r="A6653" t="s">
        <v>1068</v>
      </c>
      <c r="B6653">
        <v>2456</v>
      </c>
      <c r="C6653" t="s">
        <v>1069</v>
      </c>
      <c r="D6653" t="s">
        <v>873</v>
      </c>
      <c r="E6653" t="s">
        <v>866</v>
      </c>
      <c r="F6653">
        <v>5.5</v>
      </c>
      <c r="G6653">
        <v>7.15</v>
      </c>
      <c r="H6653" t="s">
        <v>862</v>
      </c>
    </row>
    <row r="6654" spans="1:8" hidden="1" x14ac:dyDescent="0.25">
      <c r="A6654" t="s">
        <v>1068</v>
      </c>
      <c r="B6654">
        <v>2456</v>
      </c>
      <c r="C6654" t="s">
        <v>1069</v>
      </c>
      <c r="D6654" t="s">
        <v>874</v>
      </c>
      <c r="E6654" t="s">
        <v>866</v>
      </c>
      <c r="F6654">
        <v>5.5</v>
      </c>
      <c r="G6654">
        <v>7.15</v>
      </c>
      <c r="H6654" t="s">
        <v>827</v>
      </c>
    </row>
    <row r="6655" spans="1:8" hidden="1" x14ac:dyDescent="0.25">
      <c r="A6655" t="s">
        <v>1068</v>
      </c>
      <c r="B6655">
        <v>2456</v>
      </c>
      <c r="C6655" t="s">
        <v>1069</v>
      </c>
      <c r="D6655" t="s">
        <v>875</v>
      </c>
      <c r="E6655" t="s">
        <v>876</v>
      </c>
      <c r="F6655">
        <v>11.3</v>
      </c>
      <c r="G6655">
        <v>14.7</v>
      </c>
      <c r="H6655" t="s">
        <v>815</v>
      </c>
    </row>
    <row r="6656" spans="1:8" hidden="1" x14ac:dyDescent="0.25">
      <c r="A6656" t="s">
        <v>1068</v>
      </c>
      <c r="B6656">
        <v>2456</v>
      </c>
      <c r="C6656" t="s">
        <v>1069</v>
      </c>
      <c r="D6656" t="s">
        <v>877</v>
      </c>
      <c r="E6656" t="s">
        <v>876</v>
      </c>
      <c r="F6656">
        <v>12.4</v>
      </c>
      <c r="G6656">
        <v>16.100000000000001</v>
      </c>
      <c r="H6656" t="s">
        <v>819</v>
      </c>
    </row>
    <row r="6657" spans="1:8" hidden="1" x14ac:dyDescent="0.25">
      <c r="A6657" t="s">
        <v>1068</v>
      </c>
      <c r="B6657">
        <v>2456</v>
      </c>
      <c r="C6657" t="s">
        <v>1069</v>
      </c>
      <c r="D6657" t="s">
        <v>878</v>
      </c>
      <c r="E6657" t="s">
        <v>876</v>
      </c>
      <c r="F6657">
        <v>10.65</v>
      </c>
      <c r="G6657">
        <v>13.85</v>
      </c>
      <c r="H6657" t="s">
        <v>825</v>
      </c>
    </row>
    <row r="6658" spans="1:8" hidden="1" x14ac:dyDescent="0.25">
      <c r="A6658" t="s">
        <v>1068</v>
      </c>
      <c r="B6658">
        <v>2456</v>
      </c>
      <c r="C6658" t="s">
        <v>1069</v>
      </c>
      <c r="D6658" t="s">
        <v>879</v>
      </c>
      <c r="E6658" t="s">
        <v>876</v>
      </c>
      <c r="F6658">
        <v>11.15</v>
      </c>
      <c r="G6658">
        <v>14.5</v>
      </c>
      <c r="H6658" t="s">
        <v>827</v>
      </c>
    </row>
    <row r="6659" spans="1:8" hidden="1" x14ac:dyDescent="0.25">
      <c r="A6659" t="s">
        <v>1068</v>
      </c>
      <c r="B6659">
        <v>2456</v>
      </c>
      <c r="C6659" t="s">
        <v>1069</v>
      </c>
      <c r="D6659" t="s">
        <v>880</v>
      </c>
      <c r="E6659" t="s">
        <v>876</v>
      </c>
      <c r="F6659">
        <v>10.65</v>
      </c>
      <c r="G6659">
        <v>13.85</v>
      </c>
      <c r="H6659" t="s">
        <v>823</v>
      </c>
    </row>
    <row r="6660" spans="1:8" hidden="1" x14ac:dyDescent="0.25">
      <c r="A6660" t="s">
        <v>1068</v>
      </c>
      <c r="B6660">
        <v>2456</v>
      </c>
      <c r="C6660" t="s">
        <v>1069</v>
      </c>
      <c r="D6660" t="s">
        <v>881</v>
      </c>
      <c r="E6660" t="s">
        <v>876</v>
      </c>
      <c r="F6660">
        <v>10.65</v>
      </c>
      <c r="G6660">
        <v>13.85</v>
      </c>
      <c r="H6660" t="s">
        <v>867</v>
      </c>
    </row>
    <row r="6661" spans="1:8" x14ac:dyDescent="0.25">
      <c r="A6661" t="s">
        <v>1068</v>
      </c>
      <c r="B6661">
        <v>2456</v>
      </c>
      <c r="C6661" t="s">
        <v>1069</v>
      </c>
      <c r="D6661" t="s">
        <v>882</v>
      </c>
      <c r="E6661" t="s">
        <v>876</v>
      </c>
      <c r="F6661">
        <v>12.4</v>
      </c>
      <c r="G6661">
        <v>16.100000000000001</v>
      </c>
      <c r="H6661" t="s">
        <v>821</v>
      </c>
    </row>
    <row r="6662" spans="1:8" hidden="1" x14ac:dyDescent="0.25">
      <c r="A6662" t="s">
        <v>1060</v>
      </c>
      <c r="B6662">
        <v>1683</v>
      </c>
      <c r="C6662" t="s">
        <v>211</v>
      </c>
      <c r="D6662" t="s">
        <v>813</v>
      </c>
      <c r="E6662" t="s">
        <v>814</v>
      </c>
      <c r="F6662">
        <v>10.25</v>
      </c>
      <c r="G6662">
        <v>13.35</v>
      </c>
      <c r="H6662" t="s">
        <v>815</v>
      </c>
    </row>
    <row r="6663" spans="1:8" hidden="1" x14ac:dyDescent="0.25">
      <c r="A6663" t="s">
        <v>1060</v>
      </c>
      <c r="B6663">
        <v>1683</v>
      </c>
      <c r="C6663" t="s">
        <v>211</v>
      </c>
      <c r="D6663" t="s">
        <v>816</v>
      </c>
      <c r="E6663" t="s">
        <v>814</v>
      </c>
      <c r="F6663">
        <v>9.6</v>
      </c>
      <c r="G6663">
        <v>12.5</v>
      </c>
      <c r="H6663" t="s">
        <v>817</v>
      </c>
    </row>
    <row r="6664" spans="1:8" hidden="1" x14ac:dyDescent="0.25">
      <c r="A6664" t="s">
        <v>1060</v>
      </c>
      <c r="B6664">
        <v>1683</v>
      </c>
      <c r="C6664" t="s">
        <v>211</v>
      </c>
      <c r="D6664" t="s">
        <v>818</v>
      </c>
      <c r="E6664" t="s">
        <v>814</v>
      </c>
      <c r="F6664">
        <v>11.35</v>
      </c>
      <c r="G6664">
        <v>14.75</v>
      </c>
      <c r="H6664" t="s">
        <v>819</v>
      </c>
    </row>
    <row r="6665" spans="1:8" x14ac:dyDescent="0.25">
      <c r="A6665" t="s">
        <v>1060</v>
      </c>
      <c r="B6665">
        <v>1683</v>
      </c>
      <c r="C6665" t="s">
        <v>211</v>
      </c>
      <c r="D6665" t="s">
        <v>820</v>
      </c>
      <c r="E6665" t="s">
        <v>814</v>
      </c>
      <c r="F6665">
        <v>11.35</v>
      </c>
      <c r="G6665">
        <v>14.75</v>
      </c>
      <c r="H6665" t="s">
        <v>821</v>
      </c>
    </row>
    <row r="6666" spans="1:8" hidden="1" x14ac:dyDescent="0.25">
      <c r="A6666" t="s">
        <v>1060</v>
      </c>
      <c r="B6666">
        <v>1683</v>
      </c>
      <c r="C6666" t="s">
        <v>211</v>
      </c>
      <c r="D6666" t="s">
        <v>822</v>
      </c>
      <c r="E6666" t="s">
        <v>814</v>
      </c>
      <c r="F6666">
        <v>9.6</v>
      </c>
      <c r="G6666">
        <v>12.5</v>
      </c>
      <c r="H6666" t="s">
        <v>823</v>
      </c>
    </row>
    <row r="6667" spans="1:8" hidden="1" x14ac:dyDescent="0.25">
      <c r="A6667" t="s">
        <v>1060</v>
      </c>
      <c r="B6667">
        <v>1683</v>
      </c>
      <c r="C6667" t="s">
        <v>211</v>
      </c>
      <c r="D6667" t="s">
        <v>824</v>
      </c>
      <c r="E6667" t="s">
        <v>814</v>
      </c>
      <c r="F6667">
        <v>9.6</v>
      </c>
      <c r="G6667">
        <v>12.5</v>
      </c>
      <c r="H6667" t="s">
        <v>825</v>
      </c>
    </row>
    <row r="6668" spans="1:8" hidden="1" x14ac:dyDescent="0.25">
      <c r="A6668" t="s">
        <v>1060</v>
      </c>
      <c r="B6668">
        <v>1683</v>
      </c>
      <c r="C6668" t="s">
        <v>211</v>
      </c>
      <c r="D6668" t="s">
        <v>826</v>
      </c>
      <c r="E6668" t="s">
        <v>814</v>
      </c>
      <c r="F6668">
        <v>10.1</v>
      </c>
      <c r="G6668">
        <v>13.15</v>
      </c>
      <c r="H6668" t="s">
        <v>827</v>
      </c>
    </row>
    <row r="6669" spans="1:8" x14ac:dyDescent="0.25">
      <c r="A6669" t="s">
        <v>1060</v>
      </c>
      <c r="B6669">
        <v>1683</v>
      </c>
      <c r="C6669" t="s">
        <v>211</v>
      </c>
      <c r="D6669" t="s">
        <v>828</v>
      </c>
      <c r="E6669" t="s">
        <v>829</v>
      </c>
      <c r="F6669">
        <v>11.35</v>
      </c>
      <c r="G6669">
        <v>14.75</v>
      </c>
      <c r="H6669" t="s">
        <v>821</v>
      </c>
    </row>
    <row r="6670" spans="1:8" hidden="1" x14ac:dyDescent="0.25">
      <c r="A6670" t="s">
        <v>1060</v>
      </c>
      <c r="B6670">
        <v>1683</v>
      </c>
      <c r="C6670" t="s">
        <v>211</v>
      </c>
      <c r="D6670" t="s">
        <v>830</v>
      </c>
      <c r="E6670" t="s">
        <v>829</v>
      </c>
      <c r="F6670">
        <v>9.6</v>
      </c>
      <c r="G6670">
        <v>12.5</v>
      </c>
      <c r="H6670" t="s">
        <v>823</v>
      </c>
    </row>
    <row r="6671" spans="1:8" hidden="1" x14ac:dyDescent="0.25">
      <c r="A6671" t="s">
        <v>1060</v>
      </c>
      <c r="B6671">
        <v>1683</v>
      </c>
      <c r="C6671" t="s">
        <v>211</v>
      </c>
      <c r="D6671" t="s">
        <v>831</v>
      </c>
      <c r="E6671" t="s">
        <v>829</v>
      </c>
      <c r="F6671">
        <v>10.25</v>
      </c>
      <c r="G6671">
        <v>13.35</v>
      </c>
      <c r="H6671" t="s">
        <v>815</v>
      </c>
    </row>
    <row r="6672" spans="1:8" hidden="1" x14ac:dyDescent="0.25">
      <c r="A6672" t="s">
        <v>1060</v>
      </c>
      <c r="B6672">
        <v>1683</v>
      </c>
      <c r="C6672" t="s">
        <v>211</v>
      </c>
      <c r="D6672" t="s">
        <v>832</v>
      </c>
      <c r="E6672" t="s">
        <v>829</v>
      </c>
      <c r="F6672">
        <v>9.6</v>
      </c>
      <c r="G6672">
        <v>12.5</v>
      </c>
      <c r="H6672" t="s">
        <v>817</v>
      </c>
    </row>
    <row r="6673" spans="1:8" hidden="1" x14ac:dyDescent="0.25">
      <c r="A6673" t="s">
        <v>1060</v>
      </c>
      <c r="B6673">
        <v>1683</v>
      </c>
      <c r="C6673" t="s">
        <v>211</v>
      </c>
      <c r="D6673" t="s">
        <v>833</v>
      </c>
      <c r="E6673" t="s">
        <v>829</v>
      </c>
      <c r="F6673">
        <v>11.35</v>
      </c>
      <c r="G6673">
        <v>14.75</v>
      </c>
      <c r="H6673" t="s">
        <v>819</v>
      </c>
    </row>
    <row r="6674" spans="1:8" hidden="1" x14ac:dyDescent="0.25">
      <c r="A6674" t="s">
        <v>1060</v>
      </c>
      <c r="B6674">
        <v>1683</v>
      </c>
      <c r="C6674" t="s">
        <v>211</v>
      </c>
      <c r="D6674" t="s">
        <v>834</v>
      </c>
      <c r="E6674" t="s">
        <v>829</v>
      </c>
      <c r="F6674">
        <v>9.6</v>
      </c>
      <c r="G6674">
        <v>12.5</v>
      </c>
      <c r="H6674" t="s">
        <v>825</v>
      </c>
    </row>
    <row r="6675" spans="1:8" hidden="1" x14ac:dyDescent="0.25">
      <c r="A6675" t="s">
        <v>1060</v>
      </c>
      <c r="B6675">
        <v>1683</v>
      </c>
      <c r="C6675" t="s">
        <v>211</v>
      </c>
      <c r="D6675" t="s">
        <v>835</v>
      </c>
      <c r="E6675" t="s">
        <v>829</v>
      </c>
      <c r="F6675">
        <v>3.6</v>
      </c>
      <c r="G6675">
        <v>4.7</v>
      </c>
      <c r="H6675" t="s">
        <v>827</v>
      </c>
    </row>
    <row r="6676" spans="1:8" hidden="1" x14ac:dyDescent="0.25">
      <c r="A6676" t="s">
        <v>1060</v>
      </c>
      <c r="B6676">
        <v>1683</v>
      </c>
      <c r="C6676" t="s">
        <v>211</v>
      </c>
      <c r="D6676" t="s">
        <v>835</v>
      </c>
      <c r="E6676" t="s">
        <v>829</v>
      </c>
      <c r="F6676">
        <v>10.1</v>
      </c>
      <c r="G6676">
        <v>13.15</v>
      </c>
      <c r="H6676" t="s">
        <v>827</v>
      </c>
    </row>
    <row r="6677" spans="1:8" hidden="1" x14ac:dyDescent="0.25">
      <c r="A6677" t="s">
        <v>1060</v>
      </c>
      <c r="B6677">
        <v>1683</v>
      </c>
      <c r="C6677" t="s">
        <v>211</v>
      </c>
      <c r="D6677" t="s">
        <v>832</v>
      </c>
      <c r="E6677" t="s">
        <v>829</v>
      </c>
      <c r="F6677">
        <v>3.4</v>
      </c>
      <c r="G6677">
        <v>4.4000000000000004</v>
      </c>
      <c r="H6677" t="s">
        <v>817</v>
      </c>
    </row>
    <row r="6678" spans="1:8" hidden="1" x14ac:dyDescent="0.25">
      <c r="A6678" t="s">
        <v>1060</v>
      </c>
      <c r="B6678">
        <v>1683</v>
      </c>
      <c r="C6678" t="s">
        <v>211</v>
      </c>
      <c r="D6678" t="s">
        <v>831</v>
      </c>
      <c r="E6678" t="s">
        <v>829</v>
      </c>
      <c r="F6678">
        <v>3.6</v>
      </c>
      <c r="G6678">
        <v>4.7</v>
      </c>
      <c r="H6678" t="s">
        <v>815</v>
      </c>
    </row>
    <row r="6679" spans="1:8" hidden="1" x14ac:dyDescent="0.25">
      <c r="A6679" t="s">
        <v>1060</v>
      </c>
      <c r="B6679">
        <v>1683</v>
      </c>
      <c r="C6679" t="s">
        <v>211</v>
      </c>
      <c r="D6679" t="s">
        <v>833</v>
      </c>
      <c r="E6679" t="s">
        <v>829</v>
      </c>
      <c r="F6679">
        <v>4.05</v>
      </c>
      <c r="G6679">
        <v>5.25</v>
      </c>
      <c r="H6679" t="s">
        <v>819</v>
      </c>
    </row>
    <row r="6680" spans="1:8" hidden="1" x14ac:dyDescent="0.25">
      <c r="A6680" t="s">
        <v>1060</v>
      </c>
      <c r="B6680">
        <v>1683</v>
      </c>
      <c r="C6680" t="s">
        <v>211</v>
      </c>
      <c r="D6680" t="s">
        <v>830</v>
      </c>
      <c r="E6680" t="s">
        <v>829</v>
      </c>
      <c r="F6680">
        <v>3.4</v>
      </c>
      <c r="G6680">
        <v>4.4000000000000004</v>
      </c>
      <c r="H6680" t="s">
        <v>823</v>
      </c>
    </row>
    <row r="6681" spans="1:8" x14ac:dyDescent="0.25">
      <c r="A6681" t="s">
        <v>1060</v>
      </c>
      <c r="B6681">
        <v>1683</v>
      </c>
      <c r="C6681" t="s">
        <v>211</v>
      </c>
      <c r="D6681" t="s">
        <v>828</v>
      </c>
      <c r="E6681" t="s">
        <v>829</v>
      </c>
      <c r="F6681">
        <v>4.05</v>
      </c>
      <c r="G6681">
        <v>5.25</v>
      </c>
      <c r="H6681" t="s">
        <v>821</v>
      </c>
    </row>
    <row r="6682" spans="1:8" hidden="1" x14ac:dyDescent="0.25">
      <c r="A6682" t="s">
        <v>1060</v>
      </c>
      <c r="B6682">
        <v>1683</v>
      </c>
      <c r="C6682" t="s">
        <v>211</v>
      </c>
      <c r="D6682" t="s">
        <v>834</v>
      </c>
      <c r="E6682" t="s">
        <v>829</v>
      </c>
      <c r="F6682">
        <v>3.4</v>
      </c>
      <c r="G6682">
        <v>4.4000000000000004</v>
      </c>
      <c r="H6682" t="s">
        <v>825</v>
      </c>
    </row>
    <row r="6683" spans="1:8" x14ac:dyDescent="0.25">
      <c r="A6683" t="s">
        <v>1060</v>
      </c>
      <c r="B6683">
        <v>1683</v>
      </c>
      <c r="C6683" t="s">
        <v>211</v>
      </c>
      <c r="D6683" t="s">
        <v>836</v>
      </c>
      <c r="E6683" t="s">
        <v>837</v>
      </c>
      <c r="F6683">
        <v>11.35</v>
      </c>
      <c r="G6683">
        <v>14.75</v>
      </c>
      <c r="H6683" t="s">
        <v>821</v>
      </c>
    </row>
    <row r="6684" spans="1:8" hidden="1" x14ac:dyDescent="0.25">
      <c r="A6684" t="s">
        <v>1060</v>
      </c>
      <c r="B6684">
        <v>1683</v>
      </c>
      <c r="C6684" t="s">
        <v>211</v>
      </c>
      <c r="D6684" t="s">
        <v>838</v>
      </c>
      <c r="E6684" t="s">
        <v>837</v>
      </c>
      <c r="F6684">
        <v>9.6</v>
      </c>
      <c r="G6684">
        <v>12.5</v>
      </c>
      <c r="H6684" t="s">
        <v>823</v>
      </c>
    </row>
    <row r="6685" spans="1:8" hidden="1" x14ac:dyDescent="0.25">
      <c r="A6685" t="s">
        <v>1060</v>
      </c>
      <c r="B6685">
        <v>1683</v>
      </c>
      <c r="C6685" t="s">
        <v>211</v>
      </c>
      <c r="D6685" t="s">
        <v>839</v>
      </c>
      <c r="E6685" t="s">
        <v>837</v>
      </c>
      <c r="F6685">
        <v>10.25</v>
      </c>
      <c r="G6685">
        <v>13.35</v>
      </c>
      <c r="H6685" t="s">
        <v>815</v>
      </c>
    </row>
    <row r="6686" spans="1:8" hidden="1" x14ac:dyDescent="0.25">
      <c r="A6686" t="s">
        <v>1060</v>
      </c>
      <c r="B6686">
        <v>1683</v>
      </c>
      <c r="C6686" t="s">
        <v>211</v>
      </c>
      <c r="D6686" t="s">
        <v>840</v>
      </c>
      <c r="E6686" t="s">
        <v>837</v>
      </c>
      <c r="F6686">
        <v>9.6</v>
      </c>
      <c r="G6686">
        <v>12.5</v>
      </c>
      <c r="H6686" t="s">
        <v>817</v>
      </c>
    </row>
    <row r="6687" spans="1:8" hidden="1" x14ac:dyDescent="0.25">
      <c r="A6687" t="s">
        <v>1060</v>
      </c>
      <c r="B6687">
        <v>1683</v>
      </c>
      <c r="C6687" t="s">
        <v>211</v>
      </c>
      <c r="D6687" t="s">
        <v>841</v>
      </c>
      <c r="E6687" t="s">
        <v>837</v>
      </c>
      <c r="F6687">
        <v>11.35</v>
      </c>
      <c r="G6687">
        <v>14.75</v>
      </c>
      <c r="H6687" t="s">
        <v>819</v>
      </c>
    </row>
    <row r="6688" spans="1:8" hidden="1" x14ac:dyDescent="0.25">
      <c r="A6688" t="s">
        <v>1060</v>
      </c>
      <c r="B6688">
        <v>1683</v>
      </c>
      <c r="C6688" t="s">
        <v>211</v>
      </c>
      <c r="D6688" t="s">
        <v>842</v>
      </c>
      <c r="E6688" t="s">
        <v>837</v>
      </c>
      <c r="F6688">
        <v>10.1</v>
      </c>
      <c r="G6688">
        <v>13.15</v>
      </c>
      <c r="H6688" t="s">
        <v>827</v>
      </c>
    </row>
    <row r="6689" spans="1:8" hidden="1" x14ac:dyDescent="0.25">
      <c r="A6689" t="s">
        <v>1060</v>
      </c>
      <c r="B6689">
        <v>1683</v>
      </c>
      <c r="C6689" t="s">
        <v>211</v>
      </c>
      <c r="D6689" t="s">
        <v>843</v>
      </c>
      <c r="E6689" t="s">
        <v>837</v>
      </c>
      <c r="F6689">
        <v>9.6</v>
      </c>
      <c r="G6689">
        <v>12.5</v>
      </c>
      <c r="H6689" t="s">
        <v>825</v>
      </c>
    </row>
    <row r="6690" spans="1:8" x14ac:dyDescent="0.25">
      <c r="A6690" t="s">
        <v>1060</v>
      </c>
      <c r="B6690">
        <v>1683</v>
      </c>
      <c r="C6690" t="s">
        <v>211</v>
      </c>
      <c r="D6690" t="s">
        <v>844</v>
      </c>
      <c r="E6690" t="s">
        <v>845</v>
      </c>
      <c r="F6690">
        <v>11.35</v>
      </c>
      <c r="G6690">
        <v>14.75</v>
      </c>
      <c r="H6690" t="s">
        <v>821</v>
      </c>
    </row>
    <row r="6691" spans="1:8" hidden="1" x14ac:dyDescent="0.25">
      <c r="A6691" t="s">
        <v>1060</v>
      </c>
      <c r="B6691">
        <v>1683</v>
      </c>
      <c r="C6691" t="s">
        <v>211</v>
      </c>
      <c r="D6691" t="s">
        <v>846</v>
      </c>
      <c r="E6691" t="s">
        <v>845</v>
      </c>
      <c r="F6691">
        <v>9.6</v>
      </c>
      <c r="G6691">
        <v>12.5</v>
      </c>
      <c r="H6691" t="s">
        <v>823</v>
      </c>
    </row>
    <row r="6692" spans="1:8" hidden="1" x14ac:dyDescent="0.25">
      <c r="A6692" t="s">
        <v>1060</v>
      </c>
      <c r="B6692">
        <v>1683</v>
      </c>
      <c r="C6692" t="s">
        <v>211</v>
      </c>
      <c r="D6692" t="s">
        <v>847</v>
      </c>
      <c r="E6692" t="s">
        <v>845</v>
      </c>
      <c r="F6692">
        <v>10.25</v>
      </c>
      <c r="G6692">
        <v>13.35</v>
      </c>
      <c r="H6692" t="s">
        <v>815</v>
      </c>
    </row>
    <row r="6693" spans="1:8" hidden="1" x14ac:dyDescent="0.25">
      <c r="A6693" t="s">
        <v>1060</v>
      </c>
      <c r="B6693">
        <v>1683</v>
      </c>
      <c r="C6693" t="s">
        <v>211</v>
      </c>
      <c r="D6693" t="s">
        <v>848</v>
      </c>
      <c r="E6693" t="s">
        <v>845</v>
      </c>
      <c r="F6693">
        <v>11.35</v>
      </c>
      <c r="G6693">
        <v>14.75</v>
      </c>
      <c r="H6693" t="s">
        <v>819</v>
      </c>
    </row>
    <row r="6694" spans="1:8" hidden="1" x14ac:dyDescent="0.25">
      <c r="A6694" t="s">
        <v>1060</v>
      </c>
      <c r="B6694">
        <v>1683</v>
      </c>
      <c r="C6694" t="s">
        <v>211</v>
      </c>
      <c r="D6694" t="s">
        <v>849</v>
      </c>
      <c r="E6694" t="s">
        <v>845</v>
      </c>
      <c r="F6694">
        <v>9.6</v>
      </c>
      <c r="G6694">
        <v>12.5</v>
      </c>
      <c r="H6694" t="s">
        <v>817</v>
      </c>
    </row>
    <row r="6695" spans="1:8" hidden="1" x14ac:dyDescent="0.25">
      <c r="A6695" t="s">
        <v>1060</v>
      </c>
      <c r="B6695">
        <v>1683</v>
      </c>
      <c r="C6695" t="s">
        <v>211</v>
      </c>
      <c r="D6695" t="s">
        <v>850</v>
      </c>
      <c r="E6695" t="s">
        <v>845</v>
      </c>
      <c r="F6695">
        <v>9.6</v>
      </c>
      <c r="G6695">
        <v>12.5</v>
      </c>
      <c r="H6695" t="s">
        <v>825</v>
      </c>
    </row>
    <row r="6696" spans="1:8" hidden="1" x14ac:dyDescent="0.25">
      <c r="A6696" t="s">
        <v>1060</v>
      </c>
      <c r="B6696">
        <v>1683</v>
      </c>
      <c r="C6696" t="s">
        <v>211</v>
      </c>
      <c r="D6696" t="s">
        <v>851</v>
      </c>
      <c r="E6696" t="s">
        <v>845</v>
      </c>
      <c r="F6696">
        <v>10.1</v>
      </c>
      <c r="G6696">
        <v>13.15</v>
      </c>
      <c r="H6696" t="s">
        <v>827</v>
      </c>
    </row>
    <row r="6697" spans="1:8" hidden="1" x14ac:dyDescent="0.25">
      <c r="A6697" t="s">
        <v>1060</v>
      </c>
      <c r="B6697">
        <v>1683</v>
      </c>
      <c r="C6697" t="s">
        <v>211</v>
      </c>
      <c r="D6697" t="s">
        <v>852</v>
      </c>
      <c r="E6697" t="s">
        <v>853</v>
      </c>
      <c r="F6697">
        <v>5.7</v>
      </c>
      <c r="G6697">
        <v>7.4</v>
      </c>
      <c r="H6697" t="s">
        <v>854</v>
      </c>
    </row>
    <row r="6698" spans="1:8" hidden="1" x14ac:dyDescent="0.25">
      <c r="A6698" t="s">
        <v>1060</v>
      </c>
      <c r="B6698">
        <v>1683</v>
      </c>
      <c r="C6698" t="s">
        <v>211</v>
      </c>
      <c r="D6698" t="s">
        <v>855</v>
      </c>
      <c r="E6698" t="s">
        <v>853</v>
      </c>
      <c r="F6698">
        <v>5.7</v>
      </c>
      <c r="G6698">
        <v>7.4</v>
      </c>
      <c r="H6698" t="s">
        <v>823</v>
      </c>
    </row>
    <row r="6699" spans="1:8" x14ac:dyDescent="0.25">
      <c r="A6699" t="s">
        <v>1060</v>
      </c>
      <c r="B6699">
        <v>1683</v>
      </c>
      <c r="C6699" t="s">
        <v>211</v>
      </c>
      <c r="D6699" t="s">
        <v>856</v>
      </c>
      <c r="E6699" t="s">
        <v>853</v>
      </c>
      <c r="F6699">
        <v>5.7</v>
      </c>
      <c r="G6699">
        <v>7.4</v>
      </c>
      <c r="H6699" t="s">
        <v>821</v>
      </c>
    </row>
    <row r="6700" spans="1:8" hidden="1" x14ac:dyDescent="0.25">
      <c r="A6700" t="s">
        <v>1060</v>
      </c>
      <c r="B6700">
        <v>1683</v>
      </c>
      <c r="C6700" t="s">
        <v>211</v>
      </c>
      <c r="D6700" t="s">
        <v>857</v>
      </c>
      <c r="E6700" t="s">
        <v>853</v>
      </c>
      <c r="F6700">
        <v>5.7</v>
      </c>
      <c r="G6700">
        <v>7.4</v>
      </c>
      <c r="H6700" t="s">
        <v>815</v>
      </c>
    </row>
    <row r="6701" spans="1:8" hidden="1" x14ac:dyDescent="0.25">
      <c r="A6701" t="s">
        <v>1060</v>
      </c>
      <c r="B6701">
        <v>1683</v>
      </c>
      <c r="C6701" t="s">
        <v>211</v>
      </c>
      <c r="D6701" t="s">
        <v>858</v>
      </c>
      <c r="E6701" t="s">
        <v>853</v>
      </c>
      <c r="F6701">
        <v>5.7</v>
      </c>
      <c r="G6701">
        <v>7.4</v>
      </c>
      <c r="H6701" t="s">
        <v>819</v>
      </c>
    </row>
    <row r="6702" spans="1:8" hidden="1" x14ac:dyDescent="0.25">
      <c r="A6702" t="s">
        <v>1060</v>
      </c>
      <c r="B6702">
        <v>1683</v>
      </c>
      <c r="C6702" t="s">
        <v>211</v>
      </c>
      <c r="D6702" t="s">
        <v>859</v>
      </c>
      <c r="E6702" t="s">
        <v>853</v>
      </c>
      <c r="F6702">
        <v>5.7</v>
      </c>
      <c r="G6702">
        <v>7.4</v>
      </c>
      <c r="H6702" t="s">
        <v>825</v>
      </c>
    </row>
    <row r="6703" spans="1:8" hidden="1" x14ac:dyDescent="0.25">
      <c r="A6703" t="s">
        <v>1060</v>
      </c>
      <c r="B6703">
        <v>1683</v>
      </c>
      <c r="C6703" t="s">
        <v>211</v>
      </c>
      <c r="D6703" t="s">
        <v>860</v>
      </c>
      <c r="E6703" t="s">
        <v>853</v>
      </c>
      <c r="F6703">
        <v>5.7</v>
      </c>
      <c r="G6703">
        <v>7.4</v>
      </c>
      <c r="H6703" t="s">
        <v>827</v>
      </c>
    </row>
    <row r="6704" spans="1:8" hidden="1" x14ac:dyDescent="0.25">
      <c r="A6704" t="s">
        <v>1060</v>
      </c>
      <c r="B6704">
        <v>1683</v>
      </c>
      <c r="C6704" t="s">
        <v>211</v>
      </c>
      <c r="D6704" t="s">
        <v>861</v>
      </c>
      <c r="E6704" t="s">
        <v>853</v>
      </c>
      <c r="F6704">
        <v>5.7</v>
      </c>
      <c r="G6704">
        <v>7.4</v>
      </c>
      <c r="H6704" t="s">
        <v>862</v>
      </c>
    </row>
    <row r="6705" spans="1:8" hidden="1" x14ac:dyDescent="0.25">
      <c r="A6705" t="s">
        <v>1060</v>
      </c>
      <c r="B6705">
        <v>1683</v>
      </c>
      <c r="C6705" t="s">
        <v>211</v>
      </c>
      <c r="D6705" t="s">
        <v>863</v>
      </c>
      <c r="E6705" t="s">
        <v>853</v>
      </c>
      <c r="F6705">
        <v>5.7</v>
      </c>
      <c r="G6705">
        <v>7.4</v>
      </c>
      <c r="H6705" t="s">
        <v>864</v>
      </c>
    </row>
    <row r="6706" spans="1:8" hidden="1" x14ac:dyDescent="0.25">
      <c r="A6706" t="s">
        <v>1060</v>
      </c>
      <c r="B6706">
        <v>1683</v>
      </c>
      <c r="C6706" t="s">
        <v>211</v>
      </c>
      <c r="D6706" t="s">
        <v>865</v>
      </c>
      <c r="E6706" t="s">
        <v>866</v>
      </c>
      <c r="F6706">
        <v>4.5999999999999996</v>
      </c>
      <c r="G6706">
        <v>6</v>
      </c>
      <c r="H6706" t="s">
        <v>867</v>
      </c>
    </row>
    <row r="6707" spans="1:8" hidden="1" x14ac:dyDescent="0.25">
      <c r="A6707" t="s">
        <v>1060</v>
      </c>
      <c r="B6707">
        <v>1683</v>
      </c>
      <c r="C6707" t="s">
        <v>211</v>
      </c>
      <c r="D6707" t="s">
        <v>868</v>
      </c>
      <c r="E6707" t="s">
        <v>866</v>
      </c>
      <c r="F6707">
        <v>5</v>
      </c>
      <c r="G6707">
        <v>6.5</v>
      </c>
      <c r="H6707" t="s">
        <v>823</v>
      </c>
    </row>
    <row r="6708" spans="1:8" x14ac:dyDescent="0.25">
      <c r="A6708" t="s">
        <v>1060</v>
      </c>
      <c r="B6708">
        <v>1683</v>
      </c>
      <c r="C6708" t="s">
        <v>211</v>
      </c>
      <c r="D6708" t="s">
        <v>869</v>
      </c>
      <c r="E6708" t="s">
        <v>866</v>
      </c>
      <c r="F6708">
        <v>5</v>
      </c>
      <c r="G6708">
        <v>6.5</v>
      </c>
      <c r="H6708" t="s">
        <v>821</v>
      </c>
    </row>
    <row r="6709" spans="1:8" hidden="1" x14ac:dyDescent="0.25">
      <c r="A6709" t="s">
        <v>1060</v>
      </c>
      <c r="B6709">
        <v>1683</v>
      </c>
      <c r="C6709" t="s">
        <v>211</v>
      </c>
      <c r="D6709" t="s">
        <v>870</v>
      </c>
      <c r="E6709" t="s">
        <v>866</v>
      </c>
      <c r="F6709">
        <v>5</v>
      </c>
      <c r="G6709">
        <v>6.5</v>
      </c>
      <c r="H6709" t="s">
        <v>815</v>
      </c>
    </row>
    <row r="6710" spans="1:8" hidden="1" x14ac:dyDescent="0.25">
      <c r="A6710" t="s">
        <v>1060</v>
      </c>
      <c r="B6710">
        <v>1683</v>
      </c>
      <c r="C6710" t="s">
        <v>211</v>
      </c>
      <c r="D6710" t="s">
        <v>871</v>
      </c>
      <c r="E6710" t="s">
        <v>866</v>
      </c>
      <c r="F6710">
        <v>5</v>
      </c>
      <c r="G6710">
        <v>6.5</v>
      </c>
      <c r="H6710" t="s">
        <v>819</v>
      </c>
    </row>
    <row r="6711" spans="1:8" hidden="1" x14ac:dyDescent="0.25">
      <c r="A6711" t="s">
        <v>1060</v>
      </c>
      <c r="B6711">
        <v>1683</v>
      </c>
      <c r="C6711" t="s">
        <v>211</v>
      </c>
      <c r="D6711" t="s">
        <v>872</v>
      </c>
      <c r="E6711" t="s">
        <v>866</v>
      </c>
      <c r="F6711">
        <v>5</v>
      </c>
      <c r="G6711">
        <v>6.5</v>
      </c>
      <c r="H6711" t="s">
        <v>825</v>
      </c>
    </row>
    <row r="6712" spans="1:8" hidden="1" x14ac:dyDescent="0.25">
      <c r="A6712" t="s">
        <v>1060</v>
      </c>
      <c r="B6712">
        <v>1683</v>
      </c>
      <c r="C6712" t="s">
        <v>211</v>
      </c>
      <c r="D6712" t="s">
        <v>873</v>
      </c>
      <c r="E6712" t="s">
        <v>866</v>
      </c>
      <c r="F6712">
        <v>5</v>
      </c>
      <c r="G6712">
        <v>6.5</v>
      </c>
      <c r="H6712" t="s">
        <v>862</v>
      </c>
    </row>
    <row r="6713" spans="1:8" hidden="1" x14ac:dyDescent="0.25">
      <c r="A6713" t="s">
        <v>1060</v>
      </c>
      <c r="B6713">
        <v>1683</v>
      </c>
      <c r="C6713" t="s">
        <v>211</v>
      </c>
      <c r="D6713" t="s">
        <v>874</v>
      </c>
      <c r="E6713" t="s">
        <v>866</v>
      </c>
      <c r="F6713">
        <v>5</v>
      </c>
      <c r="G6713">
        <v>6.5</v>
      </c>
      <c r="H6713" t="s">
        <v>827</v>
      </c>
    </row>
    <row r="6714" spans="1:8" hidden="1" x14ac:dyDescent="0.25">
      <c r="A6714" t="s">
        <v>1060</v>
      </c>
      <c r="B6714">
        <v>1683</v>
      </c>
      <c r="C6714" t="s">
        <v>211</v>
      </c>
      <c r="D6714" t="s">
        <v>875</v>
      </c>
      <c r="E6714" t="s">
        <v>876</v>
      </c>
      <c r="F6714">
        <v>10.8</v>
      </c>
      <c r="G6714">
        <v>14.05</v>
      </c>
      <c r="H6714" t="s">
        <v>815</v>
      </c>
    </row>
    <row r="6715" spans="1:8" hidden="1" x14ac:dyDescent="0.25">
      <c r="A6715" t="s">
        <v>1060</v>
      </c>
      <c r="B6715">
        <v>1683</v>
      </c>
      <c r="C6715" t="s">
        <v>211</v>
      </c>
      <c r="D6715" t="s">
        <v>877</v>
      </c>
      <c r="E6715" t="s">
        <v>876</v>
      </c>
      <c r="F6715">
        <v>11.9</v>
      </c>
      <c r="G6715">
        <v>15.45</v>
      </c>
      <c r="H6715" t="s">
        <v>819</v>
      </c>
    </row>
    <row r="6716" spans="1:8" hidden="1" x14ac:dyDescent="0.25">
      <c r="A6716" t="s">
        <v>1060</v>
      </c>
      <c r="B6716">
        <v>1683</v>
      </c>
      <c r="C6716" t="s">
        <v>211</v>
      </c>
      <c r="D6716" t="s">
        <v>878</v>
      </c>
      <c r="E6716" t="s">
        <v>876</v>
      </c>
      <c r="F6716">
        <v>10.15</v>
      </c>
      <c r="G6716">
        <v>13.2</v>
      </c>
      <c r="H6716" t="s">
        <v>825</v>
      </c>
    </row>
    <row r="6717" spans="1:8" hidden="1" x14ac:dyDescent="0.25">
      <c r="A6717" t="s">
        <v>1060</v>
      </c>
      <c r="B6717">
        <v>1683</v>
      </c>
      <c r="C6717" t="s">
        <v>211</v>
      </c>
      <c r="D6717" t="s">
        <v>879</v>
      </c>
      <c r="E6717" t="s">
        <v>876</v>
      </c>
      <c r="F6717">
        <v>10.65</v>
      </c>
      <c r="G6717">
        <v>13.85</v>
      </c>
      <c r="H6717" t="s">
        <v>827</v>
      </c>
    </row>
    <row r="6718" spans="1:8" hidden="1" x14ac:dyDescent="0.25">
      <c r="A6718" t="s">
        <v>1060</v>
      </c>
      <c r="B6718">
        <v>1683</v>
      </c>
      <c r="C6718" t="s">
        <v>211</v>
      </c>
      <c r="D6718" t="s">
        <v>880</v>
      </c>
      <c r="E6718" t="s">
        <v>876</v>
      </c>
      <c r="F6718">
        <v>10.15</v>
      </c>
      <c r="G6718">
        <v>13.2</v>
      </c>
      <c r="H6718" t="s">
        <v>823</v>
      </c>
    </row>
    <row r="6719" spans="1:8" hidden="1" x14ac:dyDescent="0.25">
      <c r="A6719" t="s">
        <v>1060</v>
      </c>
      <c r="B6719">
        <v>1683</v>
      </c>
      <c r="C6719" t="s">
        <v>211</v>
      </c>
      <c r="D6719" t="s">
        <v>881</v>
      </c>
      <c r="E6719" t="s">
        <v>876</v>
      </c>
      <c r="F6719">
        <v>10.15</v>
      </c>
      <c r="G6719">
        <v>13.2</v>
      </c>
      <c r="H6719" t="s">
        <v>867</v>
      </c>
    </row>
    <row r="6720" spans="1:8" x14ac:dyDescent="0.25">
      <c r="A6720" t="s">
        <v>1060</v>
      </c>
      <c r="B6720">
        <v>1683</v>
      </c>
      <c r="C6720" t="s">
        <v>211</v>
      </c>
      <c r="D6720" t="s">
        <v>882</v>
      </c>
      <c r="E6720" t="s">
        <v>876</v>
      </c>
      <c r="F6720">
        <v>11.9</v>
      </c>
      <c r="G6720">
        <v>15.45</v>
      </c>
      <c r="H6720" t="s">
        <v>821</v>
      </c>
    </row>
    <row r="6721" spans="1:8" hidden="1" x14ac:dyDescent="0.25">
      <c r="A6721" t="s">
        <v>1045</v>
      </c>
      <c r="B6721">
        <v>1647</v>
      </c>
      <c r="C6721" t="s">
        <v>1046</v>
      </c>
      <c r="D6721" t="s">
        <v>813</v>
      </c>
      <c r="E6721" t="s">
        <v>814</v>
      </c>
      <c r="F6721">
        <v>9.75</v>
      </c>
      <c r="G6721">
        <v>12.7</v>
      </c>
      <c r="H6721" t="s">
        <v>815</v>
      </c>
    </row>
    <row r="6722" spans="1:8" hidden="1" x14ac:dyDescent="0.25">
      <c r="A6722" t="s">
        <v>1045</v>
      </c>
      <c r="B6722">
        <v>1647</v>
      </c>
      <c r="C6722" t="s">
        <v>1046</v>
      </c>
      <c r="D6722" t="s">
        <v>816</v>
      </c>
      <c r="E6722" t="s">
        <v>814</v>
      </c>
      <c r="F6722">
        <v>9.1</v>
      </c>
      <c r="G6722">
        <v>11.85</v>
      </c>
      <c r="H6722" t="s">
        <v>817</v>
      </c>
    </row>
    <row r="6723" spans="1:8" hidden="1" x14ac:dyDescent="0.25">
      <c r="A6723" t="s">
        <v>1045</v>
      </c>
      <c r="B6723">
        <v>1647</v>
      </c>
      <c r="C6723" t="s">
        <v>1046</v>
      </c>
      <c r="D6723" t="s">
        <v>818</v>
      </c>
      <c r="E6723" t="s">
        <v>814</v>
      </c>
      <c r="F6723">
        <v>10.85</v>
      </c>
      <c r="G6723">
        <v>14.1</v>
      </c>
      <c r="H6723" t="s">
        <v>819</v>
      </c>
    </row>
    <row r="6724" spans="1:8" x14ac:dyDescent="0.25">
      <c r="A6724" t="s">
        <v>1045</v>
      </c>
      <c r="B6724">
        <v>1647</v>
      </c>
      <c r="C6724" t="s">
        <v>1046</v>
      </c>
      <c r="D6724" t="s">
        <v>820</v>
      </c>
      <c r="E6724" t="s">
        <v>814</v>
      </c>
      <c r="F6724">
        <v>10.85</v>
      </c>
      <c r="G6724">
        <v>14.1</v>
      </c>
      <c r="H6724" t="s">
        <v>821</v>
      </c>
    </row>
    <row r="6725" spans="1:8" hidden="1" x14ac:dyDescent="0.25">
      <c r="A6725" t="s">
        <v>1045</v>
      </c>
      <c r="B6725">
        <v>1647</v>
      </c>
      <c r="C6725" t="s">
        <v>1046</v>
      </c>
      <c r="D6725" t="s">
        <v>822</v>
      </c>
      <c r="E6725" t="s">
        <v>814</v>
      </c>
      <c r="F6725">
        <v>9.1</v>
      </c>
      <c r="G6725">
        <v>11.85</v>
      </c>
      <c r="H6725" t="s">
        <v>823</v>
      </c>
    </row>
    <row r="6726" spans="1:8" hidden="1" x14ac:dyDescent="0.25">
      <c r="A6726" t="s">
        <v>1045</v>
      </c>
      <c r="B6726">
        <v>1647</v>
      </c>
      <c r="C6726" t="s">
        <v>1046</v>
      </c>
      <c r="D6726" t="s">
        <v>824</v>
      </c>
      <c r="E6726" t="s">
        <v>814</v>
      </c>
      <c r="F6726">
        <v>9.1</v>
      </c>
      <c r="G6726">
        <v>11.85</v>
      </c>
      <c r="H6726" t="s">
        <v>825</v>
      </c>
    </row>
    <row r="6727" spans="1:8" hidden="1" x14ac:dyDescent="0.25">
      <c r="A6727" t="s">
        <v>1045</v>
      </c>
      <c r="B6727">
        <v>1647</v>
      </c>
      <c r="C6727" t="s">
        <v>1046</v>
      </c>
      <c r="D6727" t="s">
        <v>826</v>
      </c>
      <c r="E6727" t="s">
        <v>814</v>
      </c>
      <c r="F6727">
        <v>9.6</v>
      </c>
      <c r="G6727">
        <v>12.5</v>
      </c>
      <c r="H6727" t="s">
        <v>827</v>
      </c>
    </row>
    <row r="6728" spans="1:8" x14ac:dyDescent="0.25">
      <c r="A6728" t="s">
        <v>1045</v>
      </c>
      <c r="B6728">
        <v>1647</v>
      </c>
      <c r="C6728" t="s">
        <v>1046</v>
      </c>
      <c r="D6728" t="s">
        <v>828</v>
      </c>
      <c r="E6728" t="s">
        <v>829</v>
      </c>
      <c r="F6728">
        <v>10.85</v>
      </c>
      <c r="G6728">
        <v>14.1</v>
      </c>
      <c r="H6728" t="s">
        <v>821</v>
      </c>
    </row>
    <row r="6729" spans="1:8" hidden="1" x14ac:dyDescent="0.25">
      <c r="A6729" t="s">
        <v>1045</v>
      </c>
      <c r="B6729">
        <v>1647</v>
      </c>
      <c r="C6729" t="s">
        <v>1046</v>
      </c>
      <c r="D6729" t="s">
        <v>830</v>
      </c>
      <c r="E6729" t="s">
        <v>829</v>
      </c>
      <c r="F6729">
        <v>9.1</v>
      </c>
      <c r="G6729">
        <v>11.85</v>
      </c>
      <c r="H6729" t="s">
        <v>823</v>
      </c>
    </row>
    <row r="6730" spans="1:8" hidden="1" x14ac:dyDescent="0.25">
      <c r="A6730" t="s">
        <v>1045</v>
      </c>
      <c r="B6730">
        <v>1647</v>
      </c>
      <c r="C6730" t="s">
        <v>1046</v>
      </c>
      <c r="D6730" t="s">
        <v>831</v>
      </c>
      <c r="E6730" t="s">
        <v>829</v>
      </c>
      <c r="F6730">
        <v>9.75</v>
      </c>
      <c r="G6730">
        <v>12.7</v>
      </c>
      <c r="H6730" t="s">
        <v>815</v>
      </c>
    </row>
    <row r="6731" spans="1:8" hidden="1" x14ac:dyDescent="0.25">
      <c r="A6731" t="s">
        <v>1045</v>
      </c>
      <c r="B6731">
        <v>1647</v>
      </c>
      <c r="C6731" t="s">
        <v>1046</v>
      </c>
      <c r="D6731" t="s">
        <v>832</v>
      </c>
      <c r="E6731" t="s">
        <v>829</v>
      </c>
      <c r="F6731">
        <v>9.1</v>
      </c>
      <c r="G6731">
        <v>11.85</v>
      </c>
      <c r="H6731" t="s">
        <v>817</v>
      </c>
    </row>
    <row r="6732" spans="1:8" hidden="1" x14ac:dyDescent="0.25">
      <c r="A6732" t="s">
        <v>1045</v>
      </c>
      <c r="B6732">
        <v>1647</v>
      </c>
      <c r="C6732" t="s">
        <v>1046</v>
      </c>
      <c r="D6732" t="s">
        <v>833</v>
      </c>
      <c r="E6732" t="s">
        <v>829</v>
      </c>
      <c r="F6732">
        <v>10.85</v>
      </c>
      <c r="G6732">
        <v>14.1</v>
      </c>
      <c r="H6732" t="s">
        <v>819</v>
      </c>
    </row>
    <row r="6733" spans="1:8" hidden="1" x14ac:dyDescent="0.25">
      <c r="A6733" t="s">
        <v>1045</v>
      </c>
      <c r="B6733">
        <v>1647</v>
      </c>
      <c r="C6733" t="s">
        <v>1046</v>
      </c>
      <c r="D6733" t="s">
        <v>834</v>
      </c>
      <c r="E6733" t="s">
        <v>829</v>
      </c>
      <c r="F6733">
        <v>9.1</v>
      </c>
      <c r="G6733">
        <v>11.85</v>
      </c>
      <c r="H6733" t="s">
        <v>825</v>
      </c>
    </row>
    <row r="6734" spans="1:8" hidden="1" x14ac:dyDescent="0.25">
      <c r="A6734" t="s">
        <v>1045</v>
      </c>
      <c r="B6734">
        <v>1647</v>
      </c>
      <c r="C6734" t="s">
        <v>1046</v>
      </c>
      <c r="D6734" t="s">
        <v>835</v>
      </c>
      <c r="E6734" t="s">
        <v>829</v>
      </c>
      <c r="F6734">
        <v>3.5</v>
      </c>
      <c r="G6734">
        <v>4.55</v>
      </c>
      <c r="H6734" t="s">
        <v>827</v>
      </c>
    </row>
    <row r="6735" spans="1:8" hidden="1" x14ac:dyDescent="0.25">
      <c r="A6735" t="s">
        <v>1045</v>
      </c>
      <c r="B6735">
        <v>1647</v>
      </c>
      <c r="C6735" t="s">
        <v>1046</v>
      </c>
      <c r="D6735" t="s">
        <v>835</v>
      </c>
      <c r="E6735" t="s">
        <v>829</v>
      </c>
      <c r="F6735">
        <v>9.6</v>
      </c>
      <c r="G6735">
        <v>12.5</v>
      </c>
      <c r="H6735" t="s">
        <v>827</v>
      </c>
    </row>
    <row r="6736" spans="1:8" hidden="1" x14ac:dyDescent="0.25">
      <c r="A6736" t="s">
        <v>1045</v>
      </c>
      <c r="B6736">
        <v>1647</v>
      </c>
      <c r="C6736" t="s">
        <v>1046</v>
      </c>
      <c r="D6736" t="s">
        <v>832</v>
      </c>
      <c r="E6736" t="s">
        <v>829</v>
      </c>
      <c r="F6736">
        <v>3.3</v>
      </c>
      <c r="G6736">
        <v>4.3</v>
      </c>
      <c r="H6736" t="s">
        <v>817</v>
      </c>
    </row>
    <row r="6737" spans="1:8" hidden="1" x14ac:dyDescent="0.25">
      <c r="A6737" t="s">
        <v>1045</v>
      </c>
      <c r="B6737">
        <v>1647</v>
      </c>
      <c r="C6737" t="s">
        <v>1046</v>
      </c>
      <c r="D6737" t="s">
        <v>831</v>
      </c>
      <c r="E6737" t="s">
        <v>829</v>
      </c>
      <c r="F6737">
        <v>3.5</v>
      </c>
      <c r="G6737">
        <v>4.55</v>
      </c>
      <c r="H6737" t="s">
        <v>815</v>
      </c>
    </row>
    <row r="6738" spans="1:8" hidden="1" x14ac:dyDescent="0.25">
      <c r="A6738" t="s">
        <v>1045</v>
      </c>
      <c r="B6738">
        <v>1647</v>
      </c>
      <c r="C6738" t="s">
        <v>1046</v>
      </c>
      <c r="D6738" t="s">
        <v>833</v>
      </c>
      <c r="E6738" t="s">
        <v>829</v>
      </c>
      <c r="F6738">
        <v>3.95</v>
      </c>
      <c r="G6738">
        <v>5.15</v>
      </c>
      <c r="H6738" t="s">
        <v>819</v>
      </c>
    </row>
    <row r="6739" spans="1:8" hidden="1" x14ac:dyDescent="0.25">
      <c r="A6739" t="s">
        <v>1045</v>
      </c>
      <c r="B6739">
        <v>1647</v>
      </c>
      <c r="C6739" t="s">
        <v>1046</v>
      </c>
      <c r="D6739" t="s">
        <v>830</v>
      </c>
      <c r="E6739" t="s">
        <v>829</v>
      </c>
      <c r="F6739">
        <v>3.3</v>
      </c>
      <c r="G6739">
        <v>4.3</v>
      </c>
      <c r="H6739" t="s">
        <v>823</v>
      </c>
    </row>
    <row r="6740" spans="1:8" x14ac:dyDescent="0.25">
      <c r="A6740" t="s">
        <v>1045</v>
      </c>
      <c r="B6740">
        <v>1647</v>
      </c>
      <c r="C6740" t="s">
        <v>1046</v>
      </c>
      <c r="D6740" t="s">
        <v>828</v>
      </c>
      <c r="E6740" t="s">
        <v>829</v>
      </c>
      <c r="F6740">
        <v>3.95</v>
      </c>
      <c r="G6740">
        <v>5.15</v>
      </c>
      <c r="H6740" t="s">
        <v>821</v>
      </c>
    </row>
    <row r="6741" spans="1:8" hidden="1" x14ac:dyDescent="0.25">
      <c r="A6741" t="s">
        <v>1045</v>
      </c>
      <c r="B6741">
        <v>1647</v>
      </c>
      <c r="C6741" t="s">
        <v>1046</v>
      </c>
      <c r="D6741" t="s">
        <v>834</v>
      </c>
      <c r="E6741" t="s">
        <v>829</v>
      </c>
      <c r="F6741">
        <v>3.3</v>
      </c>
      <c r="G6741">
        <v>4.3</v>
      </c>
      <c r="H6741" t="s">
        <v>825</v>
      </c>
    </row>
    <row r="6742" spans="1:8" x14ac:dyDescent="0.25">
      <c r="A6742" t="s">
        <v>1045</v>
      </c>
      <c r="B6742">
        <v>1647</v>
      </c>
      <c r="C6742" t="s">
        <v>1046</v>
      </c>
      <c r="D6742" t="s">
        <v>836</v>
      </c>
      <c r="E6742" t="s">
        <v>837</v>
      </c>
      <c r="F6742">
        <v>10.85</v>
      </c>
      <c r="G6742">
        <v>14.1</v>
      </c>
      <c r="H6742" t="s">
        <v>821</v>
      </c>
    </row>
    <row r="6743" spans="1:8" hidden="1" x14ac:dyDescent="0.25">
      <c r="A6743" t="s">
        <v>1045</v>
      </c>
      <c r="B6743">
        <v>1647</v>
      </c>
      <c r="C6743" t="s">
        <v>1046</v>
      </c>
      <c r="D6743" t="s">
        <v>838</v>
      </c>
      <c r="E6743" t="s">
        <v>837</v>
      </c>
      <c r="F6743">
        <v>9.1</v>
      </c>
      <c r="G6743">
        <v>11.85</v>
      </c>
      <c r="H6743" t="s">
        <v>823</v>
      </c>
    </row>
    <row r="6744" spans="1:8" hidden="1" x14ac:dyDescent="0.25">
      <c r="A6744" t="s">
        <v>1045</v>
      </c>
      <c r="B6744">
        <v>1647</v>
      </c>
      <c r="C6744" t="s">
        <v>1046</v>
      </c>
      <c r="D6744" t="s">
        <v>839</v>
      </c>
      <c r="E6744" t="s">
        <v>837</v>
      </c>
      <c r="F6744">
        <v>9.75</v>
      </c>
      <c r="G6744">
        <v>12.7</v>
      </c>
      <c r="H6744" t="s">
        <v>815</v>
      </c>
    </row>
    <row r="6745" spans="1:8" hidden="1" x14ac:dyDescent="0.25">
      <c r="A6745" t="s">
        <v>1045</v>
      </c>
      <c r="B6745">
        <v>1647</v>
      </c>
      <c r="C6745" t="s">
        <v>1046</v>
      </c>
      <c r="D6745" t="s">
        <v>840</v>
      </c>
      <c r="E6745" t="s">
        <v>837</v>
      </c>
      <c r="F6745">
        <v>9.1</v>
      </c>
      <c r="G6745">
        <v>11.85</v>
      </c>
      <c r="H6745" t="s">
        <v>817</v>
      </c>
    </row>
    <row r="6746" spans="1:8" hidden="1" x14ac:dyDescent="0.25">
      <c r="A6746" t="s">
        <v>1045</v>
      </c>
      <c r="B6746">
        <v>1647</v>
      </c>
      <c r="C6746" t="s">
        <v>1046</v>
      </c>
      <c r="D6746" t="s">
        <v>841</v>
      </c>
      <c r="E6746" t="s">
        <v>837</v>
      </c>
      <c r="F6746">
        <v>10.85</v>
      </c>
      <c r="G6746">
        <v>14.1</v>
      </c>
      <c r="H6746" t="s">
        <v>819</v>
      </c>
    </row>
    <row r="6747" spans="1:8" hidden="1" x14ac:dyDescent="0.25">
      <c r="A6747" t="s">
        <v>1045</v>
      </c>
      <c r="B6747">
        <v>1647</v>
      </c>
      <c r="C6747" t="s">
        <v>1046</v>
      </c>
      <c r="D6747" t="s">
        <v>842</v>
      </c>
      <c r="E6747" t="s">
        <v>837</v>
      </c>
      <c r="F6747">
        <v>9.6</v>
      </c>
      <c r="G6747">
        <v>12.5</v>
      </c>
      <c r="H6747" t="s">
        <v>827</v>
      </c>
    </row>
    <row r="6748" spans="1:8" hidden="1" x14ac:dyDescent="0.25">
      <c r="A6748" t="s">
        <v>1045</v>
      </c>
      <c r="B6748">
        <v>1647</v>
      </c>
      <c r="C6748" t="s">
        <v>1046</v>
      </c>
      <c r="D6748" t="s">
        <v>843</v>
      </c>
      <c r="E6748" t="s">
        <v>837</v>
      </c>
      <c r="F6748">
        <v>9.1</v>
      </c>
      <c r="G6748">
        <v>11.85</v>
      </c>
      <c r="H6748" t="s">
        <v>825</v>
      </c>
    </row>
    <row r="6749" spans="1:8" x14ac:dyDescent="0.25">
      <c r="A6749" t="s">
        <v>1045</v>
      </c>
      <c r="B6749">
        <v>1647</v>
      </c>
      <c r="C6749" t="s">
        <v>1046</v>
      </c>
      <c r="D6749" t="s">
        <v>844</v>
      </c>
      <c r="E6749" t="s">
        <v>845</v>
      </c>
      <c r="F6749">
        <v>10.85</v>
      </c>
      <c r="G6749">
        <v>14.1</v>
      </c>
      <c r="H6749" t="s">
        <v>821</v>
      </c>
    </row>
    <row r="6750" spans="1:8" hidden="1" x14ac:dyDescent="0.25">
      <c r="A6750" t="s">
        <v>1045</v>
      </c>
      <c r="B6750">
        <v>1647</v>
      </c>
      <c r="C6750" t="s">
        <v>1046</v>
      </c>
      <c r="D6750" t="s">
        <v>846</v>
      </c>
      <c r="E6750" t="s">
        <v>845</v>
      </c>
      <c r="F6750">
        <v>9.1</v>
      </c>
      <c r="G6750">
        <v>11.85</v>
      </c>
      <c r="H6750" t="s">
        <v>823</v>
      </c>
    </row>
    <row r="6751" spans="1:8" hidden="1" x14ac:dyDescent="0.25">
      <c r="A6751" t="s">
        <v>1045</v>
      </c>
      <c r="B6751">
        <v>1647</v>
      </c>
      <c r="C6751" t="s">
        <v>1046</v>
      </c>
      <c r="D6751" t="s">
        <v>847</v>
      </c>
      <c r="E6751" t="s">
        <v>845</v>
      </c>
      <c r="F6751">
        <v>9.75</v>
      </c>
      <c r="G6751">
        <v>12.7</v>
      </c>
      <c r="H6751" t="s">
        <v>815</v>
      </c>
    </row>
    <row r="6752" spans="1:8" hidden="1" x14ac:dyDescent="0.25">
      <c r="A6752" t="s">
        <v>1045</v>
      </c>
      <c r="B6752">
        <v>1647</v>
      </c>
      <c r="C6752" t="s">
        <v>1046</v>
      </c>
      <c r="D6752" t="s">
        <v>848</v>
      </c>
      <c r="E6752" t="s">
        <v>845</v>
      </c>
      <c r="F6752">
        <v>10.85</v>
      </c>
      <c r="G6752">
        <v>14.1</v>
      </c>
      <c r="H6752" t="s">
        <v>819</v>
      </c>
    </row>
    <row r="6753" spans="1:8" hidden="1" x14ac:dyDescent="0.25">
      <c r="A6753" t="s">
        <v>1045</v>
      </c>
      <c r="B6753">
        <v>1647</v>
      </c>
      <c r="C6753" t="s">
        <v>1046</v>
      </c>
      <c r="D6753" t="s">
        <v>849</v>
      </c>
      <c r="E6753" t="s">
        <v>845</v>
      </c>
      <c r="F6753">
        <v>9.1</v>
      </c>
      <c r="G6753">
        <v>11.85</v>
      </c>
      <c r="H6753" t="s">
        <v>817</v>
      </c>
    </row>
    <row r="6754" spans="1:8" hidden="1" x14ac:dyDescent="0.25">
      <c r="A6754" t="s">
        <v>1045</v>
      </c>
      <c r="B6754">
        <v>1647</v>
      </c>
      <c r="C6754" t="s">
        <v>1046</v>
      </c>
      <c r="D6754" t="s">
        <v>850</v>
      </c>
      <c r="E6754" t="s">
        <v>845</v>
      </c>
      <c r="F6754">
        <v>9.1</v>
      </c>
      <c r="G6754">
        <v>11.85</v>
      </c>
      <c r="H6754" t="s">
        <v>825</v>
      </c>
    </row>
    <row r="6755" spans="1:8" hidden="1" x14ac:dyDescent="0.25">
      <c r="A6755" t="s">
        <v>1045</v>
      </c>
      <c r="B6755">
        <v>1647</v>
      </c>
      <c r="C6755" t="s">
        <v>1046</v>
      </c>
      <c r="D6755" t="s">
        <v>851</v>
      </c>
      <c r="E6755" t="s">
        <v>845</v>
      </c>
      <c r="F6755">
        <v>9.6</v>
      </c>
      <c r="G6755">
        <v>12.5</v>
      </c>
      <c r="H6755" t="s">
        <v>827</v>
      </c>
    </row>
    <row r="6756" spans="1:8" hidden="1" x14ac:dyDescent="0.25">
      <c r="A6756" t="s">
        <v>1045</v>
      </c>
      <c r="B6756">
        <v>1647</v>
      </c>
      <c r="C6756" t="s">
        <v>1046</v>
      </c>
      <c r="D6756" t="s">
        <v>852</v>
      </c>
      <c r="E6756" t="s">
        <v>853</v>
      </c>
      <c r="F6756">
        <v>5.6</v>
      </c>
      <c r="G6756">
        <v>7.3</v>
      </c>
      <c r="H6756" t="s">
        <v>854</v>
      </c>
    </row>
    <row r="6757" spans="1:8" hidden="1" x14ac:dyDescent="0.25">
      <c r="A6757" t="s">
        <v>1045</v>
      </c>
      <c r="B6757">
        <v>1647</v>
      </c>
      <c r="C6757" t="s">
        <v>1046</v>
      </c>
      <c r="D6757" t="s">
        <v>855</v>
      </c>
      <c r="E6757" t="s">
        <v>853</v>
      </c>
      <c r="F6757">
        <v>5.6</v>
      </c>
      <c r="G6757">
        <v>7.3</v>
      </c>
      <c r="H6757" t="s">
        <v>823</v>
      </c>
    </row>
    <row r="6758" spans="1:8" x14ac:dyDescent="0.25">
      <c r="A6758" t="s">
        <v>1045</v>
      </c>
      <c r="B6758">
        <v>1647</v>
      </c>
      <c r="C6758" t="s">
        <v>1046</v>
      </c>
      <c r="D6758" t="s">
        <v>856</v>
      </c>
      <c r="E6758" t="s">
        <v>853</v>
      </c>
      <c r="F6758">
        <v>5.6</v>
      </c>
      <c r="G6758">
        <v>7.3</v>
      </c>
      <c r="H6758" t="s">
        <v>821</v>
      </c>
    </row>
    <row r="6759" spans="1:8" hidden="1" x14ac:dyDescent="0.25">
      <c r="A6759" t="s">
        <v>1045</v>
      </c>
      <c r="B6759">
        <v>1647</v>
      </c>
      <c r="C6759" t="s">
        <v>1046</v>
      </c>
      <c r="D6759" t="s">
        <v>857</v>
      </c>
      <c r="E6759" t="s">
        <v>853</v>
      </c>
      <c r="F6759">
        <v>5.6</v>
      </c>
      <c r="G6759">
        <v>7.3</v>
      </c>
      <c r="H6759" t="s">
        <v>815</v>
      </c>
    </row>
    <row r="6760" spans="1:8" hidden="1" x14ac:dyDescent="0.25">
      <c r="A6760" t="s">
        <v>1045</v>
      </c>
      <c r="B6760">
        <v>1647</v>
      </c>
      <c r="C6760" t="s">
        <v>1046</v>
      </c>
      <c r="D6760" t="s">
        <v>858</v>
      </c>
      <c r="E6760" t="s">
        <v>853</v>
      </c>
      <c r="F6760">
        <v>5.6</v>
      </c>
      <c r="G6760">
        <v>7.3</v>
      </c>
      <c r="H6760" t="s">
        <v>819</v>
      </c>
    </row>
    <row r="6761" spans="1:8" hidden="1" x14ac:dyDescent="0.25">
      <c r="A6761" t="s">
        <v>1045</v>
      </c>
      <c r="B6761">
        <v>1647</v>
      </c>
      <c r="C6761" t="s">
        <v>1046</v>
      </c>
      <c r="D6761" t="s">
        <v>859</v>
      </c>
      <c r="E6761" t="s">
        <v>853</v>
      </c>
      <c r="F6761">
        <v>5.6</v>
      </c>
      <c r="G6761">
        <v>7.3</v>
      </c>
      <c r="H6761" t="s">
        <v>825</v>
      </c>
    </row>
    <row r="6762" spans="1:8" hidden="1" x14ac:dyDescent="0.25">
      <c r="A6762" t="s">
        <v>1045</v>
      </c>
      <c r="B6762">
        <v>1647</v>
      </c>
      <c r="C6762" t="s">
        <v>1046</v>
      </c>
      <c r="D6762" t="s">
        <v>860</v>
      </c>
      <c r="E6762" t="s">
        <v>853</v>
      </c>
      <c r="F6762">
        <v>5.6</v>
      </c>
      <c r="G6762">
        <v>7.3</v>
      </c>
      <c r="H6762" t="s">
        <v>827</v>
      </c>
    </row>
    <row r="6763" spans="1:8" hidden="1" x14ac:dyDescent="0.25">
      <c r="A6763" t="s">
        <v>1045</v>
      </c>
      <c r="B6763">
        <v>1647</v>
      </c>
      <c r="C6763" t="s">
        <v>1046</v>
      </c>
      <c r="D6763" t="s">
        <v>861</v>
      </c>
      <c r="E6763" t="s">
        <v>853</v>
      </c>
      <c r="F6763">
        <v>5.6</v>
      </c>
      <c r="G6763">
        <v>7.3</v>
      </c>
      <c r="H6763" t="s">
        <v>862</v>
      </c>
    </row>
    <row r="6764" spans="1:8" hidden="1" x14ac:dyDescent="0.25">
      <c r="A6764" t="s">
        <v>1045</v>
      </c>
      <c r="B6764">
        <v>1647</v>
      </c>
      <c r="C6764" t="s">
        <v>1046</v>
      </c>
      <c r="D6764" t="s">
        <v>863</v>
      </c>
      <c r="E6764" t="s">
        <v>853</v>
      </c>
      <c r="F6764">
        <v>5.6</v>
      </c>
      <c r="G6764">
        <v>7.3</v>
      </c>
      <c r="H6764" t="s">
        <v>864</v>
      </c>
    </row>
    <row r="6765" spans="1:8" hidden="1" x14ac:dyDescent="0.25">
      <c r="A6765" t="s">
        <v>1045</v>
      </c>
      <c r="B6765">
        <v>1647</v>
      </c>
      <c r="C6765" t="s">
        <v>1046</v>
      </c>
      <c r="D6765" t="s">
        <v>865</v>
      </c>
      <c r="E6765" t="s">
        <v>866</v>
      </c>
      <c r="F6765">
        <v>4.4000000000000004</v>
      </c>
      <c r="G6765">
        <v>5.7</v>
      </c>
      <c r="H6765" t="s">
        <v>867</v>
      </c>
    </row>
    <row r="6766" spans="1:8" hidden="1" x14ac:dyDescent="0.25">
      <c r="A6766" t="s">
        <v>1045</v>
      </c>
      <c r="B6766">
        <v>1647</v>
      </c>
      <c r="C6766" t="s">
        <v>1046</v>
      </c>
      <c r="D6766" t="s">
        <v>868</v>
      </c>
      <c r="E6766" t="s">
        <v>866</v>
      </c>
      <c r="F6766">
        <v>4.95</v>
      </c>
      <c r="G6766">
        <v>6.45</v>
      </c>
      <c r="H6766" t="s">
        <v>823</v>
      </c>
    </row>
    <row r="6767" spans="1:8" x14ac:dyDescent="0.25">
      <c r="A6767" t="s">
        <v>1045</v>
      </c>
      <c r="B6767">
        <v>1647</v>
      </c>
      <c r="C6767" t="s">
        <v>1046</v>
      </c>
      <c r="D6767" t="s">
        <v>869</v>
      </c>
      <c r="E6767" t="s">
        <v>866</v>
      </c>
      <c r="F6767">
        <v>4.95</v>
      </c>
      <c r="G6767">
        <v>6.45</v>
      </c>
      <c r="H6767" t="s">
        <v>821</v>
      </c>
    </row>
    <row r="6768" spans="1:8" hidden="1" x14ac:dyDescent="0.25">
      <c r="A6768" t="s">
        <v>1045</v>
      </c>
      <c r="B6768">
        <v>1647</v>
      </c>
      <c r="C6768" t="s">
        <v>1046</v>
      </c>
      <c r="D6768" t="s">
        <v>870</v>
      </c>
      <c r="E6768" t="s">
        <v>866</v>
      </c>
      <c r="F6768">
        <v>4.95</v>
      </c>
      <c r="G6768">
        <v>6.45</v>
      </c>
      <c r="H6768" t="s">
        <v>815</v>
      </c>
    </row>
    <row r="6769" spans="1:8" hidden="1" x14ac:dyDescent="0.25">
      <c r="A6769" t="s">
        <v>1045</v>
      </c>
      <c r="B6769">
        <v>1647</v>
      </c>
      <c r="C6769" t="s">
        <v>1046</v>
      </c>
      <c r="D6769" t="s">
        <v>871</v>
      </c>
      <c r="E6769" t="s">
        <v>866</v>
      </c>
      <c r="F6769">
        <v>4.95</v>
      </c>
      <c r="G6769">
        <v>6.45</v>
      </c>
      <c r="H6769" t="s">
        <v>819</v>
      </c>
    </row>
    <row r="6770" spans="1:8" hidden="1" x14ac:dyDescent="0.25">
      <c r="A6770" t="s">
        <v>1045</v>
      </c>
      <c r="B6770">
        <v>1647</v>
      </c>
      <c r="C6770" t="s">
        <v>1046</v>
      </c>
      <c r="D6770" t="s">
        <v>872</v>
      </c>
      <c r="E6770" t="s">
        <v>866</v>
      </c>
      <c r="F6770">
        <v>4.95</v>
      </c>
      <c r="G6770">
        <v>6.45</v>
      </c>
      <c r="H6770" t="s">
        <v>825</v>
      </c>
    </row>
    <row r="6771" spans="1:8" hidden="1" x14ac:dyDescent="0.25">
      <c r="A6771" t="s">
        <v>1045</v>
      </c>
      <c r="B6771">
        <v>1647</v>
      </c>
      <c r="C6771" t="s">
        <v>1046</v>
      </c>
      <c r="D6771" t="s">
        <v>873</v>
      </c>
      <c r="E6771" t="s">
        <v>866</v>
      </c>
      <c r="F6771">
        <v>4.95</v>
      </c>
      <c r="G6771">
        <v>6.45</v>
      </c>
      <c r="H6771" t="s">
        <v>862</v>
      </c>
    </row>
    <row r="6772" spans="1:8" hidden="1" x14ac:dyDescent="0.25">
      <c r="A6772" t="s">
        <v>1045</v>
      </c>
      <c r="B6772">
        <v>1647</v>
      </c>
      <c r="C6772" t="s">
        <v>1046</v>
      </c>
      <c r="D6772" t="s">
        <v>874</v>
      </c>
      <c r="E6772" t="s">
        <v>866</v>
      </c>
      <c r="F6772">
        <v>4.95</v>
      </c>
      <c r="G6772">
        <v>6.45</v>
      </c>
      <c r="H6772" t="s">
        <v>827</v>
      </c>
    </row>
    <row r="6773" spans="1:8" hidden="1" x14ac:dyDescent="0.25">
      <c r="A6773" t="s">
        <v>1045</v>
      </c>
      <c r="B6773">
        <v>1647</v>
      </c>
      <c r="C6773" t="s">
        <v>1046</v>
      </c>
      <c r="D6773" t="s">
        <v>875</v>
      </c>
      <c r="E6773" t="s">
        <v>876</v>
      </c>
      <c r="F6773">
        <v>10.3</v>
      </c>
      <c r="G6773">
        <v>13.4</v>
      </c>
      <c r="H6773" t="s">
        <v>815</v>
      </c>
    </row>
    <row r="6774" spans="1:8" hidden="1" x14ac:dyDescent="0.25">
      <c r="A6774" t="s">
        <v>1045</v>
      </c>
      <c r="B6774">
        <v>1647</v>
      </c>
      <c r="C6774" t="s">
        <v>1046</v>
      </c>
      <c r="D6774" t="s">
        <v>877</v>
      </c>
      <c r="E6774" t="s">
        <v>876</v>
      </c>
      <c r="F6774">
        <v>11.4</v>
      </c>
      <c r="G6774">
        <v>14.8</v>
      </c>
      <c r="H6774" t="s">
        <v>819</v>
      </c>
    </row>
    <row r="6775" spans="1:8" hidden="1" x14ac:dyDescent="0.25">
      <c r="A6775" t="s">
        <v>1045</v>
      </c>
      <c r="B6775">
        <v>1647</v>
      </c>
      <c r="C6775" t="s">
        <v>1046</v>
      </c>
      <c r="D6775" t="s">
        <v>878</v>
      </c>
      <c r="E6775" t="s">
        <v>876</v>
      </c>
      <c r="F6775">
        <v>9.65</v>
      </c>
      <c r="G6775">
        <v>12.55</v>
      </c>
      <c r="H6775" t="s">
        <v>825</v>
      </c>
    </row>
    <row r="6776" spans="1:8" hidden="1" x14ac:dyDescent="0.25">
      <c r="A6776" t="s">
        <v>1045</v>
      </c>
      <c r="B6776">
        <v>1647</v>
      </c>
      <c r="C6776" t="s">
        <v>1046</v>
      </c>
      <c r="D6776" t="s">
        <v>879</v>
      </c>
      <c r="E6776" t="s">
        <v>876</v>
      </c>
      <c r="F6776">
        <v>10.15</v>
      </c>
      <c r="G6776">
        <v>13.2</v>
      </c>
      <c r="H6776" t="s">
        <v>827</v>
      </c>
    </row>
    <row r="6777" spans="1:8" hidden="1" x14ac:dyDescent="0.25">
      <c r="A6777" t="s">
        <v>1045</v>
      </c>
      <c r="B6777">
        <v>1647</v>
      </c>
      <c r="C6777" t="s">
        <v>1046</v>
      </c>
      <c r="D6777" t="s">
        <v>880</v>
      </c>
      <c r="E6777" t="s">
        <v>876</v>
      </c>
      <c r="F6777">
        <v>9.65</v>
      </c>
      <c r="G6777">
        <v>12.55</v>
      </c>
      <c r="H6777" t="s">
        <v>823</v>
      </c>
    </row>
    <row r="6778" spans="1:8" hidden="1" x14ac:dyDescent="0.25">
      <c r="A6778" t="s">
        <v>1045</v>
      </c>
      <c r="B6778">
        <v>1647</v>
      </c>
      <c r="C6778" t="s">
        <v>1046</v>
      </c>
      <c r="D6778" t="s">
        <v>881</v>
      </c>
      <c r="E6778" t="s">
        <v>876</v>
      </c>
      <c r="F6778">
        <v>9.65</v>
      </c>
      <c r="G6778">
        <v>12.55</v>
      </c>
      <c r="H6778" t="s">
        <v>867</v>
      </c>
    </row>
    <row r="6779" spans="1:8" x14ac:dyDescent="0.25">
      <c r="A6779" t="s">
        <v>1045</v>
      </c>
      <c r="B6779">
        <v>1647</v>
      </c>
      <c r="C6779" t="s">
        <v>1046</v>
      </c>
      <c r="D6779" t="s">
        <v>882</v>
      </c>
      <c r="E6779" t="s">
        <v>876</v>
      </c>
      <c r="F6779">
        <v>11.4</v>
      </c>
      <c r="G6779">
        <v>14.8</v>
      </c>
      <c r="H6779" t="s">
        <v>821</v>
      </c>
    </row>
    <row r="6780" spans="1:8" hidden="1" x14ac:dyDescent="0.25">
      <c r="A6780" t="s">
        <v>1000</v>
      </c>
      <c r="B6780">
        <v>4248</v>
      </c>
      <c r="C6780" t="s">
        <v>1001</v>
      </c>
      <c r="D6780" t="s">
        <v>813</v>
      </c>
      <c r="E6780" t="s">
        <v>814</v>
      </c>
      <c r="F6780">
        <v>10.1</v>
      </c>
      <c r="G6780">
        <v>13.15</v>
      </c>
      <c r="H6780" t="s">
        <v>815</v>
      </c>
    </row>
    <row r="6781" spans="1:8" hidden="1" x14ac:dyDescent="0.25">
      <c r="A6781" t="s">
        <v>1000</v>
      </c>
      <c r="B6781">
        <v>4248</v>
      </c>
      <c r="C6781" t="s">
        <v>1001</v>
      </c>
      <c r="D6781" t="s">
        <v>816</v>
      </c>
      <c r="E6781" t="s">
        <v>814</v>
      </c>
      <c r="F6781">
        <v>9.4499999999999993</v>
      </c>
      <c r="G6781">
        <v>12.3</v>
      </c>
      <c r="H6781" t="s">
        <v>817</v>
      </c>
    </row>
    <row r="6782" spans="1:8" hidden="1" x14ac:dyDescent="0.25">
      <c r="A6782" t="s">
        <v>1000</v>
      </c>
      <c r="B6782">
        <v>4248</v>
      </c>
      <c r="C6782" t="s">
        <v>1001</v>
      </c>
      <c r="D6782" t="s">
        <v>818</v>
      </c>
      <c r="E6782" t="s">
        <v>814</v>
      </c>
      <c r="F6782">
        <v>11.2</v>
      </c>
      <c r="G6782">
        <v>14.55</v>
      </c>
      <c r="H6782" t="s">
        <v>819</v>
      </c>
    </row>
    <row r="6783" spans="1:8" x14ac:dyDescent="0.25">
      <c r="A6783" t="s">
        <v>1000</v>
      </c>
      <c r="B6783">
        <v>4248</v>
      </c>
      <c r="C6783" t="s">
        <v>1001</v>
      </c>
      <c r="D6783" t="s">
        <v>820</v>
      </c>
      <c r="E6783" t="s">
        <v>814</v>
      </c>
      <c r="F6783">
        <v>11.2</v>
      </c>
      <c r="G6783">
        <v>14.55</v>
      </c>
      <c r="H6783" t="s">
        <v>821</v>
      </c>
    </row>
    <row r="6784" spans="1:8" hidden="1" x14ac:dyDescent="0.25">
      <c r="A6784" t="s">
        <v>1000</v>
      </c>
      <c r="B6784">
        <v>4248</v>
      </c>
      <c r="C6784" t="s">
        <v>1001</v>
      </c>
      <c r="D6784" t="s">
        <v>822</v>
      </c>
      <c r="E6784" t="s">
        <v>814</v>
      </c>
      <c r="F6784">
        <v>9.4499999999999993</v>
      </c>
      <c r="G6784">
        <v>12.3</v>
      </c>
      <c r="H6784" t="s">
        <v>823</v>
      </c>
    </row>
    <row r="6785" spans="1:8" hidden="1" x14ac:dyDescent="0.25">
      <c r="A6785" t="s">
        <v>1000</v>
      </c>
      <c r="B6785">
        <v>4248</v>
      </c>
      <c r="C6785" t="s">
        <v>1001</v>
      </c>
      <c r="D6785" t="s">
        <v>824</v>
      </c>
      <c r="E6785" t="s">
        <v>814</v>
      </c>
      <c r="F6785">
        <v>9.4499999999999993</v>
      </c>
      <c r="G6785">
        <v>12.3</v>
      </c>
      <c r="H6785" t="s">
        <v>825</v>
      </c>
    </row>
    <row r="6786" spans="1:8" hidden="1" x14ac:dyDescent="0.25">
      <c r="A6786" t="s">
        <v>1000</v>
      </c>
      <c r="B6786">
        <v>4248</v>
      </c>
      <c r="C6786" t="s">
        <v>1001</v>
      </c>
      <c r="D6786" t="s">
        <v>826</v>
      </c>
      <c r="E6786" t="s">
        <v>814</v>
      </c>
      <c r="F6786">
        <v>9.9499999999999993</v>
      </c>
      <c r="G6786">
        <v>12.95</v>
      </c>
      <c r="H6786" t="s">
        <v>827</v>
      </c>
    </row>
    <row r="6787" spans="1:8" x14ac:dyDescent="0.25">
      <c r="A6787" t="s">
        <v>1000</v>
      </c>
      <c r="B6787">
        <v>4248</v>
      </c>
      <c r="C6787" t="s">
        <v>1001</v>
      </c>
      <c r="D6787" t="s">
        <v>828</v>
      </c>
      <c r="E6787" t="s">
        <v>829</v>
      </c>
      <c r="F6787">
        <v>11.2</v>
      </c>
      <c r="G6787">
        <v>14.55</v>
      </c>
      <c r="H6787" t="s">
        <v>821</v>
      </c>
    </row>
    <row r="6788" spans="1:8" hidden="1" x14ac:dyDescent="0.25">
      <c r="A6788" t="s">
        <v>1000</v>
      </c>
      <c r="B6788">
        <v>4248</v>
      </c>
      <c r="C6788" t="s">
        <v>1001</v>
      </c>
      <c r="D6788" t="s">
        <v>830</v>
      </c>
      <c r="E6788" t="s">
        <v>829</v>
      </c>
      <c r="F6788">
        <v>9.4499999999999993</v>
      </c>
      <c r="G6788">
        <v>12.3</v>
      </c>
      <c r="H6788" t="s">
        <v>823</v>
      </c>
    </row>
    <row r="6789" spans="1:8" hidden="1" x14ac:dyDescent="0.25">
      <c r="A6789" t="s">
        <v>1000</v>
      </c>
      <c r="B6789">
        <v>4248</v>
      </c>
      <c r="C6789" t="s">
        <v>1001</v>
      </c>
      <c r="D6789" t="s">
        <v>831</v>
      </c>
      <c r="E6789" t="s">
        <v>829</v>
      </c>
      <c r="F6789">
        <v>10.1</v>
      </c>
      <c r="G6789">
        <v>13.15</v>
      </c>
      <c r="H6789" t="s">
        <v>815</v>
      </c>
    </row>
    <row r="6790" spans="1:8" hidden="1" x14ac:dyDescent="0.25">
      <c r="A6790" t="s">
        <v>1000</v>
      </c>
      <c r="B6790">
        <v>4248</v>
      </c>
      <c r="C6790" t="s">
        <v>1001</v>
      </c>
      <c r="D6790" t="s">
        <v>832</v>
      </c>
      <c r="E6790" t="s">
        <v>829</v>
      </c>
      <c r="F6790">
        <v>9.4499999999999993</v>
      </c>
      <c r="G6790">
        <v>12.3</v>
      </c>
      <c r="H6790" t="s">
        <v>817</v>
      </c>
    </row>
    <row r="6791" spans="1:8" hidden="1" x14ac:dyDescent="0.25">
      <c r="A6791" t="s">
        <v>1000</v>
      </c>
      <c r="B6791">
        <v>4248</v>
      </c>
      <c r="C6791" t="s">
        <v>1001</v>
      </c>
      <c r="D6791" t="s">
        <v>833</v>
      </c>
      <c r="E6791" t="s">
        <v>829</v>
      </c>
      <c r="F6791">
        <v>11.2</v>
      </c>
      <c r="G6791">
        <v>14.55</v>
      </c>
      <c r="H6791" t="s">
        <v>819</v>
      </c>
    </row>
    <row r="6792" spans="1:8" hidden="1" x14ac:dyDescent="0.25">
      <c r="A6792" t="s">
        <v>1000</v>
      </c>
      <c r="B6792">
        <v>4248</v>
      </c>
      <c r="C6792" t="s">
        <v>1001</v>
      </c>
      <c r="D6792" t="s">
        <v>834</v>
      </c>
      <c r="E6792" t="s">
        <v>829</v>
      </c>
      <c r="F6792">
        <v>9.4499999999999993</v>
      </c>
      <c r="G6792">
        <v>12.3</v>
      </c>
      <c r="H6792" t="s">
        <v>825</v>
      </c>
    </row>
    <row r="6793" spans="1:8" hidden="1" x14ac:dyDescent="0.25">
      <c r="A6793" t="s">
        <v>1000</v>
      </c>
      <c r="B6793">
        <v>4248</v>
      </c>
      <c r="C6793" t="s">
        <v>1001</v>
      </c>
      <c r="D6793" t="s">
        <v>835</v>
      </c>
      <c r="E6793" t="s">
        <v>829</v>
      </c>
      <c r="F6793">
        <v>3.6</v>
      </c>
      <c r="G6793">
        <v>4.7</v>
      </c>
      <c r="H6793" t="s">
        <v>827</v>
      </c>
    </row>
    <row r="6794" spans="1:8" hidden="1" x14ac:dyDescent="0.25">
      <c r="A6794" t="s">
        <v>1000</v>
      </c>
      <c r="B6794">
        <v>4248</v>
      </c>
      <c r="C6794" t="s">
        <v>1001</v>
      </c>
      <c r="D6794" t="s">
        <v>835</v>
      </c>
      <c r="E6794" t="s">
        <v>829</v>
      </c>
      <c r="F6794">
        <v>9.9499999999999993</v>
      </c>
      <c r="G6794">
        <v>12.95</v>
      </c>
      <c r="H6794" t="s">
        <v>827</v>
      </c>
    </row>
    <row r="6795" spans="1:8" hidden="1" x14ac:dyDescent="0.25">
      <c r="A6795" t="s">
        <v>1000</v>
      </c>
      <c r="B6795">
        <v>4248</v>
      </c>
      <c r="C6795" t="s">
        <v>1001</v>
      </c>
      <c r="D6795" t="s">
        <v>832</v>
      </c>
      <c r="E6795" t="s">
        <v>829</v>
      </c>
      <c r="F6795">
        <v>3.4</v>
      </c>
      <c r="G6795">
        <v>4.4000000000000004</v>
      </c>
      <c r="H6795" t="s">
        <v>817</v>
      </c>
    </row>
    <row r="6796" spans="1:8" hidden="1" x14ac:dyDescent="0.25">
      <c r="A6796" t="s">
        <v>1000</v>
      </c>
      <c r="B6796">
        <v>4248</v>
      </c>
      <c r="C6796" t="s">
        <v>1001</v>
      </c>
      <c r="D6796" t="s">
        <v>831</v>
      </c>
      <c r="E6796" t="s">
        <v>829</v>
      </c>
      <c r="F6796">
        <v>3.6</v>
      </c>
      <c r="G6796">
        <v>4.7</v>
      </c>
      <c r="H6796" t="s">
        <v>815</v>
      </c>
    </row>
    <row r="6797" spans="1:8" hidden="1" x14ac:dyDescent="0.25">
      <c r="A6797" t="s">
        <v>1000</v>
      </c>
      <c r="B6797">
        <v>4248</v>
      </c>
      <c r="C6797" t="s">
        <v>1001</v>
      </c>
      <c r="D6797" t="s">
        <v>833</v>
      </c>
      <c r="E6797" t="s">
        <v>829</v>
      </c>
      <c r="F6797">
        <v>4.05</v>
      </c>
      <c r="G6797">
        <v>5.25</v>
      </c>
      <c r="H6797" t="s">
        <v>819</v>
      </c>
    </row>
    <row r="6798" spans="1:8" hidden="1" x14ac:dyDescent="0.25">
      <c r="A6798" t="s">
        <v>1000</v>
      </c>
      <c r="B6798">
        <v>4248</v>
      </c>
      <c r="C6798" t="s">
        <v>1001</v>
      </c>
      <c r="D6798" t="s">
        <v>830</v>
      </c>
      <c r="E6798" t="s">
        <v>829</v>
      </c>
      <c r="F6798">
        <v>3.4</v>
      </c>
      <c r="G6798">
        <v>4.4000000000000004</v>
      </c>
      <c r="H6798" t="s">
        <v>823</v>
      </c>
    </row>
    <row r="6799" spans="1:8" x14ac:dyDescent="0.25">
      <c r="A6799" t="s">
        <v>1000</v>
      </c>
      <c r="B6799">
        <v>4248</v>
      </c>
      <c r="C6799" t="s">
        <v>1001</v>
      </c>
      <c r="D6799" t="s">
        <v>828</v>
      </c>
      <c r="E6799" t="s">
        <v>829</v>
      </c>
      <c r="F6799">
        <v>4.05</v>
      </c>
      <c r="G6799">
        <v>5.25</v>
      </c>
      <c r="H6799" t="s">
        <v>821</v>
      </c>
    </row>
    <row r="6800" spans="1:8" hidden="1" x14ac:dyDescent="0.25">
      <c r="A6800" t="s">
        <v>1000</v>
      </c>
      <c r="B6800">
        <v>4248</v>
      </c>
      <c r="C6800" t="s">
        <v>1001</v>
      </c>
      <c r="D6800" t="s">
        <v>834</v>
      </c>
      <c r="E6800" t="s">
        <v>829</v>
      </c>
      <c r="F6800">
        <v>3.4</v>
      </c>
      <c r="G6800">
        <v>4.4000000000000004</v>
      </c>
      <c r="H6800" t="s">
        <v>825</v>
      </c>
    </row>
    <row r="6801" spans="1:8" x14ac:dyDescent="0.25">
      <c r="A6801" t="s">
        <v>1000</v>
      </c>
      <c r="B6801">
        <v>4248</v>
      </c>
      <c r="C6801" t="s">
        <v>1001</v>
      </c>
      <c r="D6801" t="s">
        <v>836</v>
      </c>
      <c r="E6801" t="s">
        <v>837</v>
      </c>
      <c r="F6801">
        <v>11.2</v>
      </c>
      <c r="G6801">
        <v>14.55</v>
      </c>
      <c r="H6801" t="s">
        <v>821</v>
      </c>
    </row>
    <row r="6802" spans="1:8" hidden="1" x14ac:dyDescent="0.25">
      <c r="A6802" t="s">
        <v>1000</v>
      </c>
      <c r="B6802">
        <v>4248</v>
      </c>
      <c r="C6802" t="s">
        <v>1001</v>
      </c>
      <c r="D6802" t="s">
        <v>838</v>
      </c>
      <c r="E6802" t="s">
        <v>837</v>
      </c>
      <c r="F6802">
        <v>9.4499999999999993</v>
      </c>
      <c r="G6802">
        <v>12.3</v>
      </c>
      <c r="H6802" t="s">
        <v>823</v>
      </c>
    </row>
    <row r="6803" spans="1:8" hidden="1" x14ac:dyDescent="0.25">
      <c r="A6803" t="s">
        <v>1000</v>
      </c>
      <c r="B6803">
        <v>4248</v>
      </c>
      <c r="C6803" t="s">
        <v>1001</v>
      </c>
      <c r="D6803" t="s">
        <v>839</v>
      </c>
      <c r="E6803" t="s">
        <v>837</v>
      </c>
      <c r="F6803">
        <v>10.1</v>
      </c>
      <c r="G6803">
        <v>13.15</v>
      </c>
      <c r="H6803" t="s">
        <v>815</v>
      </c>
    </row>
    <row r="6804" spans="1:8" hidden="1" x14ac:dyDescent="0.25">
      <c r="A6804" t="s">
        <v>1000</v>
      </c>
      <c r="B6804">
        <v>4248</v>
      </c>
      <c r="C6804" t="s">
        <v>1001</v>
      </c>
      <c r="D6804" t="s">
        <v>840</v>
      </c>
      <c r="E6804" t="s">
        <v>837</v>
      </c>
      <c r="F6804">
        <v>9.4499999999999993</v>
      </c>
      <c r="G6804">
        <v>12.3</v>
      </c>
      <c r="H6804" t="s">
        <v>817</v>
      </c>
    </row>
    <row r="6805" spans="1:8" hidden="1" x14ac:dyDescent="0.25">
      <c r="A6805" t="s">
        <v>1000</v>
      </c>
      <c r="B6805">
        <v>4248</v>
      </c>
      <c r="C6805" t="s">
        <v>1001</v>
      </c>
      <c r="D6805" t="s">
        <v>841</v>
      </c>
      <c r="E6805" t="s">
        <v>837</v>
      </c>
      <c r="F6805">
        <v>11.2</v>
      </c>
      <c r="G6805">
        <v>14.55</v>
      </c>
      <c r="H6805" t="s">
        <v>819</v>
      </c>
    </row>
    <row r="6806" spans="1:8" hidden="1" x14ac:dyDescent="0.25">
      <c r="A6806" t="s">
        <v>1000</v>
      </c>
      <c r="B6806">
        <v>4248</v>
      </c>
      <c r="C6806" t="s">
        <v>1001</v>
      </c>
      <c r="D6806" t="s">
        <v>842</v>
      </c>
      <c r="E6806" t="s">
        <v>837</v>
      </c>
      <c r="F6806">
        <v>9.9499999999999993</v>
      </c>
      <c r="G6806">
        <v>12.95</v>
      </c>
      <c r="H6806" t="s">
        <v>827</v>
      </c>
    </row>
    <row r="6807" spans="1:8" hidden="1" x14ac:dyDescent="0.25">
      <c r="A6807" t="s">
        <v>1000</v>
      </c>
      <c r="B6807">
        <v>4248</v>
      </c>
      <c r="C6807" t="s">
        <v>1001</v>
      </c>
      <c r="D6807" t="s">
        <v>843</v>
      </c>
      <c r="E6807" t="s">
        <v>837</v>
      </c>
      <c r="F6807">
        <v>9.4499999999999993</v>
      </c>
      <c r="G6807">
        <v>12.3</v>
      </c>
      <c r="H6807" t="s">
        <v>825</v>
      </c>
    </row>
    <row r="6808" spans="1:8" x14ac:dyDescent="0.25">
      <c r="A6808" t="s">
        <v>1000</v>
      </c>
      <c r="B6808">
        <v>4248</v>
      </c>
      <c r="C6808" t="s">
        <v>1001</v>
      </c>
      <c r="D6808" t="s">
        <v>844</v>
      </c>
      <c r="E6808" t="s">
        <v>845</v>
      </c>
      <c r="F6808">
        <v>11.2</v>
      </c>
      <c r="G6808">
        <v>14.55</v>
      </c>
      <c r="H6808" t="s">
        <v>821</v>
      </c>
    </row>
    <row r="6809" spans="1:8" hidden="1" x14ac:dyDescent="0.25">
      <c r="A6809" t="s">
        <v>1000</v>
      </c>
      <c r="B6809">
        <v>4248</v>
      </c>
      <c r="C6809" t="s">
        <v>1001</v>
      </c>
      <c r="D6809" t="s">
        <v>846</v>
      </c>
      <c r="E6809" t="s">
        <v>845</v>
      </c>
      <c r="F6809">
        <v>9.4499999999999993</v>
      </c>
      <c r="G6809">
        <v>12.3</v>
      </c>
      <c r="H6809" t="s">
        <v>823</v>
      </c>
    </row>
    <row r="6810" spans="1:8" hidden="1" x14ac:dyDescent="0.25">
      <c r="A6810" t="s">
        <v>1000</v>
      </c>
      <c r="B6810">
        <v>4248</v>
      </c>
      <c r="C6810" t="s">
        <v>1001</v>
      </c>
      <c r="D6810" t="s">
        <v>847</v>
      </c>
      <c r="E6810" t="s">
        <v>845</v>
      </c>
      <c r="F6810">
        <v>10.1</v>
      </c>
      <c r="G6810">
        <v>13.15</v>
      </c>
      <c r="H6810" t="s">
        <v>815</v>
      </c>
    </row>
    <row r="6811" spans="1:8" hidden="1" x14ac:dyDescent="0.25">
      <c r="A6811" t="s">
        <v>1000</v>
      </c>
      <c r="B6811">
        <v>4248</v>
      </c>
      <c r="C6811" t="s">
        <v>1001</v>
      </c>
      <c r="D6811" t="s">
        <v>848</v>
      </c>
      <c r="E6811" t="s">
        <v>845</v>
      </c>
      <c r="F6811">
        <v>11.2</v>
      </c>
      <c r="G6811">
        <v>14.55</v>
      </c>
      <c r="H6811" t="s">
        <v>819</v>
      </c>
    </row>
    <row r="6812" spans="1:8" hidden="1" x14ac:dyDescent="0.25">
      <c r="A6812" t="s">
        <v>1000</v>
      </c>
      <c r="B6812">
        <v>4248</v>
      </c>
      <c r="C6812" t="s">
        <v>1001</v>
      </c>
      <c r="D6812" t="s">
        <v>849</v>
      </c>
      <c r="E6812" t="s">
        <v>845</v>
      </c>
      <c r="F6812">
        <v>9.4499999999999993</v>
      </c>
      <c r="G6812">
        <v>12.3</v>
      </c>
      <c r="H6812" t="s">
        <v>817</v>
      </c>
    </row>
    <row r="6813" spans="1:8" hidden="1" x14ac:dyDescent="0.25">
      <c r="A6813" t="s">
        <v>1000</v>
      </c>
      <c r="B6813">
        <v>4248</v>
      </c>
      <c r="C6813" t="s">
        <v>1001</v>
      </c>
      <c r="D6813" t="s">
        <v>850</v>
      </c>
      <c r="E6813" t="s">
        <v>845</v>
      </c>
      <c r="F6813">
        <v>9.4499999999999993</v>
      </c>
      <c r="G6813">
        <v>12.3</v>
      </c>
      <c r="H6813" t="s">
        <v>825</v>
      </c>
    </row>
    <row r="6814" spans="1:8" hidden="1" x14ac:dyDescent="0.25">
      <c r="A6814" t="s">
        <v>1000</v>
      </c>
      <c r="B6814">
        <v>4248</v>
      </c>
      <c r="C6814" t="s">
        <v>1001</v>
      </c>
      <c r="D6814" t="s">
        <v>851</v>
      </c>
      <c r="E6814" t="s">
        <v>845</v>
      </c>
      <c r="F6814">
        <v>9.9499999999999993</v>
      </c>
      <c r="G6814">
        <v>12.95</v>
      </c>
      <c r="H6814" t="s">
        <v>827</v>
      </c>
    </row>
    <row r="6815" spans="1:8" hidden="1" x14ac:dyDescent="0.25">
      <c r="A6815" t="s">
        <v>1000</v>
      </c>
      <c r="B6815">
        <v>4248</v>
      </c>
      <c r="C6815" t="s">
        <v>1001</v>
      </c>
      <c r="D6815" t="s">
        <v>852</v>
      </c>
      <c r="E6815" t="s">
        <v>853</v>
      </c>
      <c r="F6815">
        <v>5.7</v>
      </c>
      <c r="G6815">
        <v>7.4</v>
      </c>
      <c r="H6815" t="s">
        <v>854</v>
      </c>
    </row>
    <row r="6816" spans="1:8" hidden="1" x14ac:dyDescent="0.25">
      <c r="A6816" t="s">
        <v>1000</v>
      </c>
      <c r="B6816">
        <v>4248</v>
      </c>
      <c r="C6816" t="s">
        <v>1001</v>
      </c>
      <c r="D6816" t="s">
        <v>855</v>
      </c>
      <c r="E6816" t="s">
        <v>853</v>
      </c>
      <c r="F6816">
        <v>5.7</v>
      </c>
      <c r="G6816">
        <v>7.4</v>
      </c>
      <c r="H6816" t="s">
        <v>823</v>
      </c>
    </row>
    <row r="6817" spans="1:8" x14ac:dyDescent="0.25">
      <c r="A6817" t="s">
        <v>1000</v>
      </c>
      <c r="B6817">
        <v>4248</v>
      </c>
      <c r="C6817" t="s">
        <v>1001</v>
      </c>
      <c r="D6817" t="s">
        <v>856</v>
      </c>
      <c r="E6817" t="s">
        <v>853</v>
      </c>
      <c r="F6817">
        <v>5.7</v>
      </c>
      <c r="G6817">
        <v>7.4</v>
      </c>
      <c r="H6817" t="s">
        <v>821</v>
      </c>
    </row>
    <row r="6818" spans="1:8" hidden="1" x14ac:dyDescent="0.25">
      <c r="A6818" t="s">
        <v>1000</v>
      </c>
      <c r="B6818">
        <v>4248</v>
      </c>
      <c r="C6818" t="s">
        <v>1001</v>
      </c>
      <c r="D6818" t="s">
        <v>857</v>
      </c>
      <c r="E6818" t="s">
        <v>853</v>
      </c>
      <c r="F6818">
        <v>5.7</v>
      </c>
      <c r="G6818">
        <v>7.4</v>
      </c>
      <c r="H6818" t="s">
        <v>815</v>
      </c>
    </row>
    <row r="6819" spans="1:8" hidden="1" x14ac:dyDescent="0.25">
      <c r="A6819" t="s">
        <v>1000</v>
      </c>
      <c r="B6819">
        <v>4248</v>
      </c>
      <c r="C6819" t="s">
        <v>1001</v>
      </c>
      <c r="D6819" t="s">
        <v>858</v>
      </c>
      <c r="E6819" t="s">
        <v>853</v>
      </c>
      <c r="F6819">
        <v>5.7</v>
      </c>
      <c r="G6819">
        <v>7.4</v>
      </c>
      <c r="H6819" t="s">
        <v>819</v>
      </c>
    </row>
    <row r="6820" spans="1:8" hidden="1" x14ac:dyDescent="0.25">
      <c r="A6820" t="s">
        <v>1000</v>
      </c>
      <c r="B6820">
        <v>4248</v>
      </c>
      <c r="C6820" t="s">
        <v>1001</v>
      </c>
      <c r="D6820" t="s">
        <v>859</v>
      </c>
      <c r="E6820" t="s">
        <v>853</v>
      </c>
      <c r="F6820">
        <v>5.7</v>
      </c>
      <c r="G6820">
        <v>7.4</v>
      </c>
      <c r="H6820" t="s">
        <v>825</v>
      </c>
    </row>
    <row r="6821" spans="1:8" hidden="1" x14ac:dyDescent="0.25">
      <c r="A6821" t="s">
        <v>1000</v>
      </c>
      <c r="B6821">
        <v>4248</v>
      </c>
      <c r="C6821" t="s">
        <v>1001</v>
      </c>
      <c r="D6821" t="s">
        <v>860</v>
      </c>
      <c r="E6821" t="s">
        <v>853</v>
      </c>
      <c r="F6821">
        <v>5.7</v>
      </c>
      <c r="G6821">
        <v>7.4</v>
      </c>
      <c r="H6821" t="s">
        <v>827</v>
      </c>
    </row>
    <row r="6822" spans="1:8" hidden="1" x14ac:dyDescent="0.25">
      <c r="A6822" t="s">
        <v>1000</v>
      </c>
      <c r="B6822">
        <v>4248</v>
      </c>
      <c r="C6822" t="s">
        <v>1001</v>
      </c>
      <c r="D6822" t="s">
        <v>861</v>
      </c>
      <c r="E6822" t="s">
        <v>853</v>
      </c>
      <c r="F6822">
        <v>5.7</v>
      </c>
      <c r="G6822">
        <v>7.4</v>
      </c>
      <c r="H6822" t="s">
        <v>862</v>
      </c>
    </row>
    <row r="6823" spans="1:8" hidden="1" x14ac:dyDescent="0.25">
      <c r="A6823" t="s">
        <v>1000</v>
      </c>
      <c r="B6823">
        <v>4248</v>
      </c>
      <c r="C6823" t="s">
        <v>1001</v>
      </c>
      <c r="D6823" t="s">
        <v>863</v>
      </c>
      <c r="E6823" t="s">
        <v>853</v>
      </c>
      <c r="F6823">
        <v>5.7</v>
      </c>
      <c r="G6823">
        <v>7.4</v>
      </c>
      <c r="H6823" t="s">
        <v>864</v>
      </c>
    </row>
    <row r="6824" spans="1:8" hidden="1" x14ac:dyDescent="0.25">
      <c r="A6824" t="s">
        <v>1000</v>
      </c>
      <c r="B6824">
        <v>4248</v>
      </c>
      <c r="C6824" t="s">
        <v>1001</v>
      </c>
      <c r="D6824" t="s">
        <v>865</v>
      </c>
      <c r="E6824" t="s">
        <v>866</v>
      </c>
      <c r="F6824">
        <v>4.5999999999999996</v>
      </c>
      <c r="G6824">
        <v>6</v>
      </c>
      <c r="H6824" t="s">
        <v>867</v>
      </c>
    </row>
    <row r="6825" spans="1:8" hidden="1" x14ac:dyDescent="0.25">
      <c r="A6825" t="s">
        <v>1000</v>
      </c>
      <c r="B6825">
        <v>4248</v>
      </c>
      <c r="C6825" t="s">
        <v>1001</v>
      </c>
      <c r="D6825" t="s">
        <v>868</v>
      </c>
      <c r="E6825" t="s">
        <v>866</v>
      </c>
      <c r="F6825">
        <v>5</v>
      </c>
      <c r="G6825">
        <v>6.5</v>
      </c>
      <c r="H6825" t="s">
        <v>823</v>
      </c>
    </row>
    <row r="6826" spans="1:8" x14ac:dyDescent="0.25">
      <c r="A6826" t="s">
        <v>1000</v>
      </c>
      <c r="B6826">
        <v>4248</v>
      </c>
      <c r="C6826" t="s">
        <v>1001</v>
      </c>
      <c r="D6826" t="s">
        <v>869</v>
      </c>
      <c r="E6826" t="s">
        <v>866</v>
      </c>
      <c r="F6826">
        <v>5</v>
      </c>
      <c r="G6826">
        <v>6.5</v>
      </c>
      <c r="H6826" t="s">
        <v>821</v>
      </c>
    </row>
    <row r="6827" spans="1:8" hidden="1" x14ac:dyDescent="0.25">
      <c r="A6827" t="s">
        <v>1000</v>
      </c>
      <c r="B6827">
        <v>4248</v>
      </c>
      <c r="C6827" t="s">
        <v>1001</v>
      </c>
      <c r="D6827" t="s">
        <v>870</v>
      </c>
      <c r="E6827" t="s">
        <v>866</v>
      </c>
      <c r="F6827">
        <v>5</v>
      </c>
      <c r="G6827">
        <v>6.5</v>
      </c>
      <c r="H6827" t="s">
        <v>815</v>
      </c>
    </row>
    <row r="6828" spans="1:8" hidden="1" x14ac:dyDescent="0.25">
      <c r="A6828" t="s">
        <v>1000</v>
      </c>
      <c r="B6828">
        <v>4248</v>
      </c>
      <c r="C6828" t="s">
        <v>1001</v>
      </c>
      <c r="D6828" t="s">
        <v>871</v>
      </c>
      <c r="E6828" t="s">
        <v>866</v>
      </c>
      <c r="F6828">
        <v>5</v>
      </c>
      <c r="G6828">
        <v>6.5</v>
      </c>
      <c r="H6828" t="s">
        <v>819</v>
      </c>
    </row>
    <row r="6829" spans="1:8" hidden="1" x14ac:dyDescent="0.25">
      <c r="A6829" t="s">
        <v>1000</v>
      </c>
      <c r="B6829">
        <v>4248</v>
      </c>
      <c r="C6829" t="s">
        <v>1001</v>
      </c>
      <c r="D6829" t="s">
        <v>872</v>
      </c>
      <c r="E6829" t="s">
        <v>866</v>
      </c>
      <c r="F6829">
        <v>5</v>
      </c>
      <c r="G6829">
        <v>6.5</v>
      </c>
      <c r="H6829" t="s">
        <v>825</v>
      </c>
    </row>
    <row r="6830" spans="1:8" hidden="1" x14ac:dyDescent="0.25">
      <c r="A6830" t="s">
        <v>1000</v>
      </c>
      <c r="B6830">
        <v>4248</v>
      </c>
      <c r="C6830" t="s">
        <v>1001</v>
      </c>
      <c r="D6830" t="s">
        <v>873</v>
      </c>
      <c r="E6830" t="s">
        <v>866</v>
      </c>
      <c r="F6830">
        <v>5</v>
      </c>
      <c r="G6830">
        <v>6.5</v>
      </c>
      <c r="H6830" t="s">
        <v>862</v>
      </c>
    </row>
    <row r="6831" spans="1:8" hidden="1" x14ac:dyDescent="0.25">
      <c r="A6831" t="s">
        <v>1000</v>
      </c>
      <c r="B6831">
        <v>4248</v>
      </c>
      <c r="C6831" t="s">
        <v>1001</v>
      </c>
      <c r="D6831" t="s">
        <v>874</v>
      </c>
      <c r="E6831" t="s">
        <v>866</v>
      </c>
      <c r="F6831">
        <v>5</v>
      </c>
      <c r="G6831">
        <v>6.5</v>
      </c>
      <c r="H6831" t="s">
        <v>827</v>
      </c>
    </row>
    <row r="6832" spans="1:8" hidden="1" x14ac:dyDescent="0.25">
      <c r="A6832" t="s">
        <v>1000</v>
      </c>
      <c r="B6832">
        <v>4248</v>
      </c>
      <c r="C6832" t="s">
        <v>1001</v>
      </c>
      <c r="D6832" t="s">
        <v>875</v>
      </c>
      <c r="E6832" t="s">
        <v>876</v>
      </c>
      <c r="F6832">
        <v>10.65</v>
      </c>
      <c r="G6832">
        <v>13.85</v>
      </c>
      <c r="H6832" t="s">
        <v>815</v>
      </c>
    </row>
    <row r="6833" spans="1:8" hidden="1" x14ac:dyDescent="0.25">
      <c r="A6833" t="s">
        <v>1000</v>
      </c>
      <c r="B6833">
        <v>4248</v>
      </c>
      <c r="C6833" t="s">
        <v>1001</v>
      </c>
      <c r="D6833" t="s">
        <v>877</v>
      </c>
      <c r="E6833" t="s">
        <v>876</v>
      </c>
      <c r="F6833">
        <v>11.75</v>
      </c>
      <c r="G6833">
        <v>15.3</v>
      </c>
      <c r="H6833" t="s">
        <v>819</v>
      </c>
    </row>
    <row r="6834" spans="1:8" hidden="1" x14ac:dyDescent="0.25">
      <c r="A6834" t="s">
        <v>1000</v>
      </c>
      <c r="B6834">
        <v>4248</v>
      </c>
      <c r="C6834" t="s">
        <v>1001</v>
      </c>
      <c r="D6834" t="s">
        <v>878</v>
      </c>
      <c r="E6834" t="s">
        <v>876</v>
      </c>
      <c r="F6834">
        <v>10</v>
      </c>
      <c r="G6834">
        <v>13</v>
      </c>
      <c r="H6834" t="s">
        <v>825</v>
      </c>
    </row>
    <row r="6835" spans="1:8" hidden="1" x14ac:dyDescent="0.25">
      <c r="A6835" t="s">
        <v>1000</v>
      </c>
      <c r="B6835">
        <v>4248</v>
      </c>
      <c r="C6835" t="s">
        <v>1001</v>
      </c>
      <c r="D6835" t="s">
        <v>879</v>
      </c>
      <c r="E6835" t="s">
        <v>876</v>
      </c>
      <c r="F6835">
        <v>10.5</v>
      </c>
      <c r="G6835">
        <v>13.65</v>
      </c>
      <c r="H6835" t="s">
        <v>827</v>
      </c>
    </row>
    <row r="6836" spans="1:8" hidden="1" x14ac:dyDescent="0.25">
      <c r="A6836" t="s">
        <v>1000</v>
      </c>
      <c r="B6836">
        <v>4248</v>
      </c>
      <c r="C6836" t="s">
        <v>1001</v>
      </c>
      <c r="D6836" t="s">
        <v>880</v>
      </c>
      <c r="E6836" t="s">
        <v>876</v>
      </c>
      <c r="F6836">
        <v>10</v>
      </c>
      <c r="G6836">
        <v>13</v>
      </c>
      <c r="H6836" t="s">
        <v>823</v>
      </c>
    </row>
    <row r="6837" spans="1:8" hidden="1" x14ac:dyDescent="0.25">
      <c r="A6837" t="s">
        <v>1000</v>
      </c>
      <c r="B6837">
        <v>4248</v>
      </c>
      <c r="C6837" t="s">
        <v>1001</v>
      </c>
      <c r="D6837" t="s">
        <v>881</v>
      </c>
      <c r="E6837" t="s">
        <v>876</v>
      </c>
      <c r="F6837">
        <v>10</v>
      </c>
      <c r="G6837">
        <v>13</v>
      </c>
      <c r="H6837" t="s">
        <v>867</v>
      </c>
    </row>
    <row r="6838" spans="1:8" x14ac:dyDescent="0.25">
      <c r="A6838" t="s">
        <v>1000</v>
      </c>
      <c r="B6838">
        <v>4248</v>
      </c>
      <c r="C6838" t="s">
        <v>1001</v>
      </c>
      <c r="D6838" t="s">
        <v>882</v>
      </c>
      <c r="E6838" t="s">
        <v>876</v>
      </c>
      <c r="F6838">
        <v>11.75</v>
      </c>
      <c r="G6838">
        <v>15.3</v>
      </c>
      <c r="H6838" t="s">
        <v>821</v>
      </c>
    </row>
    <row r="6839" spans="1:8" hidden="1" x14ac:dyDescent="0.25">
      <c r="A6839" t="s">
        <v>991</v>
      </c>
      <c r="B6839">
        <v>1977</v>
      </c>
      <c r="C6839" t="s">
        <v>992</v>
      </c>
      <c r="D6839" t="s">
        <v>813</v>
      </c>
      <c r="E6839" t="s">
        <v>814</v>
      </c>
      <c r="F6839">
        <v>9.9</v>
      </c>
      <c r="G6839">
        <v>12.85</v>
      </c>
      <c r="H6839" t="s">
        <v>815</v>
      </c>
    </row>
    <row r="6840" spans="1:8" hidden="1" x14ac:dyDescent="0.25">
      <c r="A6840" t="s">
        <v>991</v>
      </c>
      <c r="B6840">
        <v>1977</v>
      </c>
      <c r="C6840" t="s">
        <v>992</v>
      </c>
      <c r="D6840" t="s">
        <v>816</v>
      </c>
      <c r="E6840" t="s">
        <v>814</v>
      </c>
      <c r="F6840">
        <v>9.25</v>
      </c>
      <c r="G6840">
        <v>12.05</v>
      </c>
      <c r="H6840" t="s">
        <v>817</v>
      </c>
    </row>
    <row r="6841" spans="1:8" hidden="1" x14ac:dyDescent="0.25">
      <c r="A6841" t="s">
        <v>991</v>
      </c>
      <c r="B6841">
        <v>1977</v>
      </c>
      <c r="C6841" t="s">
        <v>992</v>
      </c>
      <c r="D6841" t="s">
        <v>818</v>
      </c>
      <c r="E6841" t="s">
        <v>814</v>
      </c>
      <c r="F6841">
        <v>11</v>
      </c>
      <c r="G6841">
        <v>14.3</v>
      </c>
      <c r="H6841" t="s">
        <v>819</v>
      </c>
    </row>
    <row r="6842" spans="1:8" x14ac:dyDescent="0.25">
      <c r="A6842" t="s">
        <v>991</v>
      </c>
      <c r="B6842">
        <v>1977</v>
      </c>
      <c r="C6842" t="s">
        <v>992</v>
      </c>
      <c r="D6842" t="s">
        <v>820</v>
      </c>
      <c r="E6842" t="s">
        <v>814</v>
      </c>
      <c r="F6842">
        <v>11</v>
      </c>
      <c r="G6842">
        <v>14.3</v>
      </c>
      <c r="H6842" t="s">
        <v>821</v>
      </c>
    </row>
    <row r="6843" spans="1:8" hidden="1" x14ac:dyDescent="0.25">
      <c r="A6843" t="s">
        <v>991</v>
      </c>
      <c r="B6843">
        <v>1977</v>
      </c>
      <c r="C6843" t="s">
        <v>992</v>
      </c>
      <c r="D6843" t="s">
        <v>822</v>
      </c>
      <c r="E6843" t="s">
        <v>814</v>
      </c>
      <c r="F6843">
        <v>9.25</v>
      </c>
      <c r="G6843">
        <v>12.05</v>
      </c>
      <c r="H6843" t="s">
        <v>823</v>
      </c>
    </row>
    <row r="6844" spans="1:8" hidden="1" x14ac:dyDescent="0.25">
      <c r="A6844" t="s">
        <v>991</v>
      </c>
      <c r="B6844">
        <v>1977</v>
      </c>
      <c r="C6844" t="s">
        <v>992</v>
      </c>
      <c r="D6844" t="s">
        <v>824</v>
      </c>
      <c r="E6844" t="s">
        <v>814</v>
      </c>
      <c r="F6844">
        <v>9.25</v>
      </c>
      <c r="G6844">
        <v>12.05</v>
      </c>
      <c r="H6844" t="s">
        <v>825</v>
      </c>
    </row>
    <row r="6845" spans="1:8" hidden="1" x14ac:dyDescent="0.25">
      <c r="A6845" t="s">
        <v>991</v>
      </c>
      <c r="B6845">
        <v>1977</v>
      </c>
      <c r="C6845" t="s">
        <v>992</v>
      </c>
      <c r="D6845" t="s">
        <v>826</v>
      </c>
      <c r="E6845" t="s">
        <v>814</v>
      </c>
      <c r="F6845">
        <v>9.75</v>
      </c>
      <c r="G6845">
        <v>12.7</v>
      </c>
      <c r="H6845" t="s">
        <v>827</v>
      </c>
    </row>
    <row r="6846" spans="1:8" x14ac:dyDescent="0.25">
      <c r="A6846" t="s">
        <v>991</v>
      </c>
      <c r="B6846">
        <v>1977</v>
      </c>
      <c r="C6846" t="s">
        <v>992</v>
      </c>
      <c r="D6846" t="s">
        <v>828</v>
      </c>
      <c r="E6846" t="s">
        <v>829</v>
      </c>
      <c r="F6846">
        <v>11</v>
      </c>
      <c r="G6846">
        <v>14.3</v>
      </c>
      <c r="H6846" t="s">
        <v>821</v>
      </c>
    </row>
    <row r="6847" spans="1:8" hidden="1" x14ac:dyDescent="0.25">
      <c r="A6847" t="s">
        <v>991</v>
      </c>
      <c r="B6847">
        <v>1977</v>
      </c>
      <c r="C6847" t="s">
        <v>992</v>
      </c>
      <c r="D6847" t="s">
        <v>830</v>
      </c>
      <c r="E6847" t="s">
        <v>829</v>
      </c>
      <c r="F6847">
        <v>9.25</v>
      </c>
      <c r="G6847">
        <v>12.05</v>
      </c>
      <c r="H6847" t="s">
        <v>823</v>
      </c>
    </row>
    <row r="6848" spans="1:8" hidden="1" x14ac:dyDescent="0.25">
      <c r="A6848" t="s">
        <v>991</v>
      </c>
      <c r="B6848">
        <v>1977</v>
      </c>
      <c r="C6848" t="s">
        <v>992</v>
      </c>
      <c r="D6848" t="s">
        <v>831</v>
      </c>
      <c r="E6848" t="s">
        <v>829</v>
      </c>
      <c r="F6848">
        <v>9.9</v>
      </c>
      <c r="G6848">
        <v>12.85</v>
      </c>
      <c r="H6848" t="s">
        <v>815</v>
      </c>
    </row>
    <row r="6849" spans="1:8" hidden="1" x14ac:dyDescent="0.25">
      <c r="A6849" t="s">
        <v>991</v>
      </c>
      <c r="B6849">
        <v>1977</v>
      </c>
      <c r="C6849" t="s">
        <v>992</v>
      </c>
      <c r="D6849" t="s">
        <v>832</v>
      </c>
      <c r="E6849" t="s">
        <v>829</v>
      </c>
      <c r="F6849">
        <v>9.25</v>
      </c>
      <c r="G6849">
        <v>12.05</v>
      </c>
      <c r="H6849" t="s">
        <v>817</v>
      </c>
    </row>
    <row r="6850" spans="1:8" hidden="1" x14ac:dyDescent="0.25">
      <c r="A6850" t="s">
        <v>991</v>
      </c>
      <c r="B6850">
        <v>1977</v>
      </c>
      <c r="C6850" t="s">
        <v>992</v>
      </c>
      <c r="D6850" t="s">
        <v>833</v>
      </c>
      <c r="E6850" t="s">
        <v>829</v>
      </c>
      <c r="F6850">
        <v>11</v>
      </c>
      <c r="G6850">
        <v>14.3</v>
      </c>
      <c r="H6850" t="s">
        <v>819</v>
      </c>
    </row>
    <row r="6851" spans="1:8" hidden="1" x14ac:dyDescent="0.25">
      <c r="A6851" t="s">
        <v>991</v>
      </c>
      <c r="B6851">
        <v>1977</v>
      </c>
      <c r="C6851" t="s">
        <v>992</v>
      </c>
      <c r="D6851" t="s">
        <v>834</v>
      </c>
      <c r="E6851" t="s">
        <v>829</v>
      </c>
      <c r="F6851">
        <v>9.25</v>
      </c>
      <c r="G6851">
        <v>12.05</v>
      </c>
      <c r="H6851" t="s">
        <v>825</v>
      </c>
    </row>
    <row r="6852" spans="1:8" hidden="1" x14ac:dyDescent="0.25">
      <c r="A6852" t="s">
        <v>991</v>
      </c>
      <c r="B6852">
        <v>1977</v>
      </c>
      <c r="C6852" t="s">
        <v>992</v>
      </c>
      <c r="D6852" t="s">
        <v>835</v>
      </c>
      <c r="E6852" t="s">
        <v>829</v>
      </c>
      <c r="F6852">
        <v>3.45</v>
      </c>
      <c r="G6852">
        <v>4.5</v>
      </c>
      <c r="H6852" t="s">
        <v>827</v>
      </c>
    </row>
    <row r="6853" spans="1:8" hidden="1" x14ac:dyDescent="0.25">
      <c r="A6853" t="s">
        <v>991</v>
      </c>
      <c r="B6853">
        <v>1977</v>
      </c>
      <c r="C6853" t="s">
        <v>992</v>
      </c>
      <c r="D6853" t="s">
        <v>835</v>
      </c>
      <c r="E6853" t="s">
        <v>829</v>
      </c>
      <c r="F6853">
        <v>9.75</v>
      </c>
      <c r="G6853">
        <v>12.7</v>
      </c>
      <c r="H6853" t="s">
        <v>827</v>
      </c>
    </row>
    <row r="6854" spans="1:8" hidden="1" x14ac:dyDescent="0.25">
      <c r="A6854" t="s">
        <v>991</v>
      </c>
      <c r="B6854">
        <v>1977</v>
      </c>
      <c r="C6854" t="s">
        <v>992</v>
      </c>
      <c r="D6854" t="s">
        <v>832</v>
      </c>
      <c r="E6854" t="s">
        <v>829</v>
      </c>
      <c r="F6854">
        <v>3.25</v>
      </c>
      <c r="G6854">
        <v>4.25</v>
      </c>
      <c r="H6854" t="s">
        <v>817</v>
      </c>
    </row>
    <row r="6855" spans="1:8" hidden="1" x14ac:dyDescent="0.25">
      <c r="A6855" t="s">
        <v>991</v>
      </c>
      <c r="B6855">
        <v>1977</v>
      </c>
      <c r="C6855" t="s">
        <v>992</v>
      </c>
      <c r="D6855" t="s">
        <v>831</v>
      </c>
      <c r="E6855" t="s">
        <v>829</v>
      </c>
      <c r="F6855">
        <v>3.45</v>
      </c>
      <c r="G6855">
        <v>4.5</v>
      </c>
      <c r="H6855" t="s">
        <v>815</v>
      </c>
    </row>
    <row r="6856" spans="1:8" hidden="1" x14ac:dyDescent="0.25">
      <c r="A6856" t="s">
        <v>991</v>
      </c>
      <c r="B6856">
        <v>1977</v>
      </c>
      <c r="C6856" t="s">
        <v>992</v>
      </c>
      <c r="D6856" t="s">
        <v>833</v>
      </c>
      <c r="E6856" t="s">
        <v>829</v>
      </c>
      <c r="F6856">
        <v>3.9</v>
      </c>
      <c r="G6856">
        <v>5.05</v>
      </c>
      <c r="H6856" t="s">
        <v>819</v>
      </c>
    </row>
    <row r="6857" spans="1:8" hidden="1" x14ac:dyDescent="0.25">
      <c r="A6857" t="s">
        <v>991</v>
      </c>
      <c r="B6857">
        <v>1977</v>
      </c>
      <c r="C6857" t="s">
        <v>992</v>
      </c>
      <c r="D6857" t="s">
        <v>830</v>
      </c>
      <c r="E6857" t="s">
        <v>829</v>
      </c>
      <c r="F6857">
        <v>3.25</v>
      </c>
      <c r="G6857">
        <v>4.25</v>
      </c>
      <c r="H6857" t="s">
        <v>823</v>
      </c>
    </row>
    <row r="6858" spans="1:8" x14ac:dyDescent="0.25">
      <c r="A6858" t="s">
        <v>991</v>
      </c>
      <c r="B6858">
        <v>1977</v>
      </c>
      <c r="C6858" t="s">
        <v>992</v>
      </c>
      <c r="D6858" t="s">
        <v>828</v>
      </c>
      <c r="E6858" t="s">
        <v>829</v>
      </c>
      <c r="F6858">
        <v>3.9</v>
      </c>
      <c r="G6858">
        <v>5.05</v>
      </c>
      <c r="H6858" t="s">
        <v>821</v>
      </c>
    </row>
    <row r="6859" spans="1:8" hidden="1" x14ac:dyDescent="0.25">
      <c r="A6859" t="s">
        <v>991</v>
      </c>
      <c r="B6859">
        <v>1977</v>
      </c>
      <c r="C6859" t="s">
        <v>992</v>
      </c>
      <c r="D6859" t="s">
        <v>834</v>
      </c>
      <c r="E6859" t="s">
        <v>829</v>
      </c>
      <c r="F6859">
        <v>3.25</v>
      </c>
      <c r="G6859">
        <v>4.25</v>
      </c>
      <c r="H6859" t="s">
        <v>825</v>
      </c>
    </row>
    <row r="6860" spans="1:8" x14ac:dyDescent="0.25">
      <c r="A6860" t="s">
        <v>991</v>
      </c>
      <c r="B6860">
        <v>1977</v>
      </c>
      <c r="C6860" t="s">
        <v>992</v>
      </c>
      <c r="D6860" t="s">
        <v>836</v>
      </c>
      <c r="E6860" t="s">
        <v>837</v>
      </c>
      <c r="F6860">
        <v>11</v>
      </c>
      <c r="G6860">
        <v>14.3</v>
      </c>
      <c r="H6860" t="s">
        <v>821</v>
      </c>
    </row>
    <row r="6861" spans="1:8" hidden="1" x14ac:dyDescent="0.25">
      <c r="A6861" t="s">
        <v>991</v>
      </c>
      <c r="B6861">
        <v>1977</v>
      </c>
      <c r="C6861" t="s">
        <v>992</v>
      </c>
      <c r="D6861" t="s">
        <v>838</v>
      </c>
      <c r="E6861" t="s">
        <v>837</v>
      </c>
      <c r="F6861">
        <v>9.25</v>
      </c>
      <c r="G6861">
        <v>12.05</v>
      </c>
      <c r="H6861" t="s">
        <v>823</v>
      </c>
    </row>
    <row r="6862" spans="1:8" hidden="1" x14ac:dyDescent="0.25">
      <c r="A6862" t="s">
        <v>991</v>
      </c>
      <c r="B6862">
        <v>1977</v>
      </c>
      <c r="C6862" t="s">
        <v>992</v>
      </c>
      <c r="D6862" t="s">
        <v>839</v>
      </c>
      <c r="E6862" t="s">
        <v>837</v>
      </c>
      <c r="F6862">
        <v>9.9</v>
      </c>
      <c r="G6862">
        <v>12.85</v>
      </c>
      <c r="H6862" t="s">
        <v>815</v>
      </c>
    </row>
    <row r="6863" spans="1:8" hidden="1" x14ac:dyDescent="0.25">
      <c r="A6863" t="s">
        <v>991</v>
      </c>
      <c r="B6863">
        <v>1977</v>
      </c>
      <c r="C6863" t="s">
        <v>992</v>
      </c>
      <c r="D6863" t="s">
        <v>840</v>
      </c>
      <c r="E6863" t="s">
        <v>837</v>
      </c>
      <c r="F6863">
        <v>9.25</v>
      </c>
      <c r="G6863">
        <v>12.05</v>
      </c>
      <c r="H6863" t="s">
        <v>817</v>
      </c>
    </row>
    <row r="6864" spans="1:8" hidden="1" x14ac:dyDescent="0.25">
      <c r="A6864" t="s">
        <v>991</v>
      </c>
      <c r="B6864">
        <v>1977</v>
      </c>
      <c r="C6864" t="s">
        <v>992</v>
      </c>
      <c r="D6864" t="s">
        <v>841</v>
      </c>
      <c r="E6864" t="s">
        <v>837</v>
      </c>
      <c r="F6864">
        <v>11</v>
      </c>
      <c r="G6864">
        <v>14.3</v>
      </c>
      <c r="H6864" t="s">
        <v>819</v>
      </c>
    </row>
    <row r="6865" spans="1:8" hidden="1" x14ac:dyDescent="0.25">
      <c r="A6865" t="s">
        <v>991</v>
      </c>
      <c r="B6865">
        <v>1977</v>
      </c>
      <c r="C6865" t="s">
        <v>992</v>
      </c>
      <c r="D6865" t="s">
        <v>842</v>
      </c>
      <c r="E6865" t="s">
        <v>837</v>
      </c>
      <c r="F6865">
        <v>9.75</v>
      </c>
      <c r="G6865">
        <v>12.7</v>
      </c>
      <c r="H6865" t="s">
        <v>827</v>
      </c>
    </row>
    <row r="6866" spans="1:8" hidden="1" x14ac:dyDescent="0.25">
      <c r="A6866" t="s">
        <v>991</v>
      </c>
      <c r="B6866">
        <v>1977</v>
      </c>
      <c r="C6866" t="s">
        <v>992</v>
      </c>
      <c r="D6866" t="s">
        <v>843</v>
      </c>
      <c r="E6866" t="s">
        <v>837</v>
      </c>
      <c r="F6866">
        <v>9.25</v>
      </c>
      <c r="G6866">
        <v>12.05</v>
      </c>
      <c r="H6866" t="s">
        <v>825</v>
      </c>
    </row>
    <row r="6867" spans="1:8" x14ac:dyDescent="0.25">
      <c r="A6867" t="s">
        <v>991</v>
      </c>
      <c r="B6867">
        <v>1977</v>
      </c>
      <c r="C6867" t="s">
        <v>992</v>
      </c>
      <c r="D6867" t="s">
        <v>844</v>
      </c>
      <c r="E6867" t="s">
        <v>845</v>
      </c>
      <c r="F6867">
        <v>11</v>
      </c>
      <c r="G6867">
        <v>14.3</v>
      </c>
      <c r="H6867" t="s">
        <v>821</v>
      </c>
    </row>
    <row r="6868" spans="1:8" hidden="1" x14ac:dyDescent="0.25">
      <c r="A6868" t="s">
        <v>991</v>
      </c>
      <c r="B6868">
        <v>1977</v>
      </c>
      <c r="C6868" t="s">
        <v>992</v>
      </c>
      <c r="D6868" t="s">
        <v>846</v>
      </c>
      <c r="E6868" t="s">
        <v>845</v>
      </c>
      <c r="F6868">
        <v>9.25</v>
      </c>
      <c r="G6868">
        <v>12.05</v>
      </c>
      <c r="H6868" t="s">
        <v>823</v>
      </c>
    </row>
    <row r="6869" spans="1:8" hidden="1" x14ac:dyDescent="0.25">
      <c r="A6869" t="s">
        <v>991</v>
      </c>
      <c r="B6869">
        <v>1977</v>
      </c>
      <c r="C6869" t="s">
        <v>992</v>
      </c>
      <c r="D6869" t="s">
        <v>847</v>
      </c>
      <c r="E6869" t="s">
        <v>845</v>
      </c>
      <c r="F6869">
        <v>9.9</v>
      </c>
      <c r="G6869">
        <v>12.85</v>
      </c>
      <c r="H6869" t="s">
        <v>815</v>
      </c>
    </row>
    <row r="6870" spans="1:8" hidden="1" x14ac:dyDescent="0.25">
      <c r="A6870" t="s">
        <v>991</v>
      </c>
      <c r="B6870">
        <v>1977</v>
      </c>
      <c r="C6870" t="s">
        <v>992</v>
      </c>
      <c r="D6870" t="s">
        <v>848</v>
      </c>
      <c r="E6870" t="s">
        <v>845</v>
      </c>
      <c r="F6870">
        <v>11</v>
      </c>
      <c r="G6870">
        <v>14.3</v>
      </c>
      <c r="H6870" t="s">
        <v>819</v>
      </c>
    </row>
    <row r="6871" spans="1:8" hidden="1" x14ac:dyDescent="0.25">
      <c r="A6871" t="s">
        <v>991</v>
      </c>
      <c r="B6871">
        <v>1977</v>
      </c>
      <c r="C6871" t="s">
        <v>992</v>
      </c>
      <c r="D6871" t="s">
        <v>849</v>
      </c>
      <c r="E6871" t="s">
        <v>845</v>
      </c>
      <c r="F6871">
        <v>9.25</v>
      </c>
      <c r="G6871">
        <v>12.05</v>
      </c>
      <c r="H6871" t="s">
        <v>817</v>
      </c>
    </row>
    <row r="6872" spans="1:8" hidden="1" x14ac:dyDescent="0.25">
      <c r="A6872" t="s">
        <v>991</v>
      </c>
      <c r="B6872">
        <v>1977</v>
      </c>
      <c r="C6872" t="s">
        <v>992</v>
      </c>
      <c r="D6872" t="s">
        <v>850</v>
      </c>
      <c r="E6872" t="s">
        <v>845</v>
      </c>
      <c r="F6872">
        <v>9.25</v>
      </c>
      <c r="G6872">
        <v>12.05</v>
      </c>
      <c r="H6872" t="s">
        <v>825</v>
      </c>
    </row>
    <row r="6873" spans="1:8" hidden="1" x14ac:dyDescent="0.25">
      <c r="A6873" t="s">
        <v>991</v>
      </c>
      <c r="B6873">
        <v>1977</v>
      </c>
      <c r="C6873" t="s">
        <v>992</v>
      </c>
      <c r="D6873" t="s">
        <v>851</v>
      </c>
      <c r="E6873" t="s">
        <v>845</v>
      </c>
      <c r="F6873">
        <v>9.75</v>
      </c>
      <c r="G6873">
        <v>12.7</v>
      </c>
      <c r="H6873" t="s">
        <v>827</v>
      </c>
    </row>
    <row r="6874" spans="1:8" hidden="1" x14ac:dyDescent="0.25">
      <c r="A6874" t="s">
        <v>991</v>
      </c>
      <c r="B6874">
        <v>1977</v>
      </c>
      <c r="C6874" t="s">
        <v>992</v>
      </c>
      <c r="D6874" t="s">
        <v>852</v>
      </c>
      <c r="E6874" t="s">
        <v>853</v>
      </c>
      <c r="F6874">
        <v>5.6</v>
      </c>
      <c r="G6874">
        <v>7.3</v>
      </c>
      <c r="H6874" t="s">
        <v>854</v>
      </c>
    </row>
    <row r="6875" spans="1:8" hidden="1" x14ac:dyDescent="0.25">
      <c r="A6875" t="s">
        <v>991</v>
      </c>
      <c r="B6875">
        <v>1977</v>
      </c>
      <c r="C6875" t="s">
        <v>992</v>
      </c>
      <c r="D6875" t="s">
        <v>855</v>
      </c>
      <c r="E6875" t="s">
        <v>853</v>
      </c>
      <c r="F6875">
        <v>5.6</v>
      </c>
      <c r="G6875">
        <v>7.3</v>
      </c>
      <c r="H6875" t="s">
        <v>823</v>
      </c>
    </row>
    <row r="6876" spans="1:8" x14ac:dyDescent="0.25">
      <c r="A6876" t="s">
        <v>991</v>
      </c>
      <c r="B6876">
        <v>1977</v>
      </c>
      <c r="C6876" t="s">
        <v>992</v>
      </c>
      <c r="D6876" t="s">
        <v>856</v>
      </c>
      <c r="E6876" t="s">
        <v>853</v>
      </c>
      <c r="F6876">
        <v>5.6</v>
      </c>
      <c r="G6876">
        <v>7.3</v>
      </c>
      <c r="H6876" t="s">
        <v>821</v>
      </c>
    </row>
    <row r="6877" spans="1:8" hidden="1" x14ac:dyDescent="0.25">
      <c r="A6877" t="s">
        <v>991</v>
      </c>
      <c r="B6877">
        <v>1977</v>
      </c>
      <c r="C6877" t="s">
        <v>992</v>
      </c>
      <c r="D6877" t="s">
        <v>857</v>
      </c>
      <c r="E6877" t="s">
        <v>853</v>
      </c>
      <c r="F6877">
        <v>5.6</v>
      </c>
      <c r="G6877">
        <v>7.3</v>
      </c>
      <c r="H6877" t="s">
        <v>815</v>
      </c>
    </row>
    <row r="6878" spans="1:8" hidden="1" x14ac:dyDescent="0.25">
      <c r="A6878" t="s">
        <v>991</v>
      </c>
      <c r="B6878">
        <v>1977</v>
      </c>
      <c r="C6878" t="s">
        <v>992</v>
      </c>
      <c r="D6878" t="s">
        <v>858</v>
      </c>
      <c r="E6878" t="s">
        <v>853</v>
      </c>
      <c r="F6878">
        <v>5.6</v>
      </c>
      <c r="G6878">
        <v>7.3</v>
      </c>
      <c r="H6878" t="s">
        <v>819</v>
      </c>
    </row>
    <row r="6879" spans="1:8" hidden="1" x14ac:dyDescent="0.25">
      <c r="A6879" t="s">
        <v>991</v>
      </c>
      <c r="B6879">
        <v>1977</v>
      </c>
      <c r="C6879" t="s">
        <v>992</v>
      </c>
      <c r="D6879" t="s">
        <v>859</v>
      </c>
      <c r="E6879" t="s">
        <v>853</v>
      </c>
      <c r="F6879">
        <v>5.6</v>
      </c>
      <c r="G6879">
        <v>7.3</v>
      </c>
      <c r="H6879" t="s">
        <v>825</v>
      </c>
    </row>
    <row r="6880" spans="1:8" hidden="1" x14ac:dyDescent="0.25">
      <c r="A6880" t="s">
        <v>991</v>
      </c>
      <c r="B6880">
        <v>1977</v>
      </c>
      <c r="C6880" t="s">
        <v>992</v>
      </c>
      <c r="D6880" t="s">
        <v>860</v>
      </c>
      <c r="E6880" t="s">
        <v>853</v>
      </c>
      <c r="F6880">
        <v>5.6</v>
      </c>
      <c r="G6880">
        <v>7.3</v>
      </c>
      <c r="H6880" t="s">
        <v>827</v>
      </c>
    </row>
    <row r="6881" spans="1:8" hidden="1" x14ac:dyDescent="0.25">
      <c r="A6881" t="s">
        <v>991</v>
      </c>
      <c r="B6881">
        <v>1977</v>
      </c>
      <c r="C6881" t="s">
        <v>992</v>
      </c>
      <c r="D6881" t="s">
        <v>861</v>
      </c>
      <c r="E6881" t="s">
        <v>853</v>
      </c>
      <c r="F6881">
        <v>5.6</v>
      </c>
      <c r="G6881">
        <v>7.3</v>
      </c>
      <c r="H6881" t="s">
        <v>862</v>
      </c>
    </row>
    <row r="6882" spans="1:8" hidden="1" x14ac:dyDescent="0.25">
      <c r="A6882" t="s">
        <v>991</v>
      </c>
      <c r="B6882">
        <v>1977</v>
      </c>
      <c r="C6882" t="s">
        <v>992</v>
      </c>
      <c r="D6882" t="s">
        <v>863</v>
      </c>
      <c r="E6882" t="s">
        <v>853</v>
      </c>
      <c r="F6882">
        <v>5.6</v>
      </c>
      <c r="G6882">
        <v>7.3</v>
      </c>
      <c r="H6882" t="s">
        <v>864</v>
      </c>
    </row>
    <row r="6883" spans="1:8" hidden="1" x14ac:dyDescent="0.25">
      <c r="A6883" t="s">
        <v>991</v>
      </c>
      <c r="B6883">
        <v>1977</v>
      </c>
      <c r="C6883" t="s">
        <v>992</v>
      </c>
      <c r="D6883" t="s">
        <v>865</v>
      </c>
      <c r="E6883" t="s">
        <v>866</v>
      </c>
      <c r="F6883">
        <v>4.4000000000000004</v>
      </c>
      <c r="G6883">
        <v>5.7</v>
      </c>
      <c r="H6883" t="s">
        <v>867</v>
      </c>
    </row>
    <row r="6884" spans="1:8" hidden="1" x14ac:dyDescent="0.25">
      <c r="A6884" t="s">
        <v>991</v>
      </c>
      <c r="B6884">
        <v>1977</v>
      </c>
      <c r="C6884" t="s">
        <v>992</v>
      </c>
      <c r="D6884" t="s">
        <v>868</v>
      </c>
      <c r="E6884" t="s">
        <v>866</v>
      </c>
      <c r="F6884">
        <v>4.95</v>
      </c>
      <c r="G6884">
        <v>6.45</v>
      </c>
      <c r="H6884" t="s">
        <v>823</v>
      </c>
    </row>
    <row r="6885" spans="1:8" x14ac:dyDescent="0.25">
      <c r="A6885" t="s">
        <v>991</v>
      </c>
      <c r="B6885">
        <v>1977</v>
      </c>
      <c r="C6885" t="s">
        <v>992</v>
      </c>
      <c r="D6885" t="s">
        <v>869</v>
      </c>
      <c r="E6885" t="s">
        <v>866</v>
      </c>
      <c r="F6885">
        <v>4.95</v>
      </c>
      <c r="G6885">
        <v>6.45</v>
      </c>
      <c r="H6885" t="s">
        <v>821</v>
      </c>
    </row>
    <row r="6886" spans="1:8" hidden="1" x14ac:dyDescent="0.25">
      <c r="A6886" t="s">
        <v>991</v>
      </c>
      <c r="B6886">
        <v>1977</v>
      </c>
      <c r="C6886" t="s">
        <v>992</v>
      </c>
      <c r="D6886" t="s">
        <v>870</v>
      </c>
      <c r="E6886" t="s">
        <v>866</v>
      </c>
      <c r="F6886">
        <v>4.95</v>
      </c>
      <c r="G6886">
        <v>6.45</v>
      </c>
      <c r="H6886" t="s">
        <v>815</v>
      </c>
    </row>
    <row r="6887" spans="1:8" hidden="1" x14ac:dyDescent="0.25">
      <c r="A6887" t="s">
        <v>991</v>
      </c>
      <c r="B6887">
        <v>1977</v>
      </c>
      <c r="C6887" t="s">
        <v>992</v>
      </c>
      <c r="D6887" t="s">
        <v>871</v>
      </c>
      <c r="E6887" t="s">
        <v>866</v>
      </c>
      <c r="F6887">
        <v>4.95</v>
      </c>
      <c r="G6887">
        <v>6.45</v>
      </c>
      <c r="H6887" t="s">
        <v>819</v>
      </c>
    </row>
    <row r="6888" spans="1:8" hidden="1" x14ac:dyDescent="0.25">
      <c r="A6888" t="s">
        <v>991</v>
      </c>
      <c r="B6888">
        <v>1977</v>
      </c>
      <c r="C6888" t="s">
        <v>992</v>
      </c>
      <c r="D6888" t="s">
        <v>872</v>
      </c>
      <c r="E6888" t="s">
        <v>866</v>
      </c>
      <c r="F6888">
        <v>4.95</v>
      </c>
      <c r="G6888">
        <v>6.45</v>
      </c>
      <c r="H6888" t="s">
        <v>825</v>
      </c>
    </row>
    <row r="6889" spans="1:8" hidden="1" x14ac:dyDescent="0.25">
      <c r="A6889" t="s">
        <v>991</v>
      </c>
      <c r="B6889">
        <v>1977</v>
      </c>
      <c r="C6889" t="s">
        <v>992</v>
      </c>
      <c r="D6889" t="s">
        <v>873</v>
      </c>
      <c r="E6889" t="s">
        <v>866</v>
      </c>
      <c r="F6889">
        <v>4.95</v>
      </c>
      <c r="G6889">
        <v>6.45</v>
      </c>
      <c r="H6889" t="s">
        <v>862</v>
      </c>
    </row>
    <row r="6890" spans="1:8" hidden="1" x14ac:dyDescent="0.25">
      <c r="A6890" t="s">
        <v>991</v>
      </c>
      <c r="B6890">
        <v>1977</v>
      </c>
      <c r="C6890" t="s">
        <v>992</v>
      </c>
      <c r="D6890" t="s">
        <v>874</v>
      </c>
      <c r="E6890" t="s">
        <v>866</v>
      </c>
      <c r="F6890">
        <v>4.95</v>
      </c>
      <c r="G6890">
        <v>6.45</v>
      </c>
      <c r="H6890" t="s">
        <v>827</v>
      </c>
    </row>
    <row r="6891" spans="1:8" hidden="1" x14ac:dyDescent="0.25">
      <c r="A6891" t="s">
        <v>991</v>
      </c>
      <c r="B6891">
        <v>1977</v>
      </c>
      <c r="C6891" t="s">
        <v>992</v>
      </c>
      <c r="D6891" t="s">
        <v>875</v>
      </c>
      <c r="E6891" t="s">
        <v>876</v>
      </c>
      <c r="F6891">
        <v>10.45</v>
      </c>
      <c r="G6891">
        <v>13.6</v>
      </c>
      <c r="H6891" t="s">
        <v>815</v>
      </c>
    </row>
    <row r="6892" spans="1:8" hidden="1" x14ac:dyDescent="0.25">
      <c r="A6892" t="s">
        <v>991</v>
      </c>
      <c r="B6892">
        <v>1977</v>
      </c>
      <c r="C6892" t="s">
        <v>992</v>
      </c>
      <c r="D6892" t="s">
        <v>877</v>
      </c>
      <c r="E6892" t="s">
        <v>876</v>
      </c>
      <c r="F6892">
        <v>11.55</v>
      </c>
      <c r="G6892">
        <v>15</v>
      </c>
      <c r="H6892" t="s">
        <v>819</v>
      </c>
    </row>
    <row r="6893" spans="1:8" hidden="1" x14ac:dyDescent="0.25">
      <c r="A6893" t="s">
        <v>991</v>
      </c>
      <c r="B6893">
        <v>1977</v>
      </c>
      <c r="C6893" t="s">
        <v>992</v>
      </c>
      <c r="D6893" t="s">
        <v>878</v>
      </c>
      <c r="E6893" t="s">
        <v>876</v>
      </c>
      <c r="F6893">
        <v>9.8000000000000007</v>
      </c>
      <c r="G6893">
        <v>12.75</v>
      </c>
      <c r="H6893" t="s">
        <v>825</v>
      </c>
    </row>
    <row r="6894" spans="1:8" hidden="1" x14ac:dyDescent="0.25">
      <c r="A6894" t="s">
        <v>991</v>
      </c>
      <c r="B6894">
        <v>1977</v>
      </c>
      <c r="C6894" t="s">
        <v>992</v>
      </c>
      <c r="D6894" t="s">
        <v>879</v>
      </c>
      <c r="E6894" t="s">
        <v>876</v>
      </c>
      <c r="F6894">
        <v>10.3</v>
      </c>
      <c r="G6894">
        <v>13.4</v>
      </c>
      <c r="H6894" t="s">
        <v>827</v>
      </c>
    </row>
    <row r="6895" spans="1:8" hidden="1" x14ac:dyDescent="0.25">
      <c r="A6895" t="s">
        <v>991</v>
      </c>
      <c r="B6895">
        <v>1977</v>
      </c>
      <c r="C6895" t="s">
        <v>992</v>
      </c>
      <c r="D6895" t="s">
        <v>880</v>
      </c>
      <c r="E6895" t="s">
        <v>876</v>
      </c>
      <c r="F6895">
        <v>9.8000000000000007</v>
      </c>
      <c r="G6895">
        <v>12.75</v>
      </c>
      <c r="H6895" t="s">
        <v>823</v>
      </c>
    </row>
    <row r="6896" spans="1:8" hidden="1" x14ac:dyDescent="0.25">
      <c r="A6896" t="s">
        <v>991</v>
      </c>
      <c r="B6896">
        <v>1977</v>
      </c>
      <c r="C6896" t="s">
        <v>992</v>
      </c>
      <c r="D6896" t="s">
        <v>881</v>
      </c>
      <c r="E6896" t="s">
        <v>876</v>
      </c>
      <c r="F6896">
        <v>9.8000000000000007</v>
      </c>
      <c r="G6896">
        <v>12.75</v>
      </c>
      <c r="H6896" t="s">
        <v>867</v>
      </c>
    </row>
    <row r="6897" spans="1:8" x14ac:dyDescent="0.25">
      <c r="A6897" t="s">
        <v>991</v>
      </c>
      <c r="B6897">
        <v>1977</v>
      </c>
      <c r="C6897" t="s">
        <v>992</v>
      </c>
      <c r="D6897" t="s">
        <v>882</v>
      </c>
      <c r="E6897" t="s">
        <v>876</v>
      </c>
      <c r="F6897">
        <v>11.55</v>
      </c>
      <c r="G6897">
        <v>15</v>
      </c>
      <c r="H6897" t="s">
        <v>821</v>
      </c>
    </row>
    <row r="6898" spans="1:8" hidden="1" x14ac:dyDescent="0.25">
      <c r="A6898" t="s">
        <v>1036</v>
      </c>
      <c r="B6898">
        <v>935</v>
      </c>
      <c r="C6898" t="s">
        <v>1037</v>
      </c>
      <c r="D6898" t="s">
        <v>813</v>
      </c>
      <c r="E6898" t="s">
        <v>814</v>
      </c>
      <c r="F6898">
        <v>10.4</v>
      </c>
      <c r="G6898">
        <v>13.5</v>
      </c>
      <c r="H6898" t="s">
        <v>815</v>
      </c>
    </row>
    <row r="6899" spans="1:8" hidden="1" x14ac:dyDescent="0.25">
      <c r="A6899" t="s">
        <v>1036</v>
      </c>
      <c r="B6899">
        <v>935</v>
      </c>
      <c r="C6899" t="s">
        <v>1037</v>
      </c>
      <c r="D6899" t="s">
        <v>816</v>
      </c>
      <c r="E6899" t="s">
        <v>814</v>
      </c>
      <c r="F6899">
        <v>9.75</v>
      </c>
      <c r="G6899">
        <v>12.7</v>
      </c>
      <c r="H6899" t="s">
        <v>817</v>
      </c>
    </row>
    <row r="6900" spans="1:8" hidden="1" x14ac:dyDescent="0.25">
      <c r="A6900" t="s">
        <v>1036</v>
      </c>
      <c r="B6900">
        <v>935</v>
      </c>
      <c r="C6900" t="s">
        <v>1037</v>
      </c>
      <c r="D6900" t="s">
        <v>818</v>
      </c>
      <c r="E6900" t="s">
        <v>814</v>
      </c>
      <c r="F6900">
        <v>11.5</v>
      </c>
      <c r="G6900">
        <v>14.95</v>
      </c>
      <c r="H6900" t="s">
        <v>819</v>
      </c>
    </row>
    <row r="6901" spans="1:8" x14ac:dyDescent="0.25">
      <c r="A6901" t="s">
        <v>1036</v>
      </c>
      <c r="B6901">
        <v>935</v>
      </c>
      <c r="C6901" t="s">
        <v>1037</v>
      </c>
      <c r="D6901" t="s">
        <v>820</v>
      </c>
      <c r="E6901" t="s">
        <v>814</v>
      </c>
      <c r="F6901">
        <v>11.5</v>
      </c>
      <c r="G6901">
        <v>14.95</v>
      </c>
      <c r="H6901" t="s">
        <v>821</v>
      </c>
    </row>
    <row r="6902" spans="1:8" hidden="1" x14ac:dyDescent="0.25">
      <c r="A6902" t="s">
        <v>1036</v>
      </c>
      <c r="B6902">
        <v>935</v>
      </c>
      <c r="C6902" t="s">
        <v>1037</v>
      </c>
      <c r="D6902" t="s">
        <v>822</v>
      </c>
      <c r="E6902" t="s">
        <v>814</v>
      </c>
      <c r="F6902">
        <v>9.75</v>
      </c>
      <c r="G6902">
        <v>12.7</v>
      </c>
      <c r="H6902" t="s">
        <v>823</v>
      </c>
    </row>
    <row r="6903" spans="1:8" hidden="1" x14ac:dyDescent="0.25">
      <c r="A6903" t="s">
        <v>1036</v>
      </c>
      <c r="B6903">
        <v>935</v>
      </c>
      <c r="C6903" t="s">
        <v>1037</v>
      </c>
      <c r="D6903" t="s">
        <v>824</v>
      </c>
      <c r="E6903" t="s">
        <v>814</v>
      </c>
      <c r="F6903">
        <v>9.75</v>
      </c>
      <c r="G6903">
        <v>12.7</v>
      </c>
      <c r="H6903" t="s">
        <v>825</v>
      </c>
    </row>
    <row r="6904" spans="1:8" hidden="1" x14ac:dyDescent="0.25">
      <c r="A6904" t="s">
        <v>1036</v>
      </c>
      <c r="B6904">
        <v>935</v>
      </c>
      <c r="C6904" t="s">
        <v>1037</v>
      </c>
      <c r="D6904" t="s">
        <v>826</v>
      </c>
      <c r="E6904" t="s">
        <v>814</v>
      </c>
      <c r="F6904">
        <v>10.25</v>
      </c>
      <c r="G6904">
        <v>13.35</v>
      </c>
      <c r="H6904" t="s">
        <v>827</v>
      </c>
    </row>
    <row r="6905" spans="1:8" x14ac:dyDescent="0.25">
      <c r="A6905" t="s">
        <v>1036</v>
      </c>
      <c r="B6905">
        <v>935</v>
      </c>
      <c r="C6905" t="s">
        <v>1037</v>
      </c>
      <c r="D6905" t="s">
        <v>828</v>
      </c>
      <c r="E6905" t="s">
        <v>829</v>
      </c>
      <c r="F6905">
        <v>11.5</v>
      </c>
      <c r="G6905">
        <v>14.95</v>
      </c>
      <c r="H6905" t="s">
        <v>821</v>
      </c>
    </row>
    <row r="6906" spans="1:8" hidden="1" x14ac:dyDescent="0.25">
      <c r="A6906" t="s">
        <v>1036</v>
      </c>
      <c r="B6906">
        <v>935</v>
      </c>
      <c r="C6906" t="s">
        <v>1037</v>
      </c>
      <c r="D6906" t="s">
        <v>830</v>
      </c>
      <c r="E6906" t="s">
        <v>829</v>
      </c>
      <c r="F6906">
        <v>9.75</v>
      </c>
      <c r="G6906">
        <v>12.7</v>
      </c>
      <c r="H6906" t="s">
        <v>823</v>
      </c>
    </row>
    <row r="6907" spans="1:8" hidden="1" x14ac:dyDescent="0.25">
      <c r="A6907" t="s">
        <v>1036</v>
      </c>
      <c r="B6907">
        <v>935</v>
      </c>
      <c r="C6907" t="s">
        <v>1037</v>
      </c>
      <c r="D6907" t="s">
        <v>831</v>
      </c>
      <c r="E6907" t="s">
        <v>829</v>
      </c>
      <c r="F6907">
        <v>10.4</v>
      </c>
      <c r="G6907">
        <v>13.5</v>
      </c>
      <c r="H6907" t="s">
        <v>815</v>
      </c>
    </row>
    <row r="6908" spans="1:8" hidden="1" x14ac:dyDescent="0.25">
      <c r="A6908" t="s">
        <v>1036</v>
      </c>
      <c r="B6908">
        <v>935</v>
      </c>
      <c r="C6908" t="s">
        <v>1037</v>
      </c>
      <c r="D6908" t="s">
        <v>832</v>
      </c>
      <c r="E6908" t="s">
        <v>829</v>
      </c>
      <c r="F6908">
        <v>9.75</v>
      </c>
      <c r="G6908">
        <v>12.7</v>
      </c>
      <c r="H6908" t="s">
        <v>817</v>
      </c>
    </row>
    <row r="6909" spans="1:8" hidden="1" x14ac:dyDescent="0.25">
      <c r="A6909" t="s">
        <v>1036</v>
      </c>
      <c r="B6909">
        <v>935</v>
      </c>
      <c r="C6909" t="s">
        <v>1037</v>
      </c>
      <c r="D6909" t="s">
        <v>833</v>
      </c>
      <c r="E6909" t="s">
        <v>829</v>
      </c>
      <c r="F6909">
        <v>11.5</v>
      </c>
      <c r="G6909">
        <v>14.95</v>
      </c>
      <c r="H6909" t="s">
        <v>819</v>
      </c>
    </row>
    <row r="6910" spans="1:8" hidden="1" x14ac:dyDescent="0.25">
      <c r="A6910" t="s">
        <v>1036</v>
      </c>
      <c r="B6910">
        <v>935</v>
      </c>
      <c r="C6910" t="s">
        <v>1037</v>
      </c>
      <c r="D6910" t="s">
        <v>834</v>
      </c>
      <c r="E6910" t="s">
        <v>829</v>
      </c>
      <c r="F6910">
        <v>9.75</v>
      </c>
      <c r="G6910">
        <v>12.7</v>
      </c>
      <c r="H6910" t="s">
        <v>825</v>
      </c>
    </row>
    <row r="6911" spans="1:8" hidden="1" x14ac:dyDescent="0.25">
      <c r="A6911" t="s">
        <v>1036</v>
      </c>
      <c r="B6911">
        <v>935</v>
      </c>
      <c r="C6911" t="s">
        <v>1037</v>
      </c>
      <c r="D6911" t="s">
        <v>835</v>
      </c>
      <c r="E6911" t="s">
        <v>829</v>
      </c>
      <c r="F6911">
        <v>3.8</v>
      </c>
      <c r="G6911">
        <v>4.95</v>
      </c>
      <c r="H6911" t="s">
        <v>827</v>
      </c>
    </row>
    <row r="6912" spans="1:8" hidden="1" x14ac:dyDescent="0.25">
      <c r="A6912" t="s">
        <v>1036</v>
      </c>
      <c r="B6912">
        <v>935</v>
      </c>
      <c r="C6912" t="s">
        <v>1037</v>
      </c>
      <c r="D6912" t="s">
        <v>835</v>
      </c>
      <c r="E6912" t="s">
        <v>829</v>
      </c>
      <c r="F6912">
        <v>10.25</v>
      </c>
      <c r="G6912">
        <v>13.35</v>
      </c>
      <c r="H6912" t="s">
        <v>827</v>
      </c>
    </row>
    <row r="6913" spans="1:8" hidden="1" x14ac:dyDescent="0.25">
      <c r="A6913" t="s">
        <v>1036</v>
      </c>
      <c r="B6913">
        <v>935</v>
      </c>
      <c r="C6913" t="s">
        <v>1037</v>
      </c>
      <c r="D6913" t="s">
        <v>832</v>
      </c>
      <c r="E6913" t="s">
        <v>829</v>
      </c>
      <c r="F6913">
        <v>3.6</v>
      </c>
      <c r="G6913">
        <v>4.7</v>
      </c>
      <c r="H6913" t="s">
        <v>817</v>
      </c>
    </row>
    <row r="6914" spans="1:8" hidden="1" x14ac:dyDescent="0.25">
      <c r="A6914" t="s">
        <v>1036</v>
      </c>
      <c r="B6914">
        <v>935</v>
      </c>
      <c r="C6914" t="s">
        <v>1037</v>
      </c>
      <c r="D6914" t="s">
        <v>831</v>
      </c>
      <c r="E6914" t="s">
        <v>829</v>
      </c>
      <c r="F6914">
        <v>3.8</v>
      </c>
      <c r="G6914">
        <v>4.95</v>
      </c>
      <c r="H6914" t="s">
        <v>815</v>
      </c>
    </row>
    <row r="6915" spans="1:8" hidden="1" x14ac:dyDescent="0.25">
      <c r="A6915" t="s">
        <v>1036</v>
      </c>
      <c r="B6915">
        <v>935</v>
      </c>
      <c r="C6915" t="s">
        <v>1037</v>
      </c>
      <c r="D6915" t="s">
        <v>833</v>
      </c>
      <c r="E6915" t="s">
        <v>829</v>
      </c>
      <c r="F6915">
        <v>4.25</v>
      </c>
      <c r="G6915">
        <v>5.55</v>
      </c>
      <c r="H6915" t="s">
        <v>819</v>
      </c>
    </row>
    <row r="6916" spans="1:8" hidden="1" x14ac:dyDescent="0.25">
      <c r="A6916" t="s">
        <v>1036</v>
      </c>
      <c r="B6916">
        <v>935</v>
      </c>
      <c r="C6916" t="s">
        <v>1037</v>
      </c>
      <c r="D6916" t="s">
        <v>830</v>
      </c>
      <c r="E6916" t="s">
        <v>829</v>
      </c>
      <c r="F6916">
        <v>3.6</v>
      </c>
      <c r="G6916">
        <v>4.7</v>
      </c>
      <c r="H6916" t="s">
        <v>823</v>
      </c>
    </row>
    <row r="6917" spans="1:8" x14ac:dyDescent="0.25">
      <c r="A6917" t="s">
        <v>1036</v>
      </c>
      <c r="B6917">
        <v>935</v>
      </c>
      <c r="C6917" t="s">
        <v>1037</v>
      </c>
      <c r="D6917" t="s">
        <v>828</v>
      </c>
      <c r="E6917" t="s">
        <v>829</v>
      </c>
      <c r="F6917">
        <v>4.25</v>
      </c>
      <c r="G6917">
        <v>5.55</v>
      </c>
      <c r="H6917" t="s">
        <v>821</v>
      </c>
    </row>
    <row r="6918" spans="1:8" hidden="1" x14ac:dyDescent="0.25">
      <c r="A6918" t="s">
        <v>1036</v>
      </c>
      <c r="B6918">
        <v>935</v>
      </c>
      <c r="C6918" t="s">
        <v>1037</v>
      </c>
      <c r="D6918" t="s">
        <v>834</v>
      </c>
      <c r="E6918" t="s">
        <v>829</v>
      </c>
      <c r="F6918">
        <v>3.6</v>
      </c>
      <c r="G6918">
        <v>4.7</v>
      </c>
      <c r="H6918" t="s">
        <v>825</v>
      </c>
    </row>
    <row r="6919" spans="1:8" x14ac:dyDescent="0.25">
      <c r="A6919" t="s">
        <v>1036</v>
      </c>
      <c r="B6919">
        <v>935</v>
      </c>
      <c r="C6919" t="s">
        <v>1037</v>
      </c>
      <c r="D6919" t="s">
        <v>836</v>
      </c>
      <c r="E6919" t="s">
        <v>837</v>
      </c>
      <c r="F6919">
        <v>11.5</v>
      </c>
      <c r="G6919">
        <v>14.95</v>
      </c>
      <c r="H6919" t="s">
        <v>821</v>
      </c>
    </row>
    <row r="6920" spans="1:8" hidden="1" x14ac:dyDescent="0.25">
      <c r="A6920" t="s">
        <v>1036</v>
      </c>
      <c r="B6920">
        <v>935</v>
      </c>
      <c r="C6920" t="s">
        <v>1037</v>
      </c>
      <c r="D6920" t="s">
        <v>838</v>
      </c>
      <c r="E6920" t="s">
        <v>837</v>
      </c>
      <c r="F6920">
        <v>9.75</v>
      </c>
      <c r="G6920">
        <v>12.7</v>
      </c>
      <c r="H6920" t="s">
        <v>823</v>
      </c>
    </row>
    <row r="6921" spans="1:8" hidden="1" x14ac:dyDescent="0.25">
      <c r="A6921" t="s">
        <v>1036</v>
      </c>
      <c r="B6921">
        <v>935</v>
      </c>
      <c r="C6921" t="s">
        <v>1037</v>
      </c>
      <c r="D6921" t="s">
        <v>839</v>
      </c>
      <c r="E6921" t="s">
        <v>837</v>
      </c>
      <c r="F6921">
        <v>10.4</v>
      </c>
      <c r="G6921">
        <v>13.5</v>
      </c>
      <c r="H6921" t="s">
        <v>815</v>
      </c>
    </row>
    <row r="6922" spans="1:8" hidden="1" x14ac:dyDescent="0.25">
      <c r="A6922" t="s">
        <v>1036</v>
      </c>
      <c r="B6922">
        <v>935</v>
      </c>
      <c r="C6922" t="s">
        <v>1037</v>
      </c>
      <c r="D6922" t="s">
        <v>840</v>
      </c>
      <c r="E6922" t="s">
        <v>837</v>
      </c>
      <c r="F6922">
        <v>9.75</v>
      </c>
      <c r="G6922">
        <v>12.7</v>
      </c>
      <c r="H6922" t="s">
        <v>817</v>
      </c>
    </row>
    <row r="6923" spans="1:8" hidden="1" x14ac:dyDescent="0.25">
      <c r="A6923" t="s">
        <v>1036</v>
      </c>
      <c r="B6923">
        <v>935</v>
      </c>
      <c r="C6923" t="s">
        <v>1037</v>
      </c>
      <c r="D6923" t="s">
        <v>841</v>
      </c>
      <c r="E6923" t="s">
        <v>837</v>
      </c>
      <c r="F6923">
        <v>11.5</v>
      </c>
      <c r="G6923">
        <v>14.95</v>
      </c>
      <c r="H6923" t="s">
        <v>819</v>
      </c>
    </row>
    <row r="6924" spans="1:8" hidden="1" x14ac:dyDescent="0.25">
      <c r="A6924" t="s">
        <v>1036</v>
      </c>
      <c r="B6924">
        <v>935</v>
      </c>
      <c r="C6924" t="s">
        <v>1037</v>
      </c>
      <c r="D6924" t="s">
        <v>842</v>
      </c>
      <c r="E6924" t="s">
        <v>837</v>
      </c>
      <c r="F6924">
        <v>10.25</v>
      </c>
      <c r="G6924">
        <v>13.35</v>
      </c>
      <c r="H6924" t="s">
        <v>827</v>
      </c>
    </row>
    <row r="6925" spans="1:8" hidden="1" x14ac:dyDescent="0.25">
      <c r="A6925" t="s">
        <v>1036</v>
      </c>
      <c r="B6925">
        <v>935</v>
      </c>
      <c r="C6925" t="s">
        <v>1037</v>
      </c>
      <c r="D6925" t="s">
        <v>843</v>
      </c>
      <c r="E6925" t="s">
        <v>837</v>
      </c>
      <c r="F6925">
        <v>9.75</v>
      </c>
      <c r="G6925">
        <v>12.7</v>
      </c>
      <c r="H6925" t="s">
        <v>825</v>
      </c>
    </row>
    <row r="6926" spans="1:8" x14ac:dyDescent="0.25">
      <c r="A6926" t="s">
        <v>1036</v>
      </c>
      <c r="B6926">
        <v>935</v>
      </c>
      <c r="C6926" t="s">
        <v>1037</v>
      </c>
      <c r="D6926" t="s">
        <v>844</v>
      </c>
      <c r="E6926" t="s">
        <v>845</v>
      </c>
      <c r="F6926">
        <v>11.5</v>
      </c>
      <c r="G6926">
        <v>14.95</v>
      </c>
      <c r="H6926" t="s">
        <v>821</v>
      </c>
    </row>
    <row r="6927" spans="1:8" hidden="1" x14ac:dyDescent="0.25">
      <c r="A6927" t="s">
        <v>1036</v>
      </c>
      <c r="B6927">
        <v>935</v>
      </c>
      <c r="C6927" t="s">
        <v>1037</v>
      </c>
      <c r="D6927" t="s">
        <v>846</v>
      </c>
      <c r="E6927" t="s">
        <v>845</v>
      </c>
      <c r="F6927">
        <v>9.75</v>
      </c>
      <c r="G6927">
        <v>12.7</v>
      </c>
      <c r="H6927" t="s">
        <v>823</v>
      </c>
    </row>
    <row r="6928" spans="1:8" hidden="1" x14ac:dyDescent="0.25">
      <c r="A6928" t="s">
        <v>1036</v>
      </c>
      <c r="B6928">
        <v>935</v>
      </c>
      <c r="C6928" t="s">
        <v>1037</v>
      </c>
      <c r="D6928" t="s">
        <v>847</v>
      </c>
      <c r="E6928" t="s">
        <v>845</v>
      </c>
      <c r="F6928">
        <v>10.4</v>
      </c>
      <c r="G6928">
        <v>13.5</v>
      </c>
      <c r="H6928" t="s">
        <v>815</v>
      </c>
    </row>
    <row r="6929" spans="1:8" hidden="1" x14ac:dyDescent="0.25">
      <c r="A6929" t="s">
        <v>1036</v>
      </c>
      <c r="B6929">
        <v>935</v>
      </c>
      <c r="C6929" t="s">
        <v>1037</v>
      </c>
      <c r="D6929" t="s">
        <v>848</v>
      </c>
      <c r="E6929" t="s">
        <v>845</v>
      </c>
      <c r="F6929">
        <v>11.5</v>
      </c>
      <c r="G6929">
        <v>14.95</v>
      </c>
      <c r="H6929" t="s">
        <v>819</v>
      </c>
    </row>
    <row r="6930" spans="1:8" hidden="1" x14ac:dyDescent="0.25">
      <c r="A6930" t="s">
        <v>1036</v>
      </c>
      <c r="B6930">
        <v>935</v>
      </c>
      <c r="C6930" t="s">
        <v>1037</v>
      </c>
      <c r="D6930" t="s">
        <v>849</v>
      </c>
      <c r="E6930" t="s">
        <v>845</v>
      </c>
      <c r="F6930">
        <v>9.75</v>
      </c>
      <c r="G6930">
        <v>12.7</v>
      </c>
      <c r="H6930" t="s">
        <v>817</v>
      </c>
    </row>
    <row r="6931" spans="1:8" hidden="1" x14ac:dyDescent="0.25">
      <c r="A6931" t="s">
        <v>1036</v>
      </c>
      <c r="B6931">
        <v>935</v>
      </c>
      <c r="C6931" t="s">
        <v>1037</v>
      </c>
      <c r="D6931" t="s">
        <v>850</v>
      </c>
      <c r="E6931" t="s">
        <v>845</v>
      </c>
      <c r="F6931">
        <v>9.75</v>
      </c>
      <c r="G6931">
        <v>12.7</v>
      </c>
      <c r="H6931" t="s">
        <v>825</v>
      </c>
    </row>
    <row r="6932" spans="1:8" hidden="1" x14ac:dyDescent="0.25">
      <c r="A6932" t="s">
        <v>1036</v>
      </c>
      <c r="B6932">
        <v>935</v>
      </c>
      <c r="C6932" t="s">
        <v>1037</v>
      </c>
      <c r="D6932" t="s">
        <v>851</v>
      </c>
      <c r="E6932" t="s">
        <v>845</v>
      </c>
      <c r="F6932">
        <v>10.25</v>
      </c>
      <c r="G6932">
        <v>13.35</v>
      </c>
      <c r="H6932" t="s">
        <v>827</v>
      </c>
    </row>
    <row r="6933" spans="1:8" hidden="1" x14ac:dyDescent="0.25">
      <c r="A6933" t="s">
        <v>1036</v>
      </c>
      <c r="B6933">
        <v>935</v>
      </c>
      <c r="C6933" t="s">
        <v>1037</v>
      </c>
      <c r="D6933" t="s">
        <v>852</v>
      </c>
      <c r="E6933" t="s">
        <v>853</v>
      </c>
      <c r="F6933">
        <v>5.95</v>
      </c>
      <c r="G6933">
        <v>7.75</v>
      </c>
      <c r="H6933" t="s">
        <v>854</v>
      </c>
    </row>
    <row r="6934" spans="1:8" hidden="1" x14ac:dyDescent="0.25">
      <c r="A6934" t="s">
        <v>1036</v>
      </c>
      <c r="B6934">
        <v>935</v>
      </c>
      <c r="C6934" t="s">
        <v>1037</v>
      </c>
      <c r="D6934" t="s">
        <v>855</v>
      </c>
      <c r="E6934" t="s">
        <v>853</v>
      </c>
      <c r="F6934">
        <v>5.95</v>
      </c>
      <c r="G6934">
        <v>7.75</v>
      </c>
      <c r="H6934" t="s">
        <v>823</v>
      </c>
    </row>
    <row r="6935" spans="1:8" x14ac:dyDescent="0.25">
      <c r="A6935" t="s">
        <v>1036</v>
      </c>
      <c r="B6935">
        <v>935</v>
      </c>
      <c r="C6935" t="s">
        <v>1037</v>
      </c>
      <c r="D6935" t="s">
        <v>856</v>
      </c>
      <c r="E6935" t="s">
        <v>853</v>
      </c>
      <c r="F6935">
        <v>5.95</v>
      </c>
      <c r="G6935">
        <v>7.75</v>
      </c>
      <c r="H6935" t="s">
        <v>821</v>
      </c>
    </row>
    <row r="6936" spans="1:8" hidden="1" x14ac:dyDescent="0.25">
      <c r="A6936" t="s">
        <v>1036</v>
      </c>
      <c r="B6936">
        <v>935</v>
      </c>
      <c r="C6936" t="s">
        <v>1037</v>
      </c>
      <c r="D6936" t="s">
        <v>857</v>
      </c>
      <c r="E6936" t="s">
        <v>853</v>
      </c>
      <c r="F6936">
        <v>5.95</v>
      </c>
      <c r="G6936">
        <v>7.75</v>
      </c>
      <c r="H6936" t="s">
        <v>815</v>
      </c>
    </row>
    <row r="6937" spans="1:8" hidden="1" x14ac:dyDescent="0.25">
      <c r="A6937" t="s">
        <v>1036</v>
      </c>
      <c r="B6937">
        <v>935</v>
      </c>
      <c r="C6937" t="s">
        <v>1037</v>
      </c>
      <c r="D6937" t="s">
        <v>858</v>
      </c>
      <c r="E6937" t="s">
        <v>853</v>
      </c>
      <c r="F6937">
        <v>5.95</v>
      </c>
      <c r="G6937">
        <v>7.75</v>
      </c>
      <c r="H6937" t="s">
        <v>819</v>
      </c>
    </row>
    <row r="6938" spans="1:8" hidden="1" x14ac:dyDescent="0.25">
      <c r="A6938" t="s">
        <v>1036</v>
      </c>
      <c r="B6938">
        <v>935</v>
      </c>
      <c r="C6938" t="s">
        <v>1037</v>
      </c>
      <c r="D6938" t="s">
        <v>859</v>
      </c>
      <c r="E6938" t="s">
        <v>853</v>
      </c>
      <c r="F6938">
        <v>5.95</v>
      </c>
      <c r="G6938">
        <v>7.75</v>
      </c>
      <c r="H6938" t="s">
        <v>825</v>
      </c>
    </row>
    <row r="6939" spans="1:8" hidden="1" x14ac:dyDescent="0.25">
      <c r="A6939" t="s">
        <v>1036</v>
      </c>
      <c r="B6939">
        <v>935</v>
      </c>
      <c r="C6939" t="s">
        <v>1037</v>
      </c>
      <c r="D6939" t="s">
        <v>860</v>
      </c>
      <c r="E6939" t="s">
        <v>853</v>
      </c>
      <c r="F6939">
        <v>5.95</v>
      </c>
      <c r="G6939">
        <v>7.75</v>
      </c>
      <c r="H6939" t="s">
        <v>827</v>
      </c>
    </row>
    <row r="6940" spans="1:8" hidden="1" x14ac:dyDescent="0.25">
      <c r="A6940" t="s">
        <v>1036</v>
      </c>
      <c r="B6940">
        <v>935</v>
      </c>
      <c r="C6940" t="s">
        <v>1037</v>
      </c>
      <c r="D6940" t="s">
        <v>861</v>
      </c>
      <c r="E6940" t="s">
        <v>853</v>
      </c>
      <c r="F6940">
        <v>5.95</v>
      </c>
      <c r="G6940">
        <v>7.75</v>
      </c>
      <c r="H6940" t="s">
        <v>862</v>
      </c>
    </row>
    <row r="6941" spans="1:8" hidden="1" x14ac:dyDescent="0.25">
      <c r="A6941" t="s">
        <v>1036</v>
      </c>
      <c r="B6941">
        <v>935</v>
      </c>
      <c r="C6941" t="s">
        <v>1037</v>
      </c>
      <c r="D6941" t="s">
        <v>863</v>
      </c>
      <c r="E6941" t="s">
        <v>853</v>
      </c>
      <c r="F6941">
        <v>5.95</v>
      </c>
      <c r="G6941">
        <v>7.75</v>
      </c>
      <c r="H6941" t="s">
        <v>864</v>
      </c>
    </row>
    <row r="6942" spans="1:8" hidden="1" x14ac:dyDescent="0.25">
      <c r="A6942" t="s">
        <v>1036</v>
      </c>
      <c r="B6942">
        <v>935</v>
      </c>
      <c r="C6942" t="s">
        <v>1037</v>
      </c>
      <c r="D6942" t="s">
        <v>865</v>
      </c>
      <c r="E6942" t="s">
        <v>866</v>
      </c>
      <c r="F6942">
        <v>4.9000000000000004</v>
      </c>
      <c r="G6942">
        <v>6.35</v>
      </c>
      <c r="H6942" t="s">
        <v>867</v>
      </c>
    </row>
    <row r="6943" spans="1:8" hidden="1" x14ac:dyDescent="0.25">
      <c r="A6943" t="s">
        <v>1036</v>
      </c>
      <c r="B6943">
        <v>935</v>
      </c>
      <c r="C6943" t="s">
        <v>1037</v>
      </c>
      <c r="D6943" t="s">
        <v>868</v>
      </c>
      <c r="E6943" t="s">
        <v>866</v>
      </c>
      <c r="F6943">
        <v>5.5</v>
      </c>
      <c r="G6943">
        <v>7.15</v>
      </c>
      <c r="H6943" t="s">
        <v>823</v>
      </c>
    </row>
    <row r="6944" spans="1:8" x14ac:dyDescent="0.25">
      <c r="A6944" t="s">
        <v>1036</v>
      </c>
      <c r="B6944">
        <v>935</v>
      </c>
      <c r="C6944" t="s">
        <v>1037</v>
      </c>
      <c r="D6944" t="s">
        <v>869</v>
      </c>
      <c r="E6944" t="s">
        <v>866</v>
      </c>
      <c r="F6944">
        <v>5.5</v>
      </c>
      <c r="G6944">
        <v>7.15</v>
      </c>
      <c r="H6944" t="s">
        <v>821</v>
      </c>
    </row>
    <row r="6945" spans="1:8" hidden="1" x14ac:dyDescent="0.25">
      <c r="A6945" t="s">
        <v>1036</v>
      </c>
      <c r="B6945">
        <v>935</v>
      </c>
      <c r="C6945" t="s">
        <v>1037</v>
      </c>
      <c r="D6945" t="s">
        <v>870</v>
      </c>
      <c r="E6945" t="s">
        <v>866</v>
      </c>
      <c r="F6945">
        <v>5.5</v>
      </c>
      <c r="G6945">
        <v>7.15</v>
      </c>
      <c r="H6945" t="s">
        <v>815</v>
      </c>
    </row>
    <row r="6946" spans="1:8" hidden="1" x14ac:dyDescent="0.25">
      <c r="A6946" t="s">
        <v>1036</v>
      </c>
      <c r="B6946">
        <v>935</v>
      </c>
      <c r="C6946" t="s">
        <v>1037</v>
      </c>
      <c r="D6946" t="s">
        <v>871</v>
      </c>
      <c r="E6946" t="s">
        <v>866</v>
      </c>
      <c r="F6946">
        <v>5.5</v>
      </c>
      <c r="G6946">
        <v>7.15</v>
      </c>
      <c r="H6946" t="s">
        <v>819</v>
      </c>
    </row>
    <row r="6947" spans="1:8" hidden="1" x14ac:dyDescent="0.25">
      <c r="A6947" t="s">
        <v>1036</v>
      </c>
      <c r="B6947">
        <v>935</v>
      </c>
      <c r="C6947" t="s">
        <v>1037</v>
      </c>
      <c r="D6947" t="s">
        <v>872</v>
      </c>
      <c r="E6947" t="s">
        <v>866</v>
      </c>
      <c r="F6947">
        <v>5.5</v>
      </c>
      <c r="G6947">
        <v>7.15</v>
      </c>
      <c r="H6947" t="s">
        <v>825</v>
      </c>
    </row>
    <row r="6948" spans="1:8" hidden="1" x14ac:dyDescent="0.25">
      <c r="A6948" t="s">
        <v>1036</v>
      </c>
      <c r="B6948">
        <v>935</v>
      </c>
      <c r="C6948" t="s">
        <v>1037</v>
      </c>
      <c r="D6948" t="s">
        <v>873</v>
      </c>
      <c r="E6948" t="s">
        <v>866</v>
      </c>
      <c r="F6948">
        <v>5.5</v>
      </c>
      <c r="G6948">
        <v>7.15</v>
      </c>
      <c r="H6948" t="s">
        <v>862</v>
      </c>
    </row>
    <row r="6949" spans="1:8" hidden="1" x14ac:dyDescent="0.25">
      <c r="A6949" t="s">
        <v>1036</v>
      </c>
      <c r="B6949">
        <v>935</v>
      </c>
      <c r="C6949" t="s">
        <v>1037</v>
      </c>
      <c r="D6949" t="s">
        <v>874</v>
      </c>
      <c r="E6949" t="s">
        <v>866</v>
      </c>
      <c r="F6949">
        <v>5.5</v>
      </c>
      <c r="G6949">
        <v>7.15</v>
      </c>
      <c r="H6949" t="s">
        <v>827</v>
      </c>
    </row>
    <row r="6950" spans="1:8" hidden="1" x14ac:dyDescent="0.25">
      <c r="A6950" t="s">
        <v>1036</v>
      </c>
      <c r="B6950">
        <v>935</v>
      </c>
      <c r="C6950" t="s">
        <v>1037</v>
      </c>
      <c r="D6950" t="s">
        <v>875</v>
      </c>
      <c r="E6950" t="s">
        <v>876</v>
      </c>
      <c r="F6950">
        <v>10.95</v>
      </c>
      <c r="G6950">
        <v>14.25</v>
      </c>
      <c r="H6950" t="s">
        <v>815</v>
      </c>
    </row>
    <row r="6951" spans="1:8" hidden="1" x14ac:dyDescent="0.25">
      <c r="A6951" t="s">
        <v>1036</v>
      </c>
      <c r="B6951">
        <v>935</v>
      </c>
      <c r="C6951" t="s">
        <v>1037</v>
      </c>
      <c r="D6951" t="s">
        <v>877</v>
      </c>
      <c r="E6951" t="s">
        <v>876</v>
      </c>
      <c r="F6951">
        <v>12.05</v>
      </c>
      <c r="G6951">
        <v>15.65</v>
      </c>
      <c r="H6951" t="s">
        <v>819</v>
      </c>
    </row>
    <row r="6952" spans="1:8" hidden="1" x14ac:dyDescent="0.25">
      <c r="A6952" t="s">
        <v>1036</v>
      </c>
      <c r="B6952">
        <v>935</v>
      </c>
      <c r="C6952" t="s">
        <v>1037</v>
      </c>
      <c r="D6952" t="s">
        <v>878</v>
      </c>
      <c r="E6952" t="s">
        <v>876</v>
      </c>
      <c r="F6952">
        <v>10.3</v>
      </c>
      <c r="G6952">
        <v>13.4</v>
      </c>
      <c r="H6952" t="s">
        <v>825</v>
      </c>
    </row>
    <row r="6953" spans="1:8" hidden="1" x14ac:dyDescent="0.25">
      <c r="A6953" t="s">
        <v>1036</v>
      </c>
      <c r="B6953">
        <v>935</v>
      </c>
      <c r="C6953" t="s">
        <v>1037</v>
      </c>
      <c r="D6953" t="s">
        <v>879</v>
      </c>
      <c r="E6953" t="s">
        <v>876</v>
      </c>
      <c r="F6953">
        <v>10.8</v>
      </c>
      <c r="G6953">
        <v>14.05</v>
      </c>
      <c r="H6953" t="s">
        <v>827</v>
      </c>
    </row>
    <row r="6954" spans="1:8" hidden="1" x14ac:dyDescent="0.25">
      <c r="A6954" t="s">
        <v>1036</v>
      </c>
      <c r="B6954">
        <v>935</v>
      </c>
      <c r="C6954" t="s">
        <v>1037</v>
      </c>
      <c r="D6954" t="s">
        <v>880</v>
      </c>
      <c r="E6954" t="s">
        <v>876</v>
      </c>
      <c r="F6954">
        <v>10.3</v>
      </c>
      <c r="G6954">
        <v>13.4</v>
      </c>
      <c r="H6954" t="s">
        <v>823</v>
      </c>
    </row>
    <row r="6955" spans="1:8" hidden="1" x14ac:dyDescent="0.25">
      <c r="A6955" t="s">
        <v>1036</v>
      </c>
      <c r="B6955">
        <v>935</v>
      </c>
      <c r="C6955" t="s">
        <v>1037</v>
      </c>
      <c r="D6955" t="s">
        <v>881</v>
      </c>
      <c r="E6955" t="s">
        <v>876</v>
      </c>
      <c r="F6955">
        <v>10.3</v>
      </c>
      <c r="G6955">
        <v>13.4</v>
      </c>
      <c r="H6955" t="s">
        <v>867</v>
      </c>
    </row>
    <row r="6956" spans="1:8" x14ac:dyDescent="0.25">
      <c r="A6956" t="s">
        <v>1036</v>
      </c>
      <c r="B6956">
        <v>935</v>
      </c>
      <c r="C6956" t="s">
        <v>1037</v>
      </c>
      <c r="D6956" t="s">
        <v>882</v>
      </c>
      <c r="E6956" t="s">
        <v>876</v>
      </c>
      <c r="F6956">
        <v>12.05</v>
      </c>
      <c r="G6956">
        <v>15.65</v>
      </c>
      <c r="H6956" t="s">
        <v>821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C49A-160C-4A71-944B-DCFD58E66396}">
  <dimension ref="A1:F159"/>
  <sheetViews>
    <sheetView workbookViewId="0">
      <selection activeCell="I33" sqref="I33"/>
    </sheetView>
  </sheetViews>
  <sheetFormatPr defaultRowHeight="15" x14ac:dyDescent="0.25"/>
  <sheetData>
    <row r="1" spans="1:6" x14ac:dyDescent="0.25">
      <c r="A1" t="str">
        <f>Chipotle_Menu!E2</f>
        <v>Burrito</v>
      </c>
      <c r="B1" t="str">
        <f>Chipotle_Menu!H2</f>
        <v>Carnitas</v>
      </c>
      <c r="C1" t="str" cm="1">
        <f t="array" ref="C1:C159">'Price Analysis'!AP4:AP162</f>
        <v/>
      </c>
      <c r="D1" t="str" cm="1">
        <f t="array" ref="D1:D7">_xlfn.UNIQUE(A1:A146)</f>
        <v>Burrito</v>
      </c>
      <c r="E1" t="str" cm="1">
        <f t="array" ref="E1:E11">_xlfn.UNIQUE(B2:B60)</f>
        <v>Veggie</v>
      </c>
      <c r="F1" t="str" cm="1">
        <f t="array" ref="F1:F120">_xlfn.UNIQUE(C2:C159)</f>
        <v>1104</v>
      </c>
    </row>
    <row r="2" spans="1:6" x14ac:dyDescent="0.25">
      <c r="A2" t="str">
        <f>Chipotle_Menu!E3</f>
        <v>Burrito</v>
      </c>
      <c r="B2" t="str">
        <f>Chipotle_Menu!H3</f>
        <v>Veggie</v>
      </c>
      <c r="C2" t="str">
        <v>1104</v>
      </c>
      <c r="D2" t="str">
        <v>Tacos</v>
      </c>
      <c r="E2" t="str">
        <v>Beef Barbacoa</v>
      </c>
      <c r="F2" t="str">
        <v>2532</v>
      </c>
    </row>
    <row r="3" spans="1:6" x14ac:dyDescent="0.25">
      <c r="A3" t="str">
        <f>Chipotle_Menu!E4</f>
        <v>Burrito</v>
      </c>
      <c r="B3" t="str">
        <f>Chipotle_Menu!H4</f>
        <v>Beef Barbacoa</v>
      </c>
      <c r="C3" t="str">
        <v>2532</v>
      </c>
      <c r="D3" t="str">
        <v>Bowl</v>
      </c>
      <c r="E3" t="str">
        <v>Steak</v>
      </c>
      <c r="F3" t="str">
        <v>4198</v>
      </c>
    </row>
    <row r="4" spans="1:6" x14ac:dyDescent="0.25">
      <c r="A4" t="str">
        <f>Chipotle_Menu!E5</f>
        <v>Burrito</v>
      </c>
      <c r="B4" t="str">
        <f>Chipotle_Menu!H5</f>
        <v>Steak</v>
      </c>
      <c r="C4" t="str">
        <v>4198</v>
      </c>
      <c r="D4" t="str">
        <v>Salad</v>
      </c>
      <c r="E4" t="str">
        <v>Chicken</v>
      </c>
      <c r="F4" t="str">
        <v>2980</v>
      </c>
    </row>
    <row r="5" spans="1:6" x14ac:dyDescent="0.25">
      <c r="A5" t="str">
        <f>Chipotle_Menu!E6</f>
        <v>Burrito</v>
      </c>
      <c r="B5" t="str">
        <f>Chipotle_Menu!H6</f>
        <v>Chicken</v>
      </c>
      <c r="C5" t="str">
        <v>2980</v>
      </c>
      <c r="D5" t="str">
        <v>KidsBYO</v>
      </c>
      <c r="E5" t="str">
        <v>Sofritas</v>
      </c>
      <c r="F5">
        <v>954</v>
      </c>
    </row>
    <row r="6" spans="1:6" x14ac:dyDescent="0.25">
      <c r="A6" t="str">
        <f>Chipotle_Menu!E7</f>
        <v>Burrito</v>
      </c>
      <c r="B6" t="str">
        <f>Chipotle_Menu!H7</f>
        <v>Sofritas</v>
      </c>
      <c r="C6">
        <v>954</v>
      </c>
      <c r="D6" t="str">
        <v>KidsQuesadilla</v>
      </c>
      <c r="E6" t="str">
        <v>Chicken al Pastor</v>
      </c>
      <c r="F6" t="str">
        <v>3733</v>
      </c>
    </row>
    <row r="7" spans="1:6" x14ac:dyDescent="0.25">
      <c r="A7" t="str">
        <f>Chipotle_Menu!E8</f>
        <v>Burrito</v>
      </c>
      <c r="B7" t="str">
        <f>Chipotle_Menu!H8</f>
        <v>Chicken al Pastor</v>
      </c>
      <c r="C7" t="str">
        <v>3733</v>
      </c>
      <c r="D7" t="str">
        <v>Quesadilla</v>
      </c>
      <c r="E7" t="str">
        <v>Carnitas</v>
      </c>
      <c r="F7" t="str">
        <v>4230</v>
      </c>
    </row>
    <row r="8" spans="1:6" x14ac:dyDescent="0.25">
      <c r="A8" t="str">
        <f>Chipotle_Menu!E9</f>
        <v>Tacos</v>
      </c>
      <c r="B8" t="str">
        <f>Chipotle_Menu!H9</f>
        <v>Steak</v>
      </c>
      <c r="C8" t="str">
        <v>4230</v>
      </c>
      <c r="E8" t="str">
        <v>Cheese</v>
      </c>
      <c r="F8" t="str">
        <v/>
      </c>
    </row>
    <row r="9" spans="1:6" x14ac:dyDescent="0.25">
      <c r="A9" t="str">
        <f>Chipotle_Menu!E10</f>
        <v>Tacos</v>
      </c>
      <c r="B9" t="str">
        <f>Chipotle_Menu!H10</f>
        <v>Chicken</v>
      </c>
      <c r="C9" t="str">
        <v/>
      </c>
      <c r="E9" t="str">
        <v>Guacamole</v>
      </c>
      <c r="F9" t="str">
        <v>2536</v>
      </c>
    </row>
    <row r="10" spans="1:6" x14ac:dyDescent="0.25">
      <c r="A10" t="str">
        <f>Chipotle_Menu!E11</f>
        <v>Tacos</v>
      </c>
      <c r="B10" t="str">
        <f>Chipotle_Menu!H11</f>
        <v>Carnitas</v>
      </c>
      <c r="C10" t="str">
        <v>4230</v>
      </c>
      <c r="E10" t="str">
        <v>Queso Blanco</v>
      </c>
      <c r="F10" t="str">
        <v>2533</v>
      </c>
    </row>
    <row r="11" spans="1:6" x14ac:dyDescent="0.25">
      <c r="A11" t="str">
        <f>Chipotle_Menu!E12</f>
        <v>Tacos</v>
      </c>
      <c r="B11" t="str">
        <f>Chipotle_Menu!H12</f>
        <v>Veggie</v>
      </c>
      <c r="C11" t="str">
        <v>2536</v>
      </c>
      <c r="E11" t="str">
        <v>Cheese Only</v>
      </c>
      <c r="F11" t="str">
        <v>2511</v>
      </c>
    </row>
    <row r="12" spans="1:6" x14ac:dyDescent="0.25">
      <c r="A12" t="str">
        <f>Chipotle_Menu!E13</f>
        <v>Tacos</v>
      </c>
      <c r="B12" t="str">
        <f>Chipotle_Menu!H13</f>
        <v>Beef Barbacoa</v>
      </c>
      <c r="C12" t="str">
        <v>2533</v>
      </c>
      <c r="F12" t="str">
        <v>4504</v>
      </c>
    </row>
    <row r="13" spans="1:6" x14ac:dyDescent="0.25">
      <c r="A13" t="str">
        <f>Chipotle_Menu!E14</f>
        <v>Tacos</v>
      </c>
      <c r="B13" t="str">
        <f>Chipotle_Menu!H14</f>
        <v>Sofritas</v>
      </c>
      <c r="C13" t="str">
        <v>1104</v>
      </c>
      <c r="F13" t="str">
        <v>974</v>
      </c>
    </row>
    <row r="14" spans="1:6" x14ac:dyDescent="0.25">
      <c r="A14" t="str">
        <f>Chipotle_Menu!E15</f>
        <v>Tacos</v>
      </c>
      <c r="B14" t="str">
        <f>Chipotle_Menu!H15</f>
        <v>Chicken al Pastor</v>
      </c>
      <c r="C14" t="str">
        <v>2511</v>
      </c>
      <c r="F14" t="str">
        <v>320</v>
      </c>
    </row>
    <row r="15" spans="1:6" x14ac:dyDescent="0.25">
      <c r="A15" t="str">
        <f>Chipotle_Menu!E16</f>
        <v>Tacos</v>
      </c>
      <c r="B15" t="str">
        <f>Chipotle_Menu!H16</f>
        <v>Chicken al Pastor</v>
      </c>
      <c r="C15" t="str">
        <v>4504</v>
      </c>
      <c r="F15" t="str">
        <v>953</v>
      </c>
    </row>
    <row r="16" spans="1:6" x14ac:dyDescent="0.25">
      <c r="A16" t="str">
        <f>Chipotle_Menu!E17</f>
        <v>Tacos</v>
      </c>
      <c r="B16" t="str">
        <f>Chipotle_Menu!H17</f>
        <v>Veggie</v>
      </c>
      <c r="C16" t="str">
        <v>2533</v>
      </c>
      <c r="F16" t="str">
        <v>2495</v>
      </c>
    </row>
    <row r="17" spans="1:6" x14ac:dyDescent="0.25">
      <c r="A17" t="str">
        <f>Chipotle_Menu!E18</f>
        <v>Tacos</v>
      </c>
      <c r="B17" t="str">
        <f>Chipotle_Menu!H18</f>
        <v>Carnitas</v>
      </c>
      <c r="C17" t="str">
        <v>974</v>
      </c>
      <c r="F17" t="str">
        <v>3954</v>
      </c>
    </row>
    <row r="18" spans="1:6" x14ac:dyDescent="0.25">
      <c r="A18" t="str">
        <f>Chipotle_Menu!E19</f>
        <v>Tacos</v>
      </c>
      <c r="B18" t="str">
        <f>Chipotle_Menu!H19</f>
        <v>Beef Barbacoa</v>
      </c>
      <c r="C18" t="str">
        <v>320</v>
      </c>
      <c r="F18" t="str">
        <v>4174</v>
      </c>
    </row>
    <row r="19" spans="1:6" x14ac:dyDescent="0.25">
      <c r="A19" t="str">
        <f>Chipotle_Menu!E20</f>
        <v>Tacos</v>
      </c>
      <c r="B19" t="str">
        <f>Chipotle_Menu!H20</f>
        <v>Chicken</v>
      </c>
      <c r="C19" t="str">
        <v/>
      </c>
      <c r="F19" t="str">
        <v>204</v>
      </c>
    </row>
    <row r="20" spans="1:6" x14ac:dyDescent="0.25">
      <c r="A20" t="str">
        <f>Chipotle_Menu!E21</f>
        <v>Tacos</v>
      </c>
      <c r="B20" t="str">
        <f>Chipotle_Menu!H21</f>
        <v>Steak</v>
      </c>
      <c r="C20" t="str">
        <v>974</v>
      </c>
      <c r="F20" t="str">
        <v>3971</v>
      </c>
    </row>
    <row r="21" spans="1:6" x14ac:dyDescent="0.25">
      <c r="A21" t="str">
        <f>Chipotle_Menu!E22</f>
        <v>Tacos</v>
      </c>
      <c r="B21" t="str">
        <f>Chipotle_Menu!H22</f>
        <v>Sofritas</v>
      </c>
      <c r="C21" t="str">
        <v>953</v>
      </c>
      <c r="F21" t="str">
        <v>2591</v>
      </c>
    </row>
    <row r="22" spans="1:6" x14ac:dyDescent="0.25">
      <c r="A22" t="str">
        <f>Chipotle_Menu!E23</f>
        <v>Bowl</v>
      </c>
      <c r="B22" t="str">
        <f>Chipotle_Menu!H23</f>
        <v>Steak</v>
      </c>
      <c r="C22" t="str">
        <v>2495</v>
      </c>
      <c r="F22">
        <v>4198</v>
      </c>
    </row>
    <row r="23" spans="1:6" x14ac:dyDescent="0.25">
      <c r="A23" t="str">
        <f>Chipotle_Menu!E24</f>
        <v>Bowl</v>
      </c>
      <c r="B23" t="str">
        <f>Chipotle_Menu!H24</f>
        <v>Chicken</v>
      </c>
      <c r="C23" t="str">
        <v>3954</v>
      </c>
      <c r="F23" t="str">
        <v>3421</v>
      </c>
    </row>
    <row r="24" spans="1:6" x14ac:dyDescent="0.25">
      <c r="A24" t="str">
        <f>Chipotle_Menu!E25</f>
        <v>Bowl</v>
      </c>
      <c r="B24" t="str">
        <f>Chipotle_Menu!H25</f>
        <v>Carnitas</v>
      </c>
      <c r="C24" t="str">
        <v/>
      </c>
      <c r="F24" t="str">
        <v>3494</v>
      </c>
    </row>
    <row r="25" spans="1:6" x14ac:dyDescent="0.25">
      <c r="A25" t="str">
        <f>Chipotle_Menu!E26</f>
        <v>Bowl</v>
      </c>
      <c r="B25" t="str">
        <f>Chipotle_Menu!H26</f>
        <v>Veggie</v>
      </c>
      <c r="C25" t="str">
        <v>4174</v>
      </c>
      <c r="F25">
        <v>1449</v>
      </c>
    </row>
    <row r="26" spans="1:6" x14ac:dyDescent="0.25">
      <c r="A26" t="str">
        <f>Chipotle_Menu!E27</f>
        <v>Bowl</v>
      </c>
      <c r="B26" t="str">
        <f>Chipotle_Menu!H27</f>
        <v>Beef Barbacoa</v>
      </c>
      <c r="C26" t="str">
        <v>204</v>
      </c>
      <c r="F26">
        <v>722</v>
      </c>
    </row>
    <row r="27" spans="1:6" x14ac:dyDescent="0.25">
      <c r="A27" t="str">
        <f>Chipotle_Menu!E28</f>
        <v>Bowl</v>
      </c>
      <c r="B27" t="str">
        <f>Chipotle_Menu!H28</f>
        <v>Chicken al Pastor</v>
      </c>
      <c r="C27" t="str">
        <v/>
      </c>
      <c r="F27" t="str">
        <v>4049</v>
      </c>
    </row>
    <row r="28" spans="1:6" x14ac:dyDescent="0.25">
      <c r="A28" t="str">
        <f>Chipotle_Menu!E29</f>
        <v>Bowl</v>
      </c>
      <c r="B28" t="str">
        <f>Chipotle_Menu!H29</f>
        <v>Sofritas</v>
      </c>
      <c r="C28" t="str">
        <v>3971</v>
      </c>
      <c r="F28" t="str">
        <v>4058</v>
      </c>
    </row>
    <row r="29" spans="1:6" x14ac:dyDescent="0.25">
      <c r="A29" t="str">
        <f>Chipotle_Menu!E30</f>
        <v>Salad</v>
      </c>
      <c r="B29" t="str">
        <f>Chipotle_Menu!H30</f>
        <v>Steak</v>
      </c>
      <c r="C29" t="str">
        <v>4230</v>
      </c>
      <c r="F29" t="str">
        <v>1385</v>
      </c>
    </row>
    <row r="30" spans="1:6" x14ac:dyDescent="0.25">
      <c r="A30" t="str">
        <f>Chipotle_Menu!E31</f>
        <v>Salad</v>
      </c>
      <c r="B30" t="str">
        <f>Chipotle_Menu!H31</f>
        <v>Chicken</v>
      </c>
      <c r="C30" t="str">
        <v>2591</v>
      </c>
      <c r="F30" t="str">
        <v>1119</v>
      </c>
    </row>
    <row r="31" spans="1:6" x14ac:dyDescent="0.25">
      <c r="A31" t="str">
        <f>Chipotle_Menu!E32</f>
        <v>Salad</v>
      </c>
      <c r="B31" t="str">
        <f>Chipotle_Menu!H32</f>
        <v>Carnitas</v>
      </c>
      <c r="C31">
        <v>4198</v>
      </c>
      <c r="F31" t="str">
        <v>4282</v>
      </c>
    </row>
    <row r="32" spans="1:6" x14ac:dyDescent="0.25">
      <c r="A32" t="str">
        <f>Chipotle_Menu!E33</f>
        <v>Salad</v>
      </c>
      <c r="B32" t="str">
        <f>Chipotle_Menu!H33</f>
        <v>Beef Barbacoa</v>
      </c>
      <c r="C32" t="str">
        <v>3421</v>
      </c>
      <c r="F32" t="str">
        <v>3070</v>
      </c>
    </row>
    <row r="33" spans="1:6" x14ac:dyDescent="0.25">
      <c r="A33" t="str">
        <f>Chipotle_Menu!E34</f>
        <v>Salad</v>
      </c>
      <c r="B33" t="str">
        <f>Chipotle_Menu!H34</f>
        <v>Veggie</v>
      </c>
      <c r="C33" t="str">
        <v>2536</v>
      </c>
      <c r="F33" t="str">
        <v>2808</v>
      </c>
    </row>
    <row r="34" spans="1:6" x14ac:dyDescent="0.25">
      <c r="A34" t="str">
        <f>Chipotle_Menu!E35</f>
        <v>Salad</v>
      </c>
      <c r="B34" t="str">
        <f>Chipotle_Menu!H35</f>
        <v>Sofritas</v>
      </c>
      <c r="C34" t="str">
        <v>3494</v>
      </c>
      <c r="F34" t="str">
        <v>3994</v>
      </c>
    </row>
    <row r="35" spans="1:6" x14ac:dyDescent="0.25">
      <c r="A35" t="str">
        <f>Chipotle_Menu!E36</f>
        <v>Salad</v>
      </c>
      <c r="B35" t="str">
        <f>Chipotle_Menu!H36</f>
        <v>Chicken al Pastor</v>
      </c>
      <c r="C35">
        <v>1449</v>
      </c>
      <c r="F35" t="str">
        <v>2647</v>
      </c>
    </row>
    <row r="36" spans="1:6" x14ac:dyDescent="0.25">
      <c r="A36" t="str">
        <f>Chipotle_Menu!E37</f>
        <v>KidsBYO</v>
      </c>
      <c r="B36" t="str">
        <f>Chipotle_Menu!H37</f>
        <v>Cheese</v>
      </c>
      <c r="C36" t="str">
        <v/>
      </c>
      <c r="F36">
        <v>879</v>
      </c>
    </row>
    <row r="37" spans="1:6" x14ac:dyDescent="0.25">
      <c r="A37" t="str">
        <f>Chipotle_Menu!E38</f>
        <v>KidsBYO</v>
      </c>
      <c r="B37" t="str">
        <f>Chipotle_Menu!H38</f>
        <v>Chicken</v>
      </c>
      <c r="C37" t="str">
        <v/>
      </c>
      <c r="F37" t="str">
        <v>1207</v>
      </c>
    </row>
    <row r="38" spans="1:6" x14ac:dyDescent="0.25">
      <c r="A38" t="str">
        <f>Chipotle_Menu!E39</f>
        <v>KidsBYO</v>
      </c>
      <c r="B38" t="str">
        <f>Chipotle_Menu!H39</f>
        <v>Steak</v>
      </c>
      <c r="C38" t="str">
        <v/>
      </c>
      <c r="F38" t="str">
        <v>679</v>
      </c>
    </row>
    <row r="39" spans="1:6" x14ac:dyDescent="0.25">
      <c r="A39" t="str">
        <f>Chipotle_Menu!E40</f>
        <v>KidsBYO</v>
      </c>
      <c r="B39" t="str">
        <f>Chipotle_Menu!H40</f>
        <v>Carnitas</v>
      </c>
      <c r="C39" t="str">
        <v>3954</v>
      </c>
      <c r="F39" t="str">
        <v>4340</v>
      </c>
    </row>
    <row r="40" spans="1:6" x14ac:dyDescent="0.25">
      <c r="A40" t="str">
        <f>Chipotle_Menu!E41</f>
        <v>KidsBYO</v>
      </c>
      <c r="B40" t="str">
        <f>Chipotle_Menu!H41</f>
        <v>Beef Barbacoa</v>
      </c>
      <c r="C40">
        <v>722</v>
      </c>
      <c r="F40" t="str">
        <v>1624</v>
      </c>
    </row>
    <row r="41" spans="1:6" x14ac:dyDescent="0.25">
      <c r="A41" t="str">
        <f>Chipotle_Menu!E42</f>
        <v>KidsBYO</v>
      </c>
      <c r="B41" t="str">
        <f>Chipotle_Menu!H42</f>
        <v>Sofritas</v>
      </c>
      <c r="C41" t="str">
        <v/>
      </c>
      <c r="F41">
        <v>332</v>
      </c>
    </row>
    <row r="42" spans="1:6" x14ac:dyDescent="0.25">
      <c r="A42" t="str">
        <f>Chipotle_Menu!E43</f>
        <v>KidsBYO</v>
      </c>
      <c r="B42" t="str">
        <f>Chipotle_Menu!H43</f>
        <v>Chicken al Pastor</v>
      </c>
      <c r="C42" t="str">
        <v>4049</v>
      </c>
      <c r="F42">
        <v>317</v>
      </c>
    </row>
    <row r="43" spans="1:6" x14ac:dyDescent="0.25">
      <c r="A43" t="str">
        <f>Chipotle_Menu!E44</f>
        <v>KidsBYO</v>
      </c>
      <c r="B43" t="str">
        <f>Chipotle_Menu!H44</f>
        <v>Guacamole</v>
      </c>
      <c r="C43" t="str">
        <v>4058</v>
      </c>
      <c r="F43" t="str">
        <v>3392</v>
      </c>
    </row>
    <row r="44" spans="1:6" x14ac:dyDescent="0.25">
      <c r="A44" t="str">
        <f>Chipotle_Menu!E45</f>
        <v>KidsBYO</v>
      </c>
      <c r="B44" t="str">
        <f>Chipotle_Menu!H45</f>
        <v>Queso Blanco</v>
      </c>
      <c r="C44" t="str">
        <v/>
      </c>
      <c r="F44" t="str">
        <v>946</v>
      </c>
    </row>
    <row r="45" spans="1:6" x14ac:dyDescent="0.25">
      <c r="A45" t="str">
        <f>Chipotle_Menu!E46</f>
        <v>KidsQuesadilla</v>
      </c>
      <c r="B45" t="str">
        <f>Chipotle_Menu!H46</f>
        <v>Cheese Only</v>
      </c>
      <c r="C45" t="str">
        <v>1385</v>
      </c>
      <c r="F45" t="str">
        <v>963</v>
      </c>
    </row>
    <row r="46" spans="1:6" x14ac:dyDescent="0.25">
      <c r="A46" t="str">
        <f>Chipotle_Menu!E47</f>
        <v>KidsQuesadilla</v>
      </c>
      <c r="B46" t="str">
        <f>Chipotle_Menu!H47</f>
        <v>Chicken</v>
      </c>
      <c r="C46" t="str">
        <v>1119</v>
      </c>
      <c r="F46" t="str">
        <v>1542</v>
      </c>
    </row>
    <row r="47" spans="1:6" x14ac:dyDescent="0.25">
      <c r="A47" t="str">
        <f>Chipotle_Menu!E48</f>
        <v>KidsQuesadilla</v>
      </c>
      <c r="B47" t="str">
        <f>Chipotle_Menu!H48</f>
        <v>Steak</v>
      </c>
      <c r="C47" t="str">
        <v>4282</v>
      </c>
      <c r="F47" t="str">
        <v>2393</v>
      </c>
    </row>
    <row r="48" spans="1:6" x14ac:dyDescent="0.25">
      <c r="A48" t="str">
        <f>Chipotle_Menu!E49</f>
        <v>KidsQuesadilla</v>
      </c>
      <c r="B48" t="str">
        <f>Chipotle_Menu!H49</f>
        <v>Carnitas</v>
      </c>
      <c r="C48" t="str">
        <v>3070</v>
      </c>
      <c r="F48">
        <v>3611</v>
      </c>
    </row>
    <row r="49" spans="1:6" x14ac:dyDescent="0.25">
      <c r="A49" t="str">
        <f>Chipotle_Menu!E50</f>
        <v>KidsQuesadilla</v>
      </c>
      <c r="B49" t="str">
        <f>Chipotle_Menu!H50</f>
        <v>Beef Barbacoa</v>
      </c>
      <c r="C49" t="str">
        <v/>
      </c>
      <c r="F49" t="str">
        <v>1049</v>
      </c>
    </row>
    <row r="50" spans="1:6" x14ac:dyDescent="0.25">
      <c r="A50" t="str">
        <f>Chipotle_Menu!E51</f>
        <v>KidsQuesadilla</v>
      </c>
      <c r="B50" t="str">
        <f>Chipotle_Menu!H51</f>
        <v>Sofritas</v>
      </c>
      <c r="C50" t="str">
        <v>2808</v>
      </c>
      <c r="F50" t="str">
        <v>48</v>
      </c>
    </row>
    <row r="51" spans="1:6" x14ac:dyDescent="0.25">
      <c r="A51" t="str">
        <f>Chipotle_Menu!E52</f>
        <v>KidsQuesadilla</v>
      </c>
      <c r="B51" t="str">
        <f>Chipotle_Menu!H52</f>
        <v>Guacamole</v>
      </c>
      <c r="C51" t="str">
        <v>3994</v>
      </c>
      <c r="F51" t="str">
        <v>658</v>
      </c>
    </row>
    <row r="52" spans="1:6" x14ac:dyDescent="0.25">
      <c r="A52" t="str">
        <f>Chipotle_Menu!E53</f>
        <v>KidsQuesadilla</v>
      </c>
      <c r="B52" t="str">
        <f>Chipotle_Menu!H53</f>
        <v>Chicken al Pastor</v>
      </c>
      <c r="C52" t="str">
        <v>2647</v>
      </c>
      <c r="F52" t="str">
        <v>718</v>
      </c>
    </row>
    <row r="53" spans="1:6" x14ac:dyDescent="0.25">
      <c r="A53" t="str">
        <f>Chipotle_Menu!E54</f>
        <v>Quesadilla</v>
      </c>
      <c r="B53" t="str">
        <f>Chipotle_Menu!H54</f>
        <v>Carnitas</v>
      </c>
      <c r="C53">
        <v>879</v>
      </c>
      <c r="F53" t="str">
        <v>1118</v>
      </c>
    </row>
    <row r="54" spans="1:6" x14ac:dyDescent="0.25">
      <c r="A54" t="str">
        <f>Chipotle_Menu!E55</f>
        <v>Quesadilla</v>
      </c>
      <c r="B54" t="str">
        <f>Chipotle_Menu!H55</f>
        <v>Beef Barbacoa</v>
      </c>
      <c r="C54" t="str">
        <v>974</v>
      </c>
      <c r="F54" t="str">
        <v>1509</v>
      </c>
    </row>
    <row r="55" spans="1:6" x14ac:dyDescent="0.25">
      <c r="A55" t="str">
        <f>Chipotle_Menu!E56</f>
        <v>Quesadilla</v>
      </c>
      <c r="B55" t="str">
        <f>Chipotle_Menu!H56</f>
        <v>Sofritas</v>
      </c>
      <c r="C55" t="str">
        <v>1207</v>
      </c>
      <c r="F55" t="str">
        <v>2402</v>
      </c>
    </row>
    <row r="56" spans="1:6" x14ac:dyDescent="0.25">
      <c r="A56" t="str">
        <f>Chipotle_Menu!E57</f>
        <v>Quesadilla</v>
      </c>
      <c r="B56" t="str">
        <f>Chipotle_Menu!H57</f>
        <v>Chicken al Pastor</v>
      </c>
      <c r="C56" t="str">
        <v>2532</v>
      </c>
      <c r="F56" t="str">
        <v>357</v>
      </c>
    </row>
    <row r="57" spans="1:6" x14ac:dyDescent="0.25">
      <c r="A57" t="str">
        <f>Chipotle_Menu!E58</f>
        <v>Quesadilla</v>
      </c>
      <c r="B57" t="str">
        <f>Chipotle_Menu!H58</f>
        <v>Chicken</v>
      </c>
      <c r="C57" t="str">
        <v>2533</v>
      </c>
      <c r="F57" t="str">
        <v>916</v>
      </c>
    </row>
    <row r="58" spans="1:6" x14ac:dyDescent="0.25">
      <c r="A58" t="str">
        <f>Chipotle_Menu!E59</f>
        <v>Quesadilla</v>
      </c>
      <c r="B58" t="str">
        <f>Chipotle_Menu!H59</f>
        <v>Cheese Only</v>
      </c>
      <c r="C58" t="str">
        <v>679</v>
      </c>
      <c r="F58" t="str">
        <v>3588</v>
      </c>
    </row>
    <row r="59" spans="1:6" x14ac:dyDescent="0.25">
      <c r="A59" t="str">
        <f>Chipotle_Menu!E60</f>
        <v>Quesadilla</v>
      </c>
      <c r="B59" t="str">
        <f>Chipotle_Menu!H60</f>
        <v>Steak</v>
      </c>
      <c r="C59" t="str">
        <v>4340</v>
      </c>
      <c r="F59">
        <v>2264</v>
      </c>
    </row>
    <row r="60" spans="1:6" x14ac:dyDescent="0.25">
      <c r="A60" t="str">
        <f>Chipotle_Menu!E61</f>
        <v>Burrito</v>
      </c>
      <c r="B60" t="str">
        <f>Chipotle_Menu!H61</f>
        <v>Carnitas</v>
      </c>
      <c r="C60" t="str">
        <v>1624</v>
      </c>
      <c r="F60" t="str">
        <v>1096</v>
      </c>
    </row>
    <row r="61" spans="1:6" x14ac:dyDescent="0.25">
      <c r="A61" t="str">
        <f>Chipotle_Menu!E62</f>
        <v>Burrito</v>
      </c>
      <c r="C61">
        <v>332</v>
      </c>
      <c r="F61" t="str">
        <v>743</v>
      </c>
    </row>
    <row r="62" spans="1:6" x14ac:dyDescent="0.25">
      <c r="A62" t="str">
        <f>Chipotle_Menu!E63</f>
        <v>Burrito</v>
      </c>
      <c r="C62">
        <v>317</v>
      </c>
      <c r="F62" t="str">
        <v>4134</v>
      </c>
    </row>
    <row r="63" spans="1:6" x14ac:dyDescent="0.25">
      <c r="A63" t="str">
        <f>Chipotle_Menu!E64</f>
        <v>Burrito</v>
      </c>
      <c r="C63" t="str">
        <v>4049</v>
      </c>
      <c r="F63" t="str">
        <v>1163</v>
      </c>
    </row>
    <row r="64" spans="1:6" x14ac:dyDescent="0.25">
      <c r="A64" t="str">
        <f>Chipotle_Menu!E65</f>
        <v>Burrito</v>
      </c>
      <c r="C64" t="str">
        <v>3392</v>
      </c>
      <c r="F64" t="str">
        <v>1285</v>
      </c>
    </row>
    <row r="65" spans="1:6" x14ac:dyDescent="0.25">
      <c r="A65" t="str">
        <f>Chipotle_Menu!E66</f>
        <v>Burrito</v>
      </c>
      <c r="C65" t="str">
        <v>946</v>
      </c>
      <c r="F65" t="str">
        <v>472</v>
      </c>
    </row>
    <row r="66" spans="1:6" x14ac:dyDescent="0.25">
      <c r="A66" t="str">
        <f>Chipotle_Menu!E67</f>
        <v>Burrito</v>
      </c>
      <c r="C66" t="str">
        <v>963</v>
      </c>
      <c r="F66">
        <v>3735</v>
      </c>
    </row>
    <row r="67" spans="1:6" x14ac:dyDescent="0.25">
      <c r="A67" t="str">
        <f>Chipotle_Menu!E68</f>
        <v>Tacos</v>
      </c>
      <c r="C67" t="str">
        <v>1542</v>
      </c>
      <c r="F67">
        <v>2781</v>
      </c>
    </row>
    <row r="68" spans="1:6" x14ac:dyDescent="0.25">
      <c r="A68" t="str">
        <f>Chipotle_Menu!E69</f>
        <v>Tacos</v>
      </c>
      <c r="C68" t="str">
        <v>2393</v>
      </c>
      <c r="F68" t="str">
        <v>778</v>
      </c>
    </row>
    <row r="69" spans="1:6" x14ac:dyDescent="0.25">
      <c r="A69" t="str">
        <f>Chipotle_Menu!E70</f>
        <v>Tacos</v>
      </c>
      <c r="C69">
        <v>3611</v>
      </c>
      <c r="F69" t="str">
        <v>1528</v>
      </c>
    </row>
    <row r="70" spans="1:6" x14ac:dyDescent="0.25">
      <c r="A70" t="str">
        <f>Chipotle_Menu!E71</f>
        <v>Tacos</v>
      </c>
      <c r="C70" t="str">
        <v>1049</v>
      </c>
      <c r="F70" t="str">
        <v>4377</v>
      </c>
    </row>
    <row r="71" spans="1:6" x14ac:dyDescent="0.25">
      <c r="A71" t="str">
        <f>Chipotle_Menu!E72</f>
        <v>Tacos</v>
      </c>
      <c r="C71" t="str">
        <v>48</v>
      </c>
      <c r="F71" t="str">
        <v>1764</v>
      </c>
    </row>
    <row r="72" spans="1:6" x14ac:dyDescent="0.25">
      <c r="A72" t="str">
        <f>Chipotle_Menu!E73</f>
        <v>Tacos</v>
      </c>
      <c r="C72" t="str">
        <v>4230</v>
      </c>
      <c r="F72" t="str">
        <v>1450</v>
      </c>
    </row>
    <row r="73" spans="1:6" x14ac:dyDescent="0.25">
      <c r="A73" t="str">
        <f>Chipotle_Menu!E74</f>
        <v>Tacos</v>
      </c>
      <c r="C73" t="str">
        <v>658</v>
      </c>
      <c r="F73" t="str">
        <v>1997</v>
      </c>
    </row>
    <row r="74" spans="1:6" x14ac:dyDescent="0.25">
      <c r="A74" t="str">
        <f>Chipotle_Menu!E75</f>
        <v>Tacos</v>
      </c>
      <c r="C74" t="str">
        <v>718</v>
      </c>
      <c r="F74" t="str">
        <v>3642</v>
      </c>
    </row>
    <row r="75" spans="1:6" x14ac:dyDescent="0.25">
      <c r="A75" t="str">
        <f>Chipotle_Menu!E76</f>
        <v>Tacos</v>
      </c>
      <c r="C75" t="str">
        <v>4049</v>
      </c>
      <c r="F75" t="str">
        <v>1821</v>
      </c>
    </row>
    <row r="76" spans="1:6" x14ac:dyDescent="0.25">
      <c r="A76" t="str">
        <f>Chipotle_Menu!E77</f>
        <v>Tacos</v>
      </c>
      <c r="C76" t="str">
        <v>1118</v>
      </c>
      <c r="F76" t="str">
        <v>542</v>
      </c>
    </row>
    <row r="77" spans="1:6" x14ac:dyDescent="0.25">
      <c r="A77" t="str">
        <f>Chipotle_Menu!E78</f>
        <v>Tacos</v>
      </c>
      <c r="C77" t="str">
        <v>1509</v>
      </c>
      <c r="F77" t="str">
        <v>670</v>
      </c>
    </row>
    <row r="78" spans="1:6" x14ac:dyDescent="0.25">
      <c r="A78" t="str">
        <f>Chipotle_Menu!E79</f>
        <v>Tacos</v>
      </c>
      <c r="C78" t="str">
        <v>2402</v>
      </c>
      <c r="F78" t="str">
        <v>1095</v>
      </c>
    </row>
    <row r="79" spans="1:6" x14ac:dyDescent="0.25">
      <c r="A79" t="str">
        <f>Chipotle_Menu!E80</f>
        <v>Tacos</v>
      </c>
      <c r="C79" t="str">
        <v>357</v>
      </c>
      <c r="F79" t="str">
        <v>1917</v>
      </c>
    </row>
    <row r="80" spans="1:6" x14ac:dyDescent="0.25">
      <c r="A80" t="str">
        <f>Chipotle_Menu!E81</f>
        <v>Tacos</v>
      </c>
      <c r="C80" t="str">
        <v>2532</v>
      </c>
      <c r="F80" t="str">
        <v>3373</v>
      </c>
    </row>
    <row r="81" spans="1:6" x14ac:dyDescent="0.25">
      <c r="A81" t="str">
        <f>Chipotle_Menu!E82</f>
        <v>Bowl</v>
      </c>
      <c r="C81" t="str">
        <v>916</v>
      </c>
      <c r="F81" t="str">
        <v>189</v>
      </c>
    </row>
    <row r="82" spans="1:6" x14ac:dyDescent="0.25">
      <c r="A82" t="str">
        <f>Chipotle_Menu!E83</f>
        <v>Bowl</v>
      </c>
      <c r="C82" t="str">
        <v>3588</v>
      </c>
      <c r="F82" t="str">
        <v>503</v>
      </c>
    </row>
    <row r="83" spans="1:6" x14ac:dyDescent="0.25">
      <c r="A83" t="str">
        <f>Chipotle_Menu!E84</f>
        <v>Bowl</v>
      </c>
      <c r="C83">
        <v>2264</v>
      </c>
      <c r="F83" t="str">
        <v>326</v>
      </c>
    </row>
    <row r="84" spans="1:6" x14ac:dyDescent="0.25">
      <c r="A84" t="str">
        <f>Chipotle_Menu!E85</f>
        <v>Bowl</v>
      </c>
      <c r="C84" t="str">
        <v>3954</v>
      </c>
      <c r="F84" t="str">
        <v>215</v>
      </c>
    </row>
    <row r="85" spans="1:6" x14ac:dyDescent="0.25">
      <c r="A85" t="str">
        <f>Chipotle_Menu!E86</f>
        <v>Bowl</v>
      </c>
      <c r="C85" t="str">
        <v>1096</v>
      </c>
      <c r="F85" t="str">
        <v>1798</v>
      </c>
    </row>
    <row r="86" spans="1:6" x14ac:dyDescent="0.25">
      <c r="A86" t="str">
        <f>Chipotle_Menu!E87</f>
        <v>Bowl</v>
      </c>
      <c r="C86" t="str">
        <v>743</v>
      </c>
      <c r="F86" t="str">
        <v>1588</v>
      </c>
    </row>
    <row r="87" spans="1:6" x14ac:dyDescent="0.25">
      <c r="A87" t="str">
        <f>Chipotle_Menu!E88</f>
        <v>Bowl</v>
      </c>
      <c r="C87" t="str">
        <v>2533</v>
      </c>
      <c r="F87">
        <v>293</v>
      </c>
    </row>
    <row r="88" spans="1:6" x14ac:dyDescent="0.25">
      <c r="A88" t="str">
        <f>Chipotle_Menu!E89</f>
        <v>Salad</v>
      </c>
      <c r="C88" t="str">
        <v>4134</v>
      </c>
      <c r="F88" t="str">
        <v>1322</v>
      </c>
    </row>
    <row r="89" spans="1:6" x14ac:dyDescent="0.25">
      <c r="A89" t="str">
        <f>Chipotle_Menu!E90</f>
        <v>Salad</v>
      </c>
      <c r="C89" t="str">
        <v>1163</v>
      </c>
      <c r="F89" t="str">
        <v>755</v>
      </c>
    </row>
    <row r="90" spans="1:6" x14ac:dyDescent="0.25">
      <c r="A90" t="str">
        <f>Chipotle_Menu!E91</f>
        <v>Salad</v>
      </c>
      <c r="C90" t="str">
        <v>1285</v>
      </c>
      <c r="F90" t="str">
        <v>1710</v>
      </c>
    </row>
    <row r="91" spans="1:6" x14ac:dyDescent="0.25">
      <c r="A91" t="str">
        <f>Chipotle_Menu!E92</f>
        <v>Salad</v>
      </c>
      <c r="C91" t="str">
        <v>472</v>
      </c>
      <c r="F91" t="str">
        <v>264</v>
      </c>
    </row>
    <row r="92" spans="1:6" x14ac:dyDescent="0.25">
      <c r="A92" t="str">
        <f>Chipotle_Menu!E93</f>
        <v>Salad</v>
      </c>
      <c r="C92">
        <v>3735</v>
      </c>
      <c r="F92">
        <v>935</v>
      </c>
    </row>
    <row r="93" spans="1:6" x14ac:dyDescent="0.25">
      <c r="A93" t="str">
        <f>Chipotle_Menu!E94</f>
        <v>Salad</v>
      </c>
      <c r="C93" t="str">
        <v>2980</v>
      </c>
      <c r="F93" t="str">
        <v>1176</v>
      </c>
    </row>
    <row r="94" spans="1:6" x14ac:dyDescent="0.25">
      <c r="A94" t="str">
        <f>Chipotle_Menu!E95</f>
        <v>Salad</v>
      </c>
      <c r="C94" t="str">
        <v>953</v>
      </c>
      <c r="F94" t="str">
        <v>1718</v>
      </c>
    </row>
    <row r="95" spans="1:6" x14ac:dyDescent="0.25">
      <c r="A95" t="str">
        <f>Chipotle_Menu!E96</f>
        <v>KidsBYO</v>
      </c>
      <c r="C95" t="str">
        <v>963</v>
      </c>
      <c r="F95" t="str">
        <v>2866</v>
      </c>
    </row>
    <row r="96" spans="1:6" x14ac:dyDescent="0.25">
      <c r="A96" t="str">
        <f>Chipotle_Menu!E97</f>
        <v>KidsBYO</v>
      </c>
      <c r="C96">
        <v>2781</v>
      </c>
      <c r="F96" t="str">
        <v>1492</v>
      </c>
    </row>
    <row r="97" spans="1:6" x14ac:dyDescent="0.25">
      <c r="A97" t="str">
        <f>Chipotle_Menu!E98</f>
        <v>KidsBYO</v>
      </c>
      <c r="C97" t="str">
        <v>778</v>
      </c>
      <c r="F97" t="str">
        <v>45</v>
      </c>
    </row>
    <row r="98" spans="1:6" x14ac:dyDescent="0.25">
      <c r="A98" t="str">
        <f>Chipotle_Menu!E99</f>
        <v>KidsBYO</v>
      </c>
      <c r="C98" t="str">
        <v>1528</v>
      </c>
      <c r="F98" t="str">
        <v>3372</v>
      </c>
    </row>
    <row r="99" spans="1:6" x14ac:dyDescent="0.25">
      <c r="A99" t="str">
        <f>Chipotle_Menu!E100</f>
        <v>KidsBYO</v>
      </c>
      <c r="C99" t="str">
        <v>4377</v>
      </c>
      <c r="F99" t="str">
        <v>4654</v>
      </c>
    </row>
    <row r="100" spans="1:6" x14ac:dyDescent="0.25">
      <c r="A100" t="str">
        <f>Chipotle_Menu!E101</f>
        <v>KidsBYO</v>
      </c>
      <c r="C100" t="str">
        <v/>
      </c>
      <c r="F100" t="str">
        <v>363</v>
      </c>
    </row>
    <row r="101" spans="1:6" x14ac:dyDescent="0.25">
      <c r="A101" t="str">
        <f>Chipotle_Menu!E102</f>
        <v>KidsBYO</v>
      </c>
      <c r="C101" t="str">
        <v>1764</v>
      </c>
      <c r="F101" t="str">
        <v>698</v>
      </c>
    </row>
    <row r="102" spans="1:6" x14ac:dyDescent="0.25">
      <c r="A102" t="str">
        <f>Chipotle_Menu!E103</f>
        <v>KidsBYO</v>
      </c>
      <c r="C102" t="str">
        <v>1450</v>
      </c>
      <c r="F102">
        <v>1168</v>
      </c>
    </row>
    <row r="103" spans="1:6" x14ac:dyDescent="0.25">
      <c r="A103" t="str">
        <f>Chipotle_Menu!E104</f>
        <v>KidsBYO</v>
      </c>
      <c r="C103" t="str">
        <v>1997</v>
      </c>
      <c r="F103" t="str">
        <v>1916</v>
      </c>
    </row>
    <row r="104" spans="1:6" x14ac:dyDescent="0.25">
      <c r="A104" t="str">
        <f>Chipotle_Menu!E105</f>
        <v>KidsQuesadilla</v>
      </c>
      <c r="C104" t="str">
        <v>3642</v>
      </c>
      <c r="F104" t="str">
        <v>742</v>
      </c>
    </row>
    <row r="105" spans="1:6" x14ac:dyDescent="0.25">
      <c r="A105" t="str">
        <f>Chipotle_Menu!E106</f>
        <v>KidsQuesadilla</v>
      </c>
      <c r="C105" t="str">
        <v>1821</v>
      </c>
      <c r="F105" t="str">
        <v>923</v>
      </c>
    </row>
    <row r="106" spans="1:6" x14ac:dyDescent="0.25">
      <c r="A106" t="str">
        <f>Chipotle_Menu!E107</f>
        <v>KidsQuesadilla</v>
      </c>
      <c r="C106" t="str">
        <v>542</v>
      </c>
      <c r="F106" t="str">
        <v>1229</v>
      </c>
    </row>
    <row r="107" spans="1:6" x14ac:dyDescent="0.25">
      <c r="A107" t="str">
        <f>Chipotle_Menu!E108</f>
        <v>KidsQuesadilla</v>
      </c>
      <c r="C107" t="str">
        <v>670</v>
      </c>
      <c r="F107" t="str">
        <v>861</v>
      </c>
    </row>
    <row r="108" spans="1:6" x14ac:dyDescent="0.25">
      <c r="A108" t="str">
        <f>Chipotle_Menu!E109</f>
        <v>KidsQuesadilla</v>
      </c>
      <c r="C108" t="str">
        <v>1095</v>
      </c>
      <c r="F108" t="str">
        <v>2434</v>
      </c>
    </row>
    <row r="109" spans="1:6" x14ac:dyDescent="0.25">
      <c r="A109" t="str">
        <f>Chipotle_Menu!E110</f>
        <v>KidsQuesadilla</v>
      </c>
      <c r="C109" t="str">
        <v>1917</v>
      </c>
      <c r="F109" t="str">
        <v>1465</v>
      </c>
    </row>
    <row r="110" spans="1:6" x14ac:dyDescent="0.25">
      <c r="A110" t="str">
        <f>Chipotle_Menu!E111</f>
        <v>KidsQuesadilla</v>
      </c>
      <c r="C110" t="str">
        <v>3373</v>
      </c>
      <c r="F110" t="str">
        <v>407</v>
      </c>
    </row>
    <row r="111" spans="1:6" x14ac:dyDescent="0.25">
      <c r="A111" t="str">
        <f>Chipotle_Menu!E112</f>
        <v>KidsQuesadilla</v>
      </c>
      <c r="C111" t="str">
        <v>189</v>
      </c>
      <c r="F111" t="str">
        <v>2259</v>
      </c>
    </row>
    <row r="112" spans="1:6" x14ac:dyDescent="0.25">
      <c r="A112" t="str">
        <f>Chipotle_Menu!E113</f>
        <v>Quesadilla</v>
      </c>
      <c r="C112" t="str">
        <v>503</v>
      </c>
      <c r="F112" t="str">
        <v>2431</v>
      </c>
    </row>
    <row r="113" spans="1:6" x14ac:dyDescent="0.25">
      <c r="A113" t="str">
        <f>Chipotle_Menu!E114</f>
        <v>Quesadilla</v>
      </c>
      <c r="C113" t="str">
        <v>326</v>
      </c>
      <c r="F113" t="str">
        <v>13</v>
      </c>
    </row>
    <row r="114" spans="1:6" x14ac:dyDescent="0.25">
      <c r="A114" t="str">
        <f>Chipotle_Menu!E115</f>
        <v>Quesadilla</v>
      </c>
      <c r="C114" t="str">
        <v>215</v>
      </c>
      <c r="F114" t="str">
        <v>2767</v>
      </c>
    </row>
    <row r="115" spans="1:6" x14ac:dyDescent="0.25">
      <c r="A115" t="str">
        <f>Chipotle_Menu!E116</f>
        <v>Quesadilla</v>
      </c>
      <c r="C115" t="str">
        <v>1798</v>
      </c>
      <c r="F115">
        <v>285</v>
      </c>
    </row>
    <row r="116" spans="1:6" x14ac:dyDescent="0.25">
      <c r="A116" t="str">
        <f>Chipotle_Menu!E117</f>
        <v>Quesadilla</v>
      </c>
      <c r="C116" t="str">
        <v>1588</v>
      </c>
      <c r="F116">
        <v>2456</v>
      </c>
    </row>
    <row r="117" spans="1:6" x14ac:dyDescent="0.25">
      <c r="A117" t="str">
        <f>Chipotle_Menu!E118</f>
        <v>Quesadilla</v>
      </c>
      <c r="C117">
        <v>293</v>
      </c>
      <c r="F117" t="str">
        <v>1683</v>
      </c>
    </row>
    <row r="118" spans="1:6" x14ac:dyDescent="0.25">
      <c r="A118" t="str">
        <f>Chipotle_Menu!E119</f>
        <v>Quesadilla</v>
      </c>
      <c r="C118" t="str">
        <v>1322</v>
      </c>
      <c r="F118" t="str">
        <v>1647</v>
      </c>
    </row>
    <row r="119" spans="1:6" x14ac:dyDescent="0.25">
      <c r="A119" t="str">
        <f>Chipotle_Menu!E120</f>
        <v>Burrito</v>
      </c>
      <c r="C119" t="str">
        <v>755</v>
      </c>
      <c r="F119" t="str">
        <v>4248</v>
      </c>
    </row>
    <row r="120" spans="1:6" x14ac:dyDescent="0.25">
      <c r="A120" t="str">
        <f>Chipotle_Menu!E121</f>
        <v>Burrito</v>
      </c>
      <c r="C120" t="str">
        <v>1997</v>
      </c>
      <c r="F120" t="str">
        <v>1977</v>
      </c>
    </row>
    <row r="121" spans="1:6" x14ac:dyDescent="0.25">
      <c r="A121" t="str">
        <f>Chipotle_Menu!E122</f>
        <v>Burrito</v>
      </c>
      <c r="C121" t="str">
        <v>1710</v>
      </c>
    </row>
    <row r="122" spans="1:6" x14ac:dyDescent="0.25">
      <c r="A122" t="str">
        <f>Chipotle_Menu!E123</f>
        <v>Burrito</v>
      </c>
      <c r="C122" t="str">
        <v>264</v>
      </c>
    </row>
    <row r="123" spans="1:6" x14ac:dyDescent="0.25">
      <c r="A123" t="str">
        <f>Chipotle_Menu!E124</f>
        <v>Burrito</v>
      </c>
      <c r="C123">
        <v>935</v>
      </c>
    </row>
    <row r="124" spans="1:6" x14ac:dyDescent="0.25">
      <c r="A124" t="str">
        <f>Chipotle_Menu!E125</f>
        <v>Burrito</v>
      </c>
      <c r="C124" t="str">
        <v>1176</v>
      </c>
    </row>
    <row r="125" spans="1:6" x14ac:dyDescent="0.25">
      <c r="A125" t="str">
        <f>Chipotle_Menu!E126</f>
        <v>Burrito</v>
      </c>
      <c r="C125" t="str">
        <v>3070</v>
      </c>
    </row>
    <row r="126" spans="1:6" x14ac:dyDescent="0.25">
      <c r="A126" t="str">
        <f>Chipotle_Menu!E127</f>
        <v>Tacos</v>
      </c>
      <c r="C126" t="str">
        <v>4174</v>
      </c>
    </row>
    <row r="127" spans="1:6" x14ac:dyDescent="0.25">
      <c r="A127" t="str">
        <f>Chipotle_Menu!E128</f>
        <v>Tacos</v>
      </c>
      <c r="C127" t="str">
        <v>1718</v>
      </c>
    </row>
    <row r="128" spans="1:6" x14ac:dyDescent="0.25">
      <c r="A128" t="str">
        <f>Chipotle_Menu!E129</f>
        <v>Tacos</v>
      </c>
      <c r="C128" t="str">
        <v>2866</v>
      </c>
    </row>
    <row r="129" spans="1:3" x14ac:dyDescent="0.25">
      <c r="A129" t="str">
        <f>Chipotle_Menu!E130</f>
        <v>Tacos</v>
      </c>
      <c r="C129" t="str">
        <v>1492</v>
      </c>
    </row>
    <row r="130" spans="1:3" x14ac:dyDescent="0.25">
      <c r="A130" t="str">
        <f>Chipotle_Menu!E131</f>
        <v>Tacos</v>
      </c>
      <c r="C130" t="str">
        <v>45</v>
      </c>
    </row>
    <row r="131" spans="1:3" x14ac:dyDescent="0.25">
      <c r="A131" t="str">
        <f>Chipotle_Menu!E132</f>
        <v>Tacos</v>
      </c>
      <c r="C131" t="str">
        <v>3372</v>
      </c>
    </row>
    <row r="132" spans="1:3" x14ac:dyDescent="0.25">
      <c r="A132" t="str">
        <f>Chipotle_Menu!E133</f>
        <v>Tacos</v>
      </c>
      <c r="C132" t="str">
        <v>4654</v>
      </c>
    </row>
    <row r="133" spans="1:3" x14ac:dyDescent="0.25">
      <c r="A133" t="str">
        <f>Chipotle_Menu!E134</f>
        <v>Tacos</v>
      </c>
      <c r="C133" t="str">
        <v>363</v>
      </c>
    </row>
    <row r="134" spans="1:3" x14ac:dyDescent="0.25">
      <c r="A134" t="str">
        <f>Chipotle_Menu!E135</f>
        <v>Tacos</v>
      </c>
      <c r="C134">
        <v>3735</v>
      </c>
    </row>
    <row r="135" spans="1:3" x14ac:dyDescent="0.25">
      <c r="A135" t="str">
        <f>Chipotle_Menu!E136</f>
        <v>Tacos</v>
      </c>
      <c r="C135" t="str">
        <v>698</v>
      </c>
    </row>
    <row r="136" spans="1:3" x14ac:dyDescent="0.25">
      <c r="A136" t="str">
        <f>Chipotle_Menu!E137</f>
        <v>Tacos</v>
      </c>
      <c r="C136">
        <v>1168</v>
      </c>
    </row>
    <row r="137" spans="1:3" x14ac:dyDescent="0.25">
      <c r="A137" t="str">
        <f>Chipotle_Menu!E138</f>
        <v>Tacos</v>
      </c>
      <c r="C137" t="str">
        <v>1916</v>
      </c>
    </row>
    <row r="138" spans="1:3" x14ac:dyDescent="0.25">
      <c r="A138" t="str">
        <f>Chipotle_Menu!E139</f>
        <v>Tacos</v>
      </c>
      <c r="C138" t="str">
        <v>742</v>
      </c>
    </row>
    <row r="139" spans="1:3" x14ac:dyDescent="0.25">
      <c r="A139" t="str">
        <f>Chipotle_Menu!E140</f>
        <v>Tacos</v>
      </c>
      <c r="C139" t="str">
        <v>923</v>
      </c>
    </row>
    <row r="140" spans="1:3" x14ac:dyDescent="0.25">
      <c r="A140" t="str">
        <f>Chipotle_Menu!E141</f>
        <v>Bowl</v>
      </c>
      <c r="C140" t="str">
        <v>1229</v>
      </c>
    </row>
    <row r="141" spans="1:3" x14ac:dyDescent="0.25">
      <c r="A141" t="str">
        <f>Chipotle_Menu!E142</f>
        <v>Bowl</v>
      </c>
      <c r="C141" t="str">
        <v>861</v>
      </c>
    </row>
    <row r="142" spans="1:3" x14ac:dyDescent="0.25">
      <c r="A142" t="str">
        <f>Chipotle_Menu!E143</f>
        <v>Bowl</v>
      </c>
      <c r="C142" t="str">
        <v>2434</v>
      </c>
    </row>
    <row r="143" spans="1:3" x14ac:dyDescent="0.25">
      <c r="A143" t="str">
        <f>Chipotle_Menu!E144</f>
        <v>Bowl</v>
      </c>
      <c r="C143" t="str">
        <v>1465</v>
      </c>
    </row>
    <row r="144" spans="1:3" x14ac:dyDescent="0.25">
      <c r="A144" t="str">
        <f>Chipotle_Menu!E145</f>
        <v>Bowl</v>
      </c>
      <c r="C144" t="str">
        <v>407</v>
      </c>
    </row>
    <row r="145" spans="1:3" x14ac:dyDescent="0.25">
      <c r="A145" t="str">
        <f>Chipotle_Menu!E146</f>
        <v>Bowl</v>
      </c>
      <c r="C145" t="str">
        <v>2259</v>
      </c>
    </row>
    <row r="146" spans="1:3" x14ac:dyDescent="0.25">
      <c r="A146" t="str">
        <f>Chipotle_Menu!E147</f>
        <v>Bowl</v>
      </c>
      <c r="C146" t="str">
        <v>2431</v>
      </c>
    </row>
    <row r="147" spans="1:3" x14ac:dyDescent="0.25">
      <c r="C147" t="str">
        <v>13</v>
      </c>
    </row>
    <row r="148" spans="1:3" x14ac:dyDescent="0.25">
      <c r="C148" t="str">
        <v>3642</v>
      </c>
    </row>
    <row r="149" spans="1:3" x14ac:dyDescent="0.25">
      <c r="C149" t="str">
        <v>2767</v>
      </c>
    </row>
    <row r="150" spans="1:3" x14ac:dyDescent="0.25">
      <c r="C150">
        <v>285</v>
      </c>
    </row>
    <row r="151" spans="1:3" x14ac:dyDescent="0.25">
      <c r="C151">
        <v>2456</v>
      </c>
    </row>
    <row r="152" spans="1:3" x14ac:dyDescent="0.25">
      <c r="C152" t="str">
        <v>1683</v>
      </c>
    </row>
    <row r="153" spans="1:3" x14ac:dyDescent="0.25">
      <c r="C153" t="str">
        <v>1718</v>
      </c>
    </row>
    <row r="154" spans="1:3" x14ac:dyDescent="0.25">
      <c r="C154" t="str">
        <v>1647</v>
      </c>
    </row>
    <row r="155" spans="1:3" x14ac:dyDescent="0.25">
      <c r="C155" t="str">
        <v>4248</v>
      </c>
    </row>
    <row r="156" spans="1:3" x14ac:dyDescent="0.25">
      <c r="C156" t="str">
        <v>3392</v>
      </c>
    </row>
    <row r="157" spans="1:3" x14ac:dyDescent="0.25">
      <c r="C157" t="str">
        <v>2532</v>
      </c>
    </row>
    <row r="158" spans="1:3" x14ac:dyDescent="0.25">
      <c r="C158" t="str">
        <v>1977</v>
      </c>
    </row>
    <row r="159" spans="1:3" x14ac:dyDescent="0.25">
      <c r="C159">
        <v>3735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BA71E-5296-4FB1-B449-5C150BC6EB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Price Analysis</vt:lpstr>
      <vt:lpstr>Chipotle_Menu</vt:lpstr>
      <vt:lpstr>Data</vt:lpstr>
      <vt:lpstr>Bowl</vt:lpstr>
      <vt:lpstr>Burrito</vt:lpstr>
      <vt:lpstr>Chicken</vt:lpstr>
      <vt:lpstr>Chipotle_ID</vt:lpstr>
      <vt:lpstr>ItemPrice</vt:lpstr>
      <vt:lpstr>ItemType</vt:lpstr>
      <vt:lpstr>Protein</vt:lpstr>
      <vt:lpstr>Quesadilla</vt:lpstr>
      <vt:lpstr>RestaurantNumber</vt:lpstr>
      <vt:lpstr>Salad</vt:lpstr>
      <vt:lpstr>Steak</vt:lpstr>
      <vt:lpstr>Tacos</vt:lpstr>
    </vt:vector>
  </TitlesOfParts>
  <Company>Cafe 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Riordan</dc:creator>
  <cp:lastModifiedBy>Xavier Klvacek</cp:lastModifiedBy>
  <dcterms:created xsi:type="dcterms:W3CDTF">2023-08-11T22:45:45Z</dcterms:created>
  <dcterms:modified xsi:type="dcterms:W3CDTF">2024-03-26T17:25:39Z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