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\home\ferre\Generations\"/>
    </mc:Choice>
  </mc:AlternateContent>
  <xr:revisionPtr revIDLastSave="0" documentId="13_ncr:1_{0B6B2514-E0DE-4AFE-96A0-382C027A5DB1}" xr6:coauthVersionLast="47" xr6:coauthVersionMax="47" xr10:uidLastSave="{00000000-0000-0000-0000-000000000000}"/>
  <bookViews>
    <workbookView xWindow="-120" yWindow="-120" windowWidth="20730" windowHeight="11040" xr2:uid="{FA8DC1D6-4B54-431A-9706-5A86D49164F6}"/>
  </bookViews>
  <sheets>
    <sheet name="Sheet2" sheetId="2" r:id="rId1"/>
    <sheet name="Legacy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F7" i="2"/>
  <c r="E7" i="2"/>
  <c r="D7" i="2"/>
  <c r="B5" i="2"/>
  <c r="B7" i="2"/>
  <c r="C42" i="2"/>
  <c r="C45" i="2"/>
  <c r="D44" i="2"/>
  <c r="E44" i="2"/>
  <c r="F44" i="2"/>
  <c r="G44" i="2"/>
  <c r="H44" i="2"/>
  <c r="I44" i="2"/>
  <c r="J44" i="2"/>
  <c r="C44" i="2"/>
  <c r="D41" i="2"/>
  <c r="E41" i="2"/>
  <c r="F41" i="2"/>
  <c r="G41" i="2"/>
  <c r="H41" i="2"/>
  <c r="I41" i="2"/>
  <c r="J41" i="2"/>
  <c r="C41" i="2"/>
  <c r="K44" i="2"/>
  <c r="K41" i="2"/>
  <c r="D38" i="2"/>
  <c r="E38" i="2"/>
  <c r="F38" i="2"/>
  <c r="G38" i="2"/>
  <c r="H38" i="2"/>
  <c r="I38" i="2"/>
  <c r="J38" i="2"/>
  <c r="C38" i="2"/>
  <c r="K38" i="2"/>
  <c r="J35" i="2"/>
  <c r="I35" i="2"/>
  <c r="H35" i="2"/>
  <c r="G35" i="2"/>
  <c r="F35" i="2"/>
  <c r="E35" i="2"/>
  <c r="D35" i="2"/>
  <c r="D32" i="2"/>
  <c r="E32" i="2"/>
  <c r="G32" i="2"/>
  <c r="J32" i="2"/>
  <c r="C35" i="2"/>
  <c r="K35" i="2"/>
  <c r="F32" i="2"/>
  <c r="H32" i="2"/>
  <c r="I32" i="2"/>
  <c r="C32" i="2"/>
  <c r="K32" i="2"/>
  <c r="D29" i="2"/>
  <c r="E29" i="2"/>
  <c r="F29" i="2"/>
  <c r="G29" i="2"/>
  <c r="H29" i="2"/>
  <c r="I29" i="2"/>
  <c r="J29" i="2"/>
  <c r="C29" i="2"/>
  <c r="K29" i="2"/>
  <c r="D26" i="2"/>
  <c r="E26" i="2"/>
  <c r="F26" i="2"/>
  <c r="G26" i="2"/>
  <c r="H26" i="2"/>
  <c r="I26" i="2"/>
  <c r="J26" i="2"/>
  <c r="C26" i="2"/>
  <c r="D23" i="2"/>
  <c r="E23" i="2"/>
  <c r="F23" i="2"/>
  <c r="G23" i="2"/>
  <c r="H23" i="2"/>
  <c r="I23" i="2"/>
  <c r="J23" i="2"/>
  <c r="C23" i="2"/>
  <c r="K26" i="2"/>
  <c r="K23" i="2"/>
  <c r="V3" i="2"/>
  <c r="D3" i="3"/>
  <c r="J19" i="2"/>
  <c r="K18" i="2"/>
  <c r="K11" i="2"/>
  <c r="K10" i="2"/>
  <c r="I19" i="2"/>
  <c r="H5" i="2" s="1"/>
  <c r="H19" i="2"/>
  <c r="G7" i="2" s="1"/>
  <c r="G19" i="2"/>
  <c r="F19" i="2"/>
  <c r="E19" i="2"/>
  <c r="D19" i="2"/>
  <c r="C7" i="2" s="1"/>
  <c r="C19" i="2"/>
  <c r="K17" i="2"/>
  <c r="K16" i="2"/>
  <c r="K15" i="2"/>
  <c r="K14" i="2"/>
  <c r="K13" i="2"/>
  <c r="K12" i="2"/>
  <c r="K3" i="2"/>
  <c r="J1" i="2"/>
  <c r="I1" i="2"/>
  <c r="H1" i="2"/>
  <c r="G1" i="2"/>
  <c r="F1" i="2"/>
  <c r="E1" i="2"/>
  <c r="D1" i="2"/>
  <c r="C1" i="2"/>
  <c r="B1" i="2"/>
  <c r="M19" i="1"/>
  <c r="N19" i="1"/>
  <c r="O19" i="1"/>
  <c r="P19" i="1"/>
  <c r="Q19" i="1"/>
  <c r="R19" i="1"/>
  <c r="L19" i="1"/>
  <c r="R18" i="1"/>
  <c r="S17" i="1"/>
  <c r="S10" i="1"/>
  <c r="S11" i="1"/>
  <c r="S12" i="1"/>
  <c r="S13" i="1"/>
  <c r="S14" i="1"/>
  <c r="S15" i="1"/>
  <c r="S16" i="1"/>
  <c r="S9" i="1"/>
  <c r="M18" i="1"/>
  <c r="N18" i="1"/>
  <c r="O18" i="1"/>
  <c r="P18" i="1"/>
  <c r="Q18" i="1"/>
  <c r="L18" i="1"/>
  <c r="I7" i="1"/>
  <c r="K3" i="1"/>
  <c r="L7" i="2" l="1"/>
  <c r="D45" i="2"/>
  <c r="E45" i="2"/>
  <c r="F45" i="2"/>
  <c r="G45" i="2"/>
  <c r="H45" i="2"/>
  <c r="I45" i="2"/>
  <c r="J45" i="2"/>
  <c r="D39" i="2"/>
  <c r="E39" i="2"/>
  <c r="F39" i="2"/>
  <c r="G39" i="2"/>
  <c r="H39" i="2"/>
  <c r="I39" i="2"/>
  <c r="J39" i="2"/>
  <c r="C39" i="2"/>
  <c r="D36" i="2"/>
  <c r="F36" i="2"/>
  <c r="G36" i="2"/>
  <c r="H36" i="2"/>
  <c r="I36" i="2"/>
  <c r="J36" i="2"/>
  <c r="C36" i="2"/>
  <c r="E36" i="2"/>
  <c r="C30" i="2"/>
  <c r="E30" i="2"/>
  <c r="F30" i="2"/>
  <c r="G30" i="2"/>
  <c r="H30" i="2"/>
  <c r="I30" i="2"/>
  <c r="J30" i="2"/>
  <c r="D30" i="2"/>
  <c r="D27" i="2"/>
  <c r="E27" i="2"/>
  <c r="F27" i="2"/>
  <c r="G27" i="2"/>
  <c r="H27" i="2"/>
  <c r="I27" i="2"/>
  <c r="J27" i="2"/>
  <c r="C27" i="2"/>
  <c r="D42" i="2"/>
  <c r="E42" i="2"/>
  <c r="F42" i="2"/>
  <c r="G42" i="2"/>
  <c r="H42" i="2"/>
  <c r="I42" i="2"/>
  <c r="J42" i="2"/>
  <c r="C33" i="2"/>
  <c r="D33" i="2"/>
  <c r="E33" i="2"/>
  <c r="F33" i="2"/>
  <c r="G33" i="2"/>
  <c r="H33" i="2"/>
  <c r="I33" i="2"/>
  <c r="J33" i="2"/>
  <c r="C24" i="2"/>
  <c r="J24" i="2"/>
  <c r="I24" i="2"/>
  <c r="H24" i="2"/>
  <c r="G24" i="2"/>
  <c r="F24" i="2"/>
  <c r="E24" i="2"/>
  <c r="D24" i="2"/>
  <c r="I5" i="2"/>
  <c r="U1" i="2"/>
  <c r="M1" i="2"/>
  <c r="N1" i="2"/>
  <c r="O1" i="2"/>
  <c r="P1" i="2"/>
  <c r="Q1" i="2"/>
  <c r="R1" i="2"/>
  <c r="S1" i="2"/>
  <c r="T1" i="2"/>
  <c r="G5" i="2"/>
  <c r="F5" i="2"/>
  <c r="E5" i="2"/>
  <c r="D5" i="2"/>
  <c r="C5" i="2"/>
  <c r="K19" i="2"/>
  <c r="L11" i="2"/>
  <c r="L12" i="2"/>
  <c r="L13" i="2"/>
  <c r="L14" i="2"/>
  <c r="L15" i="2"/>
  <c r="L16" i="2"/>
  <c r="L17" i="2"/>
  <c r="L18" i="2"/>
  <c r="C20" i="2"/>
  <c r="D20" i="2"/>
  <c r="E20" i="2"/>
  <c r="F20" i="2"/>
  <c r="G20" i="2"/>
  <c r="H20" i="2"/>
  <c r="J20" i="2"/>
  <c r="S18" i="1"/>
  <c r="H5" i="1"/>
  <c r="G5" i="1"/>
  <c r="F5" i="1"/>
  <c r="E5" i="1"/>
  <c r="D5" i="1"/>
  <c r="C5" i="1"/>
  <c r="B5" i="1"/>
  <c r="C1" i="1"/>
  <c r="D1" i="1"/>
  <c r="E1" i="1"/>
  <c r="F1" i="1"/>
  <c r="G1" i="1"/>
  <c r="H1" i="1"/>
  <c r="I1" i="1"/>
  <c r="J1" i="1"/>
  <c r="B1" i="1"/>
  <c r="L26" i="2" l="1"/>
  <c r="L29" i="2"/>
  <c r="L35" i="2"/>
  <c r="L44" i="2"/>
  <c r="L41" i="2"/>
  <c r="L23" i="2"/>
  <c r="I20" i="2"/>
  <c r="L10" i="2"/>
  <c r="T10" i="1"/>
  <c r="T11" i="1"/>
  <c r="T12" i="1"/>
  <c r="T13" i="1"/>
  <c r="T15" i="1"/>
  <c r="T16" i="1"/>
  <c r="T17" i="1"/>
  <c r="T9" i="1"/>
  <c r="T14" i="1"/>
</calcChain>
</file>

<file path=xl/sharedStrings.xml><?xml version="1.0" encoding="utf-8"?>
<sst xmlns="http://schemas.openxmlformats.org/spreadsheetml/2006/main" count="309" uniqueCount="92">
  <si>
    <t>Gen 1</t>
  </si>
  <si>
    <t>Gen 2</t>
  </si>
  <si>
    <t>Gen 3</t>
  </si>
  <si>
    <t>Gen 4</t>
  </si>
  <si>
    <t>Gen 5</t>
  </si>
  <si>
    <t>Gen 6</t>
  </si>
  <si>
    <t>Gen 7</t>
  </si>
  <si>
    <t>Gen 8</t>
  </si>
  <si>
    <t>Gen 9</t>
  </si>
  <si>
    <t>Total</t>
  </si>
  <si>
    <t>Grass</t>
  </si>
  <si>
    <t>Fire</t>
  </si>
  <si>
    <t>Water</t>
  </si>
  <si>
    <t>Lightning</t>
  </si>
  <si>
    <t>Fighting</t>
  </si>
  <si>
    <t>Psychic</t>
  </si>
  <si>
    <t>Colorless</t>
  </si>
  <si>
    <t>All</t>
  </si>
  <si>
    <t>Pokemon</t>
  </si>
  <si>
    <t>Type</t>
  </si>
  <si>
    <t>Gen</t>
  </si>
  <si>
    <t>Dudunsparce</t>
  </si>
  <si>
    <t>Wyrdier</t>
  </si>
  <si>
    <t>Hydrapple</t>
  </si>
  <si>
    <t>Decidueye Hisui</t>
  </si>
  <si>
    <t>Kingdra</t>
  </si>
  <si>
    <t>Darumaka</t>
  </si>
  <si>
    <t>Darmanitan</t>
  </si>
  <si>
    <t>Elekid</t>
  </si>
  <si>
    <t>Electivire</t>
  </si>
  <si>
    <t>Tyrogue</t>
  </si>
  <si>
    <t>Hitmontop</t>
  </si>
  <si>
    <t>Lycanroc-Dusk</t>
  </si>
  <si>
    <t>Glaceon</t>
  </si>
  <si>
    <t>Leafeon</t>
  </si>
  <si>
    <t>Mewtwo</t>
  </si>
  <si>
    <t>Zigzagoon Galar</t>
  </si>
  <si>
    <t>Linoone Galar</t>
  </si>
  <si>
    <t>Obstagoon</t>
  </si>
  <si>
    <t>Unlikely</t>
  </si>
  <si>
    <t>Possible</t>
  </si>
  <si>
    <t>Definitively</t>
  </si>
  <si>
    <t>Pokemon to Add</t>
  </si>
  <si>
    <t>Kabutops</t>
  </si>
  <si>
    <t>Sylveon</t>
  </si>
  <si>
    <t>Dipplin</t>
  </si>
  <si>
    <t>Darkness</t>
  </si>
  <si>
    <t>No.</t>
  </si>
  <si>
    <t>Grass Pokemon</t>
  </si>
  <si>
    <t>Stage</t>
  </si>
  <si>
    <t>Chikorita</t>
  </si>
  <si>
    <t>Bayleef</t>
  </si>
  <si>
    <t>Meganium</t>
  </si>
  <si>
    <t>Basic</t>
  </si>
  <si>
    <t>Stage 1</t>
  </si>
  <si>
    <t>Stage 2</t>
  </si>
  <si>
    <t>Celebi</t>
  </si>
  <si>
    <t>Wurmple</t>
  </si>
  <si>
    <t>Silcoon</t>
  </si>
  <si>
    <t>Beautfly</t>
  </si>
  <si>
    <t>Cascoon</t>
  </si>
  <si>
    <t>Rowlet</t>
  </si>
  <si>
    <t>Decidueye</t>
  </si>
  <si>
    <t>Dartrix</t>
  </si>
  <si>
    <t>Shelmet</t>
  </si>
  <si>
    <t>Accelgor</t>
  </si>
  <si>
    <t>Karrablast</t>
  </si>
  <si>
    <t>Escavalier</t>
  </si>
  <si>
    <t>Illumise</t>
  </si>
  <si>
    <t>Volbeat</t>
  </si>
  <si>
    <t>Applin</t>
  </si>
  <si>
    <t>Flapple</t>
  </si>
  <si>
    <t>Appletun</t>
  </si>
  <si>
    <t>Shroomish</t>
  </si>
  <si>
    <t>Breelom</t>
  </si>
  <si>
    <t>Yanma</t>
  </si>
  <si>
    <t>Yanmega</t>
  </si>
  <si>
    <t>Bounsweet</t>
  </si>
  <si>
    <t>Steenee</t>
  </si>
  <si>
    <t>Tsareena</t>
  </si>
  <si>
    <t>Phantump</t>
  </si>
  <si>
    <t>Trevenant</t>
  </si>
  <si>
    <t>Snover</t>
  </si>
  <si>
    <t>Abomasnow</t>
  </si>
  <si>
    <t>Ferroseed</t>
  </si>
  <si>
    <t>Ferrothorn</t>
  </si>
  <si>
    <t>Grubbin</t>
  </si>
  <si>
    <t>Blipbug</t>
  </si>
  <si>
    <t>Tangela</t>
  </si>
  <si>
    <t>Tangrowth</t>
  </si>
  <si>
    <t>Trainers</t>
  </si>
  <si>
    <t>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</si>
</sst>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9" fontId="0" fillId="10" borderId="1" xfId="1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CEC0-0ACD-4244-9C36-0E5C3D065A0E}">
  <dimension ref="B1:V45"/>
  <sheetViews>
    <sheetView tabSelected="1" topLeftCell="A5" zoomScale="90" zoomScaleNormal="90" workbookViewId="0">
      <selection activeCell="D13" sqref="D13"/>
    </sheetView>
  </sheetViews>
  <sheetFormatPr defaultRowHeight="15" x14ac:dyDescent="0.25"/>
  <cols>
    <col min="1" max="1" width="9.140625" style="1"/>
    <col min="2" max="2" width="11.5703125" style="1" bestFit="1" customWidth="1"/>
    <col min="3" max="12" width="9.140625" style="1"/>
    <col min="13" max="21" width="11.42578125" style="1" customWidth="1"/>
    <col min="22" max="16384" width="9.140625" style="1"/>
  </cols>
  <sheetData>
    <row r="1" spans="2:22" x14ac:dyDescent="0.25">
      <c r="B1" s="11">
        <f>B3/$K$3</f>
        <v>0.11160714285714286</v>
      </c>
      <c r="C1" s="11">
        <f t="shared" ref="C1:J1" si="0">C3/$K$3</f>
        <v>0.13392857142857142</v>
      </c>
      <c r="D1" s="11">
        <f t="shared" si="0"/>
        <v>0.15178571428571427</v>
      </c>
      <c r="E1" s="11">
        <f t="shared" si="0"/>
        <v>0.12053571428571429</v>
      </c>
      <c r="F1" s="11">
        <f t="shared" si="0"/>
        <v>0.14732142857142858</v>
      </c>
      <c r="G1" s="11">
        <f t="shared" si="0"/>
        <v>9.375E-2</v>
      </c>
      <c r="H1" s="11">
        <f t="shared" si="0"/>
        <v>0.10714285714285714</v>
      </c>
      <c r="I1" s="11">
        <f t="shared" si="0"/>
        <v>0.11607142857142858</v>
      </c>
      <c r="J1" s="11">
        <f t="shared" si="0"/>
        <v>1.7857142857142856E-2</v>
      </c>
      <c r="M1" s="11">
        <f t="shared" ref="M1:U1" si="1">M3/$V$3</f>
        <v>0.1473170731707317</v>
      </c>
      <c r="N1" s="11">
        <f t="shared" si="1"/>
        <v>9.7560975609756101E-2</v>
      </c>
      <c r="O1" s="11">
        <f t="shared" si="1"/>
        <v>0.13170731707317074</v>
      </c>
      <c r="P1" s="11">
        <f t="shared" si="1"/>
        <v>0.10439024390243902</v>
      </c>
      <c r="Q1" s="11">
        <f t="shared" si="1"/>
        <v>0.15219512195121951</v>
      </c>
      <c r="R1" s="11">
        <f t="shared" si="1"/>
        <v>7.0243902439024397E-2</v>
      </c>
      <c r="S1" s="11">
        <f t="shared" si="1"/>
        <v>8.5853658536585373E-2</v>
      </c>
      <c r="T1" s="11">
        <f t="shared" si="1"/>
        <v>9.3658536585365854E-2</v>
      </c>
      <c r="U1" s="11">
        <f t="shared" si="1"/>
        <v>0.11707317073170732</v>
      </c>
    </row>
    <row r="2" spans="2:2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M2" s="2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</row>
    <row r="3" spans="2:22" x14ac:dyDescent="0.25">
      <c r="B3" s="3">
        <v>25</v>
      </c>
      <c r="C3" s="3">
        <v>30</v>
      </c>
      <c r="D3" s="3">
        <v>34</v>
      </c>
      <c r="E3" s="3">
        <v>27</v>
      </c>
      <c r="F3" s="3">
        <v>33</v>
      </c>
      <c r="G3" s="3">
        <v>21</v>
      </c>
      <c r="H3" s="3">
        <v>24</v>
      </c>
      <c r="I3" s="3">
        <v>26</v>
      </c>
      <c r="J3" s="3">
        <v>4</v>
      </c>
      <c r="K3" s="3">
        <f>SUM(B3:J3)</f>
        <v>224</v>
      </c>
      <c r="M3" s="3">
        <v>151</v>
      </c>
      <c r="N3" s="3">
        <v>100</v>
      </c>
      <c r="O3" s="3">
        <v>135</v>
      </c>
      <c r="P3" s="3">
        <v>107</v>
      </c>
      <c r="Q3" s="3">
        <v>156</v>
      </c>
      <c r="R3" s="3">
        <v>72</v>
      </c>
      <c r="S3" s="3">
        <v>88</v>
      </c>
      <c r="T3" s="3">
        <v>96</v>
      </c>
      <c r="U3" s="3">
        <v>120</v>
      </c>
      <c r="V3" s="3">
        <f>SUM(M3:U3)</f>
        <v>1025</v>
      </c>
    </row>
    <row r="4" spans="2:22" ht="30" customHeight="1" x14ac:dyDescent="0.25">
      <c r="M4" s="17" t="s">
        <v>42</v>
      </c>
      <c r="N4" s="17"/>
      <c r="O4" s="17"/>
      <c r="P4" s="17"/>
      <c r="Q4" s="17"/>
      <c r="R4" s="17"/>
      <c r="S4" s="17"/>
      <c r="T4" s="17"/>
      <c r="U4" s="17"/>
    </row>
    <row r="5" spans="2:22" ht="30" customHeight="1" x14ac:dyDescent="0.25">
      <c r="B5" s="11">
        <f>B7/$K$3</f>
        <v>0.16517857142857142</v>
      </c>
      <c r="C5" s="11">
        <f t="shared" ref="C5:G5" si="2">C7/$K$3</f>
        <v>0.12053571428571429</v>
      </c>
      <c r="D5" s="11">
        <f t="shared" si="2"/>
        <v>0.12053571428571429</v>
      </c>
      <c r="E5" s="11">
        <f t="shared" si="2"/>
        <v>0.13392857142857142</v>
      </c>
      <c r="F5" s="11">
        <f t="shared" si="2"/>
        <v>0.12053571428571429</v>
      </c>
      <c r="G5" s="11">
        <f t="shared" si="2"/>
        <v>0.125</v>
      </c>
      <c r="H5" s="11">
        <f>H7/$K$3</f>
        <v>7.5892857142857137E-2</v>
      </c>
      <c r="I5" s="11">
        <f>I7/$K$3</f>
        <v>0.14732142857142858</v>
      </c>
      <c r="M5" s="16" t="s">
        <v>39</v>
      </c>
      <c r="N5" s="16"/>
      <c r="O5" s="16"/>
      <c r="P5" s="16" t="s">
        <v>40</v>
      </c>
      <c r="Q5" s="16"/>
      <c r="R5" s="16"/>
      <c r="S5" s="16" t="s">
        <v>41</v>
      </c>
      <c r="T5" s="16"/>
      <c r="U5" s="16"/>
    </row>
    <row r="6" spans="2:22" ht="30" x14ac:dyDescent="0.25">
      <c r="B6" s="6" t="s">
        <v>10</v>
      </c>
      <c r="C6" s="7" t="s">
        <v>11</v>
      </c>
      <c r="D6" s="8" t="s">
        <v>12</v>
      </c>
      <c r="E6" s="4" t="s">
        <v>13</v>
      </c>
      <c r="F6" s="9" t="s">
        <v>14</v>
      </c>
      <c r="G6" s="10" t="s">
        <v>15</v>
      </c>
      <c r="H6" s="12" t="s">
        <v>46</v>
      </c>
      <c r="I6" s="5" t="s">
        <v>16</v>
      </c>
      <c r="J6" s="15" t="s">
        <v>90</v>
      </c>
      <c r="K6" s="15" t="s">
        <v>91</v>
      </c>
      <c r="L6" s="2" t="s">
        <v>9</v>
      </c>
      <c r="M6" s="2" t="s">
        <v>18</v>
      </c>
      <c r="N6" s="2" t="s">
        <v>19</v>
      </c>
      <c r="O6" s="2" t="s">
        <v>20</v>
      </c>
      <c r="P6" s="2" t="s">
        <v>18</v>
      </c>
      <c r="Q6" s="2" t="s">
        <v>19</v>
      </c>
      <c r="R6" s="2" t="s">
        <v>20</v>
      </c>
      <c r="S6" s="2" t="s">
        <v>18</v>
      </c>
      <c r="T6" s="2" t="s">
        <v>19</v>
      </c>
      <c r="U6" s="2" t="s">
        <v>20</v>
      </c>
    </row>
    <row r="7" spans="2:22" ht="30" x14ac:dyDescent="0.25">
      <c r="B7" s="3">
        <f>C19</f>
        <v>37</v>
      </c>
      <c r="C7" s="3">
        <f>D19</f>
        <v>27</v>
      </c>
      <c r="D7" s="3">
        <f t="shared" ref="D7:I7" si="3">E19</f>
        <v>27</v>
      </c>
      <c r="E7" s="3">
        <f t="shared" si="3"/>
        <v>30</v>
      </c>
      <c r="F7" s="3">
        <f t="shared" si="3"/>
        <v>27</v>
      </c>
      <c r="G7" s="3">
        <f t="shared" si="3"/>
        <v>28</v>
      </c>
      <c r="H7" s="3">
        <f t="shared" si="3"/>
        <v>17</v>
      </c>
      <c r="I7" s="3">
        <f t="shared" si="3"/>
        <v>33</v>
      </c>
      <c r="J7" s="3">
        <v>34</v>
      </c>
      <c r="K7" s="3">
        <v>8</v>
      </c>
      <c r="L7" s="3">
        <f>SUM(B7:K7)</f>
        <v>268</v>
      </c>
      <c r="M7" s="3" t="s">
        <v>24</v>
      </c>
      <c r="N7" s="9" t="s">
        <v>14</v>
      </c>
      <c r="O7" s="3">
        <v>8</v>
      </c>
      <c r="P7" s="3" t="s">
        <v>21</v>
      </c>
      <c r="Q7" s="5" t="s">
        <v>16</v>
      </c>
      <c r="R7" s="3">
        <v>9</v>
      </c>
      <c r="S7" s="3" t="s">
        <v>33</v>
      </c>
      <c r="T7" s="8" t="s">
        <v>12</v>
      </c>
      <c r="U7" s="3">
        <v>4</v>
      </c>
    </row>
    <row r="8" spans="2:22" ht="30" x14ac:dyDescent="0.25">
      <c r="M8" s="3" t="s">
        <v>25</v>
      </c>
      <c r="N8" s="8" t="s">
        <v>12</v>
      </c>
      <c r="O8" s="3">
        <v>2</v>
      </c>
      <c r="P8" s="3" t="s">
        <v>22</v>
      </c>
      <c r="Q8" s="5" t="s">
        <v>16</v>
      </c>
      <c r="R8" s="3">
        <v>8</v>
      </c>
      <c r="S8" s="3" t="s">
        <v>34</v>
      </c>
      <c r="T8" s="6" t="s">
        <v>10</v>
      </c>
      <c r="U8" s="3">
        <v>4</v>
      </c>
    </row>
    <row r="9" spans="2:22" ht="30" x14ac:dyDescent="0.25">
      <c r="B9" s="3" t="s">
        <v>17</v>
      </c>
      <c r="C9" s="6" t="s">
        <v>10</v>
      </c>
      <c r="D9" s="7" t="s">
        <v>11</v>
      </c>
      <c r="E9" s="8" t="s">
        <v>12</v>
      </c>
      <c r="F9" s="4" t="s">
        <v>13</v>
      </c>
      <c r="G9" s="9" t="s">
        <v>14</v>
      </c>
      <c r="H9" s="10" t="s">
        <v>15</v>
      </c>
      <c r="I9" s="12" t="s">
        <v>46</v>
      </c>
      <c r="J9" s="5" t="s">
        <v>16</v>
      </c>
      <c r="K9" s="2" t="s">
        <v>9</v>
      </c>
      <c r="M9" s="3" t="s">
        <v>32</v>
      </c>
      <c r="N9" s="9" t="s">
        <v>14</v>
      </c>
      <c r="O9" s="3">
        <v>7</v>
      </c>
      <c r="P9" s="3" t="s">
        <v>45</v>
      </c>
      <c r="Q9" s="6" t="s">
        <v>10</v>
      </c>
      <c r="R9" s="3">
        <v>9</v>
      </c>
      <c r="S9" s="3" t="s">
        <v>44</v>
      </c>
      <c r="T9" s="5" t="s">
        <v>16</v>
      </c>
      <c r="U9" s="3">
        <v>6</v>
      </c>
    </row>
    <row r="10" spans="2:22" ht="30" x14ac:dyDescent="0.25">
      <c r="B10" s="2" t="s">
        <v>0</v>
      </c>
      <c r="C10" s="3">
        <v>1</v>
      </c>
      <c r="D10" s="3">
        <v>2</v>
      </c>
      <c r="E10" s="3">
        <v>7</v>
      </c>
      <c r="F10" s="3">
        <v>4</v>
      </c>
      <c r="G10" s="3">
        <v>4</v>
      </c>
      <c r="H10" s="3">
        <v>2</v>
      </c>
      <c r="I10" s="3">
        <v>2</v>
      </c>
      <c r="J10" s="3">
        <v>3</v>
      </c>
      <c r="K10" s="3">
        <f t="shared" ref="K10:K18" si="4">SUM(C10:J10)</f>
        <v>25</v>
      </c>
      <c r="L10" s="11">
        <f t="shared" ref="L10:L18" si="5">K10/$K$19</f>
        <v>0.11061946902654868</v>
      </c>
      <c r="M10" s="3" t="s">
        <v>36</v>
      </c>
      <c r="N10" s="5" t="s">
        <v>16</v>
      </c>
      <c r="O10" s="3">
        <v>8</v>
      </c>
      <c r="P10" s="3" t="s">
        <v>23</v>
      </c>
      <c r="Q10" s="6" t="s">
        <v>10</v>
      </c>
      <c r="R10" s="3">
        <v>9</v>
      </c>
      <c r="S10" s="3" t="s">
        <v>35</v>
      </c>
      <c r="T10" s="10" t="s">
        <v>15</v>
      </c>
      <c r="U10" s="3">
        <v>1</v>
      </c>
    </row>
    <row r="11" spans="2:22" ht="30" x14ac:dyDescent="0.25">
      <c r="B11" s="2" t="s">
        <v>1</v>
      </c>
      <c r="C11" s="3">
        <v>5</v>
      </c>
      <c r="D11" s="3">
        <v>5</v>
      </c>
      <c r="E11" s="3">
        <v>1</v>
      </c>
      <c r="F11" s="3">
        <v>4</v>
      </c>
      <c r="G11" s="3">
        <v>3</v>
      </c>
      <c r="H11" s="3">
        <v>2</v>
      </c>
      <c r="I11" s="3">
        <v>4</v>
      </c>
      <c r="J11" s="3">
        <v>6</v>
      </c>
      <c r="K11" s="3">
        <f t="shared" si="4"/>
        <v>30</v>
      </c>
      <c r="L11" s="11">
        <f t="shared" si="5"/>
        <v>0.13274336283185842</v>
      </c>
      <c r="M11" s="3" t="s">
        <v>37</v>
      </c>
      <c r="N11" s="5" t="s">
        <v>16</v>
      </c>
      <c r="O11" s="3">
        <v>8</v>
      </c>
      <c r="P11" s="3" t="s">
        <v>26</v>
      </c>
      <c r="Q11" s="8" t="s">
        <v>12</v>
      </c>
      <c r="R11" s="3">
        <v>8</v>
      </c>
      <c r="S11" s="3"/>
      <c r="T11" s="3"/>
      <c r="U11" s="3"/>
    </row>
    <row r="12" spans="2:22" ht="30" x14ac:dyDescent="0.25">
      <c r="B12" s="2" t="s">
        <v>2</v>
      </c>
      <c r="C12" s="3">
        <v>8</v>
      </c>
      <c r="D12" s="3">
        <v>5</v>
      </c>
      <c r="E12" s="3">
        <v>3</v>
      </c>
      <c r="F12" s="3">
        <v>2</v>
      </c>
      <c r="G12" s="3">
        <v>3</v>
      </c>
      <c r="H12" s="3">
        <v>8</v>
      </c>
      <c r="I12" s="3">
        <v>1</v>
      </c>
      <c r="J12" s="3">
        <v>4</v>
      </c>
      <c r="K12" s="3">
        <f t="shared" si="4"/>
        <v>34</v>
      </c>
      <c r="L12" s="11">
        <f t="shared" si="5"/>
        <v>0.15044247787610621</v>
      </c>
      <c r="M12" s="3" t="s">
        <v>38</v>
      </c>
      <c r="N12" s="5" t="s">
        <v>16</v>
      </c>
      <c r="O12" s="3">
        <v>8</v>
      </c>
      <c r="P12" s="3" t="s">
        <v>27</v>
      </c>
      <c r="Q12" s="8" t="s">
        <v>12</v>
      </c>
      <c r="R12" s="3">
        <v>8</v>
      </c>
      <c r="S12" s="3"/>
      <c r="T12" s="3"/>
      <c r="U12" s="3"/>
    </row>
    <row r="13" spans="2:22" x14ac:dyDescent="0.25">
      <c r="B13" s="2" t="s">
        <v>3</v>
      </c>
      <c r="C13" s="3">
        <v>4</v>
      </c>
      <c r="D13" s="3">
        <v>1</v>
      </c>
      <c r="E13" s="3">
        <v>2</v>
      </c>
      <c r="F13" s="3">
        <v>4</v>
      </c>
      <c r="G13" s="3">
        <v>2</v>
      </c>
      <c r="H13" s="3">
        <v>4</v>
      </c>
      <c r="I13" s="3">
        <v>4</v>
      </c>
      <c r="J13" s="3">
        <v>5</v>
      </c>
      <c r="K13" s="3">
        <f t="shared" si="4"/>
        <v>26</v>
      </c>
      <c r="L13" s="11">
        <f t="shared" si="5"/>
        <v>0.11504424778761062</v>
      </c>
      <c r="M13" s="3" t="s">
        <v>43</v>
      </c>
      <c r="N13" s="8" t="s">
        <v>12</v>
      </c>
      <c r="O13" s="3">
        <v>1</v>
      </c>
      <c r="P13" s="3" t="s">
        <v>28</v>
      </c>
      <c r="Q13" s="4" t="s">
        <v>13</v>
      </c>
      <c r="R13" s="3">
        <v>2</v>
      </c>
      <c r="S13" s="3"/>
      <c r="T13" s="3"/>
      <c r="U13" s="3"/>
    </row>
    <row r="14" spans="2:22" x14ac:dyDescent="0.25">
      <c r="B14" s="2" t="s">
        <v>4</v>
      </c>
      <c r="C14" s="3">
        <v>6</v>
      </c>
      <c r="D14" s="3">
        <v>6</v>
      </c>
      <c r="E14" s="3">
        <v>4</v>
      </c>
      <c r="F14" s="3">
        <v>6</v>
      </c>
      <c r="G14" s="3">
        <v>3</v>
      </c>
      <c r="H14" s="3">
        <v>2</v>
      </c>
      <c r="I14" s="3">
        <v>3</v>
      </c>
      <c r="J14" s="3">
        <v>3</v>
      </c>
      <c r="K14" s="3">
        <f t="shared" si="4"/>
        <v>33</v>
      </c>
      <c r="L14" s="11">
        <f t="shared" si="5"/>
        <v>0.14601769911504425</v>
      </c>
      <c r="M14" s="3"/>
      <c r="N14" s="3"/>
      <c r="O14" s="3"/>
      <c r="P14" s="3" t="s">
        <v>29</v>
      </c>
      <c r="Q14" s="4" t="s">
        <v>13</v>
      </c>
      <c r="R14" s="3">
        <v>4</v>
      </c>
      <c r="S14" s="3"/>
      <c r="T14" s="3"/>
      <c r="U14" s="3"/>
    </row>
    <row r="15" spans="2:22" x14ac:dyDescent="0.25">
      <c r="B15" s="2" t="s">
        <v>5</v>
      </c>
      <c r="C15" s="3">
        <v>2</v>
      </c>
      <c r="D15" s="3">
        <v>2</v>
      </c>
      <c r="E15" s="3">
        <v>5</v>
      </c>
      <c r="F15" s="3">
        <v>2</v>
      </c>
      <c r="G15" s="3">
        <v>3</v>
      </c>
      <c r="H15" s="3">
        <v>3</v>
      </c>
      <c r="I15" s="3">
        <v>2</v>
      </c>
      <c r="J15" s="3">
        <v>3</v>
      </c>
      <c r="K15" s="3">
        <f t="shared" si="4"/>
        <v>22</v>
      </c>
      <c r="L15" s="11">
        <f t="shared" si="5"/>
        <v>9.7345132743362831E-2</v>
      </c>
      <c r="M15" s="3"/>
      <c r="N15" s="3"/>
      <c r="O15" s="3"/>
      <c r="P15" s="3" t="s">
        <v>30</v>
      </c>
      <c r="Q15" s="9" t="s">
        <v>14</v>
      </c>
      <c r="R15" s="3">
        <v>2</v>
      </c>
      <c r="S15" s="3"/>
      <c r="T15" s="3"/>
      <c r="U15" s="3"/>
    </row>
    <row r="16" spans="2:22" x14ac:dyDescent="0.25">
      <c r="B16" s="2" t="s">
        <v>6</v>
      </c>
      <c r="C16" s="3">
        <v>7</v>
      </c>
      <c r="D16" s="3">
        <v>1</v>
      </c>
      <c r="E16" s="3">
        <v>2</v>
      </c>
      <c r="F16" s="3">
        <v>3</v>
      </c>
      <c r="G16" s="3">
        <v>3</v>
      </c>
      <c r="H16" s="3">
        <v>4</v>
      </c>
      <c r="I16" s="3">
        <v>0</v>
      </c>
      <c r="J16" s="3">
        <v>4</v>
      </c>
      <c r="K16" s="3">
        <f t="shared" si="4"/>
        <v>24</v>
      </c>
      <c r="L16" s="11">
        <f t="shared" si="5"/>
        <v>0.10619469026548672</v>
      </c>
      <c r="M16" s="3"/>
      <c r="N16" s="3"/>
      <c r="O16" s="3"/>
      <c r="P16" s="3" t="s">
        <v>31</v>
      </c>
      <c r="Q16" s="9" t="s">
        <v>14</v>
      </c>
      <c r="R16" s="3">
        <v>2</v>
      </c>
      <c r="S16" s="3"/>
      <c r="T16" s="3"/>
      <c r="U16" s="3"/>
    </row>
    <row r="17" spans="2:12" x14ac:dyDescent="0.25">
      <c r="B17" s="2" t="s">
        <v>7</v>
      </c>
      <c r="C17" s="3">
        <v>4</v>
      </c>
      <c r="D17" s="3">
        <v>2</v>
      </c>
      <c r="E17" s="3">
        <v>3</v>
      </c>
      <c r="F17" s="3">
        <v>5</v>
      </c>
      <c r="G17" s="3">
        <v>6</v>
      </c>
      <c r="H17" s="3">
        <v>2</v>
      </c>
      <c r="I17" s="3">
        <v>1</v>
      </c>
      <c r="J17" s="3">
        <v>4</v>
      </c>
      <c r="K17" s="3">
        <f t="shared" si="4"/>
        <v>27</v>
      </c>
      <c r="L17" s="11">
        <f t="shared" si="5"/>
        <v>0.11946902654867257</v>
      </c>
    </row>
    <row r="18" spans="2:12" x14ac:dyDescent="0.25">
      <c r="B18" s="2" t="s">
        <v>8</v>
      </c>
      <c r="C18" s="3">
        <v>0</v>
      </c>
      <c r="D18" s="3">
        <v>3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3">
        <v>1</v>
      </c>
      <c r="K18" s="3">
        <f t="shared" si="4"/>
        <v>5</v>
      </c>
      <c r="L18" s="11">
        <f t="shared" si="5"/>
        <v>2.2123893805309734E-2</v>
      </c>
    </row>
    <row r="19" spans="2:12" x14ac:dyDescent="0.25">
      <c r="B19" s="2" t="s">
        <v>9</v>
      </c>
      <c r="C19" s="3">
        <f>SUM(C10:C18)</f>
        <v>37</v>
      </c>
      <c r="D19" s="3">
        <f t="shared" ref="D19:I19" si="6">SUM(D10:D18)</f>
        <v>27</v>
      </c>
      <c r="E19" s="3">
        <f t="shared" si="6"/>
        <v>27</v>
      </c>
      <c r="F19" s="3">
        <f t="shared" si="6"/>
        <v>30</v>
      </c>
      <c r="G19" s="3">
        <f t="shared" si="6"/>
        <v>27</v>
      </c>
      <c r="H19" s="3">
        <f t="shared" si="6"/>
        <v>28</v>
      </c>
      <c r="I19" s="3">
        <f t="shared" si="6"/>
        <v>17</v>
      </c>
      <c r="J19" s="3">
        <f>SUM(J10:J18)</f>
        <v>33</v>
      </c>
      <c r="K19" s="3">
        <f>SUM(K10:K18)</f>
        <v>226</v>
      </c>
    </row>
    <row r="20" spans="2:12" x14ac:dyDescent="0.25">
      <c r="C20" s="11">
        <f t="shared" ref="C20:J20" si="7">C19/$K$19</f>
        <v>0.16371681415929204</v>
      </c>
      <c r="D20" s="11">
        <f t="shared" si="7"/>
        <v>0.11946902654867257</v>
      </c>
      <c r="E20" s="11">
        <f t="shared" si="7"/>
        <v>0.11946902654867257</v>
      </c>
      <c r="F20" s="11">
        <f t="shared" si="7"/>
        <v>0.13274336283185842</v>
      </c>
      <c r="G20" s="11">
        <f t="shared" si="7"/>
        <v>0.11946902654867257</v>
      </c>
      <c r="H20" s="11">
        <f t="shared" si="7"/>
        <v>0.12389380530973451</v>
      </c>
      <c r="I20" s="11">
        <f t="shared" si="7"/>
        <v>7.5221238938053103E-2</v>
      </c>
      <c r="J20" s="11">
        <f t="shared" si="7"/>
        <v>0.14601769911504425</v>
      </c>
    </row>
    <row r="22" spans="2:12" ht="30" x14ac:dyDescent="0.25">
      <c r="B22" s="3" t="s">
        <v>20</v>
      </c>
      <c r="C22" s="6" t="s">
        <v>10</v>
      </c>
      <c r="D22" s="7" t="s">
        <v>11</v>
      </c>
      <c r="E22" s="8" t="s">
        <v>12</v>
      </c>
      <c r="F22" s="4" t="s">
        <v>13</v>
      </c>
      <c r="G22" s="9" t="s">
        <v>14</v>
      </c>
      <c r="H22" s="10" t="s">
        <v>15</v>
      </c>
      <c r="I22" s="12" t="s">
        <v>46</v>
      </c>
      <c r="J22" s="5" t="s">
        <v>16</v>
      </c>
      <c r="K22" s="2" t="s">
        <v>9</v>
      </c>
    </row>
    <row r="23" spans="2:12" x14ac:dyDescent="0.25">
      <c r="B23" s="2" t="s">
        <v>0</v>
      </c>
      <c r="C23" s="3">
        <f>C10</f>
        <v>1</v>
      </c>
      <c r="D23" s="3">
        <f t="shared" ref="D23:J23" si="8">D10</f>
        <v>2</v>
      </c>
      <c r="E23" s="3">
        <f t="shared" si="8"/>
        <v>7</v>
      </c>
      <c r="F23" s="3">
        <f t="shared" si="8"/>
        <v>4</v>
      </c>
      <c r="G23" s="3">
        <f t="shared" si="8"/>
        <v>4</v>
      </c>
      <c r="H23" s="3">
        <f t="shared" si="8"/>
        <v>2</v>
      </c>
      <c r="I23" s="3">
        <f t="shared" si="8"/>
        <v>2</v>
      </c>
      <c r="J23" s="3">
        <f t="shared" si="8"/>
        <v>3</v>
      </c>
      <c r="K23" s="3">
        <f t="shared" ref="K23" si="9">SUM(C23:J23)</f>
        <v>25</v>
      </c>
      <c r="L23" s="11">
        <f t="shared" ref="L23" si="10">K23/$K$19</f>
        <v>0.11061946902654868</v>
      </c>
    </row>
    <row r="24" spans="2:12" x14ac:dyDescent="0.25">
      <c r="C24" s="11">
        <f>C23/$K$23</f>
        <v>0.04</v>
      </c>
      <c r="D24" s="11">
        <f t="shared" ref="D24:J24" si="11">D23/$K$23</f>
        <v>0.08</v>
      </c>
      <c r="E24" s="11">
        <f t="shared" si="11"/>
        <v>0.28000000000000003</v>
      </c>
      <c r="F24" s="11">
        <f t="shared" si="11"/>
        <v>0.16</v>
      </c>
      <c r="G24" s="11">
        <f t="shared" si="11"/>
        <v>0.16</v>
      </c>
      <c r="H24" s="11">
        <f t="shared" si="11"/>
        <v>0.08</v>
      </c>
      <c r="I24" s="11">
        <f t="shared" si="11"/>
        <v>0.08</v>
      </c>
      <c r="J24" s="11">
        <f t="shared" si="11"/>
        <v>0.12</v>
      </c>
    </row>
    <row r="25" spans="2:12" ht="30" x14ac:dyDescent="0.25">
      <c r="B25" s="3" t="s">
        <v>20</v>
      </c>
      <c r="C25" s="6" t="s">
        <v>10</v>
      </c>
      <c r="D25" s="7" t="s">
        <v>11</v>
      </c>
      <c r="E25" s="8" t="s">
        <v>12</v>
      </c>
      <c r="F25" s="4" t="s">
        <v>13</v>
      </c>
      <c r="G25" s="9" t="s">
        <v>14</v>
      </c>
      <c r="H25" s="10" t="s">
        <v>15</v>
      </c>
      <c r="I25" s="12" t="s">
        <v>46</v>
      </c>
      <c r="J25" s="5" t="s">
        <v>16</v>
      </c>
      <c r="K25" s="2" t="s">
        <v>9</v>
      </c>
    </row>
    <row r="26" spans="2:12" x14ac:dyDescent="0.25">
      <c r="B26" s="2" t="s">
        <v>1</v>
      </c>
      <c r="C26" s="3">
        <f>C11</f>
        <v>5</v>
      </c>
      <c r="D26" s="3">
        <f t="shared" ref="D26:J26" si="12">D11</f>
        <v>5</v>
      </c>
      <c r="E26" s="3">
        <f t="shared" si="12"/>
        <v>1</v>
      </c>
      <c r="F26" s="3">
        <f t="shared" si="12"/>
        <v>4</v>
      </c>
      <c r="G26" s="3">
        <f t="shared" si="12"/>
        <v>3</v>
      </c>
      <c r="H26" s="3">
        <f t="shared" si="12"/>
        <v>2</v>
      </c>
      <c r="I26" s="3">
        <f t="shared" si="12"/>
        <v>4</v>
      </c>
      <c r="J26" s="3">
        <f t="shared" si="12"/>
        <v>6</v>
      </c>
      <c r="K26" s="3">
        <f t="shared" ref="K26" si="13">SUM(C26:J26)</f>
        <v>30</v>
      </c>
      <c r="L26" s="11">
        <f t="shared" ref="L26" si="14">K26/$K$19</f>
        <v>0.13274336283185842</v>
      </c>
    </row>
    <row r="27" spans="2:12" x14ac:dyDescent="0.25">
      <c r="C27" s="11">
        <f>C26/$K$26</f>
        <v>0.16666666666666666</v>
      </c>
      <c r="D27" s="11">
        <f t="shared" ref="D27:I27" si="15">D26/$K$26</f>
        <v>0.16666666666666666</v>
      </c>
      <c r="E27" s="11">
        <f t="shared" si="15"/>
        <v>3.3333333333333333E-2</v>
      </c>
      <c r="F27" s="11">
        <f t="shared" si="15"/>
        <v>0.13333333333333333</v>
      </c>
      <c r="G27" s="11">
        <f t="shared" si="15"/>
        <v>0.1</v>
      </c>
      <c r="H27" s="11">
        <f t="shared" si="15"/>
        <v>6.6666666666666666E-2</v>
      </c>
      <c r="I27" s="11">
        <f t="shared" si="15"/>
        <v>0.13333333333333333</v>
      </c>
      <c r="J27" s="11">
        <f>J26/$K$26</f>
        <v>0.2</v>
      </c>
    </row>
    <row r="28" spans="2:12" ht="30" x14ac:dyDescent="0.25">
      <c r="B28" s="3" t="s">
        <v>20</v>
      </c>
      <c r="C28" s="6" t="s">
        <v>10</v>
      </c>
      <c r="D28" s="7" t="s">
        <v>11</v>
      </c>
      <c r="E28" s="8" t="s">
        <v>12</v>
      </c>
      <c r="F28" s="4" t="s">
        <v>13</v>
      </c>
      <c r="G28" s="9" t="s">
        <v>14</v>
      </c>
      <c r="H28" s="10" t="s">
        <v>15</v>
      </c>
      <c r="I28" s="12" t="s">
        <v>46</v>
      </c>
      <c r="J28" s="5" t="s">
        <v>16</v>
      </c>
      <c r="K28" s="2" t="s">
        <v>9</v>
      </c>
    </row>
    <row r="29" spans="2:12" x14ac:dyDescent="0.25">
      <c r="B29" s="2" t="s">
        <v>2</v>
      </c>
      <c r="C29" s="3">
        <f>C12</f>
        <v>8</v>
      </c>
      <c r="D29" s="3">
        <f t="shared" ref="D29:J29" si="16">D12</f>
        <v>5</v>
      </c>
      <c r="E29" s="3">
        <f t="shared" si="16"/>
        <v>3</v>
      </c>
      <c r="F29" s="3">
        <f t="shared" si="16"/>
        <v>2</v>
      </c>
      <c r="G29" s="3">
        <f t="shared" si="16"/>
        <v>3</v>
      </c>
      <c r="H29" s="3">
        <f t="shared" si="16"/>
        <v>8</v>
      </c>
      <c r="I29" s="3">
        <f t="shared" si="16"/>
        <v>1</v>
      </c>
      <c r="J29" s="3">
        <f t="shared" si="16"/>
        <v>4</v>
      </c>
      <c r="K29" s="3">
        <f t="shared" ref="K29" si="17">SUM(C29:J29)</f>
        <v>34</v>
      </c>
      <c r="L29" s="11">
        <f t="shared" ref="L29" si="18">K29/$K$19</f>
        <v>0.15044247787610621</v>
      </c>
    </row>
    <row r="30" spans="2:12" x14ac:dyDescent="0.25">
      <c r="C30" s="11">
        <f t="shared" ref="C30:I30" si="19">C29/$K$29</f>
        <v>0.23529411764705882</v>
      </c>
      <c r="D30" s="11">
        <f t="shared" si="19"/>
        <v>0.14705882352941177</v>
      </c>
      <c r="E30" s="11">
        <f t="shared" si="19"/>
        <v>8.8235294117647065E-2</v>
      </c>
      <c r="F30" s="11">
        <f t="shared" si="19"/>
        <v>5.8823529411764705E-2</v>
      </c>
      <c r="G30" s="11">
        <f t="shared" si="19"/>
        <v>8.8235294117647065E-2</v>
      </c>
      <c r="H30" s="11">
        <f t="shared" si="19"/>
        <v>0.23529411764705882</v>
      </c>
      <c r="I30" s="11">
        <f t="shared" si="19"/>
        <v>2.9411764705882353E-2</v>
      </c>
      <c r="J30" s="11">
        <f>J29/$K$29</f>
        <v>0.11764705882352941</v>
      </c>
    </row>
    <row r="31" spans="2:12" ht="30" x14ac:dyDescent="0.25">
      <c r="B31" s="3" t="s">
        <v>20</v>
      </c>
      <c r="C31" s="6" t="s">
        <v>10</v>
      </c>
      <c r="D31" s="7" t="s">
        <v>11</v>
      </c>
      <c r="E31" s="8" t="s">
        <v>12</v>
      </c>
      <c r="F31" s="4" t="s">
        <v>13</v>
      </c>
      <c r="G31" s="9" t="s">
        <v>14</v>
      </c>
      <c r="H31" s="10" t="s">
        <v>15</v>
      </c>
      <c r="I31" s="12" t="s">
        <v>46</v>
      </c>
      <c r="J31" s="5" t="s">
        <v>16</v>
      </c>
      <c r="K31" s="2" t="s">
        <v>9</v>
      </c>
    </row>
    <row r="32" spans="2:12" x14ac:dyDescent="0.25">
      <c r="B32" s="2" t="s">
        <v>3</v>
      </c>
      <c r="C32" s="3">
        <f>C13</f>
        <v>4</v>
      </c>
      <c r="D32" s="3">
        <f t="shared" ref="D32:I32" si="20">D13</f>
        <v>1</v>
      </c>
      <c r="E32" s="3">
        <f t="shared" si="20"/>
        <v>2</v>
      </c>
      <c r="F32" s="3">
        <f t="shared" si="20"/>
        <v>4</v>
      </c>
      <c r="G32" s="3">
        <f t="shared" si="20"/>
        <v>2</v>
      </c>
      <c r="H32" s="3">
        <f t="shared" si="20"/>
        <v>4</v>
      </c>
      <c r="I32" s="3">
        <f t="shared" si="20"/>
        <v>4</v>
      </c>
      <c r="J32" s="3">
        <f>J13</f>
        <v>5</v>
      </c>
      <c r="K32" s="3">
        <f t="shared" ref="K32" si="21">SUM(C32:J32)</f>
        <v>26</v>
      </c>
    </row>
    <row r="33" spans="2:12" x14ac:dyDescent="0.25">
      <c r="C33" s="11">
        <f t="shared" ref="C33:I33" si="22">C32/$K$32</f>
        <v>0.15384615384615385</v>
      </c>
      <c r="D33" s="11">
        <f t="shared" si="22"/>
        <v>3.8461538461538464E-2</v>
      </c>
      <c r="E33" s="11">
        <f t="shared" si="22"/>
        <v>7.6923076923076927E-2</v>
      </c>
      <c r="F33" s="11">
        <f t="shared" si="22"/>
        <v>0.15384615384615385</v>
      </c>
      <c r="G33" s="11">
        <f t="shared" si="22"/>
        <v>7.6923076923076927E-2</v>
      </c>
      <c r="H33" s="11">
        <f t="shared" si="22"/>
        <v>0.15384615384615385</v>
      </c>
      <c r="I33" s="11">
        <f t="shared" si="22"/>
        <v>0.15384615384615385</v>
      </c>
      <c r="J33" s="11">
        <f>J32/$K$32</f>
        <v>0.19230769230769232</v>
      </c>
    </row>
    <row r="34" spans="2:12" ht="30" x14ac:dyDescent="0.25">
      <c r="B34" s="3" t="s">
        <v>20</v>
      </c>
      <c r="C34" s="6" t="s">
        <v>10</v>
      </c>
      <c r="D34" s="7" t="s">
        <v>11</v>
      </c>
      <c r="E34" s="8" t="s">
        <v>12</v>
      </c>
      <c r="F34" s="4" t="s">
        <v>13</v>
      </c>
      <c r="G34" s="9" t="s">
        <v>14</v>
      </c>
      <c r="H34" s="10" t="s">
        <v>15</v>
      </c>
      <c r="I34" s="12" t="s">
        <v>46</v>
      </c>
      <c r="J34" s="5" t="s">
        <v>16</v>
      </c>
      <c r="K34" s="2" t="s">
        <v>9</v>
      </c>
    </row>
    <row r="35" spans="2:12" x14ac:dyDescent="0.25">
      <c r="B35" s="2" t="s">
        <v>4</v>
      </c>
      <c r="C35" s="3">
        <f>C14</f>
        <v>6</v>
      </c>
      <c r="D35" s="3">
        <f t="shared" ref="D35:J35" si="23">D14</f>
        <v>6</v>
      </c>
      <c r="E35" s="3">
        <f t="shared" si="23"/>
        <v>4</v>
      </c>
      <c r="F35" s="3">
        <f t="shared" si="23"/>
        <v>6</v>
      </c>
      <c r="G35" s="3">
        <f t="shared" si="23"/>
        <v>3</v>
      </c>
      <c r="H35" s="3">
        <f t="shared" si="23"/>
        <v>2</v>
      </c>
      <c r="I35" s="3">
        <f t="shared" si="23"/>
        <v>3</v>
      </c>
      <c r="J35" s="3">
        <f t="shared" si="23"/>
        <v>3</v>
      </c>
      <c r="K35" s="3">
        <f t="shared" ref="K35" si="24">SUM(C35:J35)</f>
        <v>33</v>
      </c>
      <c r="L35" s="11">
        <f t="shared" ref="L35" si="25">K35/$K$19</f>
        <v>0.14601769911504425</v>
      </c>
    </row>
    <row r="36" spans="2:12" x14ac:dyDescent="0.25">
      <c r="C36" s="11">
        <f>C35/$K$35</f>
        <v>0.18181818181818182</v>
      </c>
      <c r="D36" s="11">
        <f t="shared" ref="D36:J36" si="26">D35/$K$35</f>
        <v>0.18181818181818182</v>
      </c>
      <c r="E36" s="11">
        <f t="shared" si="26"/>
        <v>0.12121212121212122</v>
      </c>
      <c r="F36" s="11">
        <f t="shared" si="26"/>
        <v>0.18181818181818182</v>
      </c>
      <c r="G36" s="11">
        <f t="shared" si="26"/>
        <v>9.0909090909090912E-2</v>
      </c>
      <c r="H36" s="11">
        <f t="shared" si="26"/>
        <v>6.0606060606060608E-2</v>
      </c>
      <c r="I36" s="11">
        <f t="shared" si="26"/>
        <v>9.0909090909090912E-2</v>
      </c>
      <c r="J36" s="11">
        <f t="shared" si="26"/>
        <v>9.0909090909090912E-2</v>
      </c>
    </row>
    <row r="37" spans="2:12" ht="30" x14ac:dyDescent="0.25">
      <c r="B37" s="3" t="s">
        <v>20</v>
      </c>
      <c r="C37" s="6" t="s">
        <v>10</v>
      </c>
      <c r="D37" s="7" t="s">
        <v>11</v>
      </c>
      <c r="E37" s="8" t="s">
        <v>12</v>
      </c>
      <c r="F37" s="4" t="s">
        <v>13</v>
      </c>
      <c r="G37" s="9" t="s">
        <v>14</v>
      </c>
      <c r="H37" s="10" t="s">
        <v>15</v>
      </c>
      <c r="I37" s="12" t="s">
        <v>46</v>
      </c>
      <c r="J37" s="5" t="s">
        <v>16</v>
      </c>
      <c r="K37" s="2" t="s">
        <v>9</v>
      </c>
    </row>
    <row r="38" spans="2:12" x14ac:dyDescent="0.25">
      <c r="B38" s="2" t="s">
        <v>5</v>
      </c>
      <c r="C38" s="3">
        <f>C15</f>
        <v>2</v>
      </c>
      <c r="D38" s="3">
        <f t="shared" ref="D38:J38" si="27">D15</f>
        <v>2</v>
      </c>
      <c r="E38" s="3">
        <f t="shared" si="27"/>
        <v>5</v>
      </c>
      <c r="F38" s="3">
        <f t="shared" si="27"/>
        <v>2</v>
      </c>
      <c r="G38" s="3">
        <f t="shared" si="27"/>
        <v>3</v>
      </c>
      <c r="H38" s="3">
        <f t="shared" si="27"/>
        <v>3</v>
      </c>
      <c r="I38" s="3">
        <f t="shared" si="27"/>
        <v>2</v>
      </c>
      <c r="J38" s="3">
        <f t="shared" si="27"/>
        <v>3</v>
      </c>
      <c r="K38" s="3">
        <f t="shared" ref="K38" si="28">SUM(C38:J38)</f>
        <v>22</v>
      </c>
    </row>
    <row r="39" spans="2:12" x14ac:dyDescent="0.25">
      <c r="C39" s="11">
        <f>C38/$K$38</f>
        <v>9.0909090909090912E-2</v>
      </c>
      <c r="D39" s="11">
        <f t="shared" ref="D39:J39" si="29">D38/$K$38</f>
        <v>9.0909090909090912E-2</v>
      </c>
      <c r="E39" s="11">
        <f t="shared" si="29"/>
        <v>0.22727272727272727</v>
      </c>
      <c r="F39" s="11">
        <f t="shared" si="29"/>
        <v>9.0909090909090912E-2</v>
      </c>
      <c r="G39" s="11">
        <f t="shared" si="29"/>
        <v>0.13636363636363635</v>
      </c>
      <c r="H39" s="11">
        <f t="shared" si="29"/>
        <v>0.13636363636363635</v>
      </c>
      <c r="I39" s="11">
        <f t="shared" si="29"/>
        <v>9.0909090909090912E-2</v>
      </c>
      <c r="J39" s="11">
        <f t="shared" si="29"/>
        <v>0.13636363636363635</v>
      </c>
    </row>
    <row r="40" spans="2:12" ht="30" x14ac:dyDescent="0.25">
      <c r="B40" s="3" t="s">
        <v>20</v>
      </c>
      <c r="C40" s="6" t="s">
        <v>10</v>
      </c>
      <c r="D40" s="7" t="s">
        <v>11</v>
      </c>
      <c r="E40" s="8" t="s">
        <v>12</v>
      </c>
      <c r="F40" s="4" t="s">
        <v>13</v>
      </c>
      <c r="G40" s="9" t="s">
        <v>14</v>
      </c>
      <c r="H40" s="10" t="s">
        <v>15</v>
      </c>
      <c r="I40" s="12" t="s">
        <v>46</v>
      </c>
      <c r="J40" s="5" t="s">
        <v>16</v>
      </c>
      <c r="K40" s="2" t="s">
        <v>9</v>
      </c>
    </row>
    <row r="41" spans="2:12" x14ac:dyDescent="0.25">
      <c r="B41" s="2" t="s">
        <v>6</v>
      </c>
      <c r="C41" s="3">
        <f>C16</f>
        <v>7</v>
      </c>
      <c r="D41" s="3">
        <f t="shared" ref="D41:J41" si="30">D16</f>
        <v>1</v>
      </c>
      <c r="E41" s="3">
        <f t="shared" si="30"/>
        <v>2</v>
      </c>
      <c r="F41" s="3">
        <f t="shared" si="30"/>
        <v>3</v>
      </c>
      <c r="G41" s="3">
        <f t="shared" si="30"/>
        <v>3</v>
      </c>
      <c r="H41" s="3">
        <f t="shared" si="30"/>
        <v>4</v>
      </c>
      <c r="I41" s="3">
        <f t="shared" si="30"/>
        <v>0</v>
      </c>
      <c r="J41" s="3">
        <f t="shared" si="30"/>
        <v>4</v>
      </c>
      <c r="K41" s="3">
        <f t="shared" ref="K41" si="31">SUM(C41:J41)</f>
        <v>24</v>
      </c>
      <c r="L41" s="11">
        <f t="shared" ref="L41" si="32">K41/$K$19</f>
        <v>0.10619469026548672</v>
      </c>
    </row>
    <row r="42" spans="2:12" x14ac:dyDescent="0.25">
      <c r="C42" s="11">
        <f>C41/$K$41</f>
        <v>0.29166666666666669</v>
      </c>
      <c r="D42" s="11">
        <f t="shared" ref="D42:J42" si="33">D41/$K$41</f>
        <v>4.1666666666666664E-2</v>
      </c>
      <c r="E42" s="11">
        <f t="shared" si="33"/>
        <v>8.3333333333333329E-2</v>
      </c>
      <c r="F42" s="11">
        <f t="shared" si="33"/>
        <v>0.125</v>
      </c>
      <c r="G42" s="11">
        <f t="shared" si="33"/>
        <v>0.125</v>
      </c>
      <c r="H42" s="11">
        <f t="shared" si="33"/>
        <v>0.16666666666666666</v>
      </c>
      <c r="I42" s="11">
        <f t="shared" si="33"/>
        <v>0</v>
      </c>
      <c r="J42" s="11">
        <f t="shared" si="33"/>
        <v>0.16666666666666666</v>
      </c>
    </row>
    <row r="43" spans="2:12" ht="30" x14ac:dyDescent="0.25">
      <c r="B43" s="3" t="s">
        <v>20</v>
      </c>
      <c r="C43" s="6" t="s">
        <v>10</v>
      </c>
      <c r="D43" s="7" t="s">
        <v>11</v>
      </c>
      <c r="E43" s="8" t="s">
        <v>12</v>
      </c>
      <c r="F43" s="4" t="s">
        <v>13</v>
      </c>
      <c r="G43" s="9" t="s">
        <v>14</v>
      </c>
      <c r="H43" s="10" t="s">
        <v>15</v>
      </c>
      <c r="I43" s="12" t="s">
        <v>46</v>
      </c>
      <c r="J43" s="5" t="s">
        <v>16</v>
      </c>
      <c r="K43" s="2" t="s">
        <v>9</v>
      </c>
    </row>
    <row r="44" spans="2:12" x14ac:dyDescent="0.25">
      <c r="B44" s="2" t="s">
        <v>7</v>
      </c>
      <c r="C44" s="3">
        <f>C17</f>
        <v>4</v>
      </c>
      <c r="D44" s="3">
        <f t="shared" ref="D44:J44" si="34">D17</f>
        <v>2</v>
      </c>
      <c r="E44" s="3">
        <f t="shared" si="34"/>
        <v>3</v>
      </c>
      <c r="F44" s="3">
        <f t="shared" si="34"/>
        <v>5</v>
      </c>
      <c r="G44" s="3">
        <f t="shared" si="34"/>
        <v>6</v>
      </c>
      <c r="H44" s="3">
        <f t="shared" si="34"/>
        <v>2</v>
      </c>
      <c r="I44" s="3">
        <f t="shared" si="34"/>
        <v>1</v>
      </c>
      <c r="J44" s="3">
        <f t="shared" si="34"/>
        <v>4</v>
      </c>
      <c r="K44" s="3">
        <f t="shared" ref="K44" si="35">SUM(C44:J44)</f>
        <v>27</v>
      </c>
      <c r="L44" s="11">
        <f t="shared" ref="L44" si="36">K44/$K$19</f>
        <v>0.11946902654867257</v>
      </c>
    </row>
    <row r="45" spans="2:12" x14ac:dyDescent="0.25">
      <c r="C45" s="11">
        <f>C44/$K$44</f>
        <v>0.14814814814814814</v>
      </c>
      <c r="D45" s="11">
        <f t="shared" ref="D45:J45" si="37">D44/$K$44</f>
        <v>7.407407407407407E-2</v>
      </c>
      <c r="E45" s="11">
        <f t="shared" si="37"/>
        <v>0.1111111111111111</v>
      </c>
      <c r="F45" s="11">
        <f t="shared" si="37"/>
        <v>0.18518518518518517</v>
      </c>
      <c r="G45" s="11">
        <f t="shared" si="37"/>
        <v>0.22222222222222221</v>
      </c>
      <c r="H45" s="11">
        <f t="shared" si="37"/>
        <v>7.407407407407407E-2</v>
      </c>
      <c r="I45" s="11">
        <f t="shared" si="37"/>
        <v>3.7037037037037035E-2</v>
      </c>
      <c r="J45" s="11">
        <f t="shared" si="37"/>
        <v>0.14814814814814814</v>
      </c>
    </row>
  </sheetData>
  <mergeCells count="4">
    <mergeCell ref="M5:O5"/>
    <mergeCell ref="P5:R5"/>
    <mergeCell ref="S5:U5"/>
    <mergeCell ref="M4:U4"/>
  </mergeCells>
  <conditionalFormatting sqref="C10:H18 J10:J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J1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J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J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J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J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J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J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A953-7727-4F00-A7CC-D89B6553E3AF}">
  <dimension ref="B1:T19"/>
  <sheetViews>
    <sheetView topLeftCell="C1" workbookViewId="0">
      <selection activeCell="B9" sqref="B9"/>
    </sheetView>
  </sheetViews>
  <sheetFormatPr defaultRowHeight="15" x14ac:dyDescent="0.25"/>
  <cols>
    <col min="1" max="1" width="9.140625" style="1"/>
    <col min="2" max="2" width="11.5703125" style="1" bestFit="1" customWidth="1"/>
    <col min="3" max="16384" width="9.140625" style="1"/>
  </cols>
  <sheetData>
    <row r="1" spans="2:20" x14ac:dyDescent="0.25">
      <c r="B1" s="11">
        <f>B3/$K$3</f>
        <v>0.107981220657277</v>
      </c>
      <c r="C1" s="11">
        <f t="shared" ref="C1:J1" si="0">C3/$K$3</f>
        <v>0.13145539906103287</v>
      </c>
      <c r="D1" s="11">
        <f t="shared" si="0"/>
        <v>0.14553990610328638</v>
      </c>
      <c r="E1" s="11">
        <f t="shared" si="0"/>
        <v>0.11737089201877934</v>
      </c>
      <c r="F1" s="11">
        <f t="shared" si="0"/>
        <v>0.15492957746478872</v>
      </c>
      <c r="G1" s="11">
        <f t="shared" si="0"/>
        <v>9.8591549295774641E-2</v>
      </c>
      <c r="H1" s="11">
        <f t="shared" si="0"/>
        <v>0.10328638497652583</v>
      </c>
      <c r="I1" s="11">
        <f t="shared" si="0"/>
        <v>0.12206572769953052</v>
      </c>
      <c r="J1" s="11">
        <f t="shared" si="0"/>
        <v>1.8779342723004695E-2</v>
      </c>
    </row>
    <row r="2" spans="2:2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20" x14ac:dyDescent="0.25">
      <c r="B3" s="3">
        <v>23</v>
      </c>
      <c r="C3" s="3">
        <v>28</v>
      </c>
      <c r="D3" s="3">
        <v>31</v>
      </c>
      <c r="E3" s="3">
        <v>25</v>
      </c>
      <c r="F3" s="3">
        <v>33</v>
      </c>
      <c r="G3" s="3">
        <v>21</v>
      </c>
      <c r="H3" s="3">
        <v>22</v>
      </c>
      <c r="I3" s="3">
        <v>26</v>
      </c>
      <c r="J3" s="3">
        <v>4</v>
      </c>
      <c r="K3" s="3">
        <f>SUM(B3:J3)</f>
        <v>213</v>
      </c>
    </row>
    <row r="4" spans="2:20" x14ac:dyDescent="0.25">
      <c r="J4"/>
    </row>
    <row r="5" spans="2:20" x14ac:dyDescent="0.25">
      <c r="B5" s="11">
        <f t="shared" ref="B5:H5" si="1">B7/$K$3</f>
        <v>0.18779342723004694</v>
      </c>
      <c r="C5" s="11">
        <f t="shared" si="1"/>
        <v>0.13145539906103287</v>
      </c>
      <c r="D5" s="11">
        <f t="shared" si="1"/>
        <v>0.14553990610328638</v>
      </c>
      <c r="E5" s="11">
        <f t="shared" si="1"/>
        <v>0.12676056338028169</v>
      </c>
      <c r="F5" s="11">
        <f t="shared" si="1"/>
        <v>0.12676056338028169</v>
      </c>
      <c r="G5" s="11">
        <f t="shared" si="1"/>
        <v>0.12676056338028169</v>
      </c>
      <c r="H5" s="11">
        <f t="shared" si="1"/>
        <v>0.15492957746478872</v>
      </c>
      <c r="I5"/>
    </row>
    <row r="6" spans="2:20" ht="30" x14ac:dyDescent="0.25">
      <c r="B6" s="6" t="s">
        <v>10</v>
      </c>
      <c r="C6" s="7" t="s">
        <v>11</v>
      </c>
      <c r="D6" s="8" t="s">
        <v>12</v>
      </c>
      <c r="E6" s="4" t="s">
        <v>13</v>
      </c>
      <c r="F6" s="9" t="s">
        <v>14</v>
      </c>
      <c r="G6" s="10" t="s">
        <v>15</v>
      </c>
      <c r="H6" s="5" t="s">
        <v>16</v>
      </c>
      <c r="I6" s="2" t="s">
        <v>9</v>
      </c>
    </row>
    <row r="7" spans="2:20" x14ac:dyDescent="0.25">
      <c r="B7" s="3">
        <v>40</v>
      </c>
      <c r="C7" s="3">
        <v>28</v>
      </c>
      <c r="D7" s="3">
        <v>31</v>
      </c>
      <c r="E7" s="3">
        <v>27</v>
      </c>
      <c r="F7" s="3">
        <v>27</v>
      </c>
      <c r="G7" s="3">
        <v>27</v>
      </c>
      <c r="H7" s="3">
        <v>33</v>
      </c>
      <c r="I7" s="3">
        <f>SUM(B7:H7)</f>
        <v>213</v>
      </c>
    </row>
    <row r="8" spans="2:20" ht="30" x14ac:dyDescent="0.25">
      <c r="K8" s="3" t="s">
        <v>17</v>
      </c>
      <c r="L8" s="6" t="s">
        <v>10</v>
      </c>
      <c r="M8" s="7" t="s">
        <v>11</v>
      </c>
      <c r="N8" s="8" t="s">
        <v>12</v>
      </c>
      <c r="O8" s="4" t="s">
        <v>13</v>
      </c>
      <c r="P8" s="9" t="s">
        <v>14</v>
      </c>
      <c r="Q8" s="10" t="s">
        <v>15</v>
      </c>
      <c r="R8" s="5" t="s">
        <v>16</v>
      </c>
      <c r="S8" s="2" t="s">
        <v>9</v>
      </c>
    </row>
    <row r="9" spans="2:20" x14ac:dyDescent="0.25">
      <c r="K9" s="2" t="s">
        <v>0</v>
      </c>
      <c r="L9" s="3">
        <v>2</v>
      </c>
      <c r="M9" s="3">
        <v>2</v>
      </c>
      <c r="N9" s="3">
        <v>7</v>
      </c>
      <c r="O9" s="3">
        <v>4</v>
      </c>
      <c r="P9" s="3">
        <v>4</v>
      </c>
      <c r="Q9" s="3">
        <v>1</v>
      </c>
      <c r="R9" s="3">
        <v>3</v>
      </c>
      <c r="S9" s="3">
        <f>SUM(L9:R9)</f>
        <v>23</v>
      </c>
      <c r="T9" s="11">
        <f>S9/$S$18</f>
        <v>0.107981220657277</v>
      </c>
    </row>
    <row r="10" spans="2:20" x14ac:dyDescent="0.25">
      <c r="K10" s="2" t="s">
        <v>1</v>
      </c>
      <c r="L10" s="3">
        <v>6</v>
      </c>
      <c r="M10" s="3">
        <v>6</v>
      </c>
      <c r="N10" s="3">
        <v>2</v>
      </c>
      <c r="O10" s="3">
        <v>1</v>
      </c>
      <c r="P10" s="3">
        <v>3</v>
      </c>
      <c r="Q10" s="3">
        <v>4</v>
      </c>
      <c r="R10" s="3">
        <v>6</v>
      </c>
      <c r="S10" s="3">
        <f t="shared" ref="S10:S16" si="2">SUM(L10:R10)</f>
        <v>28</v>
      </c>
      <c r="T10" s="11">
        <f t="shared" ref="T10:T17" si="3">S10/$S$18</f>
        <v>0.13145539906103287</v>
      </c>
    </row>
    <row r="11" spans="2:20" x14ac:dyDescent="0.25">
      <c r="K11" s="2" t="s">
        <v>2</v>
      </c>
      <c r="L11" s="3">
        <v>9</v>
      </c>
      <c r="M11" s="3">
        <v>5</v>
      </c>
      <c r="N11" s="3">
        <v>3</v>
      </c>
      <c r="O11" s="3">
        <v>2</v>
      </c>
      <c r="P11" s="3">
        <v>3</v>
      </c>
      <c r="Q11" s="3">
        <v>5</v>
      </c>
      <c r="R11" s="3">
        <v>4</v>
      </c>
      <c r="S11" s="3">
        <f t="shared" si="2"/>
        <v>31</v>
      </c>
      <c r="T11" s="11">
        <f t="shared" si="3"/>
        <v>0.14553990610328638</v>
      </c>
    </row>
    <row r="12" spans="2:20" x14ac:dyDescent="0.25">
      <c r="K12" s="2" t="s">
        <v>3</v>
      </c>
      <c r="L12" s="3">
        <v>4</v>
      </c>
      <c r="M12" s="3">
        <v>1</v>
      </c>
      <c r="N12" s="3">
        <v>3</v>
      </c>
      <c r="O12" s="3">
        <v>4</v>
      </c>
      <c r="P12" s="3">
        <v>2</v>
      </c>
      <c r="Q12" s="3">
        <v>6</v>
      </c>
      <c r="R12" s="3">
        <v>5</v>
      </c>
      <c r="S12" s="3">
        <f t="shared" si="2"/>
        <v>25</v>
      </c>
      <c r="T12" s="11">
        <f t="shared" si="3"/>
        <v>0.11737089201877934</v>
      </c>
    </row>
    <row r="13" spans="2:20" x14ac:dyDescent="0.25">
      <c r="K13" s="2" t="s">
        <v>4</v>
      </c>
      <c r="L13" s="3">
        <v>6</v>
      </c>
      <c r="M13" s="3">
        <v>6</v>
      </c>
      <c r="N13" s="3">
        <v>4</v>
      </c>
      <c r="O13" s="3">
        <v>6</v>
      </c>
      <c r="P13" s="3">
        <v>3</v>
      </c>
      <c r="Q13" s="3">
        <v>5</v>
      </c>
      <c r="R13" s="3">
        <v>3</v>
      </c>
      <c r="S13" s="3">
        <f t="shared" si="2"/>
        <v>33</v>
      </c>
      <c r="T13" s="11">
        <f t="shared" si="3"/>
        <v>0.15492957746478872</v>
      </c>
    </row>
    <row r="14" spans="2:20" x14ac:dyDescent="0.25">
      <c r="K14" s="2" t="s">
        <v>5</v>
      </c>
      <c r="L14" s="3">
        <v>2</v>
      </c>
      <c r="M14" s="3">
        <v>2</v>
      </c>
      <c r="N14" s="3">
        <v>7</v>
      </c>
      <c r="O14" s="3">
        <v>2</v>
      </c>
      <c r="P14" s="3">
        <v>3</v>
      </c>
      <c r="Q14" s="3">
        <v>2</v>
      </c>
      <c r="R14" s="3">
        <v>3</v>
      </c>
      <c r="S14" s="3">
        <f t="shared" si="2"/>
        <v>21</v>
      </c>
      <c r="T14" s="11">
        <f t="shared" si="3"/>
        <v>9.8591549295774641E-2</v>
      </c>
    </row>
    <row r="15" spans="2:20" x14ac:dyDescent="0.25">
      <c r="K15" s="2" t="s">
        <v>6</v>
      </c>
      <c r="L15" s="3">
        <v>7</v>
      </c>
      <c r="M15" s="3">
        <v>1</v>
      </c>
      <c r="N15" s="3">
        <v>2</v>
      </c>
      <c r="O15" s="3">
        <v>3</v>
      </c>
      <c r="P15" s="3">
        <v>3</v>
      </c>
      <c r="Q15" s="3">
        <v>2</v>
      </c>
      <c r="R15" s="3">
        <v>4</v>
      </c>
      <c r="S15" s="3">
        <f t="shared" si="2"/>
        <v>22</v>
      </c>
      <c r="T15" s="11">
        <f t="shared" si="3"/>
        <v>0.10328638497652583</v>
      </c>
    </row>
    <row r="16" spans="2:20" x14ac:dyDescent="0.25">
      <c r="K16" s="2" t="s">
        <v>7</v>
      </c>
      <c r="L16" s="3">
        <v>4</v>
      </c>
      <c r="M16" s="3">
        <v>2</v>
      </c>
      <c r="N16" s="3">
        <v>3</v>
      </c>
      <c r="O16" s="3">
        <v>5</v>
      </c>
      <c r="P16" s="3">
        <v>6</v>
      </c>
      <c r="Q16" s="3">
        <v>2</v>
      </c>
      <c r="R16" s="3">
        <v>4</v>
      </c>
      <c r="S16" s="3">
        <f t="shared" si="2"/>
        <v>26</v>
      </c>
      <c r="T16" s="11">
        <f t="shared" si="3"/>
        <v>0.12206572769953052</v>
      </c>
    </row>
    <row r="17" spans="11:20" x14ac:dyDescent="0.25">
      <c r="K17" s="2" t="s">
        <v>8</v>
      </c>
      <c r="L17" s="3">
        <v>0</v>
      </c>
      <c r="M17" s="3">
        <v>3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f>SUM(L17:R17)</f>
        <v>4</v>
      </c>
      <c r="T17" s="11">
        <f t="shared" si="3"/>
        <v>1.8779342723004695E-2</v>
      </c>
    </row>
    <row r="18" spans="11:20" x14ac:dyDescent="0.25">
      <c r="K18" s="2" t="s">
        <v>9</v>
      </c>
      <c r="L18" s="3">
        <f>SUM(L9:L17)</f>
        <v>40</v>
      </c>
      <c r="M18" s="3">
        <f t="shared" ref="M18:R18" si="4">SUM(M9:M17)</f>
        <v>28</v>
      </c>
      <c r="N18" s="3">
        <f t="shared" si="4"/>
        <v>31</v>
      </c>
      <c r="O18" s="3">
        <f t="shared" si="4"/>
        <v>27</v>
      </c>
      <c r="P18" s="3">
        <f t="shared" si="4"/>
        <v>27</v>
      </c>
      <c r="Q18" s="3">
        <f t="shared" si="4"/>
        <v>27</v>
      </c>
      <c r="R18" s="3">
        <f t="shared" si="4"/>
        <v>33</v>
      </c>
      <c r="S18" s="3">
        <f>SUM(S9:S17)</f>
        <v>213</v>
      </c>
    </row>
    <row r="19" spans="11:20" x14ac:dyDescent="0.25">
      <c r="L19" s="11">
        <f>L18/$S$18</f>
        <v>0.18779342723004694</v>
      </c>
      <c r="M19" s="11">
        <f t="shared" ref="M19:R19" si="5">M18/$S$18</f>
        <v>0.13145539906103287</v>
      </c>
      <c r="N19" s="11">
        <f t="shared" si="5"/>
        <v>0.14553990610328638</v>
      </c>
      <c r="O19" s="11">
        <f t="shared" si="5"/>
        <v>0.12676056338028169</v>
      </c>
      <c r="P19" s="11">
        <f t="shared" si="5"/>
        <v>0.12676056338028169</v>
      </c>
      <c r="Q19" s="11">
        <f t="shared" si="5"/>
        <v>0.12676056338028169</v>
      </c>
      <c r="R19" s="11">
        <f t="shared" si="5"/>
        <v>0.15492957746478872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47FB-550C-4DC9-AD9F-F914652896A3}">
  <dimension ref="A2:D39"/>
  <sheetViews>
    <sheetView workbookViewId="0">
      <selection activeCell="F8" sqref="F8"/>
    </sheetView>
  </sheetViews>
  <sheetFormatPr defaultRowHeight="15" x14ac:dyDescent="0.25"/>
  <cols>
    <col min="1" max="1" width="9.140625" style="13"/>
    <col min="2" max="2" width="12" style="13" bestFit="1" customWidth="1"/>
    <col min="3" max="16384" width="9.140625" style="13"/>
  </cols>
  <sheetData>
    <row r="2" spans="1:4" ht="45" customHeight="1" x14ac:dyDescent="0.25">
      <c r="A2" s="14" t="s">
        <v>47</v>
      </c>
      <c r="B2" s="6" t="s">
        <v>48</v>
      </c>
      <c r="C2" s="14" t="s">
        <v>49</v>
      </c>
      <c r="D2" s="14" t="s">
        <v>9</v>
      </c>
    </row>
    <row r="3" spans="1:4" x14ac:dyDescent="0.25">
      <c r="A3" s="14">
        <v>1</v>
      </c>
      <c r="B3" s="14" t="s">
        <v>50</v>
      </c>
      <c r="C3" s="14" t="s">
        <v>53</v>
      </c>
      <c r="D3" s="14">
        <f>COUNT(A3:A39)</f>
        <v>37</v>
      </c>
    </row>
    <row r="4" spans="1:4" x14ac:dyDescent="0.25">
      <c r="A4" s="14">
        <v>2</v>
      </c>
      <c r="B4" s="14" t="s">
        <v>51</v>
      </c>
      <c r="C4" s="14" t="s">
        <v>54</v>
      </c>
    </row>
    <row r="5" spans="1:4" x14ac:dyDescent="0.25">
      <c r="A5" s="14">
        <v>3</v>
      </c>
      <c r="B5" s="14" t="s">
        <v>52</v>
      </c>
      <c r="C5" s="14" t="s">
        <v>55</v>
      </c>
    </row>
    <row r="6" spans="1:4" x14ac:dyDescent="0.25">
      <c r="A6" s="14">
        <v>4</v>
      </c>
      <c r="B6" s="14" t="s">
        <v>56</v>
      </c>
      <c r="C6" s="14" t="s">
        <v>53</v>
      </c>
    </row>
    <row r="7" spans="1:4" x14ac:dyDescent="0.25">
      <c r="A7" s="14">
        <v>5</v>
      </c>
      <c r="B7" s="14" t="s">
        <v>57</v>
      </c>
      <c r="C7" s="14" t="s">
        <v>53</v>
      </c>
    </row>
    <row r="8" spans="1:4" x14ac:dyDescent="0.25">
      <c r="A8" s="14">
        <v>6</v>
      </c>
      <c r="B8" s="14" t="s">
        <v>58</v>
      </c>
      <c r="C8" s="14" t="s">
        <v>54</v>
      </c>
    </row>
    <row r="9" spans="1:4" x14ac:dyDescent="0.25">
      <c r="A9" s="14">
        <v>7</v>
      </c>
      <c r="B9" s="14" t="s">
        <v>59</v>
      </c>
      <c r="C9" s="14" t="s">
        <v>55</v>
      </c>
    </row>
    <row r="10" spans="1:4" x14ac:dyDescent="0.25">
      <c r="A10" s="14">
        <v>8</v>
      </c>
      <c r="B10" s="14" t="s">
        <v>60</v>
      </c>
      <c r="C10" s="14" t="s">
        <v>54</v>
      </c>
    </row>
    <row r="11" spans="1:4" x14ac:dyDescent="0.25">
      <c r="A11" s="14">
        <v>9</v>
      </c>
      <c r="B11" s="14" t="s">
        <v>61</v>
      </c>
      <c r="C11" s="14" t="s">
        <v>53</v>
      </c>
    </row>
    <row r="12" spans="1:4" x14ac:dyDescent="0.25">
      <c r="A12" s="14">
        <v>10</v>
      </c>
      <c r="B12" s="14" t="s">
        <v>63</v>
      </c>
      <c r="C12" s="14" t="s">
        <v>54</v>
      </c>
    </row>
    <row r="13" spans="1:4" x14ac:dyDescent="0.25">
      <c r="A13" s="14">
        <v>11</v>
      </c>
      <c r="B13" s="14" t="s">
        <v>62</v>
      </c>
      <c r="C13" s="14" t="s">
        <v>55</v>
      </c>
    </row>
    <row r="14" spans="1:4" x14ac:dyDescent="0.25">
      <c r="A14" s="14">
        <v>12</v>
      </c>
      <c r="B14" s="14" t="s">
        <v>64</v>
      </c>
      <c r="C14" s="14" t="s">
        <v>53</v>
      </c>
    </row>
    <row r="15" spans="1:4" x14ac:dyDescent="0.25">
      <c r="A15" s="14">
        <v>13</v>
      </c>
      <c r="B15" s="14" t="s">
        <v>65</v>
      </c>
      <c r="C15" s="14" t="s">
        <v>54</v>
      </c>
    </row>
    <row r="16" spans="1:4" x14ac:dyDescent="0.25">
      <c r="A16" s="14">
        <v>14</v>
      </c>
      <c r="B16" s="14" t="s">
        <v>66</v>
      </c>
      <c r="C16" s="14" t="s">
        <v>53</v>
      </c>
    </row>
    <row r="17" spans="1:3" x14ac:dyDescent="0.25">
      <c r="A17" s="14">
        <v>15</v>
      </c>
      <c r="B17" s="14" t="s">
        <v>67</v>
      </c>
      <c r="C17" s="14" t="s">
        <v>54</v>
      </c>
    </row>
    <row r="18" spans="1:3" x14ac:dyDescent="0.25">
      <c r="A18" s="14">
        <v>16</v>
      </c>
      <c r="B18" s="14" t="s">
        <v>68</v>
      </c>
      <c r="C18" s="14" t="s">
        <v>53</v>
      </c>
    </row>
    <row r="19" spans="1:3" x14ac:dyDescent="0.25">
      <c r="A19" s="14">
        <v>17</v>
      </c>
      <c r="B19" s="14" t="s">
        <v>69</v>
      </c>
      <c r="C19" s="14" t="s">
        <v>53</v>
      </c>
    </row>
    <row r="20" spans="1:3" x14ac:dyDescent="0.25">
      <c r="A20" s="14">
        <v>18</v>
      </c>
      <c r="B20" s="14" t="s">
        <v>70</v>
      </c>
      <c r="C20" s="14" t="s">
        <v>53</v>
      </c>
    </row>
    <row r="21" spans="1:3" x14ac:dyDescent="0.25">
      <c r="A21" s="14">
        <v>19</v>
      </c>
      <c r="B21" s="14" t="s">
        <v>71</v>
      </c>
      <c r="C21" s="14" t="s">
        <v>54</v>
      </c>
    </row>
    <row r="22" spans="1:3" x14ac:dyDescent="0.25">
      <c r="A22" s="14">
        <v>20</v>
      </c>
      <c r="B22" s="14" t="s">
        <v>72</v>
      </c>
      <c r="C22" s="14" t="s">
        <v>54</v>
      </c>
    </row>
    <row r="23" spans="1:3" x14ac:dyDescent="0.25">
      <c r="A23" s="14">
        <v>21</v>
      </c>
      <c r="B23" s="14" t="s">
        <v>73</v>
      </c>
      <c r="C23" s="14" t="s">
        <v>53</v>
      </c>
    </row>
    <row r="24" spans="1:3" x14ac:dyDescent="0.25">
      <c r="A24" s="14">
        <v>22</v>
      </c>
      <c r="B24" s="14" t="s">
        <v>74</v>
      </c>
      <c r="C24" s="14" t="s">
        <v>54</v>
      </c>
    </row>
    <row r="25" spans="1:3" x14ac:dyDescent="0.25">
      <c r="A25" s="14">
        <v>23</v>
      </c>
      <c r="B25" s="14" t="s">
        <v>75</v>
      </c>
      <c r="C25" s="14" t="s">
        <v>53</v>
      </c>
    </row>
    <row r="26" spans="1:3" x14ac:dyDescent="0.25">
      <c r="A26" s="14">
        <v>24</v>
      </c>
      <c r="B26" s="14" t="s">
        <v>76</v>
      </c>
      <c r="C26" s="14" t="s">
        <v>54</v>
      </c>
    </row>
    <row r="27" spans="1:3" x14ac:dyDescent="0.25">
      <c r="A27" s="14">
        <v>25</v>
      </c>
      <c r="B27" s="14" t="s">
        <v>77</v>
      </c>
      <c r="C27" s="14" t="s">
        <v>53</v>
      </c>
    </row>
    <row r="28" spans="1:3" x14ac:dyDescent="0.25">
      <c r="A28" s="14">
        <v>26</v>
      </c>
      <c r="B28" s="14" t="s">
        <v>78</v>
      </c>
      <c r="C28" s="14" t="s">
        <v>54</v>
      </c>
    </row>
    <row r="29" spans="1:3" x14ac:dyDescent="0.25">
      <c r="A29" s="14">
        <v>27</v>
      </c>
      <c r="B29" s="14" t="s">
        <v>79</v>
      </c>
      <c r="C29" s="14" t="s">
        <v>55</v>
      </c>
    </row>
    <row r="30" spans="1:3" x14ac:dyDescent="0.25">
      <c r="A30" s="14">
        <v>28</v>
      </c>
      <c r="B30" s="14" t="s">
        <v>80</v>
      </c>
      <c r="C30" s="14" t="s">
        <v>53</v>
      </c>
    </row>
    <row r="31" spans="1:3" x14ac:dyDescent="0.25">
      <c r="A31" s="14">
        <v>29</v>
      </c>
      <c r="B31" s="14" t="s">
        <v>81</v>
      </c>
      <c r="C31" s="14" t="s">
        <v>54</v>
      </c>
    </row>
    <row r="32" spans="1:3" x14ac:dyDescent="0.25">
      <c r="A32" s="14">
        <v>30</v>
      </c>
      <c r="B32" s="14" t="s">
        <v>82</v>
      </c>
      <c r="C32" s="14" t="s">
        <v>53</v>
      </c>
    </row>
    <row r="33" spans="1:3" x14ac:dyDescent="0.25">
      <c r="A33" s="14">
        <v>31</v>
      </c>
      <c r="B33" s="14" t="s">
        <v>83</v>
      </c>
      <c r="C33" s="14" t="s">
        <v>54</v>
      </c>
    </row>
    <row r="34" spans="1:3" x14ac:dyDescent="0.25">
      <c r="A34" s="14">
        <v>32</v>
      </c>
      <c r="B34" s="14" t="s">
        <v>84</v>
      </c>
      <c r="C34" s="14" t="s">
        <v>53</v>
      </c>
    </row>
    <row r="35" spans="1:3" x14ac:dyDescent="0.25">
      <c r="A35" s="14">
        <v>33</v>
      </c>
      <c r="B35" s="14" t="s">
        <v>85</v>
      </c>
      <c r="C35" s="14" t="s">
        <v>54</v>
      </c>
    </row>
    <row r="36" spans="1:3" x14ac:dyDescent="0.25">
      <c r="A36" s="14">
        <v>34</v>
      </c>
      <c r="B36" s="14" t="s">
        <v>86</v>
      </c>
      <c r="C36" s="14" t="s">
        <v>53</v>
      </c>
    </row>
    <row r="37" spans="1:3" x14ac:dyDescent="0.25">
      <c r="A37" s="14">
        <v>35</v>
      </c>
      <c r="B37" s="14" t="s">
        <v>87</v>
      </c>
      <c r="C37" s="14" t="s">
        <v>53</v>
      </c>
    </row>
    <row r="38" spans="1:3" x14ac:dyDescent="0.25">
      <c r="A38" s="14">
        <v>36</v>
      </c>
      <c r="B38" s="14" t="s">
        <v>88</v>
      </c>
      <c r="C38" s="14" t="s">
        <v>53</v>
      </c>
    </row>
    <row r="39" spans="1:3" x14ac:dyDescent="0.25">
      <c r="A39" s="14">
        <v>37</v>
      </c>
      <c r="B39" s="14" t="s">
        <v>89</v>
      </c>
      <c r="C39" s="14" t="s">
        <v>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Legacy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ferreyra</dc:creator>
  <cp:lastModifiedBy>landon ferreyra</cp:lastModifiedBy>
  <dcterms:created xsi:type="dcterms:W3CDTF">2024-09-19T13:58:46Z</dcterms:created>
  <dcterms:modified xsi:type="dcterms:W3CDTF">2024-10-07T20:41:19Z</dcterms:modified>
</cp:coreProperties>
</file>