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ierstenruff/Documents/Collaborations/Gladfelter/2023_07/All_Kiersten_code/Figure_7i_8i_ternary_pearsons_r/"/>
    </mc:Choice>
  </mc:AlternateContent>
  <bookViews>
    <workbookView xWindow="800" yWindow="2720" windowWidth="27700" windowHeight="155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5" i="1" l="1"/>
  <c r="F52" i="1"/>
  <c r="F49" i="1"/>
  <c r="F46" i="1"/>
  <c r="F43" i="1"/>
  <c r="F40" i="1"/>
  <c r="F37" i="1"/>
  <c r="F34" i="1"/>
  <c r="F28" i="1"/>
  <c r="F22" i="1"/>
  <c r="F14" i="1"/>
  <c r="F8" i="1"/>
  <c r="F2" i="1"/>
  <c r="F5" i="1"/>
  <c r="E55" i="1"/>
  <c r="E52" i="1"/>
  <c r="E49" i="1"/>
  <c r="E46" i="1"/>
  <c r="E43" i="1"/>
  <c r="E40" i="1"/>
  <c r="E37" i="1"/>
  <c r="E34" i="1"/>
  <c r="E28" i="1"/>
  <c r="E22" i="1"/>
  <c r="E14" i="1"/>
  <c r="E8" i="1"/>
  <c r="E5" i="1"/>
  <c r="E2" i="1"/>
</calcChain>
</file>

<file path=xl/sharedStrings.xml><?xml version="1.0" encoding="utf-8"?>
<sst xmlns="http://schemas.openxmlformats.org/spreadsheetml/2006/main" count="63" uniqueCount="21">
  <si>
    <t>Sample Name</t>
  </si>
  <si>
    <t>Image Number</t>
  </si>
  <si>
    <t>Pearson Correlation (r)</t>
  </si>
  <si>
    <t>Avg r</t>
  </si>
  <si>
    <t>Std Err</t>
  </si>
  <si>
    <t>Student T-test, P value</t>
  </si>
  <si>
    <t>BS Sim</t>
  </si>
  <si>
    <t>BS Del</t>
  </si>
  <si>
    <t>BC Sim</t>
  </si>
  <si>
    <t>BC Del</t>
  </si>
  <si>
    <t>Bmut C Sim</t>
  </si>
  <si>
    <t>Bmut C Del</t>
  </si>
  <si>
    <t>B3B5 Sim</t>
  </si>
  <si>
    <t>B3B5 Del</t>
  </si>
  <si>
    <t>C3C5 Sim</t>
  </si>
  <si>
    <t>C3C5 Del</t>
  </si>
  <si>
    <t>Bmut3Bmut5 Sim</t>
  </si>
  <si>
    <t>Bmut3Bmut5 Del</t>
  </si>
  <si>
    <t>Date</t>
  </si>
  <si>
    <t>Bmut S Sim</t>
  </si>
  <si>
    <t>Bmut S 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</si>
</sst>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workbookViewId="0">
      <selection activeCell="J14" sqref="J14"/>
    </sheetView>
  </sheetViews>
  <sheetFormatPr baseColWidth="10" defaultRowHeight="16" x14ac:dyDescent="0.2"/>
  <cols>
    <col min="1" max="1" width="15.33203125" bestFit="1" customWidth="1"/>
    <col min="3" max="3" width="13.1640625" bestFit="1" customWidth="1"/>
    <col min="4" max="4" width="19.6640625" bestFit="1" customWidth="1"/>
    <col min="7" max="7" width="19.5" bestFit="1" customWidth="1"/>
  </cols>
  <sheetData>
    <row r="1" spans="1:7" x14ac:dyDescent="0.2">
      <c r="A1" t="s">
        <v>0</v>
      </c>
      <c r="B1" t="s">
        <v>18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 t="s">
        <v>8</v>
      </c>
      <c r="B2" s="2">
        <v>44778</v>
      </c>
      <c r="C2" s="3">
        <v>1</v>
      </c>
      <c r="D2" s="3">
        <v>0.74</v>
      </c>
      <c r="E2" s="3">
        <f>AVERAGE(D2:D4)</f>
        <v>0.80999999999999994</v>
      </c>
      <c r="F2" s="3">
        <f>STDEV(D2:D4)/SQRT(3)</f>
        <v>3.7859388972001827E-2</v>
      </c>
      <c r="G2" s="4"/>
    </row>
    <row r="3" spans="1:7" x14ac:dyDescent="0.2">
      <c r="A3" s="5" t="s">
        <v>8</v>
      </c>
      <c r="B3" s="6">
        <v>44778</v>
      </c>
      <c r="C3" s="7">
        <v>2</v>
      </c>
      <c r="D3" s="7">
        <v>0.87</v>
      </c>
      <c r="E3" s="7"/>
      <c r="F3" s="7"/>
      <c r="G3" s="8"/>
    </row>
    <row r="4" spans="1:7" x14ac:dyDescent="0.2">
      <c r="A4" s="9" t="s">
        <v>8</v>
      </c>
      <c r="B4" s="10">
        <v>44778</v>
      </c>
      <c r="C4" s="11">
        <v>3</v>
      </c>
      <c r="D4" s="11">
        <v>0.82</v>
      </c>
      <c r="E4" s="11"/>
      <c r="F4" s="11"/>
      <c r="G4" s="12"/>
    </row>
    <row r="5" spans="1:7" x14ac:dyDescent="0.2">
      <c r="A5" s="1" t="s">
        <v>9</v>
      </c>
      <c r="B5" s="2">
        <v>44778</v>
      </c>
      <c r="C5" s="3">
        <v>1</v>
      </c>
      <c r="D5" s="3">
        <v>0.25</v>
      </c>
      <c r="E5" s="3">
        <f>AVERAGE(D5:D7)</f>
        <v>0.23333333333333331</v>
      </c>
      <c r="F5" s="3">
        <f>STDEV(D5:D7)/SQRT(3)</f>
        <v>2.185812841434007E-2</v>
      </c>
      <c r="G5" s="4"/>
    </row>
    <row r="6" spans="1:7" x14ac:dyDescent="0.2">
      <c r="A6" s="5" t="s">
        <v>9</v>
      </c>
      <c r="B6" s="6">
        <v>44778</v>
      </c>
      <c r="C6" s="7">
        <v>2</v>
      </c>
      <c r="D6" s="7">
        <v>0.26</v>
      </c>
      <c r="E6" s="7"/>
      <c r="F6" s="7"/>
      <c r="G6" s="8"/>
    </row>
    <row r="7" spans="1:7" x14ac:dyDescent="0.2">
      <c r="A7" s="9" t="s">
        <v>9</v>
      </c>
      <c r="B7" s="10">
        <v>44778</v>
      </c>
      <c r="C7" s="11">
        <v>3</v>
      </c>
      <c r="D7" s="11">
        <v>0.19</v>
      </c>
      <c r="E7" s="11"/>
      <c r="F7" s="11"/>
      <c r="G7" s="12"/>
    </row>
    <row r="8" spans="1:7" x14ac:dyDescent="0.2">
      <c r="A8" s="1" t="s">
        <v>6</v>
      </c>
      <c r="B8" s="2">
        <v>44791</v>
      </c>
      <c r="C8" s="3">
        <v>1</v>
      </c>
      <c r="D8" s="3">
        <v>0.88</v>
      </c>
      <c r="E8" s="3">
        <f>AVERAGE(D8:D13)</f>
        <v>0.89</v>
      </c>
      <c r="F8" s="3">
        <f>STDEV(D8:D13)/SQRT(6)</f>
        <v>7.7459666924148416E-3</v>
      </c>
      <c r="G8" s="4"/>
    </row>
    <row r="9" spans="1:7" x14ac:dyDescent="0.2">
      <c r="A9" s="5" t="s">
        <v>6</v>
      </c>
      <c r="B9" s="6">
        <v>44791</v>
      </c>
      <c r="C9" s="7">
        <v>2</v>
      </c>
      <c r="D9" s="7">
        <v>0.9</v>
      </c>
      <c r="E9" s="7"/>
      <c r="F9" s="7"/>
      <c r="G9" s="8"/>
    </row>
    <row r="10" spans="1:7" x14ac:dyDescent="0.2">
      <c r="A10" s="5" t="s">
        <v>6</v>
      </c>
      <c r="B10" s="6">
        <v>44791</v>
      </c>
      <c r="C10" s="7">
        <v>3</v>
      </c>
      <c r="D10" s="7">
        <v>0.91</v>
      </c>
      <c r="E10" s="7"/>
      <c r="F10" s="7"/>
      <c r="G10" s="8"/>
    </row>
    <row r="11" spans="1:7" x14ac:dyDescent="0.2">
      <c r="A11" s="13" t="s">
        <v>6</v>
      </c>
      <c r="B11" s="6">
        <v>44797</v>
      </c>
      <c r="C11" s="7">
        <v>4</v>
      </c>
      <c r="D11" s="14">
        <v>0.87</v>
      </c>
      <c r="E11" s="7"/>
      <c r="F11" s="7"/>
      <c r="G11" s="8"/>
    </row>
    <row r="12" spans="1:7" x14ac:dyDescent="0.2">
      <c r="A12" s="13" t="s">
        <v>6</v>
      </c>
      <c r="B12" s="6">
        <v>44797</v>
      </c>
      <c r="C12" s="7">
        <v>5</v>
      </c>
      <c r="D12" s="14">
        <v>0.87</v>
      </c>
      <c r="E12" s="7"/>
      <c r="F12" s="7"/>
      <c r="G12" s="8"/>
    </row>
    <row r="13" spans="1:7" x14ac:dyDescent="0.2">
      <c r="A13" s="15" t="s">
        <v>6</v>
      </c>
      <c r="B13" s="10">
        <v>44797</v>
      </c>
      <c r="C13" s="11">
        <v>6</v>
      </c>
      <c r="D13" s="16">
        <v>0.91</v>
      </c>
      <c r="E13" s="11"/>
      <c r="F13" s="11"/>
      <c r="G13" s="12"/>
    </row>
    <row r="14" spans="1:7" x14ac:dyDescent="0.2">
      <c r="A14" s="1" t="s">
        <v>7</v>
      </c>
      <c r="B14" s="2">
        <v>44791</v>
      </c>
      <c r="C14" s="3">
        <v>1</v>
      </c>
      <c r="D14" s="3">
        <v>0.79</v>
      </c>
      <c r="E14" s="3">
        <f>AVERAGE(D14:D21)</f>
        <v>0.60499999999999998</v>
      </c>
      <c r="F14" s="3">
        <f>STDEV(D14:D21)/SQRT(8)</f>
        <v>8.6581918270667621E-2</v>
      </c>
      <c r="G14" s="4"/>
    </row>
    <row r="15" spans="1:7" x14ac:dyDescent="0.2">
      <c r="A15" s="5" t="s">
        <v>7</v>
      </c>
      <c r="B15" s="6">
        <v>44791</v>
      </c>
      <c r="C15" s="7">
        <v>2</v>
      </c>
      <c r="D15" s="7">
        <v>0.76</v>
      </c>
      <c r="E15" s="7"/>
      <c r="F15" s="7"/>
      <c r="G15" s="8"/>
    </row>
    <row r="16" spans="1:7" x14ac:dyDescent="0.2">
      <c r="A16" s="5" t="s">
        <v>7</v>
      </c>
      <c r="B16" s="6">
        <v>44791</v>
      </c>
      <c r="C16" s="7">
        <v>3</v>
      </c>
      <c r="D16" s="7">
        <v>0.72</v>
      </c>
      <c r="E16" s="7"/>
      <c r="F16" s="7"/>
      <c r="G16" s="8"/>
    </row>
    <row r="17" spans="1:7" x14ac:dyDescent="0.2">
      <c r="A17" s="5" t="s">
        <v>7</v>
      </c>
      <c r="B17" s="6">
        <v>44791</v>
      </c>
      <c r="C17" s="7">
        <v>4</v>
      </c>
      <c r="D17" s="7">
        <v>0.81</v>
      </c>
      <c r="E17" s="7"/>
      <c r="F17" s="7"/>
      <c r="G17" s="8"/>
    </row>
    <row r="18" spans="1:7" x14ac:dyDescent="0.2">
      <c r="A18" s="5" t="s">
        <v>7</v>
      </c>
      <c r="B18" s="6">
        <v>44791</v>
      </c>
      <c r="C18" s="7">
        <v>5</v>
      </c>
      <c r="D18" s="7">
        <v>0.82</v>
      </c>
      <c r="E18" s="7"/>
      <c r="F18" s="7"/>
      <c r="G18" s="8"/>
    </row>
    <row r="19" spans="1:7" x14ac:dyDescent="0.2">
      <c r="A19" s="13" t="s">
        <v>7</v>
      </c>
      <c r="B19" s="6">
        <v>44797</v>
      </c>
      <c r="C19" s="7">
        <v>6</v>
      </c>
      <c r="D19" s="14">
        <v>0.28000000000000003</v>
      </c>
      <c r="E19" s="7"/>
      <c r="F19" s="7"/>
      <c r="G19" s="8"/>
    </row>
    <row r="20" spans="1:7" x14ac:dyDescent="0.2">
      <c r="A20" s="13" t="s">
        <v>7</v>
      </c>
      <c r="B20" s="6">
        <v>44797</v>
      </c>
      <c r="C20" s="7">
        <v>7</v>
      </c>
      <c r="D20" s="14">
        <v>0.28999999999999998</v>
      </c>
      <c r="E20" s="7"/>
      <c r="F20" s="7"/>
      <c r="G20" s="8"/>
    </row>
    <row r="21" spans="1:7" x14ac:dyDescent="0.2">
      <c r="A21" s="15" t="s">
        <v>7</v>
      </c>
      <c r="B21" s="10">
        <v>44797</v>
      </c>
      <c r="C21" s="11">
        <v>8</v>
      </c>
      <c r="D21" s="16">
        <v>0.37</v>
      </c>
      <c r="E21" s="11"/>
      <c r="F21" s="11"/>
      <c r="G21" s="12"/>
    </row>
    <row r="22" spans="1:7" x14ac:dyDescent="0.2">
      <c r="A22" s="1" t="s">
        <v>10</v>
      </c>
      <c r="B22" s="2">
        <v>44778</v>
      </c>
      <c r="C22" s="3">
        <v>1</v>
      </c>
      <c r="D22" s="3">
        <v>0.94</v>
      </c>
      <c r="E22" s="3">
        <f>AVERAGE(D22:D27)</f>
        <v>0.90333333333333332</v>
      </c>
      <c r="F22" s="3">
        <f>STDEV(D22:D27)/SQRT(6)</f>
        <v>2.4585451886114357E-2</v>
      </c>
      <c r="G22" s="4"/>
    </row>
    <row r="23" spans="1:7" x14ac:dyDescent="0.2">
      <c r="A23" s="5" t="s">
        <v>10</v>
      </c>
      <c r="B23" s="6">
        <v>44778</v>
      </c>
      <c r="C23" s="7">
        <v>2</v>
      </c>
      <c r="D23" s="7">
        <v>0.96</v>
      </c>
      <c r="E23" s="7"/>
      <c r="F23" s="7"/>
      <c r="G23" s="8"/>
    </row>
    <row r="24" spans="1:7" x14ac:dyDescent="0.2">
      <c r="A24" s="5" t="s">
        <v>10</v>
      </c>
      <c r="B24" s="6">
        <v>44778</v>
      </c>
      <c r="C24" s="7">
        <v>3</v>
      </c>
      <c r="D24" s="7">
        <v>0.96</v>
      </c>
      <c r="E24" s="7"/>
      <c r="F24" s="7"/>
      <c r="G24" s="8"/>
    </row>
    <row r="25" spans="1:7" x14ac:dyDescent="0.2">
      <c r="A25" s="13" t="s">
        <v>10</v>
      </c>
      <c r="B25" s="6">
        <v>44797</v>
      </c>
      <c r="C25" s="7">
        <v>4</v>
      </c>
      <c r="D25" s="14">
        <v>0.81</v>
      </c>
      <c r="E25" s="7"/>
      <c r="F25" s="7"/>
      <c r="G25" s="8"/>
    </row>
    <row r="26" spans="1:7" x14ac:dyDescent="0.2">
      <c r="A26" s="13" t="s">
        <v>10</v>
      </c>
      <c r="B26" s="6">
        <v>44797</v>
      </c>
      <c r="C26" s="7">
        <v>5</v>
      </c>
      <c r="D26" s="14">
        <v>0.87</v>
      </c>
      <c r="E26" s="7"/>
      <c r="F26" s="7"/>
      <c r="G26" s="8"/>
    </row>
    <row r="27" spans="1:7" x14ac:dyDescent="0.2">
      <c r="A27" s="15" t="s">
        <v>10</v>
      </c>
      <c r="B27" s="10">
        <v>44797</v>
      </c>
      <c r="C27" s="11">
        <v>6</v>
      </c>
      <c r="D27" s="16">
        <v>0.88</v>
      </c>
      <c r="E27" s="11"/>
      <c r="F27" s="11"/>
      <c r="G27" s="12"/>
    </row>
    <row r="28" spans="1:7" x14ac:dyDescent="0.2">
      <c r="A28" s="1" t="s">
        <v>11</v>
      </c>
      <c r="B28" s="2">
        <v>44778</v>
      </c>
      <c r="C28" s="3">
        <v>1</v>
      </c>
      <c r="D28" s="3">
        <v>0.8</v>
      </c>
      <c r="E28" s="3">
        <f>AVERAGE(D28:D33)</f>
        <v>0.69499999999999995</v>
      </c>
      <c r="F28" s="3">
        <f>STDEV(D28:D33)/SQRT(6)</f>
        <v>5.4757039121316152E-2</v>
      </c>
      <c r="G28" s="4"/>
    </row>
    <row r="29" spans="1:7" x14ac:dyDescent="0.2">
      <c r="A29" s="5" t="s">
        <v>11</v>
      </c>
      <c r="B29" s="6">
        <v>44778</v>
      </c>
      <c r="C29" s="7">
        <v>2</v>
      </c>
      <c r="D29" s="7">
        <v>0.84</v>
      </c>
      <c r="E29" s="7"/>
      <c r="F29" s="7"/>
      <c r="G29" s="8"/>
    </row>
    <row r="30" spans="1:7" x14ac:dyDescent="0.2">
      <c r="A30" s="5" t="s">
        <v>11</v>
      </c>
      <c r="B30" s="6">
        <v>44778</v>
      </c>
      <c r="C30" s="7">
        <v>3</v>
      </c>
      <c r="D30" s="7">
        <v>0.81</v>
      </c>
      <c r="E30" s="7"/>
      <c r="F30" s="7"/>
      <c r="G30" s="8"/>
    </row>
    <row r="31" spans="1:7" x14ac:dyDescent="0.2">
      <c r="A31" s="13" t="s">
        <v>11</v>
      </c>
      <c r="B31" s="6">
        <v>44797</v>
      </c>
      <c r="C31" s="7">
        <v>4</v>
      </c>
      <c r="D31" s="14">
        <v>0.56000000000000005</v>
      </c>
      <c r="E31" s="7"/>
      <c r="F31" s="7"/>
      <c r="G31" s="8"/>
    </row>
    <row r="32" spans="1:7" x14ac:dyDescent="0.2">
      <c r="A32" s="13" t="s">
        <v>11</v>
      </c>
      <c r="B32" s="6">
        <v>44797</v>
      </c>
      <c r="C32" s="7">
        <v>5</v>
      </c>
      <c r="D32" s="14">
        <v>0.57999999999999996</v>
      </c>
      <c r="E32" s="7"/>
      <c r="F32" s="7"/>
      <c r="G32" s="8"/>
    </row>
    <row r="33" spans="1:7" x14ac:dyDescent="0.2">
      <c r="A33" s="15" t="s">
        <v>11</v>
      </c>
      <c r="B33" s="10">
        <v>44797</v>
      </c>
      <c r="C33" s="11">
        <v>6</v>
      </c>
      <c r="D33" s="16">
        <v>0.57999999999999996</v>
      </c>
      <c r="E33" s="11"/>
      <c r="F33" s="11"/>
      <c r="G33" s="12"/>
    </row>
    <row r="34" spans="1:7" x14ac:dyDescent="0.2">
      <c r="A34" s="17" t="s">
        <v>19</v>
      </c>
      <c r="B34" s="2">
        <v>44797</v>
      </c>
      <c r="C34" s="18">
        <v>1</v>
      </c>
      <c r="D34" s="18">
        <v>0.95</v>
      </c>
      <c r="E34" s="3">
        <f>AVERAGE(D34:D36)</f>
        <v>0.92333333333333334</v>
      </c>
      <c r="F34" s="3">
        <f>STDEV(D34:D36)/SQRT(3)</f>
        <v>1.4529663145135558E-2</v>
      </c>
      <c r="G34" s="4"/>
    </row>
    <row r="35" spans="1:7" x14ac:dyDescent="0.2">
      <c r="A35" s="13" t="s">
        <v>19</v>
      </c>
      <c r="B35" s="6">
        <v>44797</v>
      </c>
      <c r="C35" s="14">
        <v>2</v>
      </c>
      <c r="D35" s="14">
        <v>0.92</v>
      </c>
      <c r="E35" s="7"/>
      <c r="F35" s="7"/>
      <c r="G35" s="8"/>
    </row>
    <row r="36" spans="1:7" x14ac:dyDescent="0.2">
      <c r="A36" s="15" t="s">
        <v>19</v>
      </c>
      <c r="B36" s="10">
        <v>44797</v>
      </c>
      <c r="C36" s="16">
        <v>3</v>
      </c>
      <c r="D36" s="16">
        <v>0.9</v>
      </c>
      <c r="E36" s="11"/>
      <c r="F36" s="11"/>
      <c r="G36" s="12"/>
    </row>
    <row r="37" spans="1:7" x14ac:dyDescent="0.2">
      <c r="A37" s="17" t="s">
        <v>20</v>
      </c>
      <c r="B37" s="2">
        <v>44797</v>
      </c>
      <c r="C37" s="18">
        <v>1</v>
      </c>
      <c r="D37" s="18">
        <v>0.6</v>
      </c>
      <c r="E37" s="3">
        <f>AVERAGE(D37:D39)</f>
        <v>0.59333333333333338</v>
      </c>
      <c r="F37" s="3">
        <f>STDEV(D37:D39)/SQRT(3)</f>
        <v>5.2068331172711008E-2</v>
      </c>
      <c r="G37" s="4"/>
    </row>
    <row r="38" spans="1:7" x14ac:dyDescent="0.2">
      <c r="A38" s="13" t="s">
        <v>20</v>
      </c>
      <c r="B38" s="6">
        <v>44797</v>
      </c>
      <c r="C38" s="14">
        <v>2</v>
      </c>
      <c r="D38" s="14">
        <v>0.68</v>
      </c>
      <c r="E38" s="7"/>
      <c r="F38" s="7"/>
      <c r="G38" s="8"/>
    </row>
    <row r="39" spans="1:7" x14ac:dyDescent="0.2">
      <c r="A39" s="15" t="s">
        <v>20</v>
      </c>
      <c r="B39" s="10">
        <v>44797</v>
      </c>
      <c r="C39" s="16">
        <v>3</v>
      </c>
      <c r="D39" s="16">
        <v>0.5</v>
      </c>
      <c r="E39" s="11"/>
      <c r="F39" s="11"/>
      <c r="G39" s="12"/>
    </row>
    <row r="40" spans="1:7" x14ac:dyDescent="0.2">
      <c r="A40" s="1" t="s">
        <v>12</v>
      </c>
      <c r="B40" s="2">
        <v>44778</v>
      </c>
      <c r="C40" s="3">
        <v>1</v>
      </c>
      <c r="D40" s="3">
        <v>0.9</v>
      </c>
      <c r="E40" s="3">
        <f>AVERAGE(D40:D42)</f>
        <v>0.91666666666666663</v>
      </c>
      <c r="F40" s="3">
        <f>STDEV(D40:D42)/SQRT(3)</f>
        <v>8.8191710368819773E-3</v>
      </c>
      <c r="G40" s="4"/>
    </row>
    <row r="41" spans="1:7" x14ac:dyDescent="0.2">
      <c r="A41" s="5" t="s">
        <v>12</v>
      </c>
      <c r="B41" s="6">
        <v>44778</v>
      </c>
      <c r="C41" s="7">
        <v>2</v>
      </c>
      <c r="D41" s="7">
        <v>0.93</v>
      </c>
      <c r="E41" s="7"/>
      <c r="F41" s="7"/>
      <c r="G41" s="8"/>
    </row>
    <row r="42" spans="1:7" x14ac:dyDescent="0.2">
      <c r="A42" s="9" t="s">
        <v>12</v>
      </c>
      <c r="B42" s="10">
        <v>44778</v>
      </c>
      <c r="C42" s="11">
        <v>3</v>
      </c>
      <c r="D42" s="11">
        <v>0.92</v>
      </c>
      <c r="E42" s="11"/>
      <c r="F42" s="11"/>
      <c r="G42" s="12"/>
    </row>
    <row r="43" spans="1:7" x14ac:dyDescent="0.2">
      <c r="A43" s="1" t="s">
        <v>13</v>
      </c>
      <c r="B43" s="2">
        <v>44778</v>
      </c>
      <c r="C43" s="3">
        <v>1</v>
      </c>
      <c r="D43" s="3">
        <v>0.54</v>
      </c>
      <c r="E43" s="3">
        <f>AVERAGE(D43:D45)</f>
        <v>0.55666666666666664</v>
      </c>
      <c r="F43" s="3">
        <f>STDEV(D43:D45)/SQRT(3)</f>
        <v>1.2018504251546606E-2</v>
      </c>
      <c r="G43" s="4"/>
    </row>
    <row r="44" spans="1:7" x14ac:dyDescent="0.2">
      <c r="A44" s="5" t="s">
        <v>13</v>
      </c>
      <c r="B44" s="6">
        <v>44778</v>
      </c>
      <c r="C44" s="7">
        <v>2</v>
      </c>
      <c r="D44" s="7">
        <v>0.55000000000000004</v>
      </c>
      <c r="E44" s="7"/>
      <c r="F44" s="7"/>
      <c r="G44" s="8"/>
    </row>
    <row r="45" spans="1:7" x14ac:dyDescent="0.2">
      <c r="A45" s="9" t="s">
        <v>13</v>
      </c>
      <c r="B45" s="10">
        <v>44778</v>
      </c>
      <c r="C45" s="11">
        <v>3</v>
      </c>
      <c r="D45" s="11">
        <v>0.57999999999999996</v>
      </c>
      <c r="E45" s="11"/>
      <c r="F45" s="11"/>
      <c r="G45" s="12"/>
    </row>
    <row r="46" spans="1:7" x14ac:dyDescent="0.2">
      <c r="A46" s="1" t="s">
        <v>14</v>
      </c>
      <c r="B46" s="2">
        <v>44778</v>
      </c>
      <c r="C46" s="3">
        <v>1</v>
      </c>
      <c r="D46" s="3">
        <v>0.62</v>
      </c>
      <c r="E46" s="3">
        <f>AVERAGE(D46:D48)</f>
        <v>0.67666666666666675</v>
      </c>
      <c r="F46" s="3">
        <f>STDEV(D46:D48)/SQRT(3)</f>
        <v>5.1747248987533426E-2</v>
      </c>
      <c r="G46" s="4"/>
    </row>
    <row r="47" spans="1:7" x14ac:dyDescent="0.2">
      <c r="A47" s="5" t="s">
        <v>14</v>
      </c>
      <c r="B47" s="6">
        <v>44778</v>
      </c>
      <c r="C47" s="7">
        <v>2</v>
      </c>
      <c r="D47" s="7">
        <v>0.63</v>
      </c>
      <c r="E47" s="7"/>
      <c r="F47" s="7"/>
      <c r="G47" s="8"/>
    </row>
    <row r="48" spans="1:7" x14ac:dyDescent="0.2">
      <c r="A48" s="9" t="s">
        <v>14</v>
      </c>
      <c r="B48" s="10">
        <v>44778</v>
      </c>
      <c r="C48" s="11">
        <v>3</v>
      </c>
      <c r="D48" s="11">
        <v>0.78</v>
      </c>
      <c r="E48" s="11"/>
      <c r="F48" s="11"/>
      <c r="G48" s="12"/>
    </row>
    <row r="49" spans="1:7" x14ac:dyDescent="0.2">
      <c r="A49" s="1" t="s">
        <v>15</v>
      </c>
      <c r="B49" s="2">
        <v>44778</v>
      </c>
      <c r="C49" s="3">
        <v>1</v>
      </c>
      <c r="D49" s="3">
        <v>0.14000000000000001</v>
      </c>
      <c r="E49" s="3">
        <f>AVERAGE(D49:D51)</f>
        <v>0.15333333333333335</v>
      </c>
      <c r="F49" s="3">
        <f>STDEV(D49:D51)/SQRT(3)</f>
        <v>2.4037008503093288E-2</v>
      </c>
      <c r="G49" s="4"/>
    </row>
    <row r="50" spans="1:7" x14ac:dyDescent="0.2">
      <c r="A50" s="5" t="s">
        <v>15</v>
      </c>
      <c r="B50" s="6">
        <v>44778</v>
      </c>
      <c r="C50" s="7">
        <v>2</v>
      </c>
      <c r="D50" s="7">
        <v>0.2</v>
      </c>
      <c r="E50" s="7"/>
      <c r="F50" s="7"/>
      <c r="G50" s="8"/>
    </row>
    <row r="51" spans="1:7" x14ac:dyDescent="0.2">
      <c r="A51" s="9" t="s">
        <v>15</v>
      </c>
      <c r="B51" s="10">
        <v>44778</v>
      </c>
      <c r="C51" s="11">
        <v>3</v>
      </c>
      <c r="D51" s="11">
        <v>0.12</v>
      </c>
      <c r="E51" s="11"/>
      <c r="F51" s="11"/>
      <c r="G51" s="12"/>
    </row>
    <row r="52" spans="1:7" x14ac:dyDescent="0.2">
      <c r="A52" s="1" t="s">
        <v>16</v>
      </c>
      <c r="B52" s="2">
        <v>44778</v>
      </c>
      <c r="C52" s="3">
        <v>1</v>
      </c>
      <c r="D52" s="3">
        <v>0.96</v>
      </c>
      <c r="E52" s="3">
        <f>AVERAGE(D52:D54)</f>
        <v>0.96333333333333326</v>
      </c>
      <c r="F52" s="3">
        <f>STDEV(D52:D54)/SQRT(3)</f>
        <v>3.3333333333333361E-3</v>
      </c>
      <c r="G52" s="4"/>
    </row>
    <row r="53" spans="1:7" x14ac:dyDescent="0.2">
      <c r="A53" s="5" t="s">
        <v>16</v>
      </c>
      <c r="B53" s="6">
        <v>44778</v>
      </c>
      <c r="C53" s="7">
        <v>2</v>
      </c>
      <c r="D53" s="7">
        <v>0.96</v>
      </c>
      <c r="E53" s="7"/>
      <c r="F53" s="7"/>
      <c r="G53" s="8"/>
    </row>
    <row r="54" spans="1:7" x14ac:dyDescent="0.2">
      <c r="A54" s="9" t="s">
        <v>16</v>
      </c>
      <c r="B54" s="10">
        <v>44778</v>
      </c>
      <c r="C54" s="11">
        <v>3</v>
      </c>
      <c r="D54" s="11">
        <v>0.97</v>
      </c>
      <c r="E54" s="11"/>
      <c r="F54" s="11"/>
      <c r="G54" s="12"/>
    </row>
    <row r="55" spans="1:7" x14ac:dyDescent="0.2">
      <c r="A55" s="1" t="s">
        <v>17</v>
      </c>
      <c r="B55" s="2">
        <v>44778</v>
      </c>
      <c r="C55" s="3">
        <v>1</v>
      </c>
      <c r="D55" s="3">
        <v>0.66</v>
      </c>
      <c r="E55" s="3">
        <f>AVERAGE(D55:D57)</f>
        <v>0.69999999999999984</v>
      </c>
      <c r="F55" s="3">
        <f>STDEV(D55:D57)/SQRT(3)</f>
        <v>2.3094010767585021E-2</v>
      </c>
      <c r="G55" s="4"/>
    </row>
    <row r="56" spans="1:7" x14ac:dyDescent="0.2">
      <c r="A56" s="5" t="s">
        <v>17</v>
      </c>
      <c r="B56" s="6">
        <v>44778</v>
      </c>
      <c r="C56" s="7">
        <v>2</v>
      </c>
      <c r="D56" s="7">
        <v>0.7</v>
      </c>
      <c r="E56" s="7"/>
      <c r="F56" s="7"/>
      <c r="G56" s="8"/>
    </row>
    <row r="57" spans="1:7" x14ac:dyDescent="0.2">
      <c r="A57" s="9" t="s">
        <v>17</v>
      </c>
      <c r="B57" s="10">
        <v>44778</v>
      </c>
      <c r="C57" s="11">
        <v>3</v>
      </c>
      <c r="D57" s="11">
        <v>0.74</v>
      </c>
      <c r="E57" s="11"/>
      <c r="F57" s="11"/>
      <c r="G57" s="1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2022-08-05T19:25:27Z</dcterms:created>
  <dcterms:modified xsi:type="dcterms:W3CDTF">2023-10-18T22:56:50Z</dcterms:modified>
</cp:coreProperties>
</file>