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puc\Downloads\"/>
    </mc:Choice>
  </mc:AlternateContent>
  <xr:revisionPtr revIDLastSave="0" documentId="13_ncr:1_{A18CD8D9-0091-4248-A7EB-9035D7641461}" xr6:coauthVersionLast="47" xr6:coauthVersionMax="47" xr10:uidLastSave="{00000000-0000-0000-0000-000000000000}"/>
  <bookViews>
    <workbookView xWindow="11520" yWindow="0" windowWidth="11520" windowHeight="1236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 s="1"/>
  <c r="C6" i="3"/>
  <c r="C7" i="3" s="1"/>
  <c r="E3" i="3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3" i="3"/>
  <c r="B3" i="3"/>
  <c r="B4" i="3" s="1"/>
  <c r="B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<sst xmlns="http://schemas.openxmlformats.org/spreadsheetml/2006/main" count="86" uniqueCount="56">
  <si>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</si>
  <si>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</si>
  <si>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</si>
  <si>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</si>
  <si>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</si>
  <si>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</si>
  <si>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</si>
  <si>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</si>
  <si>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</si>
  <si>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</si>
  <si>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</si>
  <si>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</si>
  <si>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</si>
  <si>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</si>
  <si>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</si>
  <si>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</si>
  <si>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</si>
  <si>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</si>
  <si>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</si>
  <si>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</si>
  <si>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</si>
  <si>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</si>
  <si>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</si>
  <si>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</si>
  <si>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</si>
  <si>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</si>
  <si>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</si>
  <si>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</si>
  <si>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</si>
  <si>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</si>
  <si>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Por definir</t>
  </si>
  <si>
    <t>Alta</t>
  </si>
  <si>
    <t xml:space="preserve">Pantalla de Login y Registro usando las herramientas que nos aporta android studio  </t>
  </si>
  <si>
    <t>Terminado</t>
  </si>
  <si>
    <t>Luis Gerardo Alvarado Moreno</t>
  </si>
  <si>
    <t>Haziel Farid Espinoza Rodriguez</t>
  </si>
  <si>
    <t>Abiel Gonzalez Hernandez</t>
  </si>
  <si>
    <t>Fernando Ortiz Pesina</t>
  </si>
  <si>
    <t>Fernando</t>
  </si>
  <si>
    <t>Creacion de la base de datos con SQL Sever</t>
  </si>
  <si>
    <t>Luis y Fernando</t>
  </si>
  <si>
    <t>Logica de la app usando el pratron de diseño MVVM y Seguridad de los datos</t>
  </si>
  <si>
    <t>Cambiar la base de datos a Firebase, para mejorar la conectividad a la app movil</t>
  </si>
  <si>
    <t>Nos dimos cuenta que seria mucho trabajo conectar la app movil a sql server ya que la unica forma de hacerlo es mediante un dominio web cosa que haremos hasta el 3 o 4 sprint</t>
  </si>
  <si>
    <t>Realizar las pruebas y ajustes necesarios para que la app movil y web funcionen de la misma base de datos</t>
  </si>
  <si>
    <t>En Progreso</t>
  </si>
  <si>
    <t>Req 07</t>
  </si>
  <si>
    <t>Req 08</t>
  </si>
  <si>
    <t>Req 09</t>
  </si>
  <si>
    <t>Configurar el formulario para que se puedan subir imágenes desde la app a Firebase</t>
  </si>
  <si>
    <t>Crear el sistema de formulario para que el usuario pueda mandar sus reportes y usar el metodo de autenticación para que cada usuario pueda tener su lista de reportes</t>
  </si>
  <si>
    <t xml:space="preserve">Crear la barra de navegación y usuario </t>
  </si>
  <si>
    <t>Media</t>
  </si>
  <si>
    <t xml:space="preserve">Subir el proyecto a GitHub para el control de versiónes  </t>
  </si>
  <si>
    <t>Req 10</t>
  </si>
  <si>
    <t>Req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</si>
</sst>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F11" sqref="F11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2" t="s">
        <v>12</v>
      </c>
      <c r="B2" s="23">
        <v>45929</v>
      </c>
      <c r="C2" s="23">
        <v>45940</v>
      </c>
      <c r="D2" s="5">
        <f>COUNTIF(Backlog!$E$12:$E$54,'Información Sprints'!A2)</f>
        <v>5</v>
      </c>
      <c r="E2" s="5">
        <f>SUMIF(Backlog!$E$12:$E$54,'Información Sprints'!A2,Backlog!$D$12:$D$54)</f>
        <v>14</v>
      </c>
      <c r="F2" s="5">
        <f>IF(COUNTA(Backlog!$C$2:$C$7)=0,0,E2/COUNTA(Backlog!$C$2:$C$7))</f>
        <v>3.5</v>
      </c>
    </row>
    <row r="3" spans="1:6">
      <c r="A3" s="22" t="s">
        <v>13</v>
      </c>
      <c r="B3" s="23">
        <f>B2+14</f>
        <v>45943</v>
      </c>
      <c r="C3" s="23">
        <f>C2+14</f>
        <v>45954</v>
      </c>
      <c r="D3" s="5">
        <f>COUNTIF(Backlog!$E$12:$E$54,'Información Sprints'!A3)</f>
        <v>4</v>
      </c>
      <c r="E3" s="5">
        <f>SUMIF(Backlog!$E$12:$E$54,'Información Sprints'!A3,Backlog!$D$12:$D$54)</f>
        <v>14</v>
      </c>
      <c r="F3" s="5">
        <f>IF(COUNTA(Backlog!$C$2:$C$7)=0,0,E3/COUNTA(Backlog!$C$2:$C$7))</f>
        <v>3.5</v>
      </c>
    </row>
    <row r="4" spans="1:6">
      <c r="A4" s="22" t="s">
        <v>14</v>
      </c>
      <c r="B4" s="23">
        <f t="shared" ref="B4:B6" si="0">B3+14</f>
        <v>45957</v>
      </c>
      <c r="C4" s="23">
        <f t="shared" ref="C4:C6" si="1">C3+14</f>
        <v>45968</v>
      </c>
      <c r="D4" s="5">
        <f>COUNTIF(Backlog!$E$12:$E$54,'Información Sprints'!A4)</f>
        <v>0</v>
      </c>
      <c r="E4" s="5">
        <f>SUMIF(Backlog!$E$12:$E$54,'Información Sprints'!A4,Backlog!$D$12:$D$54)</f>
        <v>0</v>
      </c>
      <c r="F4" s="5">
        <f>IF(COUNTA(Backlog!$C$2:$C$7)=0,0,E4/COUNTA(Backlog!$C$2:$C$7))</f>
        <v>0</v>
      </c>
    </row>
    <row r="5" spans="1:6">
      <c r="A5" s="25" t="s">
        <v>15</v>
      </c>
      <c r="B5" s="26">
        <f t="shared" si="0"/>
        <v>45971</v>
      </c>
      <c r="C5" s="26">
        <f t="shared" si="1"/>
        <v>45982</v>
      </c>
      <c r="D5" s="24">
        <f>COUNTIF(Backlog!$E$12:$E$54,'Información Sprints'!A5)</f>
        <v>0</v>
      </c>
      <c r="E5" s="24">
        <f>SUMIF(Backlog!$E$12:$E$54,'Información Sprints'!A5,Backlog!$D$12:$D$54)</f>
        <v>0</v>
      </c>
      <c r="F5" s="24">
        <f>IF(COUNTA(Backlog!$C$2:$C$7)=0,0,E5/COUNTA(Backlog!$C$2:$C$7))</f>
        <v>0</v>
      </c>
    </row>
    <row r="6" spans="1:6">
      <c r="A6" s="22" t="s">
        <v>16</v>
      </c>
      <c r="B6" s="23">
        <f t="shared" si="0"/>
        <v>45985</v>
      </c>
      <c r="C6" s="23">
        <f t="shared" si="1"/>
        <v>45996</v>
      </c>
      <c r="D6" s="5">
        <f>COUNTIF(Backlog!$E$12:$E$54,'Información Sprints'!A6)</f>
        <v>0</v>
      </c>
      <c r="E6" s="5">
        <f>SUMIF(Backlog!$E$12:$E$54,'Información Sprints'!A6,Backlog!$D$12:$D$54)</f>
        <v>0</v>
      </c>
      <c r="F6" s="5">
        <f>IF(COUNTA(Backlog!$C$2:$C$7)=0,0,E6/COUNTA(Backlog!$C$2:$C$7))</f>
        <v>0</v>
      </c>
    </row>
    <row r="7" spans="1:6">
      <c r="A7" s="22" t="s">
        <v>17</v>
      </c>
      <c r="B7" s="23">
        <f t="shared" ref="B7" si="2">B6+14</f>
        <v>45999</v>
      </c>
      <c r="C7" s="23">
        <f t="shared" ref="C7" si="3">C6+14</f>
        <v>46010</v>
      </c>
      <c r="D7" s="5">
        <f>COUNTIF(Backlog!$E$12:$E$54,'Información Sprints'!A7)</f>
        <v>0</v>
      </c>
      <c r="E7" s="5">
        <f>SUMIF(Backlog!$E$12:$E$54,'Información Sprints'!A7,Backlog!$D$12:$D$54)</f>
        <v>0</v>
      </c>
      <c r="F7" s="5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workbookViewId="0">
      <selection activeCell="C22" sqref="C22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10"/>
      <c r="D1" s="11"/>
      <c r="E1" s="11"/>
      <c r="F1" s="12"/>
    </row>
    <row r="2" spans="1:8">
      <c r="A2" s="3"/>
      <c r="B2" s="7" t="s">
        <v>19</v>
      </c>
      <c r="C2" s="13" t="s">
        <v>34</v>
      </c>
      <c r="D2" s="14"/>
      <c r="E2" s="14"/>
      <c r="F2" s="15"/>
    </row>
    <row r="3" spans="1:8">
      <c r="B3" s="8"/>
      <c r="C3" s="16" t="s">
        <v>35</v>
      </c>
      <c r="F3" s="17"/>
    </row>
    <row r="4" spans="1:8">
      <c r="B4" s="8"/>
      <c r="C4" s="16" t="s">
        <v>36</v>
      </c>
      <c r="F4" s="17"/>
    </row>
    <row r="5" spans="1:8">
      <c r="B5" s="8"/>
      <c r="C5" s="16" t="s">
        <v>37</v>
      </c>
      <c r="F5" s="17"/>
    </row>
    <row r="6" spans="1:8">
      <c r="B6" s="8"/>
      <c r="C6" s="16"/>
      <c r="F6" s="17"/>
    </row>
    <row r="7" spans="1:8">
      <c r="B7" s="9"/>
      <c r="C7" s="18"/>
      <c r="D7" s="19"/>
      <c r="E7" s="19"/>
      <c r="F7" s="20"/>
    </row>
    <row r="9" spans="1:8">
      <c r="A9" s="3"/>
      <c r="B9" s="6" t="s">
        <v>18</v>
      </c>
      <c r="C9" s="21">
        <f>IF(SUM(D12:D54)=0,0,SUMIF(C12:C54,"Terminado",D12:D54)/SUM(D12:D54))</f>
        <v>0.5357142857142857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3.2">
      <c r="A12" s="2" t="s">
        <v>20</v>
      </c>
      <c r="B12" s="2" t="s">
        <v>32</v>
      </c>
      <c r="C12" s="2" t="s">
        <v>33</v>
      </c>
      <c r="D12" s="2">
        <v>3</v>
      </c>
      <c r="E12" s="2" t="s">
        <v>12</v>
      </c>
      <c r="F12" s="2" t="s">
        <v>31</v>
      </c>
      <c r="G12" s="2" t="s">
        <v>38</v>
      </c>
      <c r="H12" s="2"/>
    </row>
    <row r="13" spans="1:8" ht="28.8">
      <c r="A13" s="2" t="s">
        <v>22</v>
      </c>
      <c r="B13" s="2" t="s">
        <v>39</v>
      </c>
      <c r="C13" s="2" t="s">
        <v>33</v>
      </c>
      <c r="D13" s="2">
        <v>1</v>
      </c>
      <c r="E13" s="2" t="s">
        <v>12</v>
      </c>
      <c r="F13" s="2" t="s">
        <v>31</v>
      </c>
      <c r="G13" s="2" t="s">
        <v>40</v>
      </c>
      <c r="H13" s="2"/>
    </row>
    <row r="14" spans="1:8" ht="28.8">
      <c r="A14" s="2" t="s">
        <v>26</v>
      </c>
      <c r="B14" s="2" t="s">
        <v>41</v>
      </c>
      <c r="C14" s="2" t="s">
        <v>33</v>
      </c>
      <c r="D14" s="2">
        <v>5</v>
      </c>
      <c r="E14" s="2" t="s">
        <v>12</v>
      </c>
      <c r="F14" s="2" t="s">
        <v>31</v>
      </c>
      <c r="G14" s="2" t="s">
        <v>38</v>
      </c>
      <c r="H14" s="2"/>
    </row>
    <row r="15" spans="1:8" ht="72">
      <c r="A15" s="2" t="s">
        <v>27</v>
      </c>
      <c r="B15" s="2" t="s">
        <v>42</v>
      </c>
      <c r="C15" s="2" t="s">
        <v>33</v>
      </c>
      <c r="D15" s="2">
        <v>2</v>
      </c>
      <c r="E15" s="2" t="s">
        <v>12</v>
      </c>
      <c r="F15" s="2" t="s">
        <v>31</v>
      </c>
      <c r="G15" s="2" t="s">
        <v>40</v>
      </c>
      <c r="H15" s="2" t="s">
        <v>43</v>
      </c>
    </row>
    <row r="16" spans="1:8" ht="43.2">
      <c r="A16" s="2" t="s">
        <v>28</v>
      </c>
      <c r="B16" s="2" t="s">
        <v>44</v>
      </c>
      <c r="C16" s="2" t="s">
        <v>33</v>
      </c>
      <c r="D16" s="2">
        <v>3</v>
      </c>
      <c r="E16" s="2" t="s">
        <v>12</v>
      </c>
      <c r="F16" s="2" t="s">
        <v>31</v>
      </c>
      <c r="G16" s="2" t="s">
        <v>40</v>
      </c>
      <c r="H16" s="2"/>
    </row>
    <row r="17" spans="1:8" ht="72">
      <c r="A17" s="2" t="s">
        <v>29</v>
      </c>
      <c r="B17" s="2" t="s">
        <v>50</v>
      </c>
      <c r="C17" s="2" t="s">
        <v>45</v>
      </c>
      <c r="D17" s="2">
        <v>6</v>
      </c>
      <c r="E17" s="2" t="s">
        <v>13</v>
      </c>
      <c r="F17" s="2" t="s">
        <v>31</v>
      </c>
      <c r="G17" s="2" t="s">
        <v>38</v>
      </c>
      <c r="H17" s="2"/>
    </row>
    <row r="18" spans="1:8" ht="43.2">
      <c r="A18" s="2" t="s">
        <v>46</v>
      </c>
      <c r="B18" s="2" t="s">
        <v>49</v>
      </c>
      <c r="C18" s="2" t="s">
        <v>45</v>
      </c>
      <c r="D18" s="2">
        <v>3</v>
      </c>
      <c r="E18" s="2" t="s">
        <v>13</v>
      </c>
      <c r="F18" s="2" t="s">
        <v>31</v>
      </c>
      <c r="G18" s="2" t="s">
        <v>38</v>
      </c>
      <c r="H18" s="2"/>
    </row>
    <row r="19" spans="1:8" ht="28.8">
      <c r="A19" s="2" t="s">
        <v>47</v>
      </c>
      <c r="B19" s="2" t="s">
        <v>53</v>
      </c>
      <c r="C19" s="2" t="s">
        <v>33</v>
      </c>
      <c r="D19" s="2">
        <v>1</v>
      </c>
      <c r="E19" s="2" t="s">
        <v>13</v>
      </c>
      <c r="F19" s="2" t="s">
        <v>31</v>
      </c>
      <c r="G19" s="2" t="s">
        <v>38</v>
      </c>
      <c r="H19" s="2"/>
    </row>
    <row r="20" spans="1:8">
      <c r="A20" s="2" t="s">
        <v>48</v>
      </c>
      <c r="B20" s="2" t="s">
        <v>51</v>
      </c>
      <c r="C20" s="2" t="s">
        <v>21</v>
      </c>
      <c r="D20" s="2">
        <v>4</v>
      </c>
      <c r="E20" s="2" t="s">
        <v>13</v>
      </c>
      <c r="F20" s="2" t="s">
        <v>52</v>
      </c>
      <c r="G20" s="2" t="s">
        <v>38</v>
      </c>
      <c r="H20" s="2"/>
    </row>
    <row r="21" spans="1:8">
      <c r="A21" s="2" t="s">
        <v>54</v>
      </c>
      <c r="B21" s="2" t="s">
        <v>30</v>
      </c>
      <c r="C21" s="2"/>
      <c r="D21" s="2"/>
      <c r="E21" s="2"/>
      <c r="F21" s="2"/>
      <c r="G21" s="2"/>
      <c r="H21" s="2"/>
    </row>
    <row r="22" spans="1:8">
      <c r="A22" s="2" t="s">
        <v>55</v>
      </c>
      <c r="B22" s="2" t="s">
        <v>30</v>
      </c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DE9B222D840A42B6383EE710F70D14" ma:contentTypeVersion="1" ma:contentTypeDescription="Crear nuevo documento." ma:contentTypeScope="" ma:versionID="0e7c2f7590d4f183b4ab4ae12cbbaa35">
  <xsd:schema xmlns:xsd="http://www.w3.org/2001/XMLSchema" xmlns:xs="http://www.w3.org/2001/XMLSchema" xmlns:p="http://schemas.microsoft.com/office/2006/metadata/properties" xmlns:ns2="d5c0387a-86ce-4ed1-a4a4-c80090aa481a" targetNamespace="http://schemas.microsoft.com/office/2006/metadata/properties" ma:root="true" ma:fieldsID="543e10a22c90b47deeac75aa8473072d" ns2:_="">
    <xsd:import namespace="d5c0387a-86ce-4ed1-a4a4-c80090aa481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0387a-86ce-4ed1-a4a4-c80090aa48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c0387a-86ce-4ed1-a4a4-c80090aa48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A07BAA-8DB1-4393-9D47-E413DA235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c0387a-86ce-4ed1-a4a4-c80090aa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d5c0387a-86ce-4ed1-a4a4-c80090aa481a"/>
  </ds:schemaRefs>
</ds:datastoreItem>
</file>

<file path=customXml/itemProps3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Fernando Ortiz Pesina</cp:lastModifiedBy>
  <cp:revision/>
  <dcterms:created xsi:type="dcterms:W3CDTF">2024-06-10T23:39:25Z</dcterms:created>
  <dcterms:modified xsi:type="dcterms:W3CDTF">2025-10-08T19:54:51Z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0x0101006EDE9B222D840A42B6383EE710F70D14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