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elsj3_lunet_lboro_ac_uk/Documents/MEng-Project/B-ProjectDocs/Project-Management/"/>
    </mc:Choice>
  </mc:AlternateContent>
  <xr:revisionPtr revIDLastSave="0" documentId="8_{844289C7-CF62-44C6-B117-C57E1483CDB2}" xr6:coauthVersionLast="45" xr6:coauthVersionMax="45" xr10:uidLastSave="{00000000-0000-0000-0000-000000000000}"/>
  <bookViews>
    <workbookView xWindow="16665" yWindow="2505" windowWidth="21600" windowHeight="11385" xr2:uid="{00000000-000D-0000-FFFF-FFFF00000000}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7" l="1"/>
  <c r="G38" i="7"/>
  <c r="G37" i="7"/>
  <c r="G36" i="7"/>
  <c r="G40" i="7"/>
  <c r="G42" i="7"/>
  <c r="G41" i="7"/>
  <c r="G25" i="7"/>
  <c r="G39" i="7"/>
  <c r="G35" i="7"/>
  <c r="G32" i="7"/>
  <c r="G34" i="7" l="1"/>
  <c r="G31" i="7"/>
  <c r="G26" i="7" l="1"/>
  <c r="G33" i="7"/>
  <c r="G30" i="7"/>
  <c r="G28" i="7"/>
  <c r="G9" i="7"/>
  <c r="G15" i="7"/>
  <c r="H6" i="7"/>
  <c r="H3" i="7" s="1"/>
  <c r="G7" i="7"/>
  <c r="G8" i="7"/>
  <c r="I3" i="7"/>
  <c r="J3" i="7"/>
  <c r="G22" i="7"/>
  <c r="G17" i="7"/>
  <c r="G11" i="7"/>
  <c r="G6" i="7"/>
  <c r="G27" i="7"/>
  <c r="G24" i="7"/>
  <c r="G23" i="7"/>
  <c r="G21" i="7"/>
  <c r="G20" i="7"/>
  <c r="G19" i="7"/>
  <c r="G18" i="7"/>
  <c r="G16" i="7"/>
  <c r="G14" i="7"/>
  <c r="G13" i="7"/>
  <c r="G12" i="7"/>
  <c r="G10" i="7"/>
</calcChain>
</file>

<file path=xl/sharedStrings.xml><?xml version="1.0" encoding="utf-8"?>
<sst xmlns="http://schemas.openxmlformats.org/spreadsheetml/2006/main" count="46" uniqueCount="40">
  <si>
    <t>PROJECT TASK LIST</t>
  </si>
  <si>
    <t>Budget</t>
  </si>
  <si>
    <t>Est.Hours</t>
  </si>
  <si>
    <t>Act.Hours</t>
  </si>
  <si>
    <t>Project Start</t>
  </si>
  <si>
    <t>Totals</t>
  </si>
  <si>
    <t>TASK</t>
  </si>
  <si>
    <t>OWNER</t>
  </si>
  <si>
    <t>PRIORITY</t>
  </si>
  <si>
    <t>START</t>
  </si>
  <si>
    <t>END</t>
  </si>
  <si>
    <t>% COMPLETE</t>
  </si>
  <si>
    <t>DONE</t>
  </si>
  <si>
    <t>BUDGET</t>
  </si>
  <si>
    <t>EST.
HOURS</t>
  </si>
  <si>
    <t>ACTUAL
HOURS</t>
  </si>
  <si>
    <t>NOTES</t>
  </si>
  <si>
    <t>Key Dates</t>
  </si>
  <si>
    <t>Gateway 1</t>
  </si>
  <si>
    <t>HIGH</t>
  </si>
  <si>
    <t>Gateway 2</t>
  </si>
  <si>
    <t>Gateway 3</t>
  </si>
  <si>
    <t>S2 W7</t>
  </si>
  <si>
    <t>Final Presentation</t>
  </si>
  <si>
    <t>S2 W10</t>
  </si>
  <si>
    <r>
      <t xml:space="preserve">Enter and </t>
    </r>
    <r>
      <rPr>
        <b/>
        <sz val="11"/>
        <color theme="1"/>
        <rFont val="Arial"/>
        <family val="2"/>
        <scheme val="minor"/>
      </rPr>
      <t>navigate</t>
    </r>
    <r>
      <rPr>
        <sz val="11"/>
        <color theme="1"/>
        <rFont val="Arial"/>
        <family val="2"/>
        <scheme val="minor"/>
      </rPr>
      <t xml:space="preserve"> the beach area using intelligent route finding
</t>
    </r>
  </si>
  <si>
    <r>
      <rPr>
        <b/>
        <sz val="11"/>
        <color theme="1"/>
        <rFont val="Arial"/>
        <family val="2"/>
        <scheme val="minor"/>
      </rPr>
      <t xml:space="preserve">Identify </t>
    </r>
    <r>
      <rPr>
        <sz val="11"/>
        <color theme="1"/>
        <rFont val="Arial"/>
        <family val="2"/>
        <scheme val="minor"/>
      </rPr>
      <t xml:space="preserve">recycling bins from optically coded sensors (at least 3 different types)
</t>
    </r>
  </si>
  <si>
    <r>
      <rPr>
        <b/>
        <sz val="11"/>
        <color theme="1"/>
        <rFont val="Arial"/>
        <family val="2"/>
        <scheme val="minor"/>
      </rPr>
      <t xml:space="preserve">Identify different types </t>
    </r>
    <r>
      <rPr>
        <sz val="11"/>
        <color theme="1"/>
        <rFont val="Arial"/>
        <family val="2"/>
        <scheme val="minor"/>
      </rPr>
      <t>of rubbish (you can choose what you want to demonstrate)</t>
    </r>
  </si>
  <si>
    <r>
      <rPr>
        <b/>
        <sz val="11"/>
        <color theme="1"/>
        <rFont val="Arial"/>
        <family val="2"/>
        <scheme val="minor"/>
      </rPr>
      <t>Identify and characterize</t>
    </r>
    <r>
      <rPr>
        <sz val="11"/>
        <color theme="1"/>
        <rFont val="Arial"/>
        <family val="2"/>
        <scheme val="minor"/>
      </rPr>
      <t xml:space="preserve"> different crab types and the routes taken</t>
    </r>
  </si>
  <si>
    <r>
      <rPr>
        <b/>
        <sz val="11"/>
        <color theme="1"/>
        <rFont val="Arial"/>
        <family val="2"/>
        <scheme val="minor"/>
      </rPr>
      <t>Actively avoid</t>
    </r>
    <r>
      <rPr>
        <sz val="11"/>
        <color theme="1"/>
        <rFont val="Arial"/>
        <family val="2"/>
        <scheme val="minor"/>
      </rPr>
      <t xml:space="preserve"> interfering with the crabs</t>
    </r>
  </si>
  <si>
    <r>
      <rPr>
        <b/>
        <sz val="11"/>
        <color theme="1"/>
        <rFont val="Arial"/>
        <family val="2"/>
        <scheme val="minor"/>
      </rPr>
      <t>Identify and alert</t>
    </r>
    <r>
      <rPr>
        <sz val="11"/>
        <color theme="1"/>
        <rFont val="Arial"/>
        <family val="2"/>
        <scheme val="minor"/>
      </rPr>
      <t xml:space="preserve"> operators about other wildlife</t>
    </r>
  </si>
  <si>
    <r>
      <rPr>
        <b/>
        <sz val="11"/>
        <color theme="1"/>
        <rFont val="Arial"/>
        <family val="2"/>
        <scheme val="minor"/>
      </rPr>
      <t>Identify</t>
    </r>
    <r>
      <rPr>
        <sz val="11"/>
        <color theme="1"/>
        <rFont val="Arial"/>
        <family val="2"/>
        <scheme val="minor"/>
      </rPr>
      <t xml:space="preserve"> waterline and </t>
    </r>
    <r>
      <rPr>
        <b/>
        <sz val="11"/>
        <color theme="1"/>
        <rFont val="Arial"/>
        <family val="2"/>
        <scheme val="minor"/>
      </rPr>
      <t>actively avoid or mitigate</t>
    </r>
    <r>
      <rPr>
        <sz val="11"/>
        <color theme="1"/>
        <rFont val="Arial"/>
        <family val="2"/>
        <scheme val="minor"/>
      </rPr>
      <t xml:space="preserve"> against the incoming tide</t>
    </r>
  </si>
  <si>
    <r>
      <t>Demonstrate</t>
    </r>
    <r>
      <rPr>
        <b/>
        <sz val="11"/>
        <color theme="1"/>
        <rFont val="Arial"/>
        <family val="2"/>
        <scheme val="minor"/>
      </rPr>
      <t xml:space="preserve"> identification, collection and intelligent</t>
    </r>
    <r>
      <rPr>
        <sz val="11"/>
        <color theme="1"/>
        <rFont val="Arial"/>
        <family val="2"/>
        <scheme val="minor"/>
      </rPr>
      <t xml:space="preserve"> sorting of the rubbish into appropriate bins</t>
    </r>
  </si>
  <si>
    <t>Machine vision</t>
  </si>
  <si>
    <t>LED indentfication</t>
  </si>
  <si>
    <t>LabVIEW</t>
  </si>
  <si>
    <t>Water table GPS</t>
  </si>
  <si>
    <t xml:space="preserve">Collector robot </t>
  </si>
  <si>
    <t xml:space="preserve">ID robot </t>
  </si>
  <si>
    <t xml:space="preserve">Eye in the sky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</si>
</sst>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m/d/yyyy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9"/>
      <color theme="1" tint="0.499984740745262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4"/>
      <name val="Arial"/>
      <family val="2"/>
    </font>
    <font>
      <b/>
      <sz val="12"/>
      <color theme="4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2" applyNumberFormat="1" applyFont="1" applyFill="1" applyBorder="1" applyAlignment="1">
      <alignment horizontal="center" vertical="center"/>
    </xf>
    <xf numFmtId="9" fontId="6" fillId="0" borderId="0" xfId="2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6" fillId="0" borderId="0" xfId="0" applyNumberFormat="1" applyFont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165" fontId="6" fillId="6" borderId="0" xfId="3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2" applyNumberFormat="1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9" fontId="6" fillId="5" borderId="0" xfId="2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5" fontId="6" fillId="5" borderId="0" xfId="3" applyNumberFormat="1" applyFont="1" applyFill="1" applyAlignment="1">
      <alignment horizontal="center" vertical="center"/>
    </xf>
    <xf numFmtId="0" fontId="6" fillId="5" borderId="0" xfId="3" applyNumberFormat="1" applyFont="1" applyFill="1" applyAlignment="1">
      <alignment horizontal="center" vertical="center"/>
    </xf>
    <xf numFmtId="0" fontId="8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165" fontId="8" fillId="2" borderId="2" xfId="3" applyNumberFormat="1" applyFont="1" applyFill="1" applyBorder="1" applyAlignment="1">
      <alignment horizontal="center" vertical="center"/>
    </xf>
    <xf numFmtId="0" fontId="8" fillId="2" borderId="2" xfId="3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3" fillId="0" borderId="0" xfId="1" applyFill="1" applyAlignment="1" applyProtection="1">
      <alignment vertical="center"/>
    </xf>
    <xf numFmtId="0" fontId="11" fillId="0" borderId="0" xfId="0" applyFont="1" applyAlignment="1">
      <alignment vertical="center"/>
    </xf>
    <xf numFmtId="0" fontId="12" fillId="0" borderId="0" xfId="1" applyFont="1" applyAlignment="1" applyProtection="1">
      <alignment vertical="center"/>
    </xf>
    <xf numFmtId="0" fontId="11" fillId="0" borderId="0" xfId="0" applyFont="1"/>
    <xf numFmtId="0" fontId="13" fillId="0" borderId="0" xfId="0" applyFont="1" applyAlignment="1"/>
    <xf numFmtId="0" fontId="12" fillId="0" borderId="0" xfId="1" applyFont="1" applyFill="1" applyAlignment="1" applyProtection="1">
      <alignment vertical="center"/>
    </xf>
    <xf numFmtId="0" fontId="0" fillId="0" borderId="0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2"/>
    </xf>
    <xf numFmtId="0" fontId="6" fillId="2" borderId="0" xfId="0" applyNumberFormat="1" applyFont="1" applyFill="1" applyAlignment="1">
      <alignment horizontal="center" vertical="center"/>
    </xf>
    <xf numFmtId="0" fontId="6" fillId="6" borderId="0" xfId="3" applyNumberFormat="1" applyFont="1" applyFill="1" applyAlignment="1">
      <alignment horizontal="center" vertical="center"/>
    </xf>
    <xf numFmtId="0" fontId="0" fillId="0" borderId="0" xfId="0" applyAlignment="1"/>
    <xf numFmtId="0" fontId="5" fillId="0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8" fillId="0" borderId="0" xfId="0" applyFont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 indent="3"/>
    </xf>
    <xf numFmtId="0" fontId="0" fillId="5" borderId="0" xfId="0" applyFill="1" applyAlignment="1">
      <alignment horizontal="left" vertical="center" wrapText="1" indent="1"/>
    </xf>
    <xf numFmtId="0" fontId="4" fillId="5" borderId="0" xfId="0" applyFont="1" applyFill="1" applyAlignment="1">
      <alignment horizontal="left" wrapText="1"/>
    </xf>
    <xf numFmtId="0" fontId="0" fillId="5" borderId="0" xfId="0" applyFill="1" applyAlignment="1">
      <alignment horizontal="center" vertical="center"/>
    </xf>
    <xf numFmtId="9" fontId="6" fillId="5" borderId="0" xfId="2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center" wrapText="1" indent="5"/>
    </xf>
    <xf numFmtId="14" fontId="0" fillId="0" borderId="0" xfId="0" applyNumberFormat="1" applyAlignment="1">
      <alignment horizontal="center" vertical="center"/>
    </xf>
    <xf numFmtId="0" fontId="0" fillId="5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5" borderId="0" xfId="0" applyFont="1" applyFill="1" applyAlignment="1">
      <alignment vertical="top" wrapText="1"/>
    </xf>
  </cellXfs>
  <cellStyles count="6">
    <cellStyle name="Currency" xfId="3" builtinId="4"/>
    <cellStyle name="Hyperlink" xfId="1" builtinId="8" customBuiltin="1"/>
    <cellStyle name="Hyperlink 2" xfId="5" xr:uid="{B21C1EE2-B99F-44E7-AA74-03FDBB0E80C5}"/>
    <cellStyle name="Normal" xfId="0" builtinId="0"/>
    <cellStyle name="Normal 2" xfId="4" xr:uid="{D9A9567E-BC20-4718-97E9-E1442B846283}"/>
    <cellStyle name="Percent" xfId="2" builtinId="5"/>
  </cellStyles>
  <dxfs count="70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1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bottom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secondRowStripe" dxfId="63"/>
      <tableStyleElement type="firstColumnStripe" dxfId="62"/>
      <tableStyleElement type="secondColumn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37" displayName="Table137" ref="A5:K43" totalsRowShown="0" headerRowDxfId="12" dataDxfId="11">
  <autoFilter ref="A5:K43" xr:uid="{00000000-0009-0000-0100-000006000000}"/>
  <tableColumns count="11">
    <tableColumn id="1" xr3:uid="{00000000-0010-0000-0000-000001000000}" name="TASK" dataDxfId="10"/>
    <tableColumn id="8" xr3:uid="{00000000-0010-0000-0000-000008000000}" name="OWNER" dataDxfId="9"/>
    <tableColumn id="7" xr3:uid="{00000000-0010-0000-0000-000007000000}" name="PRIORITY" dataDxfId="8"/>
    <tableColumn id="4" xr3:uid="{00000000-0010-0000-0000-000004000000}" name="START" dataDxfId="7"/>
    <tableColumn id="5" xr3:uid="{00000000-0010-0000-0000-000005000000}" name="END" dataDxfId="6"/>
    <tableColumn id="2" xr3:uid="{00000000-0010-0000-0000-000002000000}" name="% COMPLETE" dataDxfId="5"/>
    <tableColumn id="3" xr3:uid="{00000000-0010-0000-0000-000003000000}" name="DONE" dataDxfId="4">
      <calculatedColumnFormula>IF(F6&gt;=1,1,0)</calculatedColumnFormula>
    </tableColumn>
    <tableColumn id="10" xr3:uid="{00000000-0010-0000-0000-00000A000000}" name="BUDGET" dataDxfId="3"/>
    <tableColumn id="11" xr3:uid="{00000000-0010-0000-0000-00000B000000}" name="EST._x000a_HOURS" dataDxfId="2"/>
    <tableColumn id="12" xr3:uid="{00000000-0010-0000-0000-00000C000000}" name="ACTUAL_x000a_HOURS" dataDxfId="1"/>
    <tableColumn id="6" xr3:uid="{00000000-0010-0000-0000-000006000000}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3"/>
  <sheetViews>
    <sheetView showGridLines="0" tabSelected="1" topLeftCell="A31" workbookViewId="0">
      <selection activeCell="A50" sqref="A50"/>
    </sheetView>
  </sheetViews>
  <sheetFormatPr defaultRowHeight="14.25" x14ac:dyDescent="0.2"/>
  <cols>
    <col min="1" max="1" width="56.75" style="55" customWidth="1"/>
    <col min="2" max="2" width="9.875" customWidth="1"/>
    <col min="3" max="3" width="10.125" style="55" customWidth="1"/>
    <col min="4" max="4" width="11.125" style="11" customWidth="1"/>
    <col min="5" max="5" width="11.125" customWidth="1"/>
    <col min="6" max="6" width="12.625" customWidth="1"/>
    <col min="7" max="7" width="6.25" customWidth="1"/>
    <col min="8" max="8" width="10.25" customWidth="1"/>
    <col min="9" max="10" width="9.75" customWidth="1"/>
    <col min="11" max="11" width="43.375" customWidth="1"/>
    <col min="13" max="13" width="30.25" customWidth="1"/>
  </cols>
  <sheetData>
    <row r="1" spans="1:13" ht="26.25" x14ac:dyDescent="0.4">
      <c r="A1" s="1" t="s">
        <v>0</v>
      </c>
      <c r="B1" s="1"/>
      <c r="C1" s="1"/>
      <c r="D1" s="8"/>
      <c r="E1" s="2"/>
      <c r="F1" s="2"/>
      <c r="G1" s="2"/>
      <c r="H1" s="2"/>
      <c r="I1" s="2"/>
      <c r="J1" s="2"/>
      <c r="K1" s="2"/>
    </row>
    <row r="2" spans="1:13" ht="19.5" customHeight="1" x14ac:dyDescent="0.2">
      <c r="H2" s="11" t="s">
        <v>1</v>
      </c>
      <c r="I2" s="11" t="s">
        <v>2</v>
      </c>
      <c r="J2" s="11" t="s">
        <v>3</v>
      </c>
      <c r="M2" s="45"/>
    </row>
    <row r="3" spans="1:13" ht="19.5" customHeight="1" x14ac:dyDescent="0.25">
      <c r="C3" s="59" t="s">
        <v>4</v>
      </c>
      <c r="D3" s="41">
        <v>43728</v>
      </c>
      <c r="G3" s="40" t="s">
        <v>5</v>
      </c>
      <c r="H3" s="42">
        <f>SUBTOTAL(9,Table137[BUDGET])</f>
        <v>0</v>
      </c>
      <c r="I3" s="43">
        <f>SUM(Table137[EST.
HOURS])</f>
        <v>0</v>
      </c>
      <c r="J3" s="43">
        <f>SUM(Table137[ACTUAL
HOURS])</f>
        <v>0</v>
      </c>
      <c r="M3" s="44"/>
    </row>
    <row r="4" spans="1:13" ht="19.5" customHeight="1" x14ac:dyDescent="0.2">
      <c r="M4" s="47"/>
    </row>
    <row r="5" spans="1:13" ht="33" customHeight="1" x14ac:dyDescent="0.2">
      <c r="A5" s="56" t="s">
        <v>6</v>
      </c>
      <c r="B5" s="5" t="s">
        <v>7</v>
      </c>
      <c r="C5" s="60" t="s">
        <v>8</v>
      </c>
      <c r="D5" s="6" t="s">
        <v>9</v>
      </c>
      <c r="E5" s="6" t="s">
        <v>10</v>
      </c>
      <c r="F5" s="24" t="s">
        <v>11</v>
      </c>
      <c r="G5" s="23" t="s">
        <v>12</v>
      </c>
      <c r="H5" s="31" t="s">
        <v>13</v>
      </c>
      <c r="I5" s="24" t="s">
        <v>14</v>
      </c>
      <c r="J5" s="24" t="s">
        <v>15</v>
      </c>
      <c r="K5" s="5" t="s">
        <v>16</v>
      </c>
      <c r="M5" s="48"/>
    </row>
    <row r="6" spans="1:13" s="7" customFormat="1" ht="22.5" customHeight="1" x14ac:dyDescent="0.25">
      <c r="A6" s="57" t="s">
        <v>17</v>
      </c>
      <c r="B6" s="32"/>
      <c r="C6" s="61"/>
      <c r="D6" s="34"/>
      <c r="E6" s="35"/>
      <c r="F6" s="36"/>
      <c r="G6" s="37">
        <f t="shared" ref="G6:G27" si="0">IF(F6&gt;=1,1,0)</f>
        <v>0</v>
      </c>
      <c r="H6" s="38">
        <f>SUBTOTAL(9,H7:H10)</f>
        <v>0</v>
      </c>
      <c r="I6" s="39"/>
      <c r="J6" s="39"/>
      <c r="K6" s="33"/>
      <c r="M6" s="49"/>
    </row>
    <row r="7" spans="1:13" s="7" customFormat="1" ht="22.5" customHeight="1" x14ac:dyDescent="0.2">
      <c r="A7" s="58" t="s">
        <v>18</v>
      </c>
      <c r="B7" s="3"/>
      <c r="C7" s="62" t="s">
        <v>19</v>
      </c>
      <c r="D7" s="9"/>
      <c r="E7" s="14">
        <v>43763</v>
      </c>
      <c r="F7" s="16">
        <v>1</v>
      </c>
      <c r="G7" s="18">
        <f t="shared" si="0"/>
        <v>1</v>
      </c>
      <c r="H7" s="28"/>
      <c r="I7" s="26"/>
      <c r="J7" s="26"/>
      <c r="K7" s="4"/>
      <c r="M7" s="47"/>
    </row>
    <row r="8" spans="1:13" s="7" customFormat="1" ht="22.5" customHeight="1" x14ac:dyDescent="0.2">
      <c r="A8" s="58" t="s">
        <v>20</v>
      </c>
      <c r="B8" s="3"/>
      <c r="C8" s="62" t="s">
        <v>19</v>
      </c>
      <c r="D8" s="9">
        <v>43763</v>
      </c>
      <c r="E8" s="14">
        <v>43840</v>
      </c>
      <c r="F8" s="16"/>
      <c r="G8" s="18">
        <f t="shared" si="0"/>
        <v>0</v>
      </c>
      <c r="H8" s="28"/>
      <c r="I8" s="26"/>
      <c r="J8" s="26"/>
      <c r="K8" s="4"/>
      <c r="M8" s="50"/>
    </row>
    <row r="9" spans="1:13" s="7" customFormat="1" ht="22.5" customHeight="1" x14ac:dyDescent="0.2">
      <c r="A9" s="58" t="s">
        <v>21</v>
      </c>
      <c r="B9" s="51"/>
      <c r="C9" s="62" t="s">
        <v>19</v>
      </c>
      <c r="D9" s="9">
        <v>43840</v>
      </c>
      <c r="E9" s="65" t="s">
        <v>22</v>
      </c>
      <c r="F9" s="16"/>
      <c r="G9" s="53">
        <f>IF(F9&gt;=1,1,0)</f>
        <v>0</v>
      </c>
      <c r="H9" s="54"/>
      <c r="I9" s="26"/>
      <c r="J9" s="26"/>
      <c r="K9" s="66"/>
      <c r="M9" s="50"/>
    </row>
    <row r="10" spans="1:13" s="7" customFormat="1" ht="22.5" customHeight="1" x14ac:dyDescent="0.2">
      <c r="A10" s="58" t="s">
        <v>23</v>
      </c>
      <c r="B10" s="3"/>
      <c r="C10" s="62" t="s">
        <v>19</v>
      </c>
      <c r="D10" s="9"/>
      <c r="E10" s="14" t="s">
        <v>24</v>
      </c>
      <c r="F10" s="16"/>
      <c r="G10" s="18">
        <f t="shared" si="0"/>
        <v>0</v>
      </c>
      <c r="H10" s="28"/>
      <c r="I10" s="26"/>
      <c r="J10" s="26"/>
      <c r="K10" s="4"/>
      <c r="M10" s="46"/>
    </row>
    <row r="11" spans="1:13" s="7" customFormat="1" ht="42" customHeight="1" x14ac:dyDescent="0.2">
      <c r="A11" s="79" t="s">
        <v>25</v>
      </c>
      <c r="B11" s="32"/>
      <c r="C11" s="61"/>
      <c r="D11" s="34"/>
      <c r="E11" s="35"/>
      <c r="F11" s="36"/>
      <c r="G11" s="37">
        <f t="shared" si="0"/>
        <v>0</v>
      </c>
      <c r="H11" s="38"/>
      <c r="I11" s="39"/>
      <c r="J11" s="39"/>
      <c r="K11" s="33"/>
      <c r="M11" s="46"/>
    </row>
    <row r="12" spans="1:13" s="7" customFormat="1" ht="22.5" customHeight="1" x14ac:dyDescent="0.2">
      <c r="A12" s="80" t="s">
        <v>33</v>
      </c>
      <c r="B12" s="3"/>
      <c r="C12" s="62"/>
      <c r="D12" s="9"/>
      <c r="E12" s="14"/>
      <c r="F12" s="16">
        <v>0</v>
      </c>
      <c r="G12" s="18">
        <f t="shared" si="0"/>
        <v>0</v>
      </c>
      <c r="H12" s="28"/>
      <c r="I12" s="26"/>
      <c r="J12" s="26"/>
      <c r="K12" s="4"/>
      <c r="M12" s="46"/>
    </row>
    <row r="13" spans="1:13" s="7" customFormat="1" ht="22.5" customHeight="1" x14ac:dyDescent="0.2">
      <c r="A13" s="80"/>
      <c r="B13" s="3"/>
      <c r="C13" s="62"/>
      <c r="D13" s="9"/>
      <c r="E13" s="14"/>
      <c r="F13" s="16">
        <v>0</v>
      </c>
      <c r="G13" s="18">
        <f t="shared" si="0"/>
        <v>0</v>
      </c>
      <c r="H13" s="28"/>
      <c r="I13" s="26"/>
      <c r="J13" s="26"/>
      <c r="K13" s="4"/>
      <c r="M13" s="46"/>
    </row>
    <row r="14" spans="1:13" s="7" customFormat="1" ht="35.25" customHeight="1" x14ac:dyDescent="0.2">
      <c r="A14" s="80"/>
      <c r="B14" s="3"/>
      <c r="C14" s="62"/>
      <c r="D14" s="9"/>
      <c r="E14" s="14"/>
      <c r="F14" s="16">
        <v>0</v>
      </c>
      <c r="G14" s="18">
        <f t="shared" si="0"/>
        <v>0</v>
      </c>
      <c r="H14" s="28"/>
      <c r="I14" s="26"/>
      <c r="J14" s="26"/>
      <c r="K14" s="4"/>
      <c r="M14" s="46"/>
    </row>
    <row r="15" spans="1:13" s="7" customFormat="1" ht="28.5" customHeight="1" x14ac:dyDescent="0.2">
      <c r="A15" s="80"/>
      <c r="B15" s="51"/>
      <c r="C15" s="62"/>
      <c r="D15" s="9"/>
      <c r="E15" s="14"/>
      <c r="F15" s="16">
        <v>0</v>
      </c>
      <c r="G15" s="53">
        <f>IF(F15&gt;=1,1,0)</f>
        <v>0</v>
      </c>
      <c r="H15" s="54"/>
      <c r="I15" s="26"/>
      <c r="J15" s="26"/>
      <c r="K15" s="52"/>
      <c r="M15" s="46"/>
    </row>
    <row r="16" spans="1:13" s="7" customFormat="1" ht="22.5" customHeight="1" x14ac:dyDescent="0.2">
      <c r="A16" s="80"/>
      <c r="B16" s="3"/>
      <c r="C16" s="62"/>
      <c r="D16" s="9"/>
      <c r="E16" s="14"/>
      <c r="F16" s="16">
        <v>0</v>
      </c>
      <c r="G16" s="18">
        <f t="shared" si="0"/>
        <v>0</v>
      </c>
      <c r="H16" s="28"/>
      <c r="I16" s="26"/>
      <c r="J16" s="26"/>
      <c r="K16" s="4"/>
      <c r="M16" s="46"/>
    </row>
    <row r="17" spans="1:13" s="7" customFormat="1" ht="48" customHeight="1" x14ac:dyDescent="0.2">
      <c r="A17" s="79" t="s">
        <v>26</v>
      </c>
      <c r="B17" s="32"/>
      <c r="C17" s="61"/>
      <c r="D17" s="34"/>
      <c r="E17" s="35"/>
      <c r="F17" s="36"/>
      <c r="G17" s="37">
        <f t="shared" si="0"/>
        <v>0</v>
      </c>
      <c r="H17" s="38"/>
      <c r="I17" s="39"/>
      <c r="J17" s="39"/>
      <c r="K17" s="33"/>
      <c r="M17" s="46"/>
    </row>
    <row r="18" spans="1:13" s="7" customFormat="1" ht="22.5" customHeight="1" x14ac:dyDescent="0.2">
      <c r="A18" s="80" t="s">
        <v>34</v>
      </c>
      <c r="B18" s="3"/>
      <c r="C18" s="62"/>
      <c r="D18" s="20"/>
      <c r="E18" s="14"/>
      <c r="F18" s="16">
        <v>0</v>
      </c>
      <c r="G18" s="18">
        <f t="shared" si="0"/>
        <v>0</v>
      </c>
      <c r="H18" s="28"/>
      <c r="I18" s="26"/>
      <c r="J18" s="26"/>
      <c r="K18" s="4"/>
      <c r="M18" s="46"/>
    </row>
    <row r="19" spans="1:13" s="7" customFormat="1" ht="47.25" customHeight="1" x14ac:dyDescent="0.2">
      <c r="A19" s="80"/>
      <c r="B19" s="3"/>
      <c r="C19" s="62"/>
      <c r="D19" s="20"/>
      <c r="E19" s="14"/>
      <c r="F19" s="16">
        <v>0</v>
      </c>
      <c r="G19" s="18">
        <f t="shared" si="0"/>
        <v>0</v>
      </c>
      <c r="H19" s="29"/>
      <c r="I19" s="27"/>
      <c r="J19" s="27"/>
      <c r="K19" s="4"/>
      <c r="M19" s="46"/>
    </row>
    <row r="20" spans="1:13" s="7" customFormat="1" ht="27.75" customHeight="1" x14ac:dyDescent="0.2">
      <c r="A20" s="81"/>
      <c r="B20" s="13"/>
      <c r="C20" s="63"/>
      <c r="D20" s="20"/>
      <c r="E20" s="20"/>
      <c r="F20" s="17">
        <v>0</v>
      </c>
      <c r="G20" s="18">
        <f t="shared" si="0"/>
        <v>0</v>
      </c>
      <c r="H20" s="29"/>
      <c r="I20" s="27"/>
      <c r="J20" s="27"/>
      <c r="K20" s="12"/>
      <c r="M20" s="46"/>
    </row>
    <row r="21" spans="1:13" s="7" customFormat="1" ht="22.5" customHeight="1" x14ac:dyDescent="0.2">
      <c r="A21" s="81"/>
      <c r="B21" s="13"/>
      <c r="C21" s="63"/>
      <c r="D21" s="20"/>
      <c r="E21" s="20"/>
      <c r="F21" s="17">
        <v>0</v>
      </c>
      <c r="G21" s="18">
        <f t="shared" si="0"/>
        <v>0</v>
      </c>
      <c r="H21" s="29"/>
      <c r="I21" s="27"/>
      <c r="J21" s="27"/>
      <c r="K21" s="12"/>
      <c r="M21" s="46"/>
    </row>
    <row r="22" spans="1:13" s="7" customFormat="1" ht="34.5" customHeight="1" x14ac:dyDescent="0.2">
      <c r="A22" s="79" t="s">
        <v>27</v>
      </c>
      <c r="B22" s="32"/>
      <c r="C22" s="61"/>
      <c r="D22" s="34"/>
      <c r="E22" s="35"/>
      <c r="F22" s="36"/>
      <c r="G22" s="37">
        <f t="shared" si="0"/>
        <v>0</v>
      </c>
      <c r="H22" s="38"/>
      <c r="I22" s="39"/>
      <c r="J22" s="39"/>
      <c r="K22" s="33"/>
      <c r="M22" s="46"/>
    </row>
    <row r="23" spans="1:13" s="7" customFormat="1" ht="22.5" customHeight="1" x14ac:dyDescent="0.2">
      <c r="A23" s="81" t="s">
        <v>33</v>
      </c>
      <c r="B23" s="13"/>
      <c r="C23" s="63"/>
      <c r="D23" s="64"/>
      <c r="E23" s="20"/>
      <c r="F23" s="17">
        <v>0</v>
      </c>
      <c r="G23" s="18">
        <f t="shared" si="0"/>
        <v>0</v>
      </c>
      <c r="H23" s="29"/>
      <c r="I23" s="27"/>
      <c r="J23" s="27"/>
      <c r="K23" s="12"/>
      <c r="M23" s="46"/>
    </row>
    <row r="24" spans="1:13" s="7" customFormat="1" ht="27" customHeight="1" x14ac:dyDescent="0.2">
      <c r="A24" s="81"/>
      <c r="B24" s="13"/>
      <c r="C24" s="63"/>
      <c r="D24" s="10"/>
      <c r="E24" s="15"/>
      <c r="F24" s="17">
        <v>0</v>
      </c>
      <c r="G24" s="18">
        <f t="shared" si="0"/>
        <v>0</v>
      </c>
      <c r="H24" s="29"/>
      <c r="I24" s="27"/>
      <c r="J24" s="27"/>
      <c r="K24" s="12"/>
      <c r="M24" s="46"/>
    </row>
    <row r="25" spans="1:13" s="7" customFormat="1" ht="22.5" customHeight="1" x14ac:dyDescent="0.2">
      <c r="A25" s="82" t="s">
        <v>28</v>
      </c>
      <c r="B25" s="67"/>
      <c r="C25" s="68"/>
      <c r="D25" s="69"/>
      <c r="E25" s="37"/>
      <c r="F25" s="70"/>
      <c r="G25" s="37">
        <f>IF(F25&gt;=1,1,0)</f>
        <v>0</v>
      </c>
      <c r="H25" s="38"/>
      <c r="I25" s="39"/>
      <c r="J25" s="39"/>
      <c r="K25" s="71"/>
      <c r="M25" s="46"/>
    </row>
    <row r="26" spans="1:13" s="7" customFormat="1" ht="27.75" customHeight="1" x14ac:dyDescent="0.2">
      <c r="A26" s="81" t="s">
        <v>33</v>
      </c>
      <c r="B26" s="19"/>
      <c r="C26" s="63"/>
      <c r="D26" s="10"/>
      <c r="E26" s="74"/>
      <c r="F26" s="17">
        <v>0</v>
      </c>
      <c r="G26" s="53">
        <f>IF(F26&gt;=1,1,0)</f>
        <v>0</v>
      </c>
      <c r="H26" s="75"/>
      <c r="I26" s="27"/>
      <c r="J26" s="27"/>
      <c r="K26" s="77"/>
      <c r="M26" s="46"/>
    </row>
    <row r="27" spans="1:13" s="7" customFormat="1" ht="29.25" customHeight="1" x14ac:dyDescent="0.2">
      <c r="A27" s="81"/>
      <c r="B27" s="13"/>
      <c r="C27" s="63"/>
      <c r="D27" s="10"/>
      <c r="E27" s="15"/>
      <c r="F27" s="17">
        <v>0</v>
      </c>
      <c r="G27" s="18">
        <f t="shared" si="0"/>
        <v>0</v>
      </c>
      <c r="H27" s="29"/>
      <c r="I27" s="27"/>
      <c r="J27" s="27"/>
      <c r="K27" s="12"/>
      <c r="M27" s="46"/>
    </row>
    <row r="28" spans="1:13" s="7" customFormat="1" ht="22.5" customHeight="1" x14ac:dyDescent="0.2">
      <c r="A28" s="82" t="s">
        <v>29</v>
      </c>
      <c r="B28" s="67"/>
      <c r="C28" s="68"/>
      <c r="D28" s="69"/>
      <c r="E28" s="37"/>
      <c r="F28" s="70"/>
      <c r="G28" s="37">
        <f>IF(F28&gt;=1,1,0)</f>
        <v>0</v>
      </c>
      <c r="H28" s="38"/>
      <c r="I28" s="39"/>
      <c r="J28" s="39"/>
      <c r="K28" s="71"/>
      <c r="M28" s="46"/>
    </row>
    <row r="29" spans="1:13" s="7" customFormat="1" x14ac:dyDescent="0.2">
      <c r="A29" s="81" t="s">
        <v>33</v>
      </c>
      <c r="B29" s="19"/>
      <c r="C29" s="63"/>
      <c r="D29" s="64"/>
      <c r="E29" s="20"/>
      <c r="F29" s="17">
        <v>0</v>
      </c>
      <c r="G29" s="21">
        <v>0</v>
      </c>
      <c r="H29" s="30"/>
      <c r="I29" s="25"/>
      <c r="J29" s="25"/>
      <c r="K29" s="22"/>
      <c r="M29" s="46"/>
    </row>
    <row r="30" spans="1:13" s="7" customFormat="1" x14ac:dyDescent="0.2">
      <c r="A30" s="81"/>
      <c r="B30" s="19"/>
      <c r="C30" s="63"/>
      <c r="D30" s="72"/>
      <c r="E30" s="20"/>
      <c r="F30" s="17">
        <v>0</v>
      </c>
      <c r="G30" s="21">
        <f t="shared" ref="G30:G43" si="1">IF(F30&gt;=1,1,0)</f>
        <v>0</v>
      </c>
      <c r="H30" s="30"/>
      <c r="I30" s="73"/>
      <c r="J30" s="73"/>
      <c r="K30" s="22"/>
      <c r="M30" s="46"/>
    </row>
    <row r="31" spans="1:13" s="7" customFormat="1" ht="22.5" customHeight="1" x14ac:dyDescent="0.2">
      <c r="A31" s="82" t="s">
        <v>30</v>
      </c>
      <c r="B31" s="67"/>
      <c r="C31" s="68"/>
      <c r="D31" s="69"/>
      <c r="E31" s="37"/>
      <c r="F31" s="70"/>
      <c r="G31" s="37">
        <f t="shared" si="1"/>
        <v>0</v>
      </c>
      <c r="H31" s="38"/>
      <c r="I31" s="39"/>
      <c r="J31" s="39"/>
      <c r="K31" s="71"/>
      <c r="M31" s="46"/>
    </row>
    <row r="32" spans="1:13" s="7" customFormat="1" x14ac:dyDescent="0.2">
      <c r="A32" s="81" t="s">
        <v>35</v>
      </c>
      <c r="B32" s="19"/>
      <c r="C32" s="63"/>
      <c r="D32" s="78"/>
      <c r="E32" s="20"/>
      <c r="F32" s="17">
        <v>0</v>
      </c>
      <c r="G32" s="21">
        <f t="shared" si="1"/>
        <v>0</v>
      </c>
      <c r="H32" s="30"/>
      <c r="I32" s="73"/>
      <c r="J32" s="73"/>
      <c r="K32" s="22"/>
      <c r="M32" s="46"/>
    </row>
    <row r="33" spans="1:13" x14ac:dyDescent="0.2">
      <c r="A33" s="81"/>
      <c r="B33" s="19"/>
      <c r="C33" s="63"/>
      <c r="D33" s="78"/>
      <c r="E33" s="20"/>
      <c r="F33" s="17">
        <v>0</v>
      </c>
      <c r="G33" s="21">
        <f t="shared" si="1"/>
        <v>0</v>
      </c>
      <c r="H33" s="30"/>
      <c r="I33" s="73"/>
      <c r="J33" s="73"/>
      <c r="K33" s="22"/>
    </row>
    <row r="34" spans="1:13" x14ac:dyDescent="0.2">
      <c r="A34" s="81"/>
      <c r="B34" s="19"/>
      <c r="C34" s="63"/>
      <c r="D34" s="64"/>
      <c r="E34" s="74"/>
      <c r="F34" s="17">
        <v>0</v>
      </c>
      <c r="G34" s="21">
        <f t="shared" si="1"/>
        <v>0</v>
      </c>
      <c r="H34" s="30"/>
      <c r="I34" s="25"/>
      <c r="J34" s="25"/>
      <c r="K34" s="76"/>
    </row>
    <row r="35" spans="1:13" s="7" customFormat="1" ht="33.75" customHeight="1" x14ac:dyDescent="0.2">
      <c r="A35" s="82" t="s">
        <v>31</v>
      </c>
      <c r="B35" s="67"/>
      <c r="C35" s="68"/>
      <c r="D35" s="69"/>
      <c r="E35" s="37"/>
      <c r="F35" s="70"/>
      <c r="G35" s="37">
        <f t="shared" si="1"/>
        <v>0</v>
      </c>
      <c r="H35" s="38"/>
      <c r="I35" s="39"/>
      <c r="J35" s="39"/>
      <c r="K35" s="71"/>
      <c r="M35" s="46"/>
    </row>
    <row r="36" spans="1:13" s="7" customFormat="1" ht="47.25" customHeight="1" x14ac:dyDescent="0.2">
      <c r="A36" s="80" t="s">
        <v>36</v>
      </c>
      <c r="B36" s="3"/>
      <c r="C36" s="62"/>
      <c r="D36" s="20"/>
      <c r="E36" s="14"/>
      <c r="F36" s="16">
        <v>0</v>
      </c>
      <c r="G36" s="18">
        <f t="shared" si="1"/>
        <v>0</v>
      </c>
      <c r="H36" s="29"/>
      <c r="I36" s="27"/>
      <c r="J36" s="27"/>
      <c r="K36" s="4"/>
      <c r="M36" s="46"/>
    </row>
    <row r="37" spans="1:13" s="7" customFormat="1" ht="32.25" customHeight="1" x14ac:dyDescent="0.2">
      <c r="A37" s="58"/>
      <c r="B37" s="51"/>
      <c r="C37" s="62"/>
      <c r="D37" s="64"/>
      <c r="E37" s="65"/>
      <c r="F37" s="16"/>
      <c r="G37" s="53">
        <f t="shared" si="1"/>
        <v>0</v>
      </c>
      <c r="H37" s="75"/>
      <c r="I37" s="27"/>
      <c r="J37" s="27"/>
      <c r="K37" s="52"/>
      <c r="M37" s="46"/>
    </row>
    <row r="38" spans="1:13" s="7" customFormat="1" ht="47.25" customHeight="1" x14ac:dyDescent="0.2">
      <c r="A38" s="58"/>
      <c r="B38" s="51"/>
      <c r="C38" s="62"/>
      <c r="D38" s="64"/>
      <c r="E38" s="65"/>
      <c r="F38" s="16"/>
      <c r="G38" s="53">
        <f t="shared" si="1"/>
        <v>0</v>
      </c>
      <c r="H38" s="75"/>
      <c r="I38" s="27"/>
      <c r="J38" s="27"/>
      <c r="K38" s="66"/>
      <c r="M38" s="46"/>
    </row>
    <row r="39" spans="1:13" s="7" customFormat="1" ht="47.25" customHeight="1" x14ac:dyDescent="0.2">
      <c r="A39" s="82" t="s">
        <v>32</v>
      </c>
      <c r="B39" s="67"/>
      <c r="C39" s="68"/>
      <c r="D39" s="69"/>
      <c r="E39" s="37"/>
      <c r="F39" s="70"/>
      <c r="G39" s="37">
        <f t="shared" si="1"/>
        <v>0</v>
      </c>
      <c r="H39" s="38"/>
      <c r="I39" s="39"/>
      <c r="J39" s="39"/>
      <c r="K39" s="71"/>
      <c r="M39" s="46"/>
    </row>
    <row r="40" spans="1:13" s="7" customFormat="1" ht="47.25" customHeight="1" x14ac:dyDescent="0.2">
      <c r="A40" s="80" t="s">
        <v>37</v>
      </c>
      <c r="B40" s="3"/>
      <c r="C40" s="62"/>
      <c r="D40" s="20"/>
      <c r="E40" s="14"/>
      <c r="F40" s="16">
        <v>0</v>
      </c>
      <c r="G40" s="18">
        <f t="shared" si="1"/>
        <v>0</v>
      </c>
      <c r="H40" s="29"/>
      <c r="I40" s="27"/>
      <c r="J40" s="27"/>
      <c r="K40" s="4"/>
      <c r="M40" s="46"/>
    </row>
    <row r="41" spans="1:13" x14ac:dyDescent="0.2">
      <c r="A41" s="80" t="s">
        <v>38</v>
      </c>
      <c r="B41" s="3"/>
      <c r="C41" s="62"/>
      <c r="D41" s="20"/>
      <c r="E41" s="14"/>
      <c r="F41" s="16">
        <v>0</v>
      </c>
      <c r="G41" s="18">
        <f t="shared" si="1"/>
        <v>0</v>
      </c>
      <c r="H41" s="29"/>
      <c r="I41" s="27"/>
      <c r="J41" s="27"/>
      <c r="K41" s="4"/>
    </row>
    <row r="42" spans="1:13" x14ac:dyDescent="0.2">
      <c r="A42" s="80" t="s">
        <v>39</v>
      </c>
      <c r="B42" s="3"/>
      <c r="C42" s="62"/>
      <c r="D42" s="20"/>
      <c r="E42" s="14"/>
      <c r="F42" s="16">
        <v>0</v>
      </c>
      <c r="G42" s="18">
        <f t="shared" si="1"/>
        <v>0</v>
      </c>
      <c r="H42" s="29"/>
      <c r="I42" s="27"/>
      <c r="J42" s="27"/>
      <c r="K42" s="4"/>
    </row>
    <row r="43" spans="1:13" x14ac:dyDescent="0.2">
      <c r="A43" s="58"/>
      <c r="B43" s="51"/>
      <c r="C43" s="62"/>
      <c r="D43" s="64"/>
      <c r="E43" s="65"/>
      <c r="F43" s="16"/>
      <c r="G43" s="53">
        <f t="shared" si="1"/>
        <v>0</v>
      </c>
      <c r="H43" s="75"/>
      <c r="I43" s="27"/>
      <c r="J43" s="27"/>
      <c r="K43" s="52"/>
    </row>
  </sheetData>
  <conditionalFormatting sqref="F18:F21 F12:F16 F7:F10 F23:F24 F26:F27 F29 F37:F38 F43">
    <cfRule type="dataBar" priority="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C18:C21 C12:C16 C7:C10 C29 C23:C24 C26:C27 C37:C38 C43">
    <cfRule type="containsText" dxfId="60" priority="92" operator="containsText" text="LOW">
      <formula>NOT(ISERROR(SEARCH("LOW",C7)))</formula>
    </cfRule>
    <cfRule type="containsText" dxfId="59" priority="93" operator="containsText" text="MEDIUM">
      <formula>NOT(ISERROR(SEARCH("MEDIUM",C7)))</formula>
    </cfRule>
    <cfRule type="containsText" dxfId="58" priority="94" operator="containsText" text="HIGH">
      <formula>NOT(ISERROR(SEARCH("HIGH",C7)))</formula>
    </cfRule>
  </conditionalFormatting>
  <conditionalFormatting sqref="F6">
    <cfRule type="dataBar" priority="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C6">
    <cfRule type="containsText" dxfId="57" priority="87" operator="containsText" text="LOW">
      <formula>NOT(ISERROR(SEARCH("LOW",C6)))</formula>
    </cfRule>
    <cfRule type="containsText" dxfId="56" priority="88" operator="containsText" text="MEDIUM">
      <formula>NOT(ISERROR(SEARCH("MEDIUM",C6)))</formula>
    </cfRule>
    <cfRule type="containsText" dxfId="55" priority="89" operator="containsText" text="HIGH">
      <formula>NOT(ISERROR(SEARCH("HIGH",C6)))</formula>
    </cfRule>
  </conditionalFormatting>
  <conditionalFormatting sqref="F11">
    <cfRule type="dataBar" priority="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C11">
    <cfRule type="containsText" dxfId="54" priority="82" operator="containsText" text="LOW">
      <formula>NOT(ISERROR(SEARCH("LOW",C11)))</formula>
    </cfRule>
    <cfRule type="containsText" dxfId="53" priority="83" operator="containsText" text="MEDIUM">
      <formula>NOT(ISERROR(SEARCH("MEDIUM",C11)))</formula>
    </cfRule>
    <cfRule type="containsText" dxfId="52" priority="84" operator="containsText" text="HIGH">
      <formula>NOT(ISERROR(SEARCH("HIGH",C11)))</formula>
    </cfRule>
  </conditionalFormatting>
  <conditionalFormatting sqref="F17">
    <cfRule type="dataBar" priority="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C17">
    <cfRule type="containsText" dxfId="51" priority="77" operator="containsText" text="LOW">
      <formula>NOT(ISERROR(SEARCH("LOW",C17)))</formula>
    </cfRule>
    <cfRule type="containsText" dxfId="50" priority="78" operator="containsText" text="MEDIUM">
      <formula>NOT(ISERROR(SEARCH("MEDIUM",C17)))</formula>
    </cfRule>
    <cfRule type="containsText" dxfId="49" priority="79" operator="containsText" text="HIGH">
      <formula>NOT(ISERROR(SEARCH("HIGH",C17)))</formula>
    </cfRule>
  </conditionalFormatting>
  <conditionalFormatting sqref="F22">
    <cfRule type="dataBar" priority="7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C22">
    <cfRule type="containsText" dxfId="48" priority="72" operator="containsText" text="LOW">
      <formula>NOT(ISERROR(SEARCH("LOW",C22)))</formula>
    </cfRule>
    <cfRule type="containsText" dxfId="47" priority="73" operator="containsText" text="MEDIUM">
      <formula>NOT(ISERROR(SEARCH("MEDIUM",C22)))</formula>
    </cfRule>
    <cfRule type="containsText" dxfId="46" priority="74" operator="containsText" text="HIGH">
      <formula>NOT(ISERROR(SEARCH("HIGH",C22)))</formula>
    </cfRule>
  </conditionalFormatting>
  <conditionalFormatting sqref="F28">
    <cfRule type="dataBar" priority="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{66CF2532-1ADB-47D6-8D92-9546ECC3BB4E}</x14:id>
        </ext>
      </extLst>
    </cfRule>
  </conditionalFormatting>
  <conditionalFormatting sqref="C28">
    <cfRule type="containsText" dxfId="45" priority="67" operator="containsText" text="LOW">
      <formula>NOT(ISERROR(SEARCH("LOW",C28)))</formula>
    </cfRule>
    <cfRule type="containsText" dxfId="44" priority="68" operator="containsText" text="MEDIUM">
      <formula>NOT(ISERROR(SEARCH("MEDIUM",C28)))</formula>
    </cfRule>
    <cfRule type="containsText" dxfId="43" priority="69" operator="containsText" text="HIGH">
      <formula>NOT(ISERROR(SEARCH("HIGH",C28)))</formula>
    </cfRule>
  </conditionalFormatting>
  <conditionalFormatting sqref="C30">
    <cfRule type="containsText" dxfId="42" priority="62" operator="containsText" text="LOW">
      <formula>NOT(ISERROR(SEARCH("LOW",C30)))</formula>
    </cfRule>
    <cfRule type="containsText" dxfId="41" priority="63" operator="containsText" text="MEDIUM">
      <formula>NOT(ISERROR(SEARCH("MEDIUM",C30)))</formula>
    </cfRule>
    <cfRule type="containsText" dxfId="40" priority="64" operator="containsText" text="HIGH">
      <formula>NOT(ISERROR(SEARCH("HIGH",C30)))</formula>
    </cfRule>
  </conditionalFormatting>
  <conditionalFormatting sqref="C32:C34">
    <cfRule type="containsText" dxfId="39" priority="57" operator="containsText" text="LOW">
      <formula>NOT(ISERROR(SEARCH("LOW",C32)))</formula>
    </cfRule>
    <cfRule type="containsText" dxfId="38" priority="58" operator="containsText" text="MEDIUM">
      <formula>NOT(ISERROR(SEARCH("MEDIUM",C32)))</formula>
    </cfRule>
    <cfRule type="containsText" dxfId="37" priority="59" operator="containsText" text="HIGH">
      <formula>NOT(ISERROR(SEARCH("HIGH",C32)))</formula>
    </cfRule>
  </conditionalFormatting>
  <conditionalFormatting sqref="F31">
    <cfRule type="dataBar" priority="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{0BD323BE-5CBA-426C-89D8-C2484C272B9B}</x14:id>
        </ext>
      </extLst>
    </cfRule>
  </conditionalFormatting>
  <conditionalFormatting sqref="C31">
    <cfRule type="containsText" dxfId="36" priority="37" operator="containsText" text="LOW">
      <formula>NOT(ISERROR(SEARCH("LOW",C31)))</formula>
    </cfRule>
    <cfRule type="containsText" dxfId="35" priority="38" operator="containsText" text="MEDIUM">
      <formula>NOT(ISERROR(SEARCH("MEDIUM",C31)))</formula>
    </cfRule>
    <cfRule type="containsText" dxfId="34" priority="39" operator="containsText" text="HIGH">
      <formula>NOT(ISERROR(SEARCH("HIGH",C31)))</formula>
    </cfRule>
  </conditionalFormatting>
  <conditionalFormatting sqref="F32:F34 F30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{F959501C-A20F-44DD-AEC5-A8AB4A441533}</x14:id>
        </ext>
      </extLst>
    </cfRule>
  </conditionalFormatting>
  <conditionalFormatting sqref="C25">
    <cfRule type="containsText" dxfId="33" priority="22" operator="containsText" text="LOW">
      <formula>NOT(ISERROR(SEARCH("LOW",C25)))</formula>
    </cfRule>
    <cfRule type="containsText" dxfId="32" priority="23" operator="containsText" text="MEDIUM">
      <formula>NOT(ISERROR(SEARCH("MEDIUM",C25)))</formula>
    </cfRule>
    <cfRule type="containsText" dxfId="31" priority="24" operator="containsText" text="HIGH">
      <formula>NOT(ISERROR(SEARCH("HIGH",C25)))</formula>
    </cfRule>
  </conditionalFormatting>
  <conditionalFormatting sqref="F35">
    <cfRule type="dataBar" priority="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{101C80B7-1339-4598-BB02-465ED16D9956}</x14:id>
        </ext>
      </extLst>
    </cfRule>
  </conditionalFormatting>
  <conditionalFormatting sqref="C35">
    <cfRule type="containsText" dxfId="30" priority="32" operator="containsText" text="LOW">
      <formula>NOT(ISERROR(SEARCH("LOW",C35)))</formula>
    </cfRule>
    <cfRule type="containsText" dxfId="29" priority="33" operator="containsText" text="MEDIUM">
      <formula>NOT(ISERROR(SEARCH("MEDIUM",C35)))</formula>
    </cfRule>
    <cfRule type="containsText" dxfId="28" priority="34" operator="containsText" text="HIGH">
      <formula>NOT(ISERROR(SEARCH("HIGH",C35)))</formula>
    </cfRule>
  </conditionalFormatting>
  <conditionalFormatting sqref="F39">
    <cfRule type="dataBar" priority="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{700A02B0-12DE-44ED-87D5-6C2F856F983F}</x14:id>
        </ext>
      </extLst>
    </cfRule>
  </conditionalFormatting>
  <conditionalFormatting sqref="C39">
    <cfRule type="containsText" dxfId="27" priority="27" operator="containsText" text="LOW">
      <formula>NOT(ISERROR(SEARCH("LOW",C39)))</formula>
    </cfRule>
    <cfRule type="containsText" dxfId="26" priority="28" operator="containsText" text="MEDIUM">
      <formula>NOT(ISERROR(SEARCH("MEDIUM",C39)))</formula>
    </cfRule>
    <cfRule type="containsText" dxfId="25" priority="29" operator="containsText" text="HIGH">
      <formula>NOT(ISERROR(SEARCH("HIGH",C39)))</formula>
    </cfRule>
  </conditionalFormatting>
  <conditionalFormatting sqref="F25">
    <cfRule type="dataBar" priority="2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{F93D8627-E3B8-4414-A0B7-06F90CAAC733}</x14:id>
        </ext>
      </extLst>
    </cfRule>
  </conditionalFormatting>
  <conditionalFormatting sqref="F36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{AEEE44A0-3BE6-4522-B7BF-EA13E5C2DC4E}</x14:id>
        </ext>
      </extLst>
    </cfRule>
  </conditionalFormatting>
  <conditionalFormatting sqref="C36">
    <cfRule type="containsText" dxfId="24" priority="17" operator="containsText" text="LOW">
      <formula>NOT(ISERROR(SEARCH("LOW",C36)))</formula>
    </cfRule>
    <cfRule type="containsText" dxfId="23" priority="18" operator="containsText" text="MEDIUM">
      <formula>NOT(ISERROR(SEARCH("MEDIUM",C36)))</formula>
    </cfRule>
    <cfRule type="containsText" dxfId="22" priority="19" operator="containsText" text="HIGH">
      <formula>NOT(ISERROR(SEARCH("HIGH",C36)))</formula>
    </cfRule>
  </conditionalFormatting>
  <conditionalFormatting sqref="F41"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{DC922078-409B-405F-BECA-602DDDECD1C5}</x14:id>
        </ext>
      </extLst>
    </cfRule>
  </conditionalFormatting>
  <conditionalFormatting sqref="C41">
    <cfRule type="containsText" dxfId="21" priority="12" operator="containsText" text="LOW">
      <formula>NOT(ISERROR(SEARCH("LOW",C41)))</formula>
    </cfRule>
    <cfRule type="containsText" dxfId="20" priority="13" operator="containsText" text="MEDIUM">
      <formula>NOT(ISERROR(SEARCH("MEDIUM",C41)))</formula>
    </cfRule>
    <cfRule type="containsText" dxfId="19" priority="14" operator="containsText" text="HIGH">
      <formula>NOT(ISERROR(SEARCH("HIGH",C41)))</formula>
    </cfRule>
  </conditionalFormatting>
  <conditionalFormatting sqref="F42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{F38CE6C5-C624-4377-8DE5-9C6A2B31D232}</x14:id>
        </ext>
      </extLst>
    </cfRule>
  </conditionalFormatting>
  <conditionalFormatting sqref="C42">
    <cfRule type="containsText" dxfId="18" priority="7" operator="containsText" text="LOW">
      <formula>NOT(ISERROR(SEARCH("LOW",C42)))</formula>
    </cfRule>
    <cfRule type="containsText" dxfId="17" priority="8" operator="containsText" text="MEDIUM">
      <formula>NOT(ISERROR(SEARCH("MEDIUM",C42)))</formula>
    </cfRule>
    <cfRule type="containsText" dxfId="16" priority="9" operator="containsText" text="HIGH">
      <formula>NOT(ISERROR(SEARCH("HIGH",C42)))</formula>
    </cfRule>
  </conditionalFormatting>
  <conditionalFormatting sqref="F40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{A33C52AB-A292-4D49-B624-27B13CD4A9C1}</x14:id>
        </ext>
      </extLst>
    </cfRule>
  </conditionalFormatting>
  <conditionalFormatting sqref="C40">
    <cfRule type="containsText" dxfId="15" priority="2" operator="containsText" text="LOW">
      <formula>NOT(ISERROR(SEARCH("LOW",C40)))</formula>
    </cfRule>
    <cfRule type="containsText" dxfId="14" priority="3" operator="containsText" text="MEDIUM">
      <formula>NOT(ISERROR(SEARCH("MEDIUM",C40)))</formula>
    </cfRule>
    <cfRule type="containsText" dxfId="13" priority="4" operator="containsText" text="HIGH">
      <formula>NOT(ISERROR(SEARCH("HIGH",C40)))</formula>
    </cfRule>
  </conditionalFormatting>
  <dataValidations count="2">
    <dataValidation type="list" allowBlank="1" showInputMessage="1" showErrorMessage="1" sqref="C6:C43" xr:uid="{00000000-0002-0000-0000-000000000000}">
      <formula1>"HIGH,MEDIUM,LOW"</formula1>
    </dataValidation>
    <dataValidation type="list" allowBlank="1" showInputMessage="1" showErrorMessage="1" sqref="G6:G43" xr:uid="{00000000-0002-0000-0000-000001000000}">
      <formula1>"1,0,-1"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F18:F21 F12:F16 F7:F10 F23:F24 F26:F27 F29 F37:F38 F43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66CF2532-1ADB-47D6-8D92-9546ECC3BB4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0BD323BE-5CBA-426C-89D8-C2484C272B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F959501C-A20F-44DD-AEC5-A8AB4A44153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F32:F34 F30</xm:sqref>
        </x14:conditionalFormatting>
        <x14:conditionalFormatting xmlns:xm="http://schemas.microsoft.com/office/excel/2006/main">
          <x14:cfRule type="dataBar" id="{101C80B7-1339-4598-BB02-465ED16D995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700A02B0-12DE-44ED-87D5-6C2F856F983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F93D8627-E3B8-4414-A0B7-06F90CAAC73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AEEE44A0-3BE6-4522-B7BF-EA13E5C2DC4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DC922078-409B-405F-BECA-602DDDECD1C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F38CE6C5-C624-4377-8DE5-9C6A2B31D23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A33C52AB-A292-4D49-B624-27B13CD4A9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iconSet" priority="91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86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81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76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G22</xm:sqref>
        </x14:conditionalFormatting>
        <x14:conditionalFormatting xmlns:xm="http://schemas.microsoft.com/office/excel/2006/main">
          <x14:cfRule type="iconSet" priority="105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G29 G18:G21 G12:G16 G23:G24 G7:G10 G26:G27</xm:sqref>
        </x14:conditionalFormatting>
        <x14:conditionalFormatting xmlns:xm="http://schemas.microsoft.com/office/excel/2006/main">
          <x14:cfRule type="iconSet" priority="71" id="{2DE266F9-0C26-4461-9585-55D9EE915DD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G28</xm:sqref>
        </x14:conditionalFormatting>
        <x14:conditionalFormatting xmlns:xm="http://schemas.microsoft.com/office/excel/2006/main">
          <x14:cfRule type="iconSet" priority="66" id="{016E260B-47C2-4BBE-B8A7-529B04C1EC8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G30</xm:sqref>
        </x14:conditionalFormatting>
        <x14:conditionalFormatting xmlns:xm="http://schemas.microsoft.com/office/excel/2006/main">
          <x14:cfRule type="iconSet" priority="61" id="{EB14D241-59CE-4FC4-8480-02E943EC15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G32:G34</xm:sqref>
        </x14:conditionalFormatting>
        <x14:conditionalFormatting xmlns:xm="http://schemas.microsoft.com/office/excel/2006/main">
          <x14:cfRule type="iconSet" priority="41" id="{4B6BBB07-08A9-43E6-A124-F466B48269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G31</xm:sqref>
        </x14:conditionalFormatting>
        <x14:conditionalFormatting xmlns:xm="http://schemas.microsoft.com/office/excel/2006/main">
          <x14:cfRule type="iconSet" priority="36" id="{1ECB5CA7-7A1B-477D-942B-BA59E0A477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G35</xm:sqref>
        </x14:conditionalFormatting>
        <x14:conditionalFormatting xmlns:xm="http://schemas.microsoft.com/office/excel/2006/main">
          <x14:cfRule type="iconSet" priority="31" id="{EBF9C89F-7CDC-4340-A007-5BCA015E5F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G39</xm:sqref>
        </x14:conditionalFormatting>
        <x14:conditionalFormatting xmlns:xm="http://schemas.microsoft.com/office/excel/2006/main">
          <x14:cfRule type="iconSet" priority="26" id="{2B25E4F9-3E04-4154-A97D-8A00D01B85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G25</xm:sqref>
        </x14:conditionalFormatting>
        <x14:conditionalFormatting xmlns:xm="http://schemas.microsoft.com/office/excel/2006/main">
          <x14:cfRule type="iconSet" priority="21" id="{9B292261-599D-46B0-9090-8EBD78CC94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G36:G38</xm:sqref>
        </x14:conditionalFormatting>
        <x14:conditionalFormatting xmlns:xm="http://schemas.microsoft.com/office/excel/2006/main">
          <x14:cfRule type="iconSet" priority="16" id="{07336105-D8AD-4F3A-96EF-1F23AC92BC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G41</xm:sqref>
        </x14:conditionalFormatting>
        <x14:conditionalFormatting xmlns:xm="http://schemas.microsoft.com/office/excel/2006/main">
          <x14:cfRule type="iconSet" priority="11" id="{4AF043D1-26EC-4317-A446-8E16886F6D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G42:G43</xm:sqref>
        </x14:conditionalFormatting>
        <x14:conditionalFormatting xmlns:xm="http://schemas.microsoft.com/office/excel/2006/main">
          <x14:cfRule type="iconSet" priority="6" id="{F9E448FA-5F38-4B70-8AA4-A11AD990E2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46FC221D9A284684A7DE12407DE37A" ma:contentTypeVersion="8" ma:contentTypeDescription="Create a new document." ma:contentTypeScope="" ma:versionID="a3601bcb1bf16140b74e4cfe8e77fe1f">
  <xsd:schema xmlns:xsd="http://www.w3.org/2001/XMLSchema" xmlns:xs="http://www.w3.org/2001/XMLSchema" xmlns:p="http://schemas.microsoft.com/office/2006/metadata/properties" xmlns:ns3="1247a0bf-44f6-454f-8a31-632163f71d1b" targetNamespace="http://schemas.microsoft.com/office/2006/metadata/properties" ma:root="true" ma:fieldsID="231e027e5895fc118ec85f87db7f16f9" ns3:_="">
    <xsd:import namespace="1247a0bf-44f6-454f-8a31-632163f71d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7a0bf-44f6-454f-8a31-632163f71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9C0536-19A7-47B4-9748-3A8B075E6BF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247a0bf-44f6-454f-8a31-632163f71d1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FCADCF-1BE9-4507-AAC9-0912A3AA3F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1E2A5A-8043-4B65-B50D-1713B072D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47a0bf-44f6-454f-8a31-632163f71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Task List Template</dc:title>
  <dc:subject/>
  <dc:creator>Vertex42.com</dc:creator>
  <cp:keywords/>
  <dc:description>(c) 2017-2019 Vertex42 LLC. All Rights Reserved.</dc:description>
  <cp:lastModifiedBy>(s) Stephen Jeranyama</cp:lastModifiedBy>
  <cp:revision/>
  <dcterms:created xsi:type="dcterms:W3CDTF">2017-01-09T18:01:51Z</dcterms:created>
  <dcterms:modified xsi:type="dcterms:W3CDTF">2019-11-11T10:33:26Z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2017-2019 Vertex42 LLC</vt:lpwstr>
  </property>
  <property fmtid="{D5CDD505-2E9C-101B-9397-08002B2CF9AE}" pid="3" name="Version">
    <vt:lpwstr>1.0.2</vt:lpwstr>
  </property>
  <property fmtid="{D5CDD505-2E9C-101B-9397-08002B2CF9AE}" pid="4" name="ContentTypeId">
    <vt:lpwstr>0x0101009B46FC221D9A284684A7DE12407DE37A</vt:lpwstr>
  </property>
</Properties>
</file>