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Users\pantxi\OneDrive - IUT de Bayonne\but\r101_partie2\workspacesDesTPs\tp2\"/>
    </mc:Choice>
  </mc:AlternateContent>
  <xr:revisionPtr revIDLastSave="140" documentId="113_{FC5E5A99-75F6-4807-8107-328A65682653}" xr6:coauthVersionLast="36" xr6:coauthVersionMax="36" xr10:uidLastSave="{19849F79-B0EC-4197-B24B-1B1B29583244}"/>
  <bookViews>
    <workbookView xWindow="-110" yWindow="-110" windowWidth="23270" windowHeight="9770" tabRatio="547" activeTab="3" xr2:uid="{00000000-000D-0000-FFFF-FFFF00000000}"/>
  </bookViews>
  <sheets>
    <sheet name="testTriBulleEntier" sheetId="1" r:id="rId1"/>
    <sheet name="testTriBullePersonne" sheetId="3" r:id="rId2"/>
    <sheet name="testTriSelectionPlaceEntier" sheetId="4" r:id="rId3"/>
    <sheet name="testTriInsertion" sheetId="6" r:id="rId4"/>
    <sheet name="modeleDeFicheDeTest" sheetId="2" r:id="rId5"/>
  </sheets>
  <calcPr calcId="191029" iterateDelta="1E-4"/>
</workbook>
</file>

<file path=xl/calcChain.xml><?xml version="1.0" encoding="utf-8"?>
<calcChain xmlns="http://schemas.openxmlformats.org/spreadsheetml/2006/main">
  <c r="G6" i="6" l="1"/>
  <c r="F6" i="6"/>
  <c r="E6" i="6"/>
  <c r="E6" i="4" l="1"/>
  <c r="J10" i="3" l="1"/>
  <c r="F10" i="3"/>
  <c r="E10" i="3"/>
  <c r="G10" i="3" s="1"/>
  <c r="F6" i="3"/>
  <c r="E6" i="3"/>
  <c r="G6" i="3" s="1"/>
  <c r="F6" i="1"/>
  <c r="E6" i="1"/>
  <c r="G6" i="1" l="1"/>
  <c r="G8" i="2" l="1"/>
  <c r="G7" i="2"/>
  <c r="G6" i="2"/>
</calcChain>
</file>

<file path=xl/sharedStrings.xml><?xml version="1.0" encoding="utf-8"?>
<sst xmlns="http://schemas.openxmlformats.org/spreadsheetml/2006/main" count="178" uniqueCount="87">
  <si>
    <t>données</t>
  </si>
  <si>
    <t>résultats attendus</t>
  </si>
  <si>
    <t>résultats OBTENUS</t>
  </si>
  <si>
    <t>Remarques : problèmes rencontrés - Idées de solution</t>
  </si>
  <si>
    <t>etatRecherche</t>
  </si>
  <si>
    <t>posDansTab</t>
  </si>
  <si>
    <t>--</t>
  </si>
  <si>
    <t>Résultats test 2</t>
  </si>
  <si>
    <t>Fiche de tests pour la feuille de TP n°2</t>
  </si>
  <si>
    <t>element1</t>
  </si>
  <si>
    <t>element2</t>
  </si>
  <si>
    <t>element3</t>
  </si>
  <si>
    <t>elt1_valeur1</t>
  </si>
  <si>
    <t>elt1_valeur2</t>
  </si>
  <si>
    <t>elt1_valeur3</t>
  </si>
  <si>
    <t>elt2_valeur1</t>
  </si>
  <si>
    <t>elt2_valeur2</t>
  </si>
  <si>
    <t>elt2_valeur3</t>
  </si>
  <si>
    <t>elt3_valeur1</t>
  </si>
  <si>
    <t>elt3_valeur2</t>
  </si>
  <si>
    <t>elt3_valeur3</t>
  </si>
  <si>
    <t>Remarque sur le cas traité - Description de scénario</t>
  </si>
  <si>
    <t>xxxx</t>
  </si>
  <si>
    <t>yyyy</t>
  </si>
  <si>
    <t>zzzz</t>
  </si>
  <si>
    <t>résultat_2</t>
  </si>
  <si>
    <t>affichage écran</t>
  </si>
  <si>
    <t>Tests programme XXX</t>
  </si>
  <si>
    <t>résultat_1</t>
  </si>
  <si>
    <t>Résultats exécution</t>
  </si>
  <si>
    <t>cf. Annexe_1, maquette_écran_1</t>
  </si>
  <si>
    <t>cf. Annexe_1, maquette_écran_2</t>
  </si>
  <si>
    <t>cf. Annexe_1, maquette_écran_3</t>
  </si>
  <si>
    <t>cf. Annexe_2, capture_écran_1</t>
  </si>
  <si>
    <t>cf. Annexe_2, maquette_écran_2</t>
  </si>
  <si>
    <t>résultats_1</t>
  </si>
  <si>
    <t>OK</t>
  </si>
  <si>
    <t>NOK</t>
  </si>
  <si>
    <t>NOK : probablement un parcours hors des limites du tableau</t>
  </si>
  <si>
    <t>cf. Annexe_2, maquette_écran_3</t>
  </si>
  <si>
    <t>Données fournies</t>
  </si>
  <si>
    <t>Résultats attendus</t>
  </si>
  <si>
    <t>lgTab</t>
  </si>
  <si>
    <t>tab</t>
  </si>
  <si>
    <t>Description scénario</t>
  </si>
  <si>
    <t>Réalisation test 1</t>
  </si>
  <si>
    <t>Remarques : description du problème constaté lors de l'exécution - Idées de solution</t>
  </si>
  <si>
    <t>Fiche de tests feuille de TP n°1</t>
  </si>
  <si>
    <t>recherchePremiereOccDecPersonne</t>
  </si>
  <si>
    <t>Fiche de tests feuille de TP n°2</t>
  </si>
  <si>
    <t>testTriBulleEntier</t>
  </si>
  <si>
    <t>tableau non vide et non trié</t>
  </si>
  <si>
    <t>-6, -3, 0, 2, 2, 6, 7, 8, 9, 10</t>
  </si>
  <si>
    <t>7, -6, 8, 10, 2, -3, 6, 9, 0, 2    (tableau 1)</t>
  </si>
  <si>
    <t>quel que soit le tableau</t>
  </si>
  <si>
    <t>Tris de tableaux</t>
  </si>
  <si>
    <t>tableau vide</t>
  </si>
  <si>
    <t>tableau de taille 0 (tableau vide)</t>
  </si>
  <si>
    <t>nbre d'accès MIN</t>
  </si>
  <si>
    <t>nbre d'accès MAX</t>
  </si>
  <si>
    <t>nbre MOYEN d'accès</t>
  </si>
  <si>
    <t>entre MIN et MAX</t>
  </si>
  <si>
    <t>6*lgTab*(lgTab-1)/2</t>
  </si>
  <si>
    <t>2*lgTab*(lgTab-1)/2</t>
  </si>
  <si>
    <t>2*lgTab(lgTab-1)</t>
  </si>
  <si>
    <t xml:space="preserve">nbre d'accès </t>
  </si>
  <si>
    <t>MOYEN</t>
  </si>
  <si>
    <t>nbre d'accès</t>
  </si>
  <si>
    <t>Remarques</t>
  </si>
  <si>
    <t>Ok</t>
  </si>
  <si>
    <t>idem que résultat attendu</t>
  </si>
  <si>
    <t>tableau non vide et non trié, 
éventuellement avec doublons</t>
  </si>
  <si>
    <r>
      <rPr>
        <b/>
        <sz val="9"/>
        <color rgb="FF000000"/>
        <rFont val="Calibri"/>
        <family val="2"/>
      </rPr>
      <t>tableau 1</t>
    </r>
    <r>
      <rPr>
        <sz val="9"/>
        <color rgb="FF000000"/>
        <rFont val="Calibri"/>
        <family val="2"/>
      </rPr>
      <t xml:space="preserve">
        {"Urruty", "Damien", {"6", "rue des lilas",64240, "Hasparren"}},
        {"Alami", "Chakib", {"41", "allee de la patisserie",64250, "Itxassou"}},
        {"Marquesuzaa", "Philippe", {"1", "avenue d'Anglet",64600, "Anglet"}},
        {"Marquesuzaa", "Christophe", {"8", "avenue d'Anglet",64600, "Anglet"}}, 
        {"Dagorret", "Pantxika", {"10", "chemin des bois",64250, "Itxassou"}},      
        {"Marquesuzaa", "Patrick", {"2bis", "allee des alouettes",64100, "Bayonne"}},
        {"Dijon-Duboue", "Simone", {"5", "rue des roses",64600, "Anglet"}},
        {"Corbineau", "Sandrine", {"23", "allee des fleurs",64100, "Bayonne"}},
        {"Voisin", "Sophie", {"12", "rue des arenes",64240, "Hasparren"}},        
        {"Bruyere", "Marie", {"4", "rue de la musique",64240, "Hasparren"}} </t>
    </r>
  </si>
  <si>
    <t xml:space="preserve"> {Alami, Chakib, { 41, allee de la patisserie, 64250, Itxassou }},
  {Bruyere, Marie, { 4, rue de la musique, 64240, Hasparren }},
  {Corbineau, Sandrine, { 23, allee des fleurs, 64100, Bayonne }},
  {Dagorret, Pantxika, { 10, chemin des bois, 64250, Itxassou }},
  {Dijon-Duboue, Simone, { 5, rue des roses, 64600, Anglet }},
  {Marquesuzaa, Philippe, { 1, avenue d'Anglet, 64600, Anglet }},
  {Marquesuzaa, Christophe, { 8, avenue d'Anglet, 64600, Anglet }},
  {Marquesuzaa, Patrick, { 2bis, allee des alouettes, 64100, Bayonne }},
  {Urruty, Damien, { 6, rue des lilas, 64240, Hasparren }},
  {Voisin, Sophie, { 12, rue des arenes, 64240, Hasparren }}</t>
  </si>
  <si>
    <t>nbre d'accès FIXE</t>
  </si>
  <si>
    <t>lgTab*lgTab + 3*lgTab - 4</t>
  </si>
  <si>
    <t>nbre d'accès comptés</t>
  </si>
  <si>
    <t>testTriInsertionEntier</t>
  </si>
  <si>
    <t>2*(lgTab-1) + 3*lgTab*(lgTab-1)/2</t>
  </si>
  <si>
    <t xml:space="preserve">2*(lgTab-1) </t>
  </si>
  <si>
    <t>2*(lgTab-1) + 3*lgTab*(lgTab-1)/4</t>
  </si>
  <si>
    <t>si pertinent, nombre exact d'accès attendu</t>
  </si>
  <si>
    <t>si pertinent, nbre exact d'accès attendu</t>
  </si>
  <si>
    <t>ok : entre min et max prévus</t>
  </si>
  <si>
    <t>OK : entre MIN et MAX</t>
  </si>
  <si>
    <t>enter MIN et MAX</t>
  </si>
  <si>
    <t>OK : égal au nbre fixe 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</si>
</sst>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FF"/>
        <bgColor rgb="FFDEEBF7"/>
      </patternFill>
    </fill>
    <fill>
      <patternFill patternType="solid">
        <fgColor rgb="FFCFE7F5"/>
        <bgColor rgb="FFDEEBF7"/>
      </patternFill>
    </fill>
    <fill>
      <patternFill patternType="solid">
        <fgColor rgb="FFDEEBF7"/>
        <bgColor rgb="FFCFE7F5"/>
      </patternFill>
    </fill>
    <fill>
      <patternFill patternType="solid">
        <fgColor rgb="FFE2F0D9"/>
        <bgColor rgb="FFDEEBF7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/>
    <xf numFmtId="0" fontId="0" fillId="5" borderId="6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0" fillId="4" borderId="4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/>
    </xf>
    <xf numFmtId="49" fontId="0" fillId="5" borderId="4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4" borderId="11" xfId="0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vertical="center"/>
    </xf>
    <xf numFmtId="1" fontId="0" fillId="4" borderId="1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1" fontId="7" fillId="5" borderId="6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opLeftCell="C1" zoomScaleNormal="100" workbookViewId="0">
      <selection activeCell="D31" sqref="D31"/>
    </sheetView>
  </sheetViews>
  <sheetFormatPr baseColWidth="10" defaultColWidth="9.1796875" defaultRowHeight="14.5" outlineLevelCol="1" x14ac:dyDescent="0.35"/>
  <cols>
    <col min="1" max="1" width="6.54296875" style="1" customWidth="1"/>
    <col min="2" max="2" width="43.36328125" customWidth="1" outlineLevel="1"/>
    <col min="3" max="3" width="10.81640625" style="5" customWidth="1"/>
    <col min="4" max="4" width="35.08984375" style="5" customWidth="1"/>
    <col min="5" max="5" width="18.81640625" style="5" customWidth="1"/>
    <col min="6" max="6" width="19.1796875" style="2" customWidth="1"/>
    <col min="7" max="7" width="18" style="3" customWidth="1"/>
    <col min="8" max="8" width="1.81640625" style="2" customWidth="1"/>
    <col min="9" max="9" width="27.08984375" style="2" customWidth="1"/>
    <col min="10" max="10" width="16.54296875" style="3" customWidth="1"/>
    <col min="11" max="11" width="21.81640625" style="1" customWidth="1"/>
    <col min="12" max="12" width="2.453125" style="3" customWidth="1"/>
    <col min="13" max="13" width="26.26953125" style="2" customWidth="1" outlineLevel="1"/>
    <col min="14" max="14" width="16.36328125" style="1" customWidth="1" outlineLevel="1"/>
    <col min="15" max="15" width="41" customWidth="1" outlineLevel="1"/>
    <col min="16" max="16" width="5.1796875"/>
    <col min="17" max="17" width="22.1796875" hidden="1" customWidth="1" outlineLevel="1"/>
    <col min="18" max="18" width="16.7265625" style="1" hidden="1" customWidth="1" outlineLevel="1"/>
    <col min="19" max="19" width="37.453125" hidden="1" customWidth="1" outlineLevel="1"/>
    <col min="20" max="20" width="10.54296875" collapsed="1"/>
    <col min="21" max="1030" width="10.54296875"/>
  </cols>
  <sheetData>
    <row r="1" spans="1:19" x14ac:dyDescent="0.35">
      <c r="A1" s="4" t="s">
        <v>49</v>
      </c>
      <c r="D1" s="35" t="s">
        <v>55</v>
      </c>
      <c r="E1" s="35"/>
      <c r="F1" s="41"/>
      <c r="G1" s="42"/>
      <c r="H1" s="5"/>
      <c r="J1" s="5"/>
      <c r="K1"/>
      <c r="L1" s="5"/>
      <c r="N1"/>
      <c r="R1"/>
    </row>
    <row r="2" spans="1:19" x14ac:dyDescent="0.35">
      <c r="A2"/>
      <c r="H2" s="5"/>
      <c r="J2" s="5"/>
      <c r="K2"/>
      <c r="L2" s="5"/>
      <c r="N2"/>
      <c r="P2" s="5"/>
      <c r="R2"/>
    </row>
    <row r="3" spans="1:19" ht="15.5" x14ac:dyDescent="0.35">
      <c r="A3" s="36" t="s">
        <v>50</v>
      </c>
      <c r="H3" s="5"/>
      <c r="J3" s="5"/>
      <c r="K3"/>
      <c r="L3" s="5"/>
      <c r="M3" s="66" t="s">
        <v>45</v>
      </c>
      <c r="N3" s="66"/>
      <c r="O3" s="66"/>
      <c r="P3" s="5"/>
      <c r="Q3" s="67" t="s">
        <v>7</v>
      </c>
      <c r="R3" s="68"/>
      <c r="S3" s="68"/>
    </row>
    <row r="4" spans="1:19" s="21" customFormat="1" x14ac:dyDescent="0.35">
      <c r="A4" s="30"/>
      <c r="B4" s="69" t="s">
        <v>44</v>
      </c>
      <c r="C4" s="77" t="s">
        <v>40</v>
      </c>
      <c r="D4" s="78"/>
      <c r="E4" s="7" t="s">
        <v>58</v>
      </c>
      <c r="F4" s="7" t="s">
        <v>59</v>
      </c>
      <c r="G4" s="7" t="s">
        <v>60</v>
      </c>
      <c r="I4" s="70" t="s">
        <v>41</v>
      </c>
      <c r="J4" s="70"/>
      <c r="K4" s="70"/>
      <c r="M4" s="71" t="s">
        <v>2</v>
      </c>
      <c r="N4" s="71"/>
      <c r="O4" s="72" t="s">
        <v>46</v>
      </c>
      <c r="Q4" s="74" t="s">
        <v>2</v>
      </c>
      <c r="R4" s="74"/>
      <c r="S4" s="75" t="s">
        <v>68</v>
      </c>
    </row>
    <row r="5" spans="1:19" s="3" customFormat="1" ht="31" customHeight="1" x14ac:dyDescent="0.35">
      <c r="B5" s="69"/>
      <c r="C5" s="7" t="s">
        <v>42</v>
      </c>
      <c r="D5" s="7" t="s">
        <v>43</v>
      </c>
      <c r="E5" s="7" t="s">
        <v>63</v>
      </c>
      <c r="F5" s="7" t="s">
        <v>62</v>
      </c>
      <c r="G5" s="7" t="s">
        <v>64</v>
      </c>
      <c r="H5" s="21"/>
      <c r="I5" s="8" t="s">
        <v>43</v>
      </c>
      <c r="J5" s="9" t="s">
        <v>65</v>
      </c>
      <c r="K5" s="19" t="s">
        <v>82</v>
      </c>
      <c r="L5" s="21"/>
      <c r="M5" s="31" t="s">
        <v>43</v>
      </c>
      <c r="N5" s="64" t="s">
        <v>76</v>
      </c>
      <c r="O5" s="73"/>
      <c r="P5" s="10"/>
      <c r="Q5" s="32" t="s">
        <v>43</v>
      </c>
      <c r="R5" s="65" t="s">
        <v>76</v>
      </c>
      <c r="S5" s="76"/>
    </row>
    <row r="6" spans="1:19" s="21" customFormat="1" x14ac:dyDescent="0.35">
      <c r="A6" s="3"/>
      <c r="B6" s="22" t="s">
        <v>51</v>
      </c>
      <c r="C6" s="6">
        <v>10</v>
      </c>
      <c r="D6" s="44" t="s">
        <v>53</v>
      </c>
      <c r="E6" s="43">
        <f>2*C6*(C6-1)/2</f>
        <v>90</v>
      </c>
      <c r="F6" s="43">
        <f>6*C6*(C6-1)/2</f>
        <v>270</v>
      </c>
      <c r="G6" s="43">
        <f>AVERAGE(E6:F6)</f>
        <v>180</v>
      </c>
      <c r="I6" s="45" t="s">
        <v>52</v>
      </c>
      <c r="J6" s="14" t="s">
        <v>66</v>
      </c>
      <c r="K6" s="14" t="s">
        <v>61</v>
      </c>
      <c r="L6" s="22"/>
      <c r="M6" s="48" t="s">
        <v>52</v>
      </c>
      <c r="N6" s="49">
        <v>182</v>
      </c>
      <c r="O6" s="37" t="s">
        <v>84</v>
      </c>
      <c r="P6" s="22"/>
      <c r="Q6" s="10"/>
      <c r="R6" s="16"/>
      <c r="S6" s="22"/>
    </row>
    <row r="7" spans="1:19" s="21" customFormat="1" x14ac:dyDescent="0.35">
      <c r="B7" s="22"/>
      <c r="C7" s="6"/>
      <c r="D7" s="44"/>
      <c r="E7" s="43"/>
      <c r="F7" s="43"/>
      <c r="G7" s="43"/>
      <c r="I7" s="46"/>
      <c r="J7" s="14"/>
      <c r="K7" s="47"/>
      <c r="L7" s="22"/>
      <c r="M7" s="48"/>
      <c r="N7" s="49"/>
      <c r="O7" s="37"/>
      <c r="P7" s="22"/>
      <c r="Q7" s="10"/>
      <c r="R7" s="16"/>
      <c r="S7" s="22"/>
    </row>
    <row r="8" spans="1:19" s="21" customFormat="1" ht="14.25" customHeight="1" x14ac:dyDescent="0.35">
      <c r="A8" s="3"/>
      <c r="B8" s="22"/>
      <c r="C8" s="6"/>
      <c r="D8" s="44"/>
      <c r="E8" s="43"/>
      <c r="F8" s="43"/>
      <c r="G8" s="43"/>
      <c r="I8" s="46"/>
      <c r="J8" s="14"/>
      <c r="K8" s="47"/>
      <c r="L8" s="22"/>
      <c r="M8" s="48"/>
      <c r="N8" s="49"/>
      <c r="O8" s="37"/>
      <c r="P8" s="22"/>
      <c r="Q8" s="10"/>
      <c r="R8" s="16"/>
      <c r="S8" s="22"/>
    </row>
    <row r="9" spans="1:19" s="21" customFormat="1" x14ac:dyDescent="0.35">
      <c r="A9" s="3"/>
      <c r="B9" s="22"/>
      <c r="C9" s="6"/>
      <c r="D9" s="44"/>
      <c r="E9" s="43"/>
      <c r="F9" s="43"/>
      <c r="G9" s="43"/>
      <c r="I9" s="46"/>
      <c r="J9" s="14"/>
      <c r="K9" s="47"/>
      <c r="L9" s="22"/>
      <c r="M9" s="48"/>
      <c r="N9" s="49"/>
      <c r="O9" s="37"/>
      <c r="P9" s="22"/>
      <c r="Q9" s="10"/>
      <c r="R9" s="16"/>
      <c r="S9" s="22"/>
    </row>
    <row r="10" spans="1:19" s="21" customFormat="1" x14ac:dyDescent="0.35">
      <c r="B10" s="22"/>
      <c r="C10" s="6"/>
      <c r="D10" s="44"/>
      <c r="E10" s="43"/>
      <c r="F10" s="43"/>
      <c r="G10" s="43"/>
      <c r="I10" s="38"/>
      <c r="J10" s="14"/>
      <c r="K10" s="14"/>
      <c r="L10" s="22"/>
      <c r="M10" s="50"/>
      <c r="N10" s="49"/>
      <c r="O10" s="37"/>
      <c r="P10" s="22"/>
      <c r="Q10" s="10"/>
      <c r="R10" s="16"/>
      <c r="S10" s="22"/>
    </row>
  </sheetData>
  <mergeCells count="9">
    <mergeCell ref="M3:O3"/>
    <mergeCell ref="Q3:S3"/>
    <mergeCell ref="B4:B5"/>
    <mergeCell ref="I4:K4"/>
    <mergeCell ref="M4:N4"/>
    <mergeCell ref="O4:O5"/>
    <mergeCell ref="Q4:R4"/>
    <mergeCell ref="S4:S5"/>
    <mergeCell ref="C4:D4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A587-A998-4610-BAAD-AED9C90D991C}">
  <dimension ref="A1:T10"/>
  <sheetViews>
    <sheetView topLeftCell="A4" zoomScale="85" zoomScaleNormal="85" workbookViewId="0">
      <selection activeCell="I9" sqref="I9"/>
    </sheetView>
  </sheetViews>
  <sheetFormatPr baseColWidth="10" defaultColWidth="9.1796875" defaultRowHeight="14.5" outlineLevelCol="1" x14ac:dyDescent="0.35"/>
  <cols>
    <col min="1" max="1" width="6.54296875" style="3" customWidth="1"/>
    <col min="2" max="2" width="30.7265625" style="5" customWidth="1" outlineLevel="1"/>
    <col min="3" max="3" width="10.81640625" style="5" customWidth="1"/>
    <col min="4" max="4" width="62.08984375" style="5" customWidth="1"/>
    <col min="5" max="5" width="18.54296875" style="2" customWidth="1"/>
    <col min="6" max="6" width="14" style="2" customWidth="1"/>
    <col min="7" max="7" width="18.08984375" style="2" customWidth="1"/>
    <col min="8" max="8" width="4.26953125" style="3" customWidth="1"/>
    <col min="9" max="9" width="52.6328125" style="3" customWidth="1"/>
    <col min="10" max="10" width="13.81640625" style="2" customWidth="1"/>
    <col min="11" max="11" width="18.90625" style="3" customWidth="1"/>
    <col min="12" max="12" width="2.6328125" style="5" customWidth="1"/>
    <col min="13" max="13" width="39.26953125" style="5" customWidth="1" outlineLevel="1"/>
    <col min="14" max="14" width="13.81640625" style="5" customWidth="1" outlineLevel="1"/>
    <col min="15" max="15" width="26.81640625" style="3" customWidth="1" outlineLevel="1"/>
    <col min="16" max="16" width="5" style="5" customWidth="1"/>
    <col min="17" max="17" width="13" style="5" hidden="1" customWidth="1" outlineLevel="1"/>
    <col min="18" max="18" width="14.36328125" style="5" hidden="1" customWidth="1" outlineLevel="1"/>
    <col min="19" max="19" width="14.90625" style="5" hidden="1" customWidth="1" outlineLevel="1"/>
    <col min="20" max="20" width="9.1796875" style="5" collapsed="1"/>
    <col min="21" max="16384" width="9.1796875" style="5"/>
  </cols>
  <sheetData>
    <row r="1" spans="1:19" x14ac:dyDescent="0.35">
      <c r="A1" s="4" t="s">
        <v>47</v>
      </c>
      <c r="D1" s="42" t="s">
        <v>55</v>
      </c>
      <c r="F1" s="5"/>
      <c r="H1" s="5"/>
      <c r="I1" s="5"/>
      <c r="K1" s="5"/>
      <c r="O1" s="5"/>
    </row>
    <row r="2" spans="1:19" x14ac:dyDescent="0.35">
      <c r="A2" s="5"/>
      <c r="E2" s="5"/>
      <c r="F2" s="5"/>
      <c r="H2" s="5"/>
      <c r="I2" s="5"/>
      <c r="K2" s="5"/>
      <c r="O2" s="5"/>
    </row>
    <row r="3" spans="1:19" ht="15.5" x14ac:dyDescent="0.35">
      <c r="A3" s="36" t="s">
        <v>48</v>
      </c>
      <c r="E3" s="5"/>
      <c r="F3" s="5"/>
      <c r="H3" s="5"/>
      <c r="I3" s="5"/>
      <c r="J3" s="5"/>
      <c r="K3" s="5"/>
      <c r="M3" s="66" t="s">
        <v>45</v>
      </c>
      <c r="N3" s="66"/>
      <c r="O3" s="66"/>
      <c r="Q3" s="67" t="s">
        <v>7</v>
      </c>
      <c r="R3" s="68"/>
      <c r="S3" s="68"/>
    </row>
    <row r="4" spans="1:19" s="21" customFormat="1" x14ac:dyDescent="0.35">
      <c r="A4" s="30"/>
      <c r="B4" s="69" t="s">
        <v>44</v>
      </c>
      <c r="C4" s="77" t="s">
        <v>40</v>
      </c>
      <c r="D4" s="78"/>
      <c r="E4" s="7" t="s">
        <v>58</v>
      </c>
      <c r="F4" s="7" t="s">
        <v>59</v>
      </c>
      <c r="G4" s="7" t="s">
        <v>60</v>
      </c>
      <c r="I4" s="70" t="s">
        <v>41</v>
      </c>
      <c r="J4" s="70"/>
      <c r="K4" s="70"/>
      <c r="M4" s="71" t="s">
        <v>2</v>
      </c>
      <c r="N4" s="71"/>
      <c r="O4" s="72" t="s">
        <v>46</v>
      </c>
      <c r="Q4" s="74" t="s">
        <v>2</v>
      </c>
      <c r="R4" s="74"/>
      <c r="S4" s="75" t="s">
        <v>68</v>
      </c>
    </row>
    <row r="5" spans="1:19" s="3" customFormat="1" ht="49" customHeight="1" x14ac:dyDescent="0.35">
      <c r="B5" s="69"/>
      <c r="C5" s="7" t="s">
        <v>42</v>
      </c>
      <c r="D5" s="7" t="s">
        <v>43</v>
      </c>
      <c r="E5" s="7" t="s">
        <v>63</v>
      </c>
      <c r="F5" s="7" t="s">
        <v>62</v>
      </c>
      <c r="G5" s="7" t="s">
        <v>64</v>
      </c>
      <c r="H5" s="21"/>
      <c r="I5" s="8" t="s">
        <v>43</v>
      </c>
      <c r="J5" s="9" t="s">
        <v>65</v>
      </c>
      <c r="K5" s="19" t="s">
        <v>82</v>
      </c>
      <c r="L5" s="21"/>
      <c r="M5" s="31" t="s">
        <v>43</v>
      </c>
      <c r="N5" s="64" t="s">
        <v>76</v>
      </c>
      <c r="O5" s="73"/>
      <c r="P5" s="21"/>
      <c r="Q5" s="32" t="s">
        <v>43</v>
      </c>
      <c r="R5" s="33" t="s">
        <v>67</v>
      </c>
      <c r="S5" s="76"/>
    </row>
    <row r="6" spans="1:19" s="21" customFormat="1" ht="147.5" customHeight="1" x14ac:dyDescent="0.35">
      <c r="A6" s="3"/>
      <c r="B6" s="51" t="s">
        <v>71</v>
      </c>
      <c r="C6" s="6">
        <v>10</v>
      </c>
      <c r="D6" s="40" t="s">
        <v>72</v>
      </c>
      <c r="E6" s="43">
        <f>2*C6*(C6-1)/2</f>
        <v>90</v>
      </c>
      <c r="F6" s="43">
        <f>6*C6*(C6-1)/2</f>
        <v>270</v>
      </c>
      <c r="G6" s="43">
        <f>AVERAGE(E6:F6)</f>
        <v>180</v>
      </c>
      <c r="I6" s="62" t="s">
        <v>73</v>
      </c>
      <c r="J6" s="20" t="s">
        <v>66</v>
      </c>
      <c r="K6" s="20" t="s">
        <v>85</v>
      </c>
      <c r="L6" s="22"/>
      <c r="M6" s="48" t="s">
        <v>70</v>
      </c>
      <c r="N6" s="49">
        <v>182</v>
      </c>
      <c r="O6" s="37" t="s">
        <v>84</v>
      </c>
      <c r="P6" s="22"/>
      <c r="Q6" s="10"/>
      <c r="R6" s="16"/>
      <c r="S6" s="22"/>
    </row>
    <row r="7" spans="1:19" s="21" customFormat="1" ht="155.5" customHeight="1" x14ac:dyDescent="0.35">
      <c r="B7" s="51"/>
      <c r="C7" s="6"/>
      <c r="D7" s="40"/>
      <c r="E7" s="43"/>
      <c r="F7" s="43"/>
      <c r="G7" s="43"/>
      <c r="I7" s="62"/>
      <c r="J7" s="20"/>
      <c r="K7" s="52"/>
      <c r="L7" s="22"/>
      <c r="M7" s="48"/>
      <c r="N7" s="49"/>
      <c r="O7" s="37"/>
      <c r="P7" s="22"/>
      <c r="Q7" s="10"/>
      <c r="R7" s="16"/>
      <c r="S7" s="22"/>
    </row>
    <row r="8" spans="1:19" s="21" customFormat="1" ht="147" customHeight="1" x14ac:dyDescent="0.35">
      <c r="A8" s="3"/>
      <c r="B8" s="51"/>
      <c r="C8" s="6"/>
      <c r="D8" s="40"/>
      <c r="E8" s="43"/>
      <c r="F8" s="43"/>
      <c r="G8" s="43"/>
      <c r="I8" s="62"/>
      <c r="J8" s="20"/>
      <c r="K8" s="52"/>
      <c r="L8" s="22"/>
      <c r="M8" s="48"/>
      <c r="N8" s="49"/>
      <c r="O8" s="37"/>
      <c r="P8" s="22"/>
      <c r="Q8" s="10"/>
      <c r="R8" s="16"/>
      <c r="S8" s="22"/>
    </row>
    <row r="9" spans="1:19" s="21" customFormat="1" ht="148.5" customHeight="1" x14ac:dyDescent="0.35">
      <c r="A9" s="3"/>
      <c r="B9" s="51"/>
      <c r="C9" s="6"/>
      <c r="D9" s="40"/>
      <c r="E9" s="43"/>
      <c r="F9" s="43"/>
      <c r="G9" s="43"/>
      <c r="I9" s="62"/>
      <c r="J9" s="20"/>
      <c r="K9" s="52"/>
      <c r="L9" s="22"/>
      <c r="M9" s="48"/>
      <c r="N9" s="49"/>
      <c r="O9" s="37"/>
      <c r="P9" s="22"/>
      <c r="Q9" s="10"/>
      <c r="R9" s="16"/>
      <c r="S9" s="22"/>
    </row>
    <row r="10" spans="1:19" s="21" customFormat="1" x14ac:dyDescent="0.35">
      <c r="B10" s="53" t="s">
        <v>57</v>
      </c>
      <c r="C10" s="54">
        <v>0</v>
      </c>
      <c r="D10" s="55" t="s">
        <v>54</v>
      </c>
      <c r="E10" s="56">
        <f t="shared" ref="E7:E10" si="0">2*C10*(C10-1)/2</f>
        <v>0</v>
      </c>
      <c r="F10" s="56">
        <f t="shared" ref="F7:F10" si="1">6*C10*(C10-1)/2</f>
        <v>0</v>
      </c>
      <c r="G10" s="56">
        <f t="shared" ref="G7:G10" si="2">AVERAGE(E10:F10)</f>
        <v>0</v>
      </c>
      <c r="I10" s="61" t="s">
        <v>56</v>
      </c>
      <c r="J10" s="57">
        <f t="shared" ref="J10" si="3">2*C10*(C10-1)/2</f>
        <v>0</v>
      </c>
      <c r="K10" s="57">
        <v>0</v>
      </c>
      <c r="L10" s="22"/>
      <c r="M10" s="58" t="s">
        <v>56</v>
      </c>
      <c r="N10" s="59">
        <v>0</v>
      </c>
      <c r="O10" s="37" t="s">
        <v>69</v>
      </c>
      <c r="P10" s="22"/>
      <c r="Q10" s="39"/>
      <c r="R10" s="34"/>
      <c r="S10" s="60"/>
    </row>
  </sheetData>
  <mergeCells count="9">
    <mergeCell ref="Q4:R4"/>
    <mergeCell ref="S4:S5"/>
    <mergeCell ref="Q3:S3"/>
    <mergeCell ref="M3:O3"/>
    <mergeCell ref="B4:B5"/>
    <mergeCell ref="C4:D4"/>
    <mergeCell ref="I4:K4"/>
    <mergeCell ref="M4:N4"/>
    <mergeCell ref="O4:O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B77A-FF81-4028-94D8-C691A8B37BC1}">
  <dimension ref="A1:Q10"/>
  <sheetViews>
    <sheetView zoomScaleNormal="100" workbookViewId="0">
      <selection activeCell="A7" sqref="A7:XFD10"/>
    </sheetView>
  </sheetViews>
  <sheetFormatPr baseColWidth="10" defaultColWidth="9.1796875" defaultRowHeight="14.5" outlineLevelCol="1" x14ac:dyDescent="0.35"/>
  <cols>
    <col min="1" max="1" width="6.54296875" style="3" customWidth="1"/>
    <col min="2" max="2" width="61.08984375" style="5" customWidth="1" outlineLevel="1"/>
    <col min="3" max="3" width="10.81640625" style="5" customWidth="1"/>
    <col min="4" max="4" width="35.08984375" style="5" customWidth="1"/>
    <col min="5" max="5" width="23" style="5" customWidth="1"/>
    <col min="6" max="6" width="1.81640625" style="2" customWidth="1"/>
    <col min="7" max="7" width="27.08984375" style="2" customWidth="1"/>
    <col min="8" max="8" width="17.36328125" style="3" customWidth="1"/>
    <col min="9" max="9" width="2.453125" style="3" customWidth="1"/>
    <col min="10" max="10" width="26.26953125" style="2" customWidth="1" outlineLevel="1"/>
    <col min="11" max="11" width="16.36328125" style="3" customWidth="1" outlineLevel="1"/>
    <col min="12" max="12" width="41" style="5" customWidth="1" outlineLevel="1"/>
    <col min="13" max="13" width="9.1796875" style="5"/>
    <col min="14" max="14" width="22.1796875" style="5" hidden="1" customWidth="1" outlineLevel="1"/>
    <col min="15" max="15" width="19.6328125" style="3" hidden="1" customWidth="1" outlineLevel="1"/>
    <col min="16" max="16" width="37.453125" style="5" hidden="1" customWidth="1" outlineLevel="1"/>
    <col min="17" max="17" width="9.1796875" style="5" collapsed="1"/>
    <col min="18" max="16384" width="9.1796875" style="5"/>
  </cols>
  <sheetData>
    <row r="1" spans="1:16" x14ac:dyDescent="0.35">
      <c r="A1" s="4" t="s">
        <v>49</v>
      </c>
      <c r="D1" s="35" t="s">
        <v>55</v>
      </c>
      <c r="E1" s="35"/>
      <c r="F1" s="5"/>
      <c r="H1" s="5"/>
      <c r="I1" s="5"/>
      <c r="K1" s="5"/>
      <c r="O1" s="5"/>
    </row>
    <row r="2" spans="1:16" x14ac:dyDescent="0.35">
      <c r="A2" s="5"/>
      <c r="F2" s="5"/>
      <c r="H2" s="5"/>
      <c r="I2" s="5"/>
      <c r="K2" s="5"/>
      <c r="O2" s="5"/>
    </row>
    <row r="3" spans="1:16" ht="15.5" x14ac:dyDescent="0.35">
      <c r="A3" s="36" t="s">
        <v>50</v>
      </c>
      <c r="F3" s="5"/>
      <c r="H3" s="5"/>
      <c r="I3" s="5"/>
      <c r="J3" s="66" t="s">
        <v>45</v>
      </c>
      <c r="K3" s="66"/>
      <c r="L3" s="66"/>
      <c r="N3" s="67" t="s">
        <v>7</v>
      </c>
      <c r="O3" s="68"/>
      <c r="P3" s="68"/>
    </row>
    <row r="4" spans="1:16" s="21" customFormat="1" x14ac:dyDescent="0.35">
      <c r="A4" s="30"/>
      <c r="B4" s="69" t="s">
        <v>44</v>
      </c>
      <c r="C4" s="77" t="s">
        <v>40</v>
      </c>
      <c r="D4" s="78"/>
      <c r="E4" s="7" t="s">
        <v>74</v>
      </c>
      <c r="G4" s="70" t="s">
        <v>41</v>
      </c>
      <c r="H4" s="70"/>
      <c r="J4" s="71" t="s">
        <v>2</v>
      </c>
      <c r="K4" s="71"/>
      <c r="L4" s="72" t="s">
        <v>46</v>
      </c>
      <c r="N4" s="74" t="s">
        <v>2</v>
      </c>
      <c r="O4" s="74"/>
      <c r="P4" s="75" t="s">
        <v>68</v>
      </c>
    </row>
    <row r="5" spans="1:16" s="3" customFormat="1" ht="43" customHeight="1" x14ac:dyDescent="0.35">
      <c r="B5" s="69"/>
      <c r="C5" s="7" t="s">
        <v>42</v>
      </c>
      <c r="D5" s="7" t="s">
        <v>43</v>
      </c>
      <c r="E5" s="7" t="s">
        <v>75</v>
      </c>
      <c r="F5" s="21"/>
      <c r="G5" s="8" t="s">
        <v>43</v>
      </c>
      <c r="H5" s="19" t="s">
        <v>81</v>
      </c>
      <c r="I5" s="21"/>
      <c r="J5" s="31" t="s">
        <v>43</v>
      </c>
      <c r="K5" s="64" t="s">
        <v>76</v>
      </c>
      <c r="L5" s="73"/>
      <c r="M5" s="10"/>
      <c r="N5" s="32" t="s">
        <v>43</v>
      </c>
      <c r="O5" s="33" t="s">
        <v>67</v>
      </c>
      <c r="P5" s="76"/>
    </row>
    <row r="6" spans="1:16" s="21" customFormat="1" x14ac:dyDescent="0.35">
      <c r="A6" s="3"/>
      <c r="B6" s="22" t="s">
        <v>51</v>
      </c>
      <c r="C6" s="6">
        <v>10</v>
      </c>
      <c r="D6" s="44" t="s">
        <v>53</v>
      </c>
      <c r="E6" s="43">
        <f>C6*C6+3*C6-4</f>
        <v>126</v>
      </c>
      <c r="G6" s="45" t="s">
        <v>52</v>
      </c>
      <c r="H6" s="14">
        <v>126</v>
      </c>
      <c r="I6" s="22"/>
      <c r="J6" s="48" t="s">
        <v>52</v>
      </c>
      <c r="K6" s="49">
        <v>126</v>
      </c>
      <c r="L6" s="37" t="s">
        <v>86</v>
      </c>
      <c r="M6" s="22"/>
      <c r="N6" s="10"/>
      <c r="O6" s="16"/>
      <c r="P6" s="22"/>
    </row>
    <row r="7" spans="1:16" s="21" customFormat="1" x14ac:dyDescent="0.35">
      <c r="B7" s="22"/>
      <c r="C7" s="6"/>
      <c r="D7" s="44"/>
      <c r="E7" s="43"/>
      <c r="G7" s="46"/>
      <c r="H7" s="14"/>
      <c r="I7" s="22"/>
      <c r="J7" s="48"/>
      <c r="K7" s="49"/>
      <c r="L7" s="37"/>
      <c r="M7" s="22"/>
      <c r="N7" s="10"/>
      <c r="O7" s="16"/>
      <c r="P7" s="22"/>
    </row>
    <row r="8" spans="1:16" s="21" customFormat="1" ht="14.25" customHeight="1" x14ac:dyDescent="0.35">
      <c r="A8" s="3"/>
      <c r="B8" s="22"/>
      <c r="C8" s="6"/>
      <c r="D8" s="44"/>
      <c r="E8" s="43"/>
      <c r="G8" s="46"/>
      <c r="H8" s="14"/>
      <c r="I8" s="22"/>
      <c r="J8" s="48"/>
      <c r="K8" s="49"/>
      <c r="L8" s="37"/>
      <c r="M8" s="22"/>
      <c r="N8" s="10"/>
      <c r="O8" s="16"/>
      <c r="P8" s="22"/>
    </row>
    <row r="9" spans="1:16" s="21" customFormat="1" x14ac:dyDescent="0.35">
      <c r="A9" s="3"/>
      <c r="B9" s="22"/>
      <c r="C9" s="6"/>
      <c r="D9" s="44"/>
      <c r="E9" s="43"/>
      <c r="G9" s="46"/>
      <c r="H9" s="14"/>
      <c r="I9" s="22"/>
      <c r="J9" s="48"/>
      <c r="K9" s="49"/>
      <c r="L9" s="37"/>
      <c r="M9" s="22"/>
      <c r="N9" s="10"/>
      <c r="O9" s="16"/>
      <c r="P9" s="22"/>
    </row>
    <row r="10" spans="1:16" s="21" customFormat="1" x14ac:dyDescent="0.35">
      <c r="B10" s="22"/>
      <c r="C10" s="6"/>
      <c r="D10" s="44"/>
      <c r="E10" s="43"/>
      <c r="G10" s="38"/>
      <c r="H10" s="14"/>
      <c r="I10" s="22"/>
      <c r="J10" s="50"/>
      <c r="K10" s="49"/>
      <c r="L10" s="37"/>
      <c r="M10" s="22"/>
      <c r="N10" s="10"/>
      <c r="O10" s="16"/>
      <c r="P10" s="22"/>
    </row>
  </sheetData>
  <mergeCells count="9">
    <mergeCell ref="J3:L3"/>
    <mergeCell ref="N3:P3"/>
    <mergeCell ref="B4:B5"/>
    <mergeCell ref="C4:D4"/>
    <mergeCell ref="G4:H4"/>
    <mergeCell ref="J4:K4"/>
    <mergeCell ref="L4:L5"/>
    <mergeCell ref="N4:O4"/>
    <mergeCell ref="P4:P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60A2-545E-4F0F-AD53-6A95BCE0A99D}">
  <dimension ref="A1:T10"/>
  <sheetViews>
    <sheetView tabSelected="1" topLeftCell="D1" zoomScaleNormal="100" workbookViewId="0">
      <selection activeCell="K32" sqref="K32"/>
    </sheetView>
  </sheetViews>
  <sheetFormatPr baseColWidth="10" defaultColWidth="9.1796875" defaultRowHeight="14.5" outlineLevelCol="1" x14ac:dyDescent="0.35"/>
  <cols>
    <col min="1" max="1" width="6.54296875" style="3" customWidth="1"/>
    <col min="2" max="2" width="61.08984375" style="5" customWidth="1" outlineLevel="1"/>
    <col min="3" max="3" width="10.81640625" style="5" customWidth="1"/>
    <col min="4" max="4" width="35.08984375" style="5" customWidth="1"/>
    <col min="5" max="5" width="19.08984375" style="5" customWidth="1"/>
    <col min="6" max="6" width="22.90625" style="2" customWidth="1"/>
    <col min="7" max="7" width="21.81640625" style="3" customWidth="1"/>
    <col min="8" max="8" width="1.81640625" style="2" customWidth="1"/>
    <col min="9" max="9" width="27.08984375" style="2" customWidth="1"/>
    <col min="10" max="10" width="14.1796875" style="3" customWidth="1"/>
    <col min="11" max="11" width="21.81640625" style="3" customWidth="1"/>
    <col min="12" max="12" width="2.453125" style="3" customWidth="1"/>
    <col min="13" max="13" width="26.26953125" style="2" customWidth="1" outlineLevel="1"/>
    <col min="14" max="14" width="16.36328125" style="3" customWidth="1" outlineLevel="1"/>
    <col min="15" max="15" width="34.1796875" style="5" customWidth="1" outlineLevel="1"/>
    <col min="16" max="16" width="9.1796875" style="5"/>
    <col min="17" max="17" width="22.1796875" style="5" hidden="1" customWidth="1" outlineLevel="1"/>
    <col min="18" max="18" width="14.26953125" style="3" hidden="1" customWidth="1" outlineLevel="1"/>
    <col min="19" max="19" width="37.453125" style="5" hidden="1" customWidth="1" outlineLevel="1"/>
    <col min="20" max="20" width="9.1796875" style="5" collapsed="1"/>
    <col min="21" max="16384" width="9.1796875" style="5"/>
  </cols>
  <sheetData>
    <row r="1" spans="1:19" x14ac:dyDescent="0.35">
      <c r="A1" s="4" t="s">
        <v>49</v>
      </c>
      <c r="D1" s="35" t="s">
        <v>55</v>
      </c>
      <c r="E1" s="35"/>
      <c r="F1" s="41"/>
      <c r="G1" s="42"/>
      <c r="H1" s="5"/>
      <c r="J1" s="5"/>
      <c r="K1" s="5"/>
      <c r="L1" s="5"/>
      <c r="N1" s="5"/>
      <c r="R1" s="5"/>
    </row>
    <row r="2" spans="1:19" x14ac:dyDescent="0.35">
      <c r="A2" s="5"/>
      <c r="H2" s="5"/>
      <c r="J2" s="5"/>
      <c r="K2" s="5"/>
      <c r="L2" s="5"/>
      <c r="N2" s="5"/>
      <c r="R2" s="5"/>
    </row>
    <row r="3" spans="1:19" ht="15.5" x14ac:dyDescent="0.35">
      <c r="A3" s="36" t="s">
        <v>77</v>
      </c>
      <c r="H3" s="5"/>
      <c r="J3" s="5"/>
      <c r="K3" s="5"/>
      <c r="L3" s="5"/>
      <c r="M3" s="66" t="s">
        <v>45</v>
      </c>
      <c r="N3" s="66"/>
      <c r="O3" s="66"/>
      <c r="Q3" s="67" t="s">
        <v>7</v>
      </c>
      <c r="R3" s="68"/>
      <c r="S3" s="68"/>
    </row>
    <row r="4" spans="1:19" s="21" customFormat="1" x14ac:dyDescent="0.35">
      <c r="A4" s="30"/>
      <c r="B4" s="69" t="s">
        <v>44</v>
      </c>
      <c r="C4" s="77" t="s">
        <v>40</v>
      </c>
      <c r="D4" s="78"/>
      <c r="E4" s="7" t="s">
        <v>58</v>
      </c>
      <c r="F4" s="7" t="s">
        <v>59</v>
      </c>
      <c r="G4" s="7" t="s">
        <v>60</v>
      </c>
      <c r="I4" s="70" t="s">
        <v>41</v>
      </c>
      <c r="J4" s="70"/>
      <c r="K4" s="70"/>
      <c r="M4" s="71" t="s">
        <v>2</v>
      </c>
      <c r="N4" s="71"/>
      <c r="O4" s="72" t="s">
        <v>46</v>
      </c>
      <c r="Q4" s="74" t="s">
        <v>2</v>
      </c>
      <c r="R4" s="74"/>
      <c r="S4" s="75" t="s">
        <v>68</v>
      </c>
    </row>
    <row r="5" spans="1:19" s="3" customFormat="1" ht="31" customHeight="1" x14ac:dyDescent="0.35">
      <c r="B5" s="69"/>
      <c r="C5" s="7" t="s">
        <v>42</v>
      </c>
      <c r="D5" s="7" t="s">
        <v>43</v>
      </c>
      <c r="E5" s="88" t="s">
        <v>79</v>
      </c>
      <c r="F5" s="88" t="s">
        <v>78</v>
      </c>
      <c r="G5" s="88" t="s">
        <v>80</v>
      </c>
      <c r="H5" s="21"/>
      <c r="I5" s="8" t="s">
        <v>43</v>
      </c>
      <c r="J5" s="9" t="s">
        <v>65</v>
      </c>
      <c r="K5" s="19" t="s">
        <v>82</v>
      </c>
      <c r="L5" s="21"/>
      <c r="M5" s="31" t="s">
        <v>43</v>
      </c>
      <c r="N5" s="64" t="s">
        <v>76</v>
      </c>
      <c r="O5" s="73"/>
      <c r="P5" s="10"/>
      <c r="Q5" s="32" t="s">
        <v>43</v>
      </c>
      <c r="R5" s="65" t="s">
        <v>76</v>
      </c>
      <c r="S5" s="76"/>
    </row>
    <row r="6" spans="1:19" s="21" customFormat="1" x14ac:dyDescent="0.35">
      <c r="A6" s="3"/>
      <c r="B6" s="22" t="s">
        <v>51</v>
      </c>
      <c r="C6" s="6">
        <v>10</v>
      </c>
      <c r="D6" s="44" t="s">
        <v>53</v>
      </c>
      <c r="E6" s="89">
        <f>2*(C6-1)</f>
        <v>18</v>
      </c>
      <c r="F6" s="89">
        <f>2*(C6-1)+3*C6*(C6-1)/2</f>
        <v>153</v>
      </c>
      <c r="G6" s="89">
        <f>AVERAGE(E6:F6)</f>
        <v>85.5</v>
      </c>
      <c r="I6" s="45" t="s">
        <v>52</v>
      </c>
      <c r="J6" s="14" t="s">
        <v>66</v>
      </c>
      <c r="K6" s="14" t="s">
        <v>61</v>
      </c>
      <c r="L6" s="22"/>
      <c r="M6" s="48" t="s">
        <v>52</v>
      </c>
      <c r="N6" s="49">
        <v>93</v>
      </c>
      <c r="O6" s="48" t="s">
        <v>83</v>
      </c>
      <c r="P6" s="22"/>
      <c r="Q6" s="10"/>
      <c r="R6" s="16"/>
      <c r="S6" s="22"/>
    </row>
    <row r="7" spans="1:19" s="21" customFormat="1" x14ac:dyDescent="0.35">
      <c r="B7" s="22"/>
      <c r="C7" s="6"/>
      <c r="D7" s="44"/>
      <c r="E7" s="89"/>
      <c r="F7" s="89"/>
      <c r="G7" s="89"/>
      <c r="I7" s="46"/>
      <c r="J7" s="14"/>
      <c r="K7" s="63"/>
      <c r="L7" s="22"/>
      <c r="M7" s="48"/>
      <c r="N7" s="49"/>
      <c r="O7" s="48"/>
      <c r="P7" s="22"/>
      <c r="Q7" s="10"/>
      <c r="R7" s="16"/>
      <c r="S7" s="22"/>
    </row>
    <row r="8" spans="1:19" s="21" customFormat="1" ht="14.25" customHeight="1" x14ac:dyDescent="0.35">
      <c r="A8" s="3"/>
      <c r="B8" s="22"/>
      <c r="C8" s="6"/>
      <c r="D8" s="44"/>
      <c r="E8" s="89"/>
      <c r="F8" s="89"/>
      <c r="G8" s="89"/>
      <c r="I8" s="46"/>
      <c r="J8" s="14"/>
      <c r="K8" s="63"/>
      <c r="L8" s="22"/>
      <c r="M8" s="48"/>
      <c r="N8" s="49"/>
      <c r="O8" s="48"/>
      <c r="P8" s="22"/>
      <c r="Q8" s="10"/>
      <c r="R8" s="16"/>
      <c r="S8" s="22"/>
    </row>
    <row r="9" spans="1:19" s="21" customFormat="1" x14ac:dyDescent="0.35">
      <c r="A9" s="3"/>
      <c r="B9" s="22"/>
      <c r="C9" s="6"/>
      <c r="D9" s="44"/>
      <c r="E9" s="89"/>
      <c r="F9" s="89"/>
      <c r="G9" s="89"/>
      <c r="I9" s="46"/>
      <c r="J9" s="14"/>
      <c r="K9" s="63"/>
      <c r="L9" s="22"/>
      <c r="M9" s="48"/>
      <c r="N9" s="49"/>
      <c r="O9" s="48"/>
      <c r="P9" s="22"/>
      <c r="Q9" s="10"/>
      <c r="R9" s="16"/>
      <c r="S9" s="22"/>
    </row>
    <row r="10" spans="1:19" s="21" customFormat="1" x14ac:dyDescent="0.35">
      <c r="B10" s="22"/>
      <c r="C10" s="6"/>
      <c r="D10" s="44"/>
      <c r="E10" s="43"/>
      <c r="F10" s="43"/>
      <c r="G10" s="43"/>
      <c r="I10" s="38"/>
      <c r="J10" s="14"/>
      <c r="K10" s="63"/>
      <c r="L10" s="22"/>
      <c r="M10" s="50"/>
      <c r="N10" s="49"/>
      <c r="O10" s="48"/>
      <c r="P10" s="22"/>
      <c r="Q10" s="10"/>
      <c r="R10" s="16"/>
      <c r="S10" s="22"/>
    </row>
  </sheetData>
  <mergeCells count="9">
    <mergeCell ref="M3:O3"/>
    <mergeCell ref="Q3:S3"/>
    <mergeCell ref="B4:B5"/>
    <mergeCell ref="C4:D4"/>
    <mergeCell ref="I4:K4"/>
    <mergeCell ref="M4:N4"/>
    <mergeCell ref="O4:O5"/>
    <mergeCell ref="Q4:R4"/>
    <mergeCell ref="S4:S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D7AE-D487-468C-ABBE-6B42372CA555}">
  <dimension ref="A1:Q8"/>
  <sheetViews>
    <sheetView zoomScale="80" zoomScaleNormal="80" workbookViewId="0">
      <selection activeCell="M19" sqref="M19"/>
    </sheetView>
  </sheetViews>
  <sheetFormatPr baseColWidth="10" defaultColWidth="9.1796875" defaultRowHeight="14.5" outlineLevelCol="1" x14ac:dyDescent="0.35"/>
  <cols>
    <col min="1" max="1" width="5.7265625" style="5" customWidth="1"/>
    <col min="2" max="2" width="15.81640625" style="5" hidden="1" customWidth="1" outlineLevel="1"/>
    <col min="3" max="3" width="14.26953125" style="3" customWidth="1" collapsed="1"/>
    <col min="4" max="4" width="14.1796875" style="5" customWidth="1"/>
    <col min="5" max="5" width="12.26953125" style="2" customWidth="1"/>
    <col min="6" max="6" width="1.81640625" style="2" customWidth="1"/>
    <col min="7" max="7" width="10.81640625" style="2" customWidth="1"/>
    <col min="8" max="8" width="10.81640625" style="3" customWidth="1"/>
    <col min="9" max="9" width="20.1796875" style="3" customWidth="1"/>
    <col min="10" max="10" width="2.453125" style="3" customWidth="1"/>
    <col min="11" max="11" width="10.54296875" style="2" customWidth="1" outlineLevel="1"/>
    <col min="12" max="12" width="9.81640625" style="3" customWidth="1" outlineLevel="1"/>
    <col min="13" max="13" width="28.81640625" style="5" customWidth="1" outlineLevel="1"/>
    <col min="14" max="14" width="20.1796875" style="3" customWidth="1"/>
    <col min="15" max="15" width="13.81640625" style="5" customWidth="1" outlineLevel="1"/>
    <col min="16" max="16" width="11.54296875" style="3" customWidth="1" outlineLevel="1"/>
    <col min="17" max="17" width="30.54296875" style="5" customWidth="1" outlineLevel="1"/>
    <col min="18" max="16384" width="9.1796875" style="5"/>
  </cols>
  <sheetData>
    <row r="1" spans="1:17" x14ac:dyDescent="0.35">
      <c r="A1" s="4" t="s">
        <v>8</v>
      </c>
      <c r="E1" s="5"/>
      <c r="F1" s="5"/>
      <c r="H1" s="5"/>
      <c r="I1" s="5"/>
      <c r="J1" s="5"/>
      <c r="L1" s="5"/>
      <c r="N1" s="5"/>
      <c r="P1" s="5"/>
    </row>
    <row r="2" spans="1:17" x14ac:dyDescent="0.35">
      <c r="C2" s="5"/>
      <c r="E2" s="5"/>
      <c r="F2" s="5"/>
      <c r="H2" s="5"/>
      <c r="I2" s="5"/>
      <c r="J2" s="5"/>
      <c r="L2" s="5"/>
      <c r="N2" s="5"/>
      <c r="P2" s="5"/>
    </row>
    <row r="3" spans="1:17" ht="17" x14ac:dyDescent="0.35">
      <c r="C3" s="18" t="s">
        <v>27</v>
      </c>
      <c r="E3" s="5"/>
      <c r="F3" s="5"/>
      <c r="H3" s="5"/>
      <c r="I3" s="5"/>
      <c r="J3" s="5"/>
      <c r="K3" s="66" t="s">
        <v>29</v>
      </c>
      <c r="L3" s="66"/>
      <c r="M3" s="66"/>
      <c r="N3" s="80" t="s">
        <v>26</v>
      </c>
      <c r="O3" s="67" t="s">
        <v>7</v>
      </c>
      <c r="P3" s="68"/>
      <c r="Q3" s="68"/>
    </row>
    <row r="4" spans="1:17" x14ac:dyDescent="0.35">
      <c r="B4" s="79" t="s">
        <v>21</v>
      </c>
      <c r="C4" s="6"/>
      <c r="D4" s="82" t="s">
        <v>0</v>
      </c>
      <c r="E4" s="82"/>
      <c r="F4" s="5"/>
      <c r="G4" s="83" t="s">
        <v>1</v>
      </c>
      <c r="H4" s="83"/>
      <c r="I4" s="86" t="s">
        <v>26</v>
      </c>
      <c r="J4" s="5"/>
      <c r="K4" s="84" t="s">
        <v>2</v>
      </c>
      <c r="L4" s="84"/>
      <c r="M4" s="85" t="s">
        <v>3</v>
      </c>
      <c r="N4" s="80"/>
      <c r="O4" s="84" t="s">
        <v>2</v>
      </c>
      <c r="P4" s="84"/>
      <c r="Q4" s="85" t="s">
        <v>3</v>
      </c>
    </row>
    <row r="5" spans="1:17" s="3" customFormat="1" x14ac:dyDescent="0.35">
      <c r="B5" s="79"/>
      <c r="C5" s="7" t="s">
        <v>9</v>
      </c>
      <c r="D5" s="7" t="s">
        <v>10</v>
      </c>
      <c r="E5" s="7" t="s">
        <v>11</v>
      </c>
      <c r="F5" s="5"/>
      <c r="G5" s="8" t="s">
        <v>28</v>
      </c>
      <c r="H5" s="9" t="s">
        <v>25</v>
      </c>
      <c r="I5" s="87"/>
      <c r="J5" s="5"/>
      <c r="K5" s="23" t="s">
        <v>35</v>
      </c>
      <c r="L5" s="24" t="s">
        <v>25</v>
      </c>
      <c r="M5" s="85"/>
      <c r="N5" s="81"/>
      <c r="O5" s="11" t="s">
        <v>4</v>
      </c>
      <c r="P5" s="12" t="s">
        <v>5</v>
      </c>
      <c r="Q5" s="85"/>
    </row>
    <row r="6" spans="1:17" ht="29" x14ac:dyDescent="0.35">
      <c r="B6" s="22" t="s">
        <v>22</v>
      </c>
      <c r="C6" s="6" t="s">
        <v>12</v>
      </c>
      <c r="D6" s="6" t="s">
        <v>15</v>
      </c>
      <c r="E6" s="6" t="s">
        <v>18</v>
      </c>
      <c r="F6" s="21"/>
      <c r="G6" s="20" t="b">
        <f>TRUE()</f>
        <v>1</v>
      </c>
      <c r="H6" s="20">
        <v>2</v>
      </c>
      <c r="I6" s="19" t="s">
        <v>30</v>
      </c>
      <c r="J6" s="13"/>
      <c r="K6" s="25" t="b">
        <v>1</v>
      </c>
      <c r="L6" s="25">
        <v>2</v>
      </c>
      <c r="M6" s="26" t="s">
        <v>36</v>
      </c>
      <c r="N6" s="27" t="s">
        <v>33</v>
      </c>
      <c r="O6" s="15"/>
      <c r="P6" s="16"/>
      <c r="Q6" s="13"/>
    </row>
    <row r="7" spans="1:17" ht="29" x14ac:dyDescent="0.35">
      <c r="B7" s="22" t="s">
        <v>23</v>
      </c>
      <c r="C7" s="6" t="s">
        <v>13</v>
      </c>
      <c r="D7" s="6" t="s">
        <v>16</v>
      </c>
      <c r="E7" s="6" t="s">
        <v>19</v>
      </c>
      <c r="F7" s="21"/>
      <c r="G7" s="20" t="b">
        <f>TRUE()</f>
        <v>1</v>
      </c>
      <c r="H7" s="20">
        <v>9</v>
      </c>
      <c r="I7" s="19" t="s">
        <v>31</v>
      </c>
      <c r="J7" s="13"/>
      <c r="K7" s="25" t="b">
        <v>0</v>
      </c>
      <c r="L7" s="28" t="s">
        <v>6</v>
      </c>
      <c r="M7" s="26" t="s">
        <v>37</v>
      </c>
      <c r="N7" s="27" t="s">
        <v>34</v>
      </c>
      <c r="O7" s="15"/>
      <c r="P7" s="16"/>
      <c r="Q7" s="13"/>
    </row>
    <row r="8" spans="1:17" ht="63.5" customHeight="1" x14ac:dyDescent="0.35">
      <c r="B8" s="22" t="s">
        <v>24</v>
      </c>
      <c r="C8" s="6" t="s">
        <v>14</v>
      </c>
      <c r="D8" s="6" t="s">
        <v>17</v>
      </c>
      <c r="E8" s="6" t="s">
        <v>20</v>
      </c>
      <c r="F8" s="21"/>
      <c r="G8" s="20" t="b">
        <f>TRUE()</f>
        <v>1</v>
      </c>
      <c r="H8" s="20">
        <v>1</v>
      </c>
      <c r="I8" s="19" t="s">
        <v>32</v>
      </c>
      <c r="J8" s="13"/>
      <c r="K8" s="25" t="b">
        <v>1</v>
      </c>
      <c r="L8" s="25">
        <v>0</v>
      </c>
      <c r="M8" s="29" t="s">
        <v>38</v>
      </c>
      <c r="N8" s="27" t="s">
        <v>39</v>
      </c>
      <c r="O8" s="17"/>
      <c r="P8" s="16"/>
      <c r="Q8" s="13"/>
    </row>
  </sheetData>
  <mergeCells count="11">
    <mergeCell ref="B4:B5"/>
    <mergeCell ref="N3:N5"/>
    <mergeCell ref="K3:M3"/>
    <mergeCell ref="O3:Q3"/>
    <mergeCell ref="D4:E4"/>
    <mergeCell ref="G4:H4"/>
    <mergeCell ref="K4:L4"/>
    <mergeCell ref="M4:M5"/>
    <mergeCell ref="O4:P4"/>
    <mergeCell ref="Q4:Q5"/>
    <mergeCell ref="I4:I5"/>
  </mergeCells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7b335f-5a9f-40bd-ae52-e26805ec3e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D73D50A4EDEC4F9B6BACB825AD14AF" ma:contentTypeVersion="16" ma:contentTypeDescription="Crée un document." ma:contentTypeScope="" ma:versionID="a89ea8f62bd1981cc76fddc3b8ad50de">
  <xsd:schema xmlns:xsd="http://www.w3.org/2001/XMLSchema" xmlns:xs="http://www.w3.org/2001/XMLSchema" xmlns:p="http://schemas.microsoft.com/office/2006/metadata/properties" xmlns:ns3="8ef5ee94-fe7d-43de-8014-3e654ec3397f" xmlns:ns4="587b335f-5a9f-40bd-ae52-e26805ec3ebf" targetNamespace="http://schemas.microsoft.com/office/2006/metadata/properties" ma:root="true" ma:fieldsID="b8f60d96f09d79dc266ac067ab8656ad" ns3:_="" ns4:_="">
    <xsd:import namespace="8ef5ee94-fe7d-43de-8014-3e654ec3397f"/>
    <xsd:import namespace="587b335f-5a9f-40bd-ae52-e26805ec3eb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5ee94-fe7d-43de-8014-3e654ec3397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b335f-5a9f-40bd-ae52-e26805ec3e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E045C-F4ED-4DD8-BA5C-20B35EDA6393}">
  <ds:schemaRefs>
    <ds:schemaRef ds:uri="http://schemas.microsoft.com/office/2006/documentManagement/types"/>
    <ds:schemaRef ds:uri="http://purl.org/dc/dcmitype/"/>
    <ds:schemaRef ds:uri="http://purl.org/dc/elements/1.1/"/>
    <ds:schemaRef ds:uri="8ef5ee94-fe7d-43de-8014-3e654ec3397f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  <ds:schemaRef ds:uri="587b335f-5a9f-40bd-ae52-e26805ec3ebf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FFA168-0DDD-4AD8-831A-500085F2C3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FD2954-8DF4-48BD-B17D-1FBE1FF16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f5ee94-fe7d-43de-8014-3e654ec3397f"/>
    <ds:schemaRef ds:uri="587b335f-5a9f-40bd-ae52-e26805ec3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testTriBulleEntier</vt:lpstr>
      <vt:lpstr>testTriBullePersonne</vt:lpstr>
      <vt:lpstr>testTriSelectionPlaceEntier</vt:lpstr>
      <vt:lpstr>testTriInsertion</vt:lpstr>
      <vt:lpstr>modeleDeFicheDeTest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Pantxika</dc:creator>
  <cp:lastModifiedBy>Pantxika Dagorret</cp:lastModifiedBy>
  <cp:revision>0</cp:revision>
  <dcterms:created xsi:type="dcterms:W3CDTF">2018-11-13T15:23:06Z</dcterms:created>
  <dcterms:modified xsi:type="dcterms:W3CDTF">2022-11-20T14:15:01Z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0x01010002D73D50A4EDEC4F9B6BACB825AD14AF</vt:lpwstr>
  </property>
</Properties>
</file>