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CTMCONV\CMR DCL\"/>
    </mc:Choice>
  </mc:AlternateContent>
  <bookViews>
    <workbookView xWindow="360" yWindow="465" windowWidth="19320" windowHeight="11700"/>
  </bookViews>
  <sheets>
    <sheet name="CMR-ФОРМ" sheetId="4" r:id="rId1"/>
  </sheets>
  <calcPr calcId="152511"/>
</workbook>
</file>

<file path=xl/calcChain.xml><?xml version="1.0" encoding="utf-8"?>
<calcChain xmlns="http://schemas.openxmlformats.org/spreadsheetml/2006/main">
  <c r="G20" i="4" l="1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19" i="4"/>
  <c r="E20" i="4"/>
  <c r="E21" i="4"/>
  <c r="E22" i="4"/>
  <c r="E24" i="4"/>
  <c r="E25" i="4"/>
  <c r="E26" i="4"/>
  <c r="E27" i="4"/>
  <c r="E28" i="4"/>
  <c r="E29" i="4"/>
  <c r="E30" i="4"/>
  <c r="E31" i="4"/>
  <c r="E32" i="4"/>
  <c r="E33" i="4"/>
  <c r="E19" i="4"/>
  <c r="G34" i="4"/>
  <c r="G35" i="4"/>
  <c r="E34" i="4"/>
  <c r="E35" i="4"/>
  <c r="G36" i="4"/>
  <c r="G37" i="4"/>
  <c r="G38" i="4"/>
  <c r="G39" i="4"/>
  <c r="G40" i="4"/>
  <c r="G41" i="4"/>
  <c r="G42" i="4"/>
  <c r="G43" i="4"/>
  <c r="G44" i="4"/>
  <c r="G45" i="4"/>
  <c r="G46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G47" i="4"/>
  <c r="G48" i="4"/>
  <c r="G49" i="4"/>
  <c r="G50" i="4"/>
  <c r="G51" i="4"/>
  <c r="G52" i="4" l="1"/>
  <c r="G53" i="4"/>
  <c r="G54" i="4"/>
  <c r="G55" i="4"/>
  <c r="G56" i="4"/>
  <c r="G57" i="4"/>
  <c r="G58" i="4"/>
  <c r="AL2" i="4"/>
  <c r="G59" i="4"/>
  <c r="G60" i="4"/>
  <c r="G61" i="4"/>
  <c r="G62" i="4"/>
  <c r="G63" i="4"/>
  <c r="G64" i="4"/>
  <c r="G65" i="4"/>
  <c r="G66" i="4"/>
  <c r="G67" i="4"/>
  <c r="E17" i="4" l="1"/>
</calcChain>
</file>

<file path=xl/sharedStrings.xml><?xml version="1.0" encoding="utf-8"?>
<sst xmlns="http://schemas.openxmlformats.org/spreadsheetml/2006/main" count="140" uniqueCount="130">
  <si>
    <t>ООО "ТОРГ-ИМПОРТ"</t>
  </si>
  <si>
    <t>RU</t>
  </si>
  <si>
    <t>РОССИЯ</t>
  </si>
  <si>
    <t>САНКТ-ПЕТЕРБУРГ</t>
  </si>
  <si>
    <t>AFFINE LIMITED</t>
  </si>
  <si>
    <t>VG</t>
  </si>
  <si>
    <t>ВИРГИНСКИЕ ОСТРОВА, БРИТАНСКИЕ</t>
  </si>
  <si>
    <t>TORTOLA</t>
  </si>
  <si>
    <t>ROAD TOWN</t>
  </si>
  <si>
    <t>СВЕТОГОРСК</t>
  </si>
  <si>
    <t>DDU</t>
  </si>
  <si>
    <t>FI</t>
  </si>
  <si>
    <t>ИНВОЙС</t>
  </si>
  <si>
    <t>Получатель: Consignee_name</t>
  </si>
  <si>
    <t>GB</t>
  </si>
  <si>
    <t>Consignee_ИНН</t>
  </si>
  <si>
    <t>Consignee_КПП</t>
  </si>
  <si>
    <t>Consignee_PostalCode</t>
  </si>
  <si>
    <t>Consignee_CountryCode</t>
  </si>
  <si>
    <t>Consignee_ CountryName</t>
  </si>
  <si>
    <t>Consignee_region</t>
  </si>
  <si>
    <t>Consignee_City</t>
  </si>
  <si>
    <t>Consignee_Street</t>
  </si>
  <si>
    <t>Перевозчик: Carrier_name</t>
  </si>
  <si>
    <t>Carrier_ИНН</t>
  </si>
  <si>
    <t>Carrier_PostalCode</t>
  </si>
  <si>
    <t>Carrier_CountryCode</t>
  </si>
  <si>
    <t>Carrier_ CountryName</t>
  </si>
  <si>
    <t>Carrier_region</t>
  </si>
  <si>
    <t>Carrier_City</t>
  </si>
  <si>
    <t>Carrier_Street</t>
  </si>
  <si>
    <t>Carrier_LicenseID</t>
  </si>
  <si>
    <t>Место доставки: DeliveryPlace_PostalCode</t>
  </si>
  <si>
    <t>DeliveryPlace_ CountryName</t>
  </si>
  <si>
    <t>DeliveryPlace_CountryCode</t>
  </si>
  <si>
    <t>DeliveryPlace_region</t>
  </si>
  <si>
    <t>DeliveryPlace_City</t>
  </si>
  <si>
    <t>DeliveryPlace_Street</t>
  </si>
  <si>
    <t>Общий вес (КОД)</t>
  </si>
  <si>
    <t>Таможенный орган получателя:</t>
  </si>
  <si>
    <t>т/п Светогорский</t>
  </si>
  <si>
    <t>Название СВХ</t>
  </si>
  <si>
    <t>СВХ ЗАО "РОСТЭК-ВЫБОРГ"</t>
  </si>
  <si>
    <t>Код таможенный органа получателя:</t>
  </si>
  <si>
    <t>Свидетельство о включении в реестр СВХ</t>
  </si>
  <si>
    <t>10206/100027</t>
  </si>
  <si>
    <t>Дата свидетельства о включении в реестр СВХ</t>
  </si>
  <si>
    <t>СВХ: почт.индекс (SVH_PostalCode)</t>
  </si>
  <si>
    <t>SVH_CountryCode</t>
  </si>
  <si>
    <t>SVH_ CountryName</t>
  </si>
  <si>
    <t>SVH_region</t>
  </si>
  <si>
    <t>ЛЕНИНГРАДСКАЯ ОБЛ.</t>
  </si>
  <si>
    <t>SVH_City</t>
  </si>
  <si>
    <t>SVH_Street</t>
  </si>
  <si>
    <t>УЛ. ПОБЕДЫ</t>
  </si>
  <si>
    <t>Пункт поставки: Delivery_Place</t>
  </si>
  <si>
    <t>КОД УСЛОВИЙ ПОСТАВКИ буквы</t>
  </si>
  <si>
    <t>РЕГ.№ ТЯГАЧА</t>
  </si>
  <si>
    <t>РЕГ.№ П/ПРИЦЕПА</t>
  </si>
  <si>
    <t>ДАТА ПРИНЯТИЯ ГРУЗА К ПЕРЕВОЗКЕ</t>
  </si>
  <si>
    <t>ФИНЛЯНДИЯ</t>
  </si>
  <si>
    <t>Место принятия груза: страна (TakingCARGOplace_CountryCode)</t>
  </si>
  <si>
    <t>TakingCARGOplace_ CountryName</t>
  </si>
  <si>
    <t>TakingCARGOplace_region</t>
  </si>
  <si>
    <t>TakingCARGOplace_City</t>
  </si>
  <si>
    <t>1002007E</t>
  </si>
  <si>
    <t>Наим.документа: Doc_Name</t>
  </si>
  <si>
    <t>Вид документа: ModeCode</t>
  </si>
  <si>
    <t>№ документа: DocNum</t>
  </si>
  <si>
    <t>Дата документа: DocDate</t>
  </si>
  <si>
    <t>Код языка документа:</t>
  </si>
  <si>
    <t>КОЛ_во груз.мест: GoodsQuantity</t>
  </si>
  <si>
    <t>Объявленная стоимость груза: GoodsCost</t>
  </si>
  <si>
    <t>Номер CMR: RegNum</t>
  </si>
  <si>
    <t>Место составления: Place</t>
  </si>
  <si>
    <t>Описание: Good_Desсiption</t>
  </si>
  <si>
    <t>Порядковый номер: GoodsNumeric</t>
  </si>
  <si>
    <t>Код ТНВЭД</t>
  </si>
  <si>
    <t>Вес брутто Gross</t>
  </si>
  <si>
    <t>Код вида упаковки: PackingCode</t>
  </si>
  <si>
    <t>PX</t>
  </si>
  <si>
    <t>Количество упаковок: Packing_Qty</t>
  </si>
  <si>
    <t>Описание грузовых мест</t>
  </si>
  <si>
    <t>ЧАСТЬ ПОДДОНА</t>
  </si>
  <si>
    <t>Частично занятые места</t>
  </si>
  <si>
    <t>Отправитель: Consignor_CountryCode</t>
  </si>
  <si>
    <t>Отправитель: Consignor_Name</t>
  </si>
  <si>
    <t>Отправитель: Consignor_CountryName</t>
  </si>
  <si>
    <t>Отправитель: Consignor_Region</t>
  </si>
  <si>
    <t>Отправитель: Consignor_City</t>
  </si>
  <si>
    <t>Отправитель: Consignor_Street</t>
  </si>
  <si>
    <t>Дата CMR: RegDate</t>
  </si>
  <si>
    <t>SEA MEADOW HOUSE, BLACKBURNE HIGHWAY, P.O.BOX 116</t>
  </si>
  <si>
    <t>Стоимость услуг по перевозке</t>
  </si>
  <si>
    <t>Общая сумма расходов</t>
  </si>
  <si>
    <r>
      <rPr>
        <sz val="9"/>
        <color indexed="10"/>
        <rFont val="Arial"/>
        <family val="2"/>
        <charset val="204"/>
      </rPr>
      <t xml:space="preserve">НЕ МЕНЯТЬ! (ПРОВЕРИТЬ) </t>
    </r>
    <r>
      <rPr>
        <sz val="9"/>
        <color indexed="8"/>
        <rFont val="Arial"/>
        <family val="2"/>
        <charset val="204"/>
      </rPr>
      <t>Общий вес - количество, кг (GrossWeightQuantity)</t>
    </r>
  </si>
  <si>
    <t>ИЗМЕНИТЬ ДИАПАЗОН!</t>
  </si>
  <si>
    <t>ИЗМЕНИТЬ ДИАПАЗОН!     Кол-во упакованного груза: Goods_Qty</t>
  </si>
  <si>
    <t>24 ЛИНИЯ, Д. 3-7, КОРП.20, ЛИТ.Б, ПОМ.23</t>
  </si>
  <si>
    <t>1002004E</t>
  </si>
  <si>
    <t>КОНТРАКТ</t>
  </si>
  <si>
    <t>1003104E</t>
  </si>
  <si>
    <t>M15/10</t>
  </si>
  <si>
    <t>ЭСПОО</t>
  </si>
  <si>
    <t>КНИЖКА МДП (TIR)</t>
  </si>
  <si>
    <t>ШТАМП (0-ПТД, 1-прямая)</t>
  </si>
  <si>
    <t>Серверы</t>
  </si>
  <si>
    <t>11-7111621</t>
  </si>
  <si>
    <t>ООО "ГЕОКОМ"</t>
  </si>
  <si>
    <t>УЛ.СИКЕЙРОСА, ПР.5Н</t>
  </si>
  <si>
    <t>FIRU0907091137195</t>
  </si>
  <si>
    <t>В390НС98</t>
  </si>
  <si>
    <t>WHK-467</t>
  </si>
  <si>
    <t>GX69429622</t>
  </si>
  <si>
    <t>TI-101-7427</t>
  </si>
  <si>
    <t>Бумажные сертификаты на право использования программного обеспечения</t>
  </si>
  <si>
    <t>Подставки с вентилятором для мониторов</t>
  </si>
  <si>
    <t>Компьютеры-моноблоки</t>
  </si>
  <si>
    <t>Расширители портов (док-станции), интерфейсные платы, адаптеры системной шины</t>
  </si>
  <si>
    <t>Модули памяти</t>
  </si>
  <si>
    <t>Чистящие картриджи</t>
  </si>
  <si>
    <t>Адаптеры питания</t>
  </si>
  <si>
    <t>Беспроводные телефонные трубки</t>
  </si>
  <si>
    <t>Цифровые телефоны</t>
  </si>
  <si>
    <t>Концентраторы (хабы), оптические трансиверы, консоль-сервера</t>
  </si>
  <si>
    <t>Базовые станции</t>
  </si>
  <si>
    <t>Картриджи для стримеров</t>
  </si>
  <si>
    <t>Программное обеспечение на лазерных дисках</t>
  </si>
  <si>
    <t>Акустические кабели, медные кабели</t>
  </si>
  <si>
    <t>44 ПОДДОНА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</si>
</sst>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name val="Arial"/>
      <family val="2"/>
    </font>
    <font>
      <sz val="10"/>
      <name val="Arial"/>
      <family val="2"/>
    </font>
    <font>
      <sz val="9"/>
      <color indexed="8"/>
      <name val="Arial"/>
      <family val="2"/>
      <charset val="204"/>
    </font>
    <font>
      <sz val="9"/>
      <name val="Arial"/>
      <family val="2"/>
      <charset val="204"/>
    </font>
    <font>
      <b/>
      <sz val="10"/>
      <name val="Arial"/>
      <family val="2"/>
      <charset val="204"/>
    </font>
    <font>
      <sz val="9"/>
      <color indexed="10"/>
      <name val="Arial"/>
      <family val="2"/>
      <charset val="204"/>
    </font>
    <font>
      <sz val="9"/>
      <color theme="1"/>
      <name val="Arial"/>
      <family val="2"/>
      <charset val="204"/>
    </font>
    <font>
      <b/>
      <sz val="10"/>
      <color rgb="FFFF0000"/>
      <name val="Arial"/>
      <family val="2"/>
    </font>
    <font>
      <sz val="9"/>
      <color rgb="FFFF000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0"/>
      <color rgb="FFFF0000"/>
      <name val="Arial"/>
      <family val="2"/>
    </font>
    <font>
      <b/>
      <sz val="11"/>
      <name val="Calibri"/>
      <family val="2"/>
      <charset val="204"/>
      <scheme val="minor"/>
    </font>
    <font>
      <b/>
      <sz val="10"/>
      <color rgb="FFFF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8" fillId="0" borderId="0" xfId="0" applyFont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Fill="1" applyBorder="1" applyAlignment="1">
      <alignment horizontal="center" vertical="center" wrapText="1"/>
    </xf>
    <xf numFmtId="14" fontId="8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8" fillId="0" borderId="0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2" fontId="10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14" fontId="8" fillId="2" borderId="1" xfId="0" applyNumberFormat="1" applyFont="1" applyFill="1" applyBorder="1" applyAlignment="1">
      <alignment vertical="center" wrapText="1"/>
    </xf>
    <xf numFmtId="1" fontId="8" fillId="0" borderId="0" xfId="0" applyNumberFormat="1" applyFont="1" applyAlignment="1">
      <alignment horizontal="right" vertical="center" wrapText="1"/>
    </xf>
    <xf numFmtId="0" fontId="8" fillId="0" borderId="0" xfId="0" applyFont="1" applyAlignment="1">
      <alignment horizontal="right" vertical="center" wrapText="1"/>
    </xf>
    <xf numFmtId="1" fontId="8" fillId="2" borderId="1" xfId="0" applyNumberFormat="1" applyFont="1" applyFill="1" applyBorder="1" applyAlignment="1">
      <alignment horizontal="right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0" fillId="0" borderId="0" xfId="0" applyFill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13" fillId="0" borderId="0" xfId="0" applyFont="1" applyFill="1" applyAlignment="1">
      <alignment vertical="center" wrapText="1"/>
    </xf>
    <xf numFmtId="2" fontId="6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2" fontId="1" fillId="0" borderId="0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horizontal="right" vertical="center" wrapText="1"/>
    </xf>
    <xf numFmtId="0" fontId="13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right" vertical="center" wrapText="1"/>
    </xf>
    <xf numFmtId="0" fontId="11" fillId="0" borderId="0" xfId="0" applyFont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horizontal="center" vertical="center" wrapText="1"/>
    </xf>
    <xf numFmtId="2" fontId="15" fillId="0" borderId="0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right" vertical="center"/>
    </xf>
    <xf numFmtId="0" fontId="14" fillId="3" borderId="0" xfId="0" applyFont="1" applyFill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14" fontId="8" fillId="0" borderId="1" xfId="0" applyNumberFormat="1" applyFont="1" applyFill="1" applyBorder="1" applyAlignment="1">
      <alignment horizontal="center" vertical="center" wrapText="1"/>
    </xf>
    <xf numFmtId="0" fontId="8" fillId="2" borderId="0" xfId="0" applyFont="1" applyFill="1" applyAlignment="1">
      <alignment vertical="center" wrapText="1"/>
    </xf>
  </cellXfs>
  <cellStyles count="1">
    <cellStyle name="Обычный" xfId="0" builtinId="0"/>
  </cellStyles>
  <dxfs count="1">
    <dxf>
      <font>
        <b/>
        <i val="0"/>
        <color theme="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9"/>
  <sheetViews>
    <sheetView tabSelected="1" workbookViewId="0">
      <selection activeCell="BI2" sqref="A1:BI2"/>
    </sheetView>
  </sheetViews>
  <sheetFormatPr defaultRowHeight="15" x14ac:dyDescent="0.25"/>
  <cols>
    <col min="1" max="1" width="15.140625" style="30" customWidth="1"/>
    <col min="2" max="2" width="23.42578125" style="31" customWidth="1"/>
    <col min="3" max="3" width="26.85546875" style="32" customWidth="1"/>
    <col min="4" max="4" width="17.85546875" style="30" bestFit="1" customWidth="1"/>
    <col min="5" max="5" width="17" style="30" bestFit="1" customWidth="1"/>
    <col min="6" max="6" width="13.28515625" style="33" customWidth="1"/>
    <col min="7" max="7" width="15.28515625" style="30" customWidth="1"/>
    <col min="8" max="8" width="13.140625" style="30" customWidth="1"/>
    <col min="9" max="9" width="22.28515625" style="30" customWidth="1"/>
    <col min="10" max="11" width="17" style="30" bestFit="1" customWidth="1"/>
    <col min="12" max="12" width="12.7109375" style="30" bestFit="1" customWidth="1"/>
    <col min="13" max="14" width="11" style="33" customWidth="1"/>
    <col min="15" max="15" width="11" style="33" bestFit="1" customWidth="1"/>
    <col min="16" max="16" width="10.7109375" style="30" customWidth="1"/>
    <col min="17" max="17" width="11" style="30" customWidth="1"/>
    <col min="18" max="18" width="11.85546875" style="30" customWidth="1"/>
    <col min="19" max="19" width="10.5703125" style="30" customWidth="1"/>
    <col min="20" max="20" width="10.85546875" style="30" customWidth="1"/>
    <col min="21" max="21" width="9.7109375" style="30" customWidth="1"/>
    <col min="22" max="22" width="11.7109375" style="33" customWidth="1"/>
    <col min="23" max="23" width="13.140625" style="33" bestFit="1" customWidth="1"/>
    <col min="24" max="24" width="10.7109375" style="30" customWidth="1"/>
    <col min="25" max="25" width="7.7109375" style="30" customWidth="1"/>
    <col min="26" max="26" width="12.28515625" style="30" customWidth="1"/>
    <col min="27" max="27" width="13.140625" style="30" bestFit="1" customWidth="1"/>
    <col min="28" max="28" width="10.85546875" style="30" customWidth="1"/>
    <col min="29" max="29" width="17.28515625" style="30" customWidth="1"/>
    <col min="30" max="30" width="19.28515625" style="30" customWidth="1"/>
    <col min="31" max="31" width="12.28515625" style="34" customWidth="1"/>
    <col min="32" max="32" width="7.28515625" style="34" customWidth="1"/>
    <col min="33" max="33" width="12.28515625" style="34" customWidth="1"/>
    <col min="34" max="34" width="12.42578125" style="34" customWidth="1"/>
    <col min="35" max="35" width="11.85546875" style="34" customWidth="1"/>
    <col min="36" max="38" width="12.7109375" style="34" customWidth="1"/>
    <col min="39" max="39" width="15.85546875" style="34" customWidth="1"/>
    <col min="40" max="40" width="9.140625" style="34" bestFit="1" customWidth="1"/>
    <col min="41" max="41" width="15.85546875" style="34" customWidth="1"/>
    <col min="42" max="43" width="14.28515625" style="34" customWidth="1"/>
    <col min="44" max="44" width="10.7109375" style="35" customWidth="1"/>
    <col min="45" max="45" width="11.5703125" style="35" customWidth="1"/>
    <col min="46" max="46" width="11.85546875" style="35" customWidth="1"/>
    <col min="47" max="47" width="16.140625" style="35" bestFit="1" customWidth="1"/>
    <col min="48" max="48" width="13" style="35" customWidth="1"/>
    <col min="49" max="49" width="9.7109375" style="35" customWidth="1"/>
    <col min="50" max="50" width="14.140625" style="35" customWidth="1"/>
    <col min="51" max="54" width="15.5703125" style="30" customWidth="1"/>
    <col min="55" max="55" width="13.140625" style="35" customWidth="1"/>
    <col min="56" max="56" width="13.28515625" style="35" customWidth="1"/>
    <col min="57" max="57" width="12.5703125" style="35" customWidth="1"/>
    <col min="58" max="59" width="13" style="35" customWidth="1"/>
    <col min="60" max="60" width="14.140625" style="30" customWidth="1"/>
    <col min="61" max="61" width="8.140625" style="30" customWidth="1"/>
    <col min="62" max="62" width="8.7109375" style="30" customWidth="1"/>
    <col min="63" max="63" width="10.5703125" style="30" customWidth="1"/>
    <col min="64" max="64" width="9.85546875" style="30" bestFit="1" customWidth="1"/>
    <col min="65" max="65" width="12.42578125" style="30" customWidth="1"/>
    <col min="66" max="66" width="8.85546875" style="30" customWidth="1"/>
    <col min="67" max="67" width="9.85546875" style="30" bestFit="1" customWidth="1"/>
    <col min="68" max="16384" width="9.140625" style="30"/>
  </cols>
  <sheetData>
    <row r="1" spans="1:61" s="7" customFormat="1" ht="72" x14ac:dyDescent="0.25">
      <c r="A1" s="7" t="s">
        <v>70</v>
      </c>
      <c r="B1" s="9" t="s">
        <v>71</v>
      </c>
      <c r="C1" s="8" t="s">
        <v>72</v>
      </c>
      <c r="D1" s="6" t="s">
        <v>91</v>
      </c>
      <c r="E1" s="6" t="s">
        <v>73</v>
      </c>
      <c r="F1" s="9" t="s">
        <v>74</v>
      </c>
      <c r="G1" s="1" t="s">
        <v>86</v>
      </c>
      <c r="H1" s="1" t="s">
        <v>85</v>
      </c>
      <c r="I1" s="1" t="s">
        <v>87</v>
      </c>
      <c r="J1" s="1" t="s">
        <v>88</v>
      </c>
      <c r="K1" s="1" t="s">
        <v>89</v>
      </c>
      <c r="L1" s="1" t="s">
        <v>90</v>
      </c>
      <c r="M1" s="11" t="s">
        <v>13</v>
      </c>
      <c r="N1" s="11" t="s">
        <v>15</v>
      </c>
      <c r="O1" s="1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1" t="s">
        <v>21</v>
      </c>
      <c r="U1" s="1" t="s">
        <v>22</v>
      </c>
      <c r="V1" s="9" t="s">
        <v>23</v>
      </c>
      <c r="W1" s="9" t="s">
        <v>24</v>
      </c>
      <c r="X1" s="8" t="s">
        <v>25</v>
      </c>
      <c r="Y1" s="8" t="s">
        <v>26</v>
      </c>
      <c r="Z1" s="8" t="s">
        <v>27</v>
      </c>
      <c r="AA1" s="8" t="s">
        <v>28</v>
      </c>
      <c r="AB1" s="9" t="s">
        <v>29</v>
      </c>
      <c r="AC1" s="8" t="s">
        <v>30</v>
      </c>
      <c r="AD1" s="8" t="s">
        <v>31</v>
      </c>
      <c r="AE1" s="12" t="s">
        <v>32</v>
      </c>
      <c r="AF1" s="12" t="s">
        <v>34</v>
      </c>
      <c r="AG1" s="12" t="s">
        <v>33</v>
      </c>
      <c r="AH1" s="12" t="s">
        <v>35</v>
      </c>
      <c r="AI1" s="10" t="s">
        <v>36</v>
      </c>
      <c r="AJ1" s="12" t="s">
        <v>37</v>
      </c>
      <c r="AK1" s="12" t="s">
        <v>38</v>
      </c>
      <c r="AL1" s="21" t="s">
        <v>95</v>
      </c>
      <c r="AM1" s="10" t="s">
        <v>39</v>
      </c>
      <c r="AN1" s="12" t="s">
        <v>41</v>
      </c>
      <c r="AO1" s="10" t="s">
        <v>43</v>
      </c>
      <c r="AP1" s="10" t="s">
        <v>44</v>
      </c>
      <c r="AQ1" s="10" t="s">
        <v>46</v>
      </c>
      <c r="AR1" s="14" t="s">
        <v>47</v>
      </c>
      <c r="AS1" s="14" t="s">
        <v>48</v>
      </c>
      <c r="AT1" s="14" t="s">
        <v>49</v>
      </c>
      <c r="AU1" s="14" t="s">
        <v>50</v>
      </c>
      <c r="AV1" s="15" t="s">
        <v>52</v>
      </c>
      <c r="AW1" s="14" t="s">
        <v>53</v>
      </c>
      <c r="AX1" s="15" t="s">
        <v>55</v>
      </c>
      <c r="AY1" s="1" t="s">
        <v>56</v>
      </c>
      <c r="AZ1" s="8" t="s">
        <v>57</v>
      </c>
      <c r="BA1" s="8" t="s">
        <v>58</v>
      </c>
      <c r="BB1" s="8" t="s">
        <v>59</v>
      </c>
      <c r="BC1" s="14" t="s">
        <v>61</v>
      </c>
      <c r="BD1" s="14" t="s">
        <v>62</v>
      </c>
      <c r="BE1" s="14" t="s">
        <v>63</v>
      </c>
      <c r="BF1" s="54" t="s">
        <v>64</v>
      </c>
      <c r="BG1" s="15" t="s">
        <v>93</v>
      </c>
      <c r="BH1" s="7" t="s">
        <v>94</v>
      </c>
      <c r="BI1" s="64" t="s">
        <v>105</v>
      </c>
    </row>
    <row r="2" spans="1:61" s="7" customFormat="1" ht="72" x14ac:dyDescent="0.25">
      <c r="A2" s="1" t="s">
        <v>14</v>
      </c>
      <c r="B2" s="9" t="s">
        <v>129</v>
      </c>
      <c r="C2" s="8">
        <v>181975.96999999997</v>
      </c>
      <c r="D2" s="25">
        <v>40941</v>
      </c>
      <c r="E2" s="6" t="s">
        <v>107</v>
      </c>
      <c r="F2" s="9" t="s">
        <v>60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92</v>
      </c>
      <c r="M2" s="11" t="s">
        <v>0</v>
      </c>
      <c r="N2" s="26">
        <v>7801487205</v>
      </c>
      <c r="O2" s="27">
        <v>780101001</v>
      </c>
      <c r="P2" s="1">
        <v>199106</v>
      </c>
      <c r="Q2" s="1" t="s">
        <v>1</v>
      </c>
      <c r="R2" s="1" t="s">
        <v>2</v>
      </c>
      <c r="S2" s="1"/>
      <c r="T2" s="1" t="s">
        <v>3</v>
      </c>
      <c r="U2" s="1" t="s">
        <v>98</v>
      </c>
      <c r="V2" s="9" t="s">
        <v>108</v>
      </c>
      <c r="W2" s="28">
        <v>7804164675</v>
      </c>
      <c r="X2" s="8"/>
      <c r="Y2" s="8" t="s">
        <v>1</v>
      </c>
      <c r="Z2" s="8" t="s">
        <v>2</v>
      </c>
      <c r="AA2" s="8"/>
      <c r="AB2" s="8" t="s">
        <v>3</v>
      </c>
      <c r="AC2" s="8" t="s">
        <v>109</v>
      </c>
      <c r="AD2" s="8" t="s">
        <v>110</v>
      </c>
      <c r="AE2" s="12"/>
      <c r="AF2" s="12" t="s">
        <v>1</v>
      </c>
      <c r="AG2" s="12" t="s">
        <v>2</v>
      </c>
      <c r="AH2" s="12"/>
      <c r="AI2" s="12" t="s">
        <v>3</v>
      </c>
      <c r="AJ2" s="12"/>
      <c r="AK2" s="12">
        <v>0</v>
      </c>
      <c r="AL2" s="22">
        <f>SUM(F19:F67)</f>
        <v>5781.0100000000011</v>
      </c>
      <c r="AM2" s="12" t="s">
        <v>40</v>
      </c>
      <c r="AN2" s="12" t="s">
        <v>42</v>
      </c>
      <c r="AO2" s="12">
        <v>10206090</v>
      </c>
      <c r="AP2" s="12" t="s">
        <v>45</v>
      </c>
      <c r="AQ2" s="13">
        <v>40543</v>
      </c>
      <c r="AR2" s="14">
        <v>188991</v>
      </c>
      <c r="AS2" s="14" t="s">
        <v>1</v>
      </c>
      <c r="AT2" s="14" t="s">
        <v>2</v>
      </c>
      <c r="AU2" s="14" t="s">
        <v>51</v>
      </c>
      <c r="AV2" s="14" t="s">
        <v>9</v>
      </c>
      <c r="AW2" s="14" t="s">
        <v>54</v>
      </c>
      <c r="AX2" s="14" t="s">
        <v>9</v>
      </c>
      <c r="AY2" s="1" t="s">
        <v>10</v>
      </c>
      <c r="AZ2" s="8" t="s">
        <v>111</v>
      </c>
      <c r="BA2" s="8" t="s">
        <v>112</v>
      </c>
      <c r="BB2" s="29">
        <v>40941</v>
      </c>
      <c r="BC2" s="14" t="s">
        <v>11</v>
      </c>
      <c r="BD2" s="14" t="s">
        <v>60</v>
      </c>
      <c r="BE2" s="14"/>
      <c r="BF2" s="55" t="s">
        <v>103</v>
      </c>
      <c r="BG2" s="14">
        <v>0</v>
      </c>
      <c r="BH2" s="7">
        <v>0</v>
      </c>
      <c r="BI2" s="64">
        <v>0</v>
      </c>
    </row>
    <row r="3" spans="1:61" x14ac:dyDescent="0.25">
      <c r="B3" s="61">
        <v>44</v>
      </c>
    </row>
    <row r="6" spans="1:61" ht="24" x14ac:dyDescent="0.25">
      <c r="A6" s="16" t="s">
        <v>66</v>
      </c>
      <c r="B6" s="9" t="s">
        <v>68</v>
      </c>
      <c r="C6" s="8" t="s">
        <v>69</v>
      </c>
      <c r="D6" s="16" t="s">
        <v>67</v>
      </c>
      <c r="F6" s="30"/>
    </row>
    <row r="7" spans="1:61" ht="24" x14ac:dyDescent="0.25">
      <c r="A7" s="16" t="s">
        <v>104</v>
      </c>
      <c r="B7" s="9" t="s">
        <v>113</v>
      </c>
      <c r="C7" s="29"/>
      <c r="D7" s="16" t="s">
        <v>101</v>
      </c>
      <c r="F7" s="30"/>
    </row>
    <row r="8" spans="1:61" x14ac:dyDescent="0.25">
      <c r="A8" s="16" t="s">
        <v>12</v>
      </c>
      <c r="B8" s="9" t="s">
        <v>114</v>
      </c>
      <c r="C8" s="29">
        <v>40938</v>
      </c>
      <c r="D8" s="16" t="s">
        <v>65</v>
      </c>
      <c r="F8" s="30"/>
    </row>
    <row r="9" spans="1:61" x14ac:dyDescent="0.25">
      <c r="A9" s="16" t="s">
        <v>100</v>
      </c>
      <c r="B9" s="62" t="s">
        <v>102</v>
      </c>
      <c r="C9" s="63">
        <v>40476</v>
      </c>
      <c r="D9" s="16" t="s">
        <v>99</v>
      </c>
      <c r="E9" s="33"/>
    </row>
    <row r="12" spans="1:61" ht="25.5" x14ac:dyDescent="0.25">
      <c r="B12" s="23" t="s">
        <v>79</v>
      </c>
      <c r="C12" s="17" t="s">
        <v>81</v>
      </c>
      <c r="D12" s="17" t="s">
        <v>82</v>
      </c>
      <c r="E12" s="17" t="s">
        <v>84</v>
      </c>
    </row>
    <row r="13" spans="1:61" x14ac:dyDescent="0.25">
      <c r="B13" s="2" t="s">
        <v>80</v>
      </c>
      <c r="C13" s="4">
        <v>0</v>
      </c>
      <c r="D13" s="5" t="s">
        <v>83</v>
      </c>
      <c r="E13" s="4">
        <v>1</v>
      </c>
    </row>
    <row r="17" spans="1:59" s="37" customFormat="1" ht="15.75" x14ac:dyDescent="0.25">
      <c r="A17" s="30"/>
      <c r="B17" s="31"/>
      <c r="C17" s="32"/>
      <c r="D17" s="30"/>
      <c r="E17" s="36">
        <f>SUM(E19:E67)</f>
        <v>44</v>
      </c>
      <c r="F17" s="33"/>
      <c r="G17" s="30"/>
      <c r="H17" s="30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9"/>
      <c r="AS17" s="39"/>
      <c r="AT17" s="39"/>
      <c r="AU17" s="39"/>
      <c r="AV17" s="39"/>
      <c r="AW17" s="39"/>
      <c r="AX17" s="39"/>
      <c r="BC17" s="39"/>
      <c r="BD17" s="39"/>
      <c r="BE17" s="39"/>
      <c r="BF17" s="39"/>
      <c r="BG17" s="39"/>
    </row>
    <row r="18" spans="1:59" s="37" customFormat="1" ht="63.75" x14ac:dyDescent="0.25">
      <c r="B18" s="24" t="s">
        <v>75</v>
      </c>
      <c r="C18" s="20" t="s">
        <v>76</v>
      </c>
      <c r="D18" s="3" t="s">
        <v>77</v>
      </c>
      <c r="E18" s="20" t="s">
        <v>97</v>
      </c>
      <c r="F18" s="18" t="s">
        <v>78</v>
      </c>
      <c r="G18" s="58" t="s">
        <v>96</v>
      </c>
      <c r="H18" s="40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9"/>
      <c r="AS18" s="39"/>
      <c r="AT18" s="39"/>
      <c r="AU18" s="39"/>
      <c r="AV18" s="39"/>
      <c r="AW18" s="39"/>
      <c r="AX18" s="39"/>
      <c r="BC18" s="39"/>
      <c r="BD18" s="39"/>
      <c r="BE18" s="39"/>
      <c r="BF18" s="39"/>
      <c r="BG18" s="39"/>
    </row>
    <row r="19" spans="1:59" s="37" customFormat="1" ht="51" x14ac:dyDescent="0.25">
      <c r="B19" s="2" t="s">
        <v>115</v>
      </c>
      <c r="C19" s="57">
        <v>1</v>
      </c>
      <c r="D19" s="59">
        <v>4901100000</v>
      </c>
      <c r="E19" s="56">
        <f>ROUND(F19/SUM($F$19:$F$33)*$B$3,0)</f>
        <v>0</v>
      </c>
      <c r="F19" s="60">
        <v>3.1</v>
      </c>
      <c r="G19" s="41">
        <f>ROUND(F19/SUM($F$19:$F$33)*$B$3,2)</f>
        <v>0.02</v>
      </c>
      <c r="H19" s="42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9"/>
      <c r="AS19" s="39"/>
      <c r="AT19" s="39"/>
      <c r="AU19" s="39"/>
      <c r="AV19" s="39"/>
      <c r="AW19" s="39"/>
      <c r="AX19" s="39"/>
      <c r="BC19" s="39"/>
      <c r="BD19" s="39"/>
      <c r="BE19" s="39"/>
      <c r="BF19" s="39"/>
      <c r="BG19" s="39"/>
    </row>
    <row r="20" spans="1:59" s="37" customFormat="1" ht="38.25" x14ac:dyDescent="0.25">
      <c r="B20" s="2" t="s">
        <v>116</v>
      </c>
      <c r="C20" s="57">
        <v>2</v>
      </c>
      <c r="D20" s="59">
        <v>8414592000</v>
      </c>
      <c r="E20" s="56">
        <f t="shared" ref="E20:E33" si="0">ROUND(F20/SUM($F$19:$F$33)*$B$3,0)</f>
        <v>1</v>
      </c>
      <c r="F20" s="60">
        <v>177</v>
      </c>
      <c r="G20" s="41">
        <f t="shared" ref="G20:G33" si="1">ROUND(F20/SUM($F$19:$F$33)*$B$3,2)</f>
        <v>1.35</v>
      </c>
      <c r="H20" s="42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9"/>
      <c r="AS20" s="39"/>
      <c r="AT20" s="39"/>
      <c r="AU20" s="39"/>
      <c r="AV20" s="39"/>
      <c r="AW20" s="39"/>
      <c r="AX20" s="39"/>
      <c r="BC20" s="39"/>
      <c r="BD20" s="39"/>
      <c r="BE20" s="39"/>
      <c r="BF20" s="39"/>
      <c r="BG20" s="39"/>
    </row>
    <row r="21" spans="1:59" s="37" customFormat="1" ht="12.75" x14ac:dyDescent="0.25">
      <c r="B21" s="2" t="s">
        <v>117</v>
      </c>
      <c r="C21" s="57">
        <v>3</v>
      </c>
      <c r="D21" s="59">
        <v>8471410000</v>
      </c>
      <c r="E21" s="56">
        <f t="shared" si="0"/>
        <v>41</v>
      </c>
      <c r="F21" s="60">
        <v>5364.3</v>
      </c>
      <c r="G21" s="41">
        <f t="shared" si="1"/>
        <v>40.83</v>
      </c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9"/>
      <c r="AS21" s="39"/>
      <c r="AT21" s="39"/>
      <c r="AU21" s="39"/>
      <c r="AV21" s="39"/>
      <c r="AW21" s="39"/>
      <c r="AX21" s="39"/>
      <c r="BC21" s="39"/>
      <c r="BD21" s="39"/>
      <c r="BE21" s="39"/>
      <c r="BF21" s="39"/>
      <c r="BG21" s="39"/>
    </row>
    <row r="22" spans="1:59" s="37" customFormat="1" ht="12.75" x14ac:dyDescent="0.25">
      <c r="B22" s="2" t="s">
        <v>106</v>
      </c>
      <c r="C22" s="57">
        <v>4</v>
      </c>
      <c r="D22" s="59">
        <v>8471500000</v>
      </c>
      <c r="E22" s="56">
        <f t="shared" si="0"/>
        <v>1</v>
      </c>
      <c r="F22" s="60">
        <v>86</v>
      </c>
      <c r="G22" s="41">
        <f t="shared" si="1"/>
        <v>0.65</v>
      </c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9"/>
      <c r="AS22" s="39"/>
      <c r="AT22" s="39"/>
      <c r="AU22" s="39"/>
      <c r="AV22" s="39"/>
      <c r="AW22" s="39"/>
      <c r="AX22" s="39"/>
      <c r="BC22" s="39"/>
      <c r="BD22" s="39"/>
      <c r="BE22" s="39"/>
      <c r="BF22" s="39"/>
      <c r="BG22" s="39"/>
    </row>
    <row r="23" spans="1:59" s="37" customFormat="1" ht="51" x14ac:dyDescent="0.25">
      <c r="B23" s="2" t="s">
        <v>118</v>
      </c>
      <c r="C23" s="57">
        <v>5</v>
      </c>
      <c r="D23" s="59">
        <v>8471800000</v>
      </c>
      <c r="E23" s="56">
        <v>1</v>
      </c>
      <c r="F23" s="60">
        <v>44.8</v>
      </c>
      <c r="G23" s="41">
        <f t="shared" si="1"/>
        <v>0.34</v>
      </c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9"/>
      <c r="AS23" s="39"/>
      <c r="AT23" s="39"/>
      <c r="AU23" s="39"/>
      <c r="AV23" s="39"/>
      <c r="AW23" s="39"/>
      <c r="AX23" s="39"/>
      <c r="BC23" s="39"/>
      <c r="BD23" s="39"/>
      <c r="BE23" s="39"/>
      <c r="BF23" s="39"/>
      <c r="BG23" s="39"/>
    </row>
    <row r="24" spans="1:59" s="37" customFormat="1" ht="12.75" x14ac:dyDescent="0.25">
      <c r="B24" s="2" t="s">
        <v>119</v>
      </c>
      <c r="C24" s="57">
        <v>6</v>
      </c>
      <c r="D24" s="59">
        <v>8473302009</v>
      </c>
      <c r="E24" s="56">
        <f t="shared" si="0"/>
        <v>0</v>
      </c>
      <c r="F24" s="60">
        <v>13.219999999999999</v>
      </c>
      <c r="G24" s="41">
        <f t="shared" si="1"/>
        <v>0.1</v>
      </c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9"/>
      <c r="AS24" s="39"/>
      <c r="AT24" s="39"/>
      <c r="AU24" s="39"/>
      <c r="AV24" s="39"/>
      <c r="AW24" s="39"/>
      <c r="AX24" s="39"/>
      <c r="BC24" s="39"/>
      <c r="BD24" s="39"/>
      <c r="BE24" s="39"/>
      <c r="BF24" s="39"/>
      <c r="BG24" s="39"/>
    </row>
    <row r="25" spans="1:59" s="37" customFormat="1" ht="12.75" x14ac:dyDescent="0.25">
      <c r="B25" s="2" t="s">
        <v>120</v>
      </c>
      <c r="C25" s="57">
        <v>7</v>
      </c>
      <c r="D25" s="59">
        <v>8473308009</v>
      </c>
      <c r="E25" s="56">
        <f t="shared" si="0"/>
        <v>0</v>
      </c>
      <c r="F25" s="60">
        <v>0.21</v>
      </c>
      <c r="G25" s="41">
        <f t="shared" si="1"/>
        <v>0</v>
      </c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9"/>
      <c r="AS25" s="39"/>
      <c r="AT25" s="39"/>
      <c r="AU25" s="39"/>
      <c r="AV25" s="39"/>
      <c r="AW25" s="39"/>
      <c r="AX25" s="39"/>
      <c r="BC25" s="39"/>
      <c r="BD25" s="39"/>
      <c r="BE25" s="39"/>
      <c r="BF25" s="39"/>
      <c r="BG25" s="39"/>
    </row>
    <row r="26" spans="1:59" s="37" customFormat="1" ht="12.75" x14ac:dyDescent="0.25">
      <c r="B26" s="2" t="s">
        <v>121</v>
      </c>
      <c r="C26" s="57">
        <v>8</v>
      </c>
      <c r="D26" s="59">
        <v>8504403009</v>
      </c>
      <c r="E26" s="56">
        <f t="shared" si="0"/>
        <v>0</v>
      </c>
      <c r="F26" s="60">
        <v>13</v>
      </c>
      <c r="G26" s="41">
        <f t="shared" si="1"/>
        <v>0.1</v>
      </c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9"/>
      <c r="AS26" s="39"/>
      <c r="AT26" s="39"/>
      <c r="AU26" s="39"/>
      <c r="AV26" s="39"/>
      <c r="AW26" s="39"/>
      <c r="AX26" s="39"/>
      <c r="BC26" s="39"/>
      <c r="BD26" s="39"/>
      <c r="BE26" s="39"/>
      <c r="BF26" s="39"/>
      <c r="BG26" s="39"/>
    </row>
    <row r="27" spans="1:59" s="37" customFormat="1" ht="25.5" x14ac:dyDescent="0.25">
      <c r="B27" s="2" t="s">
        <v>122</v>
      </c>
      <c r="C27" s="57">
        <v>9</v>
      </c>
      <c r="D27" s="59">
        <v>8517110000</v>
      </c>
      <c r="E27" s="56">
        <f t="shared" si="0"/>
        <v>0</v>
      </c>
      <c r="F27" s="60">
        <v>23.5</v>
      </c>
      <c r="G27" s="41">
        <f t="shared" si="1"/>
        <v>0.18</v>
      </c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9"/>
      <c r="AS27" s="39"/>
      <c r="AT27" s="39"/>
      <c r="AU27" s="39"/>
      <c r="AV27" s="39"/>
      <c r="AW27" s="39"/>
      <c r="AX27" s="39"/>
      <c r="BC27" s="39"/>
      <c r="BD27" s="39"/>
      <c r="BE27" s="39"/>
      <c r="BF27" s="39"/>
      <c r="BG27" s="39"/>
    </row>
    <row r="28" spans="1:59" s="37" customFormat="1" ht="12.75" x14ac:dyDescent="0.25">
      <c r="B28" s="2" t="s">
        <v>123</v>
      </c>
      <c r="C28" s="57">
        <v>10</v>
      </c>
      <c r="D28" s="59">
        <v>8517180000</v>
      </c>
      <c r="E28" s="56">
        <f t="shared" si="0"/>
        <v>0</v>
      </c>
      <c r="F28" s="60">
        <v>7.2</v>
      </c>
      <c r="G28" s="41">
        <f t="shared" si="1"/>
        <v>0.05</v>
      </c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9"/>
      <c r="AS28" s="39"/>
      <c r="AT28" s="39"/>
      <c r="AU28" s="39"/>
      <c r="AV28" s="39"/>
      <c r="AW28" s="39"/>
      <c r="AX28" s="39"/>
      <c r="BC28" s="39"/>
      <c r="BD28" s="39"/>
      <c r="BE28" s="39"/>
      <c r="BF28" s="39"/>
      <c r="BG28" s="39"/>
    </row>
    <row r="29" spans="1:59" s="37" customFormat="1" ht="38.25" x14ac:dyDescent="0.25">
      <c r="B29" s="2" t="s">
        <v>124</v>
      </c>
      <c r="C29" s="57">
        <v>11</v>
      </c>
      <c r="D29" s="59">
        <v>8517620003</v>
      </c>
      <c r="E29" s="56">
        <f t="shared" si="0"/>
        <v>0</v>
      </c>
      <c r="F29" s="60">
        <v>13.7</v>
      </c>
      <c r="G29" s="41">
        <f t="shared" si="1"/>
        <v>0.1</v>
      </c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9"/>
      <c r="AS29" s="39"/>
      <c r="AT29" s="39"/>
      <c r="AU29" s="39"/>
      <c r="AV29" s="39"/>
      <c r="AW29" s="39"/>
      <c r="AX29" s="39"/>
      <c r="BC29" s="39"/>
      <c r="BD29" s="39"/>
      <c r="BE29" s="39"/>
      <c r="BF29" s="39"/>
      <c r="BG29" s="39"/>
    </row>
    <row r="30" spans="1:59" s="37" customFormat="1" ht="12.75" x14ac:dyDescent="0.25">
      <c r="B30" s="2" t="s">
        <v>125</v>
      </c>
      <c r="C30" s="57">
        <v>12</v>
      </c>
      <c r="D30" s="59">
        <v>8517620009</v>
      </c>
      <c r="E30" s="56">
        <f t="shared" si="0"/>
        <v>0</v>
      </c>
      <c r="F30" s="60">
        <v>20</v>
      </c>
      <c r="G30" s="41">
        <f t="shared" si="1"/>
        <v>0.15</v>
      </c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9"/>
      <c r="AS30" s="39"/>
      <c r="AT30" s="39"/>
      <c r="AU30" s="39"/>
      <c r="AV30" s="39"/>
      <c r="AW30" s="39"/>
      <c r="AX30" s="39"/>
      <c r="BC30" s="39"/>
      <c r="BD30" s="39"/>
      <c r="BE30" s="39"/>
      <c r="BF30" s="39"/>
      <c r="BG30" s="39"/>
    </row>
    <row r="31" spans="1:59" s="37" customFormat="1" ht="25.5" x14ac:dyDescent="0.25">
      <c r="B31" s="2" t="s">
        <v>126</v>
      </c>
      <c r="C31" s="57">
        <v>13</v>
      </c>
      <c r="D31" s="59">
        <v>8523291505</v>
      </c>
      <c r="E31" s="56">
        <f t="shared" si="0"/>
        <v>0</v>
      </c>
      <c r="F31" s="60">
        <v>8.39</v>
      </c>
      <c r="G31" s="41">
        <f t="shared" si="1"/>
        <v>0.06</v>
      </c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9"/>
      <c r="AS31" s="39"/>
      <c r="AT31" s="39"/>
      <c r="AU31" s="39"/>
      <c r="AV31" s="39"/>
      <c r="AW31" s="39"/>
      <c r="AX31" s="39"/>
      <c r="BC31" s="39"/>
      <c r="BD31" s="39"/>
      <c r="BE31" s="39"/>
      <c r="BF31" s="39"/>
      <c r="BG31" s="39"/>
    </row>
    <row r="32" spans="1:59" s="37" customFormat="1" ht="38.25" x14ac:dyDescent="0.25">
      <c r="B32" s="2" t="s">
        <v>127</v>
      </c>
      <c r="C32" s="57">
        <v>14</v>
      </c>
      <c r="D32" s="59">
        <v>8523494500</v>
      </c>
      <c r="E32" s="56">
        <f t="shared" si="0"/>
        <v>0</v>
      </c>
      <c r="F32" s="60">
        <v>3.2</v>
      </c>
      <c r="G32" s="41">
        <f t="shared" si="1"/>
        <v>0.02</v>
      </c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9"/>
      <c r="AS32" s="39"/>
      <c r="AT32" s="39"/>
      <c r="AU32" s="39"/>
      <c r="AV32" s="39"/>
      <c r="AW32" s="39"/>
      <c r="AX32" s="39"/>
      <c r="BC32" s="39"/>
      <c r="BD32" s="39"/>
      <c r="BE32" s="39"/>
      <c r="BF32" s="39"/>
      <c r="BG32" s="39"/>
    </row>
    <row r="33" spans="2:59" s="37" customFormat="1" ht="25.5" x14ac:dyDescent="0.25">
      <c r="B33" s="2" t="s">
        <v>128</v>
      </c>
      <c r="C33" s="57">
        <v>15</v>
      </c>
      <c r="D33" s="59">
        <v>8544429008</v>
      </c>
      <c r="E33" s="56">
        <f t="shared" si="0"/>
        <v>0</v>
      </c>
      <c r="F33" s="60">
        <v>3.39</v>
      </c>
      <c r="G33" s="41">
        <f t="shared" si="1"/>
        <v>0.03</v>
      </c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9"/>
      <c r="AS33" s="39"/>
      <c r="AT33" s="39"/>
      <c r="AU33" s="39"/>
      <c r="AV33" s="39"/>
      <c r="AW33" s="39"/>
      <c r="AX33" s="39"/>
      <c r="BC33" s="39"/>
      <c r="BD33" s="39"/>
      <c r="BE33" s="39"/>
      <c r="BF33" s="39"/>
      <c r="BG33" s="39"/>
    </row>
    <row r="34" spans="2:59" s="37" customFormat="1" ht="12.75" x14ac:dyDescent="0.25">
      <c r="B34" s="2"/>
      <c r="C34" s="57">
        <v>16</v>
      </c>
      <c r="D34" s="59"/>
      <c r="E34" s="56">
        <f t="shared" ref="E34:E35" si="2">ROUND(F34/SUM($F$19:$F$35)*$B$3,0)</f>
        <v>0</v>
      </c>
      <c r="F34" s="60"/>
      <c r="G34" s="41">
        <f t="shared" ref="G34:G35" si="3">ROUND(F34/SUM($F$19:$F$35)*$B$3,2)</f>
        <v>0</v>
      </c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9"/>
      <c r="AS34" s="39"/>
      <c r="AT34" s="39"/>
      <c r="AU34" s="39"/>
      <c r="AV34" s="39"/>
      <c r="AW34" s="39"/>
      <c r="AX34" s="39"/>
      <c r="BC34" s="39"/>
      <c r="BD34" s="39"/>
      <c r="BE34" s="39"/>
      <c r="BF34" s="39"/>
      <c r="BG34" s="39"/>
    </row>
    <row r="35" spans="2:59" s="37" customFormat="1" ht="12.75" x14ac:dyDescent="0.25">
      <c r="B35" s="2"/>
      <c r="C35" s="57">
        <v>17</v>
      </c>
      <c r="D35" s="59"/>
      <c r="E35" s="56">
        <f t="shared" si="2"/>
        <v>0</v>
      </c>
      <c r="F35" s="60"/>
      <c r="G35" s="41">
        <f t="shared" si="3"/>
        <v>0</v>
      </c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9"/>
      <c r="AS35" s="39"/>
      <c r="AT35" s="39"/>
      <c r="AU35" s="39"/>
      <c r="AV35" s="39"/>
      <c r="AW35" s="39"/>
      <c r="AX35" s="39"/>
      <c r="BC35" s="39"/>
      <c r="BD35" s="39"/>
      <c r="BE35" s="39"/>
      <c r="BF35" s="39"/>
      <c r="BG35" s="39"/>
    </row>
    <row r="36" spans="2:59" s="37" customFormat="1" ht="12.75" x14ac:dyDescent="0.25">
      <c r="B36" s="2"/>
      <c r="C36" s="57">
        <v>18</v>
      </c>
      <c r="D36" s="59"/>
      <c r="E36" s="56">
        <f t="shared" ref="E36:E46" si="4">ROUND(F36/SUM($F$19:$F$46)*$B$3,0)</f>
        <v>0</v>
      </c>
      <c r="F36" s="60"/>
      <c r="G36" s="41">
        <f t="shared" ref="G36:G46" si="5">ROUND(F36/SUM($F$19:$F$46)*$B$3,2)</f>
        <v>0</v>
      </c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9"/>
      <c r="AS36" s="39"/>
      <c r="AT36" s="39"/>
      <c r="AU36" s="39"/>
      <c r="AV36" s="39"/>
      <c r="AW36" s="39"/>
      <c r="AX36" s="39"/>
      <c r="BC36" s="39"/>
      <c r="BD36" s="39"/>
      <c r="BE36" s="39"/>
      <c r="BF36" s="39"/>
      <c r="BG36" s="39"/>
    </row>
    <row r="37" spans="2:59" s="37" customFormat="1" ht="12.75" x14ac:dyDescent="0.25">
      <c r="B37" s="2"/>
      <c r="C37" s="57">
        <v>19</v>
      </c>
      <c r="D37" s="59"/>
      <c r="E37" s="56">
        <f t="shared" si="4"/>
        <v>0</v>
      </c>
      <c r="F37" s="60"/>
      <c r="G37" s="41">
        <f t="shared" si="5"/>
        <v>0</v>
      </c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9"/>
      <c r="AS37" s="39"/>
      <c r="AT37" s="39"/>
      <c r="AU37" s="39"/>
      <c r="AV37" s="39"/>
      <c r="AW37" s="39"/>
      <c r="AX37" s="39"/>
      <c r="BC37" s="39"/>
      <c r="BD37" s="39"/>
      <c r="BE37" s="39"/>
      <c r="BF37" s="39"/>
      <c r="BG37" s="39"/>
    </row>
    <row r="38" spans="2:59" s="37" customFormat="1" ht="12.75" x14ac:dyDescent="0.25">
      <c r="B38" s="2"/>
      <c r="C38" s="57">
        <v>20</v>
      </c>
      <c r="D38" s="59"/>
      <c r="E38" s="56">
        <f t="shared" si="4"/>
        <v>0</v>
      </c>
      <c r="F38" s="60"/>
      <c r="G38" s="41">
        <f t="shared" si="5"/>
        <v>0</v>
      </c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9"/>
      <c r="AS38" s="39"/>
      <c r="AT38" s="39"/>
      <c r="AU38" s="39"/>
      <c r="AV38" s="39"/>
      <c r="AW38" s="39"/>
      <c r="AX38" s="39"/>
      <c r="BC38" s="39"/>
      <c r="BD38" s="39"/>
      <c r="BE38" s="39"/>
      <c r="BF38" s="39"/>
      <c r="BG38" s="39"/>
    </row>
    <row r="39" spans="2:59" s="37" customFormat="1" ht="12.75" x14ac:dyDescent="0.25">
      <c r="B39" s="2"/>
      <c r="C39" s="57">
        <v>21</v>
      </c>
      <c r="D39" s="59"/>
      <c r="E39" s="56">
        <f t="shared" si="4"/>
        <v>0</v>
      </c>
      <c r="F39" s="60"/>
      <c r="G39" s="41">
        <f t="shared" si="5"/>
        <v>0</v>
      </c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9"/>
      <c r="AS39" s="39"/>
      <c r="AT39" s="39"/>
      <c r="AU39" s="39"/>
      <c r="AV39" s="39"/>
      <c r="AW39" s="39"/>
      <c r="AX39" s="39"/>
      <c r="BC39" s="39"/>
      <c r="BD39" s="39"/>
      <c r="BE39" s="39"/>
      <c r="BF39" s="39"/>
      <c r="BG39" s="39"/>
    </row>
    <row r="40" spans="2:59" s="37" customFormat="1" ht="12.75" x14ac:dyDescent="0.25">
      <c r="B40" s="2"/>
      <c r="C40" s="57">
        <v>22</v>
      </c>
      <c r="D40" s="59"/>
      <c r="E40" s="56">
        <f t="shared" si="4"/>
        <v>0</v>
      </c>
      <c r="F40" s="60"/>
      <c r="G40" s="41">
        <f t="shared" si="5"/>
        <v>0</v>
      </c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9"/>
      <c r="AS40" s="39"/>
      <c r="AT40" s="39"/>
      <c r="AU40" s="39"/>
      <c r="AV40" s="39"/>
      <c r="AW40" s="39"/>
      <c r="AX40" s="39"/>
      <c r="BC40" s="39"/>
      <c r="BD40" s="39"/>
      <c r="BE40" s="39"/>
      <c r="BF40" s="39"/>
      <c r="BG40" s="39"/>
    </row>
    <row r="41" spans="2:59" s="37" customFormat="1" ht="12.75" x14ac:dyDescent="0.25">
      <c r="B41" s="2"/>
      <c r="C41" s="57">
        <v>23</v>
      </c>
      <c r="D41" s="59"/>
      <c r="E41" s="56">
        <f t="shared" si="4"/>
        <v>0</v>
      </c>
      <c r="F41" s="60"/>
      <c r="G41" s="41">
        <f t="shared" si="5"/>
        <v>0</v>
      </c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9"/>
      <c r="AS41" s="39"/>
      <c r="AT41" s="39"/>
      <c r="AU41" s="39"/>
      <c r="AV41" s="39"/>
      <c r="AW41" s="39"/>
      <c r="AX41" s="39"/>
      <c r="BC41" s="39"/>
      <c r="BD41" s="39"/>
      <c r="BE41" s="39"/>
      <c r="BF41" s="39"/>
      <c r="BG41" s="39"/>
    </row>
    <row r="42" spans="2:59" s="37" customFormat="1" ht="12.75" x14ac:dyDescent="0.25">
      <c r="B42" s="2"/>
      <c r="C42" s="57">
        <v>24</v>
      </c>
      <c r="D42" s="59"/>
      <c r="E42" s="56">
        <f t="shared" si="4"/>
        <v>0</v>
      </c>
      <c r="F42" s="60"/>
      <c r="G42" s="41">
        <f t="shared" si="5"/>
        <v>0</v>
      </c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9"/>
      <c r="AS42" s="39"/>
      <c r="AT42" s="39"/>
      <c r="AU42" s="39"/>
      <c r="AV42" s="39"/>
      <c r="AW42" s="39"/>
      <c r="AX42" s="39"/>
      <c r="BC42" s="39"/>
      <c r="BD42" s="39"/>
      <c r="BE42" s="39"/>
      <c r="BF42" s="39"/>
      <c r="BG42" s="39"/>
    </row>
    <row r="43" spans="2:59" s="37" customFormat="1" ht="12.75" x14ac:dyDescent="0.25">
      <c r="B43" s="2"/>
      <c r="C43" s="57">
        <v>25</v>
      </c>
      <c r="D43" s="59"/>
      <c r="E43" s="56">
        <f t="shared" si="4"/>
        <v>0</v>
      </c>
      <c r="F43" s="60"/>
      <c r="G43" s="41">
        <f t="shared" si="5"/>
        <v>0</v>
      </c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9"/>
      <c r="AS43" s="39"/>
      <c r="AT43" s="39"/>
      <c r="AU43" s="39"/>
      <c r="AV43" s="39"/>
      <c r="AW43" s="39"/>
      <c r="AX43" s="39"/>
      <c r="BC43" s="39"/>
      <c r="BD43" s="39"/>
      <c r="BE43" s="39"/>
      <c r="BF43" s="39"/>
      <c r="BG43" s="39"/>
    </row>
    <row r="44" spans="2:59" s="37" customFormat="1" ht="12.75" x14ac:dyDescent="0.25">
      <c r="B44" s="2"/>
      <c r="C44" s="57">
        <v>26</v>
      </c>
      <c r="D44" s="59"/>
      <c r="E44" s="56">
        <f t="shared" si="4"/>
        <v>0</v>
      </c>
      <c r="F44" s="60"/>
      <c r="G44" s="41">
        <f t="shared" si="5"/>
        <v>0</v>
      </c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9"/>
      <c r="AS44" s="39"/>
      <c r="AT44" s="39"/>
      <c r="AU44" s="39"/>
      <c r="AV44" s="39"/>
      <c r="AW44" s="39"/>
      <c r="AX44" s="39"/>
      <c r="BC44" s="39"/>
      <c r="BD44" s="39"/>
      <c r="BE44" s="39"/>
      <c r="BF44" s="39"/>
      <c r="BG44" s="39"/>
    </row>
    <row r="45" spans="2:59" s="37" customFormat="1" ht="12.75" x14ac:dyDescent="0.25">
      <c r="B45" s="2"/>
      <c r="C45" s="57">
        <v>27</v>
      </c>
      <c r="D45" s="59"/>
      <c r="E45" s="56">
        <f t="shared" si="4"/>
        <v>0</v>
      </c>
      <c r="F45" s="60"/>
      <c r="G45" s="41">
        <f t="shared" si="5"/>
        <v>0</v>
      </c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9"/>
      <c r="AS45" s="39"/>
      <c r="AT45" s="39"/>
      <c r="AU45" s="39"/>
      <c r="AV45" s="39"/>
      <c r="AW45" s="39"/>
      <c r="AX45" s="39"/>
      <c r="BC45" s="39"/>
      <c r="BD45" s="39"/>
      <c r="BE45" s="39"/>
      <c r="BF45" s="39"/>
      <c r="BG45" s="39"/>
    </row>
    <row r="46" spans="2:59" s="37" customFormat="1" ht="12.75" x14ac:dyDescent="0.25">
      <c r="B46" s="2"/>
      <c r="C46" s="57">
        <v>28</v>
      </c>
      <c r="D46" s="59"/>
      <c r="E46" s="56">
        <f t="shared" si="4"/>
        <v>0</v>
      </c>
      <c r="F46" s="60"/>
      <c r="G46" s="41">
        <f t="shared" si="5"/>
        <v>0</v>
      </c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9"/>
      <c r="AS46" s="39"/>
      <c r="AT46" s="39"/>
      <c r="AU46" s="39"/>
      <c r="AV46" s="39"/>
      <c r="AW46" s="39"/>
      <c r="AX46" s="39"/>
      <c r="BC46" s="39"/>
      <c r="BD46" s="39"/>
      <c r="BE46" s="39"/>
      <c r="BF46" s="39"/>
      <c r="BG46" s="39"/>
    </row>
    <row r="47" spans="2:59" s="37" customFormat="1" ht="25.5" customHeight="1" x14ac:dyDescent="0.25">
      <c r="B47" s="2"/>
      <c r="C47" s="57">
        <v>29</v>
      </c>
      <c r="D47" s="59"/>
      <c r="E47" s="56">
        <f t="shared" ref="E47:E67" si="6">ROUND(F47/SUM($F$19:$F$51)*$B$3,0)</f>
        <v>0</v>
      </c>
      <c r="F47" s="60"/>
      <c r="G47" s="41">
        <f t="shared" ref="G47:G51" si="7">ROUND(F47/SUM($F$19:$F$51)*$B$3,2)</f>
        <v>0</v>
      </c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9"/>
      <c r="AS47" s="39"/>
      <c r="AT47" s="39"/>
      <c r="AU47" s="39"/>
      <c r="AV47" s="39"/>
      <c r="AW47" s="39"/>
      <c r="AX47" s="39"/>
      <c r="BC47" s="39"/>
      <c r="BD47" s="39"/>
      <c r="BE47" s="39"/>
      <c r="BF47" s="39"/>
      <c r="BG47" s="39"/>
    </row>
    <row r="48" spans="2:59" s="37" customFormat="1" ht="12.75" x14ac:dyDescent="0.25">
      <c r="B48" s="2"/>
      <c r="C48" s="57">
        <v>30</v>
      </c>
      <c r="D48" s="59"/>
      <c r="E48" s="56">
        <f t="shared" si="6"/>
        <v>0</v>
      </c>
      <c r="F48" s="60"/>
      <c r="G48" s="41">
        <f t="shared" si="7"/>
        <v>0</v>
      </c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9"/>
      <c r="AS48" s="39"/>
      <c r="AT48" s="39"/>
      <c r="AU48" s="39"/>
      <c r="AV48" s="39"/>
      <c r="AW48" s="39"/>
      <c r="AX48" s="39"/>
      <c r="BC48" s="39"/>
      <c r="BD48" s="39"/>
      <c r="BE48" s="39"/>
      <c r="BF48" s="39"/>
      <c r="BG48" s="39"/>
    </row>
    <row r="49" spans="2:59" s="38" customFormat="1" ht="12.75" x14ac:dyDescent="0.25">
      <c r="B49" s="2"/>
      <c r="C49" s="57">
        <v>31</v>
      </c>
      <c r="D49" s="59"/>
      <c r="E49" s="56">
        <f t="shared" si="6"/>
        <v>0</v>
      </c>
      <c r="F49" s="60"/>
      <c r="G49" s="41">
        <f t="shared" si="7"/>
        <v>0</v>
      </c>
      <c r="AR49" s="45"/>
      <c r="AS49" s="45"/>
      <c r="AT49" s="45"/>
      <c r="AU49" s="45"/>
      <c r="AV49" s="45"/>
      <c r="AW49" s="45"/>
      <c r="AX49" s="45"/>
      <c r="BC49" s="45"/>
      <c r="BD49" s="45"/>
      <c r="BE49" s="45"/>
      <c r="BF49" s="45"/>
      <c r="BG49" s="45"/>
    </row>
    <row r="50" spans="2:59" s="38" customFormat="1" ht="25.5" customHeight="1" x14ac:dyDescent="0.25">
      <c r="B50" s="2"/>
      <c r="C50" s="57">
        <v>32</v>
      </c>
      <c r="D50" s="59"/>
      <c r="E50" s="56">
        <f t="shared" si="6"/>
        <v>0</v>
      </c>
      <c r="F50" s="60"/>
      <c r="G50" s="41">
        <f t="shared" si="7"/>
        <v>0</v>
      </c>
      <c r="AR50" s="45"/>
      <c r="AS50" s="45"/>
      <c r="AT50" s="45"/>
      <c r="AU50" s="45"/>
      <c r="AV50" s="45"/>
      <c r="AW50" s="45"/>
      <c r="AX50" s="45"/>
      <c r="BC50" s="45"/>
      <c r="BD50" s="45"/>
      <c r="BE50" s="45"/>
      <c r="BF50" s="45"/>
      <c r="BG50" s="45"/>
    </row>
    <row r="51" spans="2:59" s="38" customFormat="1" ht="12.75" x14ac:dyDescent="0.25">
      <c r="B51" s="2"/>
      <c r="C51" s="57">
        <v>33</v>
      </c>
      <c r="D51" s="59"/>
      <c r="E51" s="56">
        <f t="shared" si="6"/>
        <v>0</v>
      </c>
      <c r="F51" s="60"/>
      <c r="G51" s="41">
        <f t="shared" si="7"/>
        <v>0</v>
      </c>
      <c r="AR51" s="45"/>
      <c r="AS51" s="45"/>
      <c r="AT51" s="45"/>
      <c r="AU51" s="45"/>
      <c r="AV51" s="45"/>
      <c r="AW51" s="45"/>
      <c r="AX51" s="45"/>
      <c r="BC51" s="45"/>
      <c r="BD51" s="45"/>
      <c r="BE51" s="45"/>
      <c r="BF51" s="45"/>
      <c r="BG51" s="45"/>
    </row>
    <row r="52" spans="2:59" s="38" customFormat="1" ht="12.75" x14ac:dyDescent="0.25">
      <c r="B52" s="2"/>
      <c r="C52" s="57">
        <v>34</v>
      </c>
      <c r="D52" s="59"/>
      <c r="E52" s="56">
        <f t="shared" si="6"/>
        <v>0</v>
      </c>
      <c r="F52" s="60"/>
      <c r="G52" s="41">
        <f t="shared" ref="G52:G54" si="8">ROUND(F52/SUM($F$19:$F$54)*$B$3,2)</f>
        <v>0</v>
      </c>
      <c r="AR52" s="45"/>
      <c r="AS52" s="45"/>
      <c r="AT52" s="45"/>
      <c r="AU52" s="45"/>
      <c r="AV52" s="45"/>
      <c r="AW52" s="45"/>
      <c r="AX52" s="45"/>
      <c r="BC52" s="45"/>
      <c r="BD52" s="45"/>
      <c r="BE52" s="45"/>
      <c r="BF52" s="45"/>
      <c r="BG52" s="45"/>
    </row>
    <row r="53" spans="2:59" s="38" customFormat="1" ht="12.75" x14ac:dyDescent="0.25">
      <c r="B53" s="52"/>
      <c r="C53" s="57">
        <v>35</v>
      </c>
      <c r="D53" s="59"/>
      <c r="E53" s="56">
        <f t="shared" si="6"/>
        <v>0</v>
      </c>
      <c r="F53" s="60"/>
      <c r="G53" s="41">
        <f t="shared" si="8"/>
        <v>0</v>
      </c>
      <c r="AR53" s="45"/>
      <c r="AS53" s="45"/>
      <c r="AT53" s="45"/>
      <c r="AU53" s="45"/>
      <c r="AV53" s="45"/>
      <c r="AW53" s="45"/>
      <c r="AX53" s="45"/>
      <c r="BC53" s="45"/>
      <c r="BD53" s="45"/>
      <c r="BE53" s="45"/>
      <c r="BF53" s="45"/>
      <c r="BG53" s="45"/>
    </row>
    <row r="54" spans="2:59" s="38" customFormat="1" ht="12.75" x14ac:dyDescent="0.25">
      <c r="B54" s="52"/>
      <c r="C54" s="57">
        <v>36</v>
      </c>
      <c r="D54" s="59"/>
      <c r="E54" s="56">
        <f t="shared" si="6"/>
        <v>0</v>
      </c>
      <c r="F54" s="60"/>
      <c r="G54" s="41">
        <f t="shared" si="8"/>
        <v>0</v>
      </c>
      <c r="AR54" s="45"/>
      <c r="AS54" s="45"/>
      <c r="AT54" s="45"/>
      <c r="AU54" s="45"/>
      <c r="AV54" s="45"/>
      <c r="AW54" s="45"/>
      <c r="AX54" s="45"/>
      <c r="BC54" s="45"/>
      <c r="BD54" s="45"/>
      <c r="BE54" s="45"/>
      <c r="BF54" s="45"/>
      <c r="BG54" s="45"/>
    </row>
    <row r="55" spans="2:59" s="38" customFormat="1" ht="12.75" x14ac:dyDescent="0.25">
      <c r="B55" s="52"/>
      <c r="C55" s="57">
        <v>37</v>
      </c>
      <c r="D55" s="53"/>
      <c r="E55" s="56">
        <f t="shared" si="6"/>
        <v>0</v>
      </c>
      <c r="F55" s="43"/>
      <c r="G55" s="41">
        <f t="shared" ref="G55:G58" si="9">ROUND(F55/SUM($F$19:$F$58)*$B$3,2)</f>
        <v>0</v>
      </c>
      <c r="AR55" s="45"/>
      <c r="AS55" s="45"/>
      <c r="AT55" s="45"/>
      <c r="AU55" s="45"/>
      <c r="AV55" s="45"/>
      <c r="AW55" s="45"/>
      <c r="AX55" s="45"/>
      <c r="BC55" s="45"/>
      <c r="BD55" s="45"/>
      <c r="BE55" s="45"/>
      <c r="BF55" s="45"/>
      <c r="BG55" s="45"/>
    </row>
    <row r="56" spans="2:59" s="38" customFormat="1" ht="12.75" x14ac:dyDescent="0.25">
      <c r="B56" s="52"/>
      <c r="C56" s="57">
        <v>38</v>
      </c>
      <c r="D56" s="53"/>
      <c r="E56" s="56">
        <f t="shared" si="6"/>
        <v>0</v>
      </c>
      <c r="F56" s="43"/>
      <c r="G56" s="41">
        <f t="shared" si="9"/>
        <v>0</v>
      </c>
      <c r="AR56" s="45"/>
      <c r="AS56" s="45"/>
      <c r="AT56" s="45"/>
      <c r="AU56" s="45"/>
      <c r="AV56" s="45"/>
      <c r="AW56" s="45"/>
      <c r="AX56" s="45"/>
      <c r="BC56" s="45"/>
      <c r="BD56" s="45"/>
      <c r="BE56" s="45"/>
      <c r="BF56" s="45"/>
      <c r="BG56" s="45"/>
    </row>
    <row r="57" spans="2:59" s="38" customFormat="1" ht="12.75" x14ac:dyDescent="0.25">
      <c r="B57" s="52"/>
      <c r="C57" s="57">
        <v>39</v>
      </c>
      <c r="D57" s="53"/>
      <c r="E57" s="56">
        <f t="shared" si="6"/>
        <v>0</v>
      </c>
      <c r="F57" s="43"/>
      <c r="G57" s="41">
        <f t="shared" si="9"/>
        <v>0</v>
      </c>
      <c r="AR57" s="45"/>
      <c r="AS57" s="45"/>
      <c r="AT57" s="45"/>
      <c r="AU57" s="45"/>
      <c r="AV57" s="45"/>
      <c r="AW57" s="45"/>
      <c r="AX57" s="45"/>
      <c r="BC57" s="45"/>
      <c r="BD57" s="45"/>
      <c r="BE57" s="45"/>
      <c r="BF57" s="45"/>
      <c r="BG57" s="45"/>
    </row>
    <row r="58" spans="2:59" s="38" customFormat="1" ht="12.75" x14ac:dyDescent="0.25">
      <c r="B58" s="52"/>
      <c r="C58" s="57">
        <v>40</v>
      </c>
      <c r="D58" s="53"/>
      <c r="E58" s="56">
        <f t="shared" si="6"/>
        <v>0</v>
      </c>
      <c r="F58" s="43"/>
      <c r="G58" s="41">
        <f t="shared" si="9"/>
        <v>0</v>
      </c>
      <c r="AR58" s="45"/>
      <c r="AS58" s="45"/>
      <c r="AT58" s="45"/>
      <c r="AU58" s="45"/>
      <c r="AV58" s="45"/>
      <c r="AW58" s="45"/>
      <c r="AX58" s="45"/>
      <c r="BC58" s="45"/>
      <c r="BD58" s="45"/>
      <c r="BE58" s="45"/>
      <c r="BF58" s="45"/>
      <c r="BG58" s="45"/>
    </row>
    <row r="59" spans="2:59" s="38" customFormat="1" ht="12.75" x14ac:dyDescent="0.25">
      <c r="B59" s="52"/>
      <c r="C59" s="57">
        <v>41</v>
      </c>
      <c r="D59" s="53"/>
      <c r="E59" s="56">
        <f t="shared" si="6"/>
        <v>0</v>
      </c>
      <c r="F59" s="43"/>
      <c r="G59" s="41">
        <f t="shared" ref="G59:G67" si="10">ROUND(F59/SUM($F$19:$F$59)*$B$3,2)</f>
        <v>0</v>
      </c>
      <c r="AR59" s="45"/>
      <c r="AS59" s="45"/>
      <c r="AT59" s="45"/>
      <c r="AU59" s="45"/>
      <c r="AV59" s="45"/>
      <c r="AW59" s="45"/>
      <c r="AX59" s="45"/>
      <c r="BC59" s="45"/>
      <c r="BD59" s="45"/>
      <c r="BE59" s="45"/>
      <c r="BF59" s="45"/>
      <c r="BG59" s="45"/>
    </row>
    <row r="60" spans="2:59" s="38" customFormat="1" ht="12.75" x14ac:dyDescent="0.25">
      <c r="B60" s="52"/>
      <c r="C60" s="57">
        <v>42</v>
      </c>
      <c r="D60" s="53"/>
      <c r="E60" s="56">
        <f t="shared" si="6"/>
        <v>0</v>
      </c>
      <c r="F60" s="43"/>
      <c r="G60" s="41">
        <f t="shared" si="10"/>
        <v>0</v>
      </c>
      <c r="AR60" s="45"/>
      <c r="AS60" s="45"/>
      <c r="AT60" s="45"/>
      <c r="AU60" s="45"/>
      <c r="AV60" s="45"/>
      <c r="AW60" s="45"/>
      <c r="AX60" s="45"/>
      <c r="BC60" s="45"/>
      <c r="BD60" s="45"/>
      <c r="BE60" s="45"/>
      <c r="BF60" s="45"/>
      <c r="BG60" s="45"/>
    </row>
    <row r="61" spans="2:59" s="38" customFormat="1" ht="12.75" x14ac:dyDescent="0.25">
      <c r="B61" s="52"/>
      <c r="C61" s="57">
        <v>43</v>
      </c>
      <c r="D61" s="53"/>
      <c r="E61" s="56">
        <f t="shared" si="6"/>
        <v>0</v>
      </c>
      <c r="F61" s="43"/>
      <c r="G61" s="41">
        <f t="shared" si="10"/>
        <v>0</v>
      </c>
      <c r="AR61" s="45"/>
      <c r="AS61" s="45"/>
      <c r="AT61" s="45"/>
      <c r="AU61" s="45"/>
      <c r="AV61" s="45"/>
      <c r="AW61" s="45"/>
      <c r="AX61" s="45"/>
      <c r="BC61" s="45"/>
      <c r="BD61" s="45"/>
      <c r="BE61" s="45"/>
      <c r="BF61" s="45"/>
      <c r="BG61" s="45"/>
    </row>
    <row r="62" spans="2:59" s="38" customFormat="1" ht="12.75" x14ac:dyDescent="0.25">
      <c r="B62" s="52"/>
      <c r="C62" s="57">
        <v>44</v>
      </c>
      <c r="D62" s="53"/>
      <c r="E62" s="56">
        <f t="shared" si="6"/>
        <v>0</v>
      </c>
      <c r="F62" s="43"/>
      <c r="G62" s="41">
        <f t="shared" si="10"/>
        <v>0</v>
      </c>
      <c r="AR62" s="45"/>
      <c r="AS62" s="45"/>
      <c r="AT62" s="45"/>
      <c r="AU62" s="45"/>
      <c r="AV62" s="45"/>
      <c r="AW62" s="45"/>
      <c r="AX62" s="45"/>
      <c r="BC62" s="45"/>
      <c r="BD62" s="45"/>
      <c r="BE62" s="45"/>
      <c r="BF62" s="45"/>
      <c r="BG62" s="45"/>
    </row>
    <row r="63" spans="2:59" s="38" customFormat="1" ht="12.75" x14ac:dyDescent="0.25">
      <c r="B63" s="52"/>
      <c r="C63" s="57">
        <v>45</v>
      </c>
      <c r="D63" s="53"/>
      <c r="E63" s="56">
        <f t="shared" si="6"/>
        <v>0</v>
      </c>
      <c r="F63" s="43"/>
      <c r="G63" s="41">
        <f t="shared" si="10"/>
        <v>0</v>
      </c>
      <c r="AR63" s="45"/>
      <c r="AS63" s="45"/>
      <c r="AT63" s="45"/>
      <c r="AU63" s="45"/>
      <c r="AV63" s="45"/>
      <c r="AW63" s="45"/>
      <c r="AX63" s="45"/>
      <c r="BC63" s="45"/>
      <c r="BD63" s="45"/>
      <c r="BE63" s="45"/>
      <c r="BF63" s="45"/>
      <c r="BG63" s="45"/>
    </row>
    <row r="64" spans="2:59" s="38" customFormat="1" ht="12.75" x14ac:dyDescent="0.25">
      <c r="B64" s="52"/>
      <c r="C64" s="57">
        <v>46</v>
      </c>
      <c r="D64" s="53"/>
      <c r="E64" s="56">
        <f t="shared" si="6"/>
        <v>0</v>
      </c>
      <c r="F64" s="43"/>
      <c r="G64" s="41">
        <f t="shared" si="10"/>
        <v>0</v>
      </c>
      <c r="AR64" s="45"/>
      <c r="AS64" s="45"/>
      <c r="AT64" s="45"/>
      <c r="AU64" s="45"/>
      <c r="AV64" s="45"/>
      <c r="AW64" s="45"/>
      <c r="AX64" s="45"/>
      <c r="BC64" s="45"/>
      <c r="BD64" s="45"/>
      <c r="BE64" s="45"/>
      <c r="BF64" s="45"/>
      <c r="BG64" s="45"/>
    </row>
    <row r="65" spans="1:59" s="38" customFormat="1" ht="12.75" x14ac:dyDescent="0.25">
      <c r="B65" s="52"/>
      <c r="C65" s="57">
        <v>47</v>
      </c>
      <c r="D65" s="53"/>
      <c r="E65" s="56">
        <f t="shared" si="6"/>
        <v>0</v>
      </c>
      <c r="F65" s="43"/>
      <c r="G65" s="41">
        <f t="shared" si="10"/>
        <v>0</v>
      </c>
      <c r="AR65" s="45"/>
      <c r="AS65" s="45"/>
      <c r="AT65" s="45"/>
      <c r="AU65" s="45"/>
      <c r="AV65" s="45"/>
      <c r="AW65" s="45"/>
      <c r="AX65" s="45"/>
      <c r="BC65" s="45"/>
      <c r="BD65" s="45"/>
      <c r="BE65" s="45"/>
      <c r="BF65" s="45"/>
      <c r="BG65" s="45"/>
    </row>
    <row r="66" spans="1:59" s="49" customFormat="1" x14ac:dyDescent="0.25">
      <c r="A66" s="38"/>
      <c r="B66" s="52"/>
      <c r="C66" s="57">
        <v>48</v>
      </c>
      <c r="D66" s="53"/>
      <c r="E66" s="56">
        <f t="shared" si="6"/>
        <v>0</v>
      </c>
      <c r="F66" s="43"/>
      <c r="G66" s="41">
        <f t="shared" si="10"/>
        <v>0</v>
      </c>
      <c r="H66" s="38"/>
      <c r="M66" s="50"/>
      <c r="N66" s="50"/>
      <c r="O66" s="50"/>
      <c r="V66" s="50"/>
      <c r="W66" s="50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51"/>
      <c r="AS66" s="51"/>
      <c r="AT66" s="51"/>
      <c r="AU66" s="51"/>
      <c r="AV66" s="51"/>
      <c r="AW66" s="51"/>
      <c r="AX66" s="51"/>
      <c r="BC66" s="51"/>
      <c r="BD66" s="51"/>
      <c r="BE66" s="51"/>
      <c r="BF66" s="51"/>
      <c r="BG66" s="51"/>
    </row>
    <row r="67" spans="1:59" s="49" customFormat="1" x14ac:dyDescent="0.25">
      <c r="A67" s="38"/>
      <c r="B67" s="52"/>
      <c r="C67" s="57">
        <v>49</v>
      </c>
      <c r="D67" s="53"/>
      <c r="E67" s="56">
        <f t="shared" si="6"/>
        <v>0</v>
      </c>
      <c r="F67" s="43"/>
      <c r="G67" s="41">
        <f t="shared" si="10"/>
        <v>0</v>
      </c>
      <c r="H67" s="38"/>
      <c r="M67" s="50"/>
      <c r="N67" s="50"/>
      <c r="O67" s="50"/>
      <c r="V67" s="50"/>
      <c r="W67" s="50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51"/>
      <c r="AS67" s="51"/>
      <c r="AT67" s="51"/>
      <c r="AU67" s="51"/>
      <c r="AV67" s="51"/>
      <c r="AW67" s="51"/>
      <c r="AX67" s="51"/>
      <c r="BC67" s="51"/>
      <c r="BD67" s="51"/>
      <c r="BE67" s="51"/>
      <c r="BF67" s="51"/>
      <c r="BG67" s="51"/>
    </row>
    <row r="68" spans="1:59" s="49" customFormat="1" x14ac:dyDescent="0.25">
      <c r="B68" s="46"/>
      <c r="C68" s="19"/>
      <c r="D68" s="48"/>
      <c r="E68" s="47"/>
      <c r="F68" s="44"/>
      <c r="M68" s="50"/>
      <c r="N68" s="50"/>
      <c r="O68" s="50"/>
      <c r="V68" s="50"/>
      <c r="W68" s="50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51"/>
      <c r="AS68" s="51"/>
      <c r="AT68" s="51"/>
      <c r="AU68" s="51"/>
      <c r="AV68" s="51"/>
      <c r="AW68" s="51"/>
      <c r="AX68" s="51"/>
      <c r="BC68" s="51"/>
      <c r="BD68" s="51"/>
      <c r="BE68" s="51"/>
      <c r="BF68" s="51"/>
      <c r="BG68" s="51"/>
    </row>
    <row r="69" spans="1:59" s="49" customFormat="1" x14ac:dyDescent="0.25">
      <c r="B69" s="46"/>
      <c r="C69" s="19"/>
      <c r="D69" s="48"/>
      <c r="E69" s="47"/>
      <c r="F69" s="44"/>
      <c r="M69" s="50"/>
      <c r="N69" s="50"/>
      <c r="O69" s="50"/>
      <c r="V69" s="50"/>
      <c r="W69" s="50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51"/>
      <c r="AS69" s="51"/>
      <c r="AT69" s="51"/>
      <c r="AU69" s="51"/>
      <c r="AV69" s="51"/>
      <c r="AW69" s="51"/>
      <c r="AX69" s="51"/>
      <c r="BC69" s="51"/>
      <c r="BD69" s="51"/>
      <c r="BE69" s="51"/>
      <c r="BF69" s="51"/>
      <c r="BG69" s="51"/>
    </row>
  </sheetData>
  <conditionalFormatting sqref="E17">
    <cfRule type="cellIs" dxfId="0" priority="1" operator="equal">
      <formula>$B$3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CMR-ФОРМ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</dc:creator>
  <cp:lastModifiedBy>USER</cp:lastModifiedBy>
  <dcterms:created xsi:type="dcterms:W3CDTF">2011-03-05T10:05:29Z</dcterms:created>
  <dcterms:modified xsi:type="dcterms:W3CDTF">2013-06-19T05:58:30Z</dcterms:modified>
</cp:coreProperties>
</file>