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I67" i="1" l="1"/>
  <c r="H67" i="1"/>
  <c r="I64" i="1"/>
  <c r="H64" i="1"/>
  <c r="I63" i="1"/>
  <c r="I62" i="1"/>
  <c r="I60" i="1"/>
  <c r="I59" i="1"/>
  <c r="I58" i="1"/>
  <c r="H59" i="1"/>
  <c r="H58" i="1"/>
  <c r="H61" i="1"/>
  <c r="H62" i="1"/>
  <c r="H60" i="1"/>
  <c r="I53" i="1"/>
  <c r="H53" i="1"/>
  <c r="I43" i="1"/>
  <c r="I44" i="1"/>
  <c r="I45" i="1"/>
  <c r="I46" i="1"/>
  <c r="I47" i="1"/>
  <c r="I48" i="1"/>
  <c r="I49" i="1"/>
  <c r="I50" i="1"/>
  <c r="I51" i="1"/>
  <c r="I52" i="1"/>
  <c r="I42" i="1"/>
  <c r="I41" i="1"/>
  <c r="I40" i="1"/>
  <c r="H51" i="1"/>
  <c r="H50" i="1"/>
  <c r="H49" i="1"/>
  <c r="H48" i="1"/>
  <c r="H47" i="1"/>
  <c r="H46" i="1"/>
  <c r="H45" i="1"/>
  <c r="H44" i="1"/>
  <c r="H43" i="1"/>
  <c r="H42" i="1"/>
  <c r="H40" i="1"/>
  <c r="H41" i="1"/>
  <c r="I35" i="1" l="1"/>
  <c r="H35" i="1"/>
  <c r="I34" i="1"/>
  <c r="I33" i="1"/>
  <c r="I32" i="1"/>
  <c r="I31" i="1"/>
  <c r="H34" i="1"/>
  <c r="H33" i="1"/>
  <c r="H32" i="1"/>
  <c r="H31" i="1"/>
  <c r="I26" i="1"/>
  <c r="H26" i="1"/>
  <c r="I25" i="1"/>
  <c r="I24" i="1"/>
  <c r="I23" i="1"/>
  <c r="H23" i="1"/>
  <c r="H25" i="1"/>
  <c r="H17" i="1"/>
  <c r="I11" i="1"/>
  <c r="I13" i="1"/>
  <c r="I16" i="1"/>
  <c r="I17" i="1"/>
  <c r="H15" i="1"/>
  <c r="I15" i="1" s="1"/>
  <c r="H14" i="1"/>
  <c r="I14" i="1" s="1"/>
  <c r="H12" i="1"/>
  <c r="I12" i="1" s="1"/>
  <c r="H9" i="1"/>
  <c r="I9" i="1" s="1"/>
  <c r="H8" i="1"/>
  <c r="H18" i="1" s="1"/>
  <c r="H10" i="1"/>
  <c r="I10" i="1" s="1"/>
  <c r="I8" i="1" l="1"/>
  <c r="I18" i="1" s="1"/>
</calcChain>
</file>

<file path=xl/sharedStrings.xml><?xml version="1.0" encoding="utf-8"?>
<sst xmlns="http://schemas.openxmlformats.org/spreadsheetml/2006/main" count="155" uniqueCount="67">
  <si>
    <t>List of materials and costs</t>
  </si>
  <si>
    <t>N.O.</t>
  </si>
  <si>
    <t>Name</t>
  </si>
  <si>
    <t>Material specification</t>
  </si>
  <si>
    <t>Conversion rate: 1USD = 21,5CZK (Jan2019)</t>
  </si>
  <si>
    <t>Plywood board</t>
  </si>
  <si>
    <t>Unit</t>
  </si>
  <si>
    <t>Unit cost (CZK)</t>
  </si>
  <si>
    <t>Quantity</t>
  </si>
  <si>
    <t>each</t>
  </si>
  <si>
    <t>Total cost (CZK)</t>
  </si>
  <si>
    <t>Total cost (USD)</t>
  </si>
  <si>
    <t>96x20x2cm (black finish)</t>
  </si>
  <si>
    <t>150x20x2cm (black finish)</t>
  </si>
  <si>
    <t>Screws</t>
  </si>
  <si>
    <t>4x40</t>
  </si>
  <si>
    <t>Plastic board</t>
  </si>
  <si>
    <t>3x40</t>
  </si>
  <si>
    <t>146x96x0,5cm</t>
  </si>
  <si>
    <t>146x18x0,5cm</t>
  </si>
  <si>
    <t>95x18x0,5cm</t>
  </si>
  <si>
    <t>150x100x0,5cm</t>
  </si>
  <si>
    <t>Glue for plastics</t>
  </si>
  <si>
    <t>Plumbers putty</t>
  </si>
  <si>
    <t>280ml</t>
  </si>
  <si>
    <t>0,5l</t>
  </si>
  <si>
    <t>Total</t>
  </si>
  <si>
    <t>RESERVOIR</t>
  </si>
  <si>
    <t>MIDDLE FLOOR</t>
  </si>
  <si>
    <t>HYDROPONICS IN THE BOX</t>
  </si>
  <si>
    <t>95x72,5x0,5</t>
  </si>
  <si>
    <t>Plastic anchors for styrofoam heat insulation</t>
  </si>
  <si>
    <t>Length 6cm</t>
  </si>
  <si>
    <t>TOP BOARD</t>
  </si>
  <si>
    <t>75x100x0,5</t>
  </si>
  <si>
    <t>72,5x95x0,5</t>
  </si>
  <si>
    <t>Length 12,5cm</t>
  </si>
  <si>
    <t>IRRRIGATION</t>
  </si>
  <si>
    <t>Plastic pipe</t>
  </si>
  <si>
    <t>Diameter 1,5cm</t>
  </si>
  <si>
    <t>Plastic pipe L connection</t>
  </si>
  <si>
    <t>Plastic pipe T connection</t>
  </si>
  <si>
    <t>Plastic hose</t>
  </si>
  <si>
    <t>Plastic hose L connections</t>
  </si>
  <si>
    <t xml:space="preserve">Plastic flow regulator </t>
  </si>
  <si>
    <t>Plastic capillary pipes</t>
  </si>
  <si>
    <t>Plastic dripping needle</t>
  </si>
  <si>
    <t>Super glue</t>
  </si>
  <si>
    <t>Submersible water pump</t>
  </si>
  <si>
    <t>750l/h</t>
  </si>
  <si>
    <t>Analog timer</t>
  </si>
  <si>
    <t>Plastic pipe holder</t>
  </si>
  <si>
    <t>m</t>
  </si>
  <si>
    <t>4L/h</t>
  </si>
  <si>
    <t>Lever cable connecter</t>
  </si>
  <si>
    <t>LIGHTING SYSTEM</t>
  </si>
  <si>
    <t>Wooden prism</t>
  </si>
  <si>
    <t>99x5x2cm</t>
  </si>
  <si>
    <t>Nails</t>
  </si>
  <si>
    <t>3cm</t>
  </si>
  <si>
    <t>Steel hooks with screw</t>
  </si>
  <si>
    <t>Full spectrum LED lights</t>
  </si>
  <si>
    <t>SANlight M30 30W</t>
  </si>
  <si>
    <t>150x2x2cm</t>
  </si>
  <si>
    <t>TOTAL</t>
  </si>
  <si>
    <t>CZK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</si>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</sst>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rgb="FF5F5F5F"/>
      <name val="Calibri"/>
      <family val="2"/>
      <charset val="238"/>
      <scheme val="minor"/>
    </font>
    <font>
      <b/>
      <sz val="11"/>
      <color rgb="FF5F5F5F"/>
      <name val="Calibri"/>
      <family val="2"/>
      <charset val="238"/>
      <scheme val="minor"/>
    </font>
    <font>
      <sz val="22"/>
      <color rgb="FF5F5F5F"/>
      <name val="Calibri"/>
      <family val="2"/>
      <charset val="238"/>
      <scheme val="minor"/>
    </font>
    <font>
      <sz val="16"/>
      <color rgb="FF5F5F5F"/>
      <name val="Calibri"/>
      <family val="2"/>
      <charset val="238"/>
      <scheme val="minor"/>
    </font>
    <font>
      <sz val="14"/>
      <color rgb="FF5F5F5F"/>
      <name val="Calibri"/>
      <family val="2"/>
      <charset val="238"/>
      <scheme val="minor"/>
    </font>
    <font>
      <b/>
      <sz val="16"/>
      <color rgb="FF5F5F5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EFFF"/>
        <bgColor indexed="64"/>
      </patternFill>
    </fill>
    <fill>
      <patternFill patternType="solid">
        <fgColor rgb="FFEAEAEA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rgb="FFB2B2B2"/>
      </left>
      <right style="thin">
        <color rgb="FFB2B2B2"/>
      </right>
      <top/>
      <bottom/>
      <diagonal/>
    </border>
    <border>
      <left/>
      <right style="medium">
        <color rgb="FFB2B2B2"/>
      </right>
      <top/>
      <bottom/>
      <diagonal/>
    </border>
    <border>
      <left style="thin">
        <color rgb="FFB2B2B2"/>
      </left>
      <right style="medium">
        <color rgb="FFB2B2B2"/>
      </right>
      <top/>
      <bottom/>
      <diagonal/>
    </border>
    <border>
      <left style="thin">
        <color rgb="FFB2B2B2"/>
      </left>
      <right style="medium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rgb="FFB2B2B2"/>
      </right>
      <top/>
      <bottom style="thin">
        <color rgb="FFB2B2B2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/>
      <bottom style="thin">
        <color rgb="FFB2B2B2"/>
      </bottom>
      <diagonal/>
    </border>
    <border>
      <left style="medium">
        <color rgb="FFB2B2B2"/>
      </left>
      <right style="thin">
        <color rgb="FFB2B2B2"/>
      </right>
      <top style="medium">
        <color rgb="FFB2B2B2"/>
      </top>
      <bottom style="medium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/>
      <diagonal/>
    </border>
    <border>
      <left style="thin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thin">
        <color rgb="FFB2B2B2"/>
      </right>
      <top style="medium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B2B2B2"/>
      </right>
      <top style="medium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1" fillId="3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3" borderId="19" xfId="0" applyNumberFormat="1" applyFont="1" applyFill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1" fontId="1" fillId="3" borderId="21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" fontId="1" fillId="3" borderId="18" xfId="0" applyNumberFormat="1" applyFont="1" applyFill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12" xfId="0" applyFont="1" applyFill="1" applyBorder="1" applyAlignment="1">
      <alignment horizontal="center"/>
    </xf>
    <xf numFmtId="0" fontId="5" fillId="0" borderId="0" xfId="0" applyFont="1"/>
    <xf numFmtId="1" fontId="2" fillId="0" borderId="24" xfId="0" applyNumberFormat="1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22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" fontId="1" fillId="0" borderId="33" xfId="0" applyNumberFormat="1" applyFont="1" applyBorder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EAEAEA"/>
      <color rgb="FF5F5F5F"/>
      <color rgb="FFB2B2B2"/>
      <color rgb="FFDDDDDD"/>
      <color rgb="FFD5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abSelected="1" topLeftCell="A34" zoomScale="80" zoomScaleNormal="80" workbookViewId="0">
      <selection activeCell="L65" sqref="L65"/>
    </sheetView>
  </sheetViews>
  <sheetFormatPr defaultRowHeight="15" x14ac:dyDescent="0.25"/>
  <cols>
    <col min="2" max="2" width="6.140625" customWidth="1"/>
    <col min="3" max="3" width="40.5703125" customWidth="1"/>
    <col min="4" max="4" width="23.42578125" customWidth="1"/>
    <col min="5" max="5" width="15" customWidth="1"/>
    <col min="6" max="6" width="15.140625" customWidth="1"/>
    <col min="7" max="7" width="11" customWidth="1"/>
    <col min="8" max="8" width="16.7109375" customWidth="1"/>
    <col min="9" max="9" width="17.28515625" customWidth="1"/>
  </cols>
  <sheetData>
    <row r="1" spans="2:9" ht="28.5" x14ac:dyDescent="0.45">
      <c r="B1" s="41" t="s">
        <v>29</v>
      </c>
      <c r="C1" s="42"/>
      <c r="D1" s="42"/>
    </row>
    <row r="2" spans="2:9" ht="18.75" x14ac:dyDescent="0.3">
      <c r="B2" s="45" t="s">
        <v>0</v>
      </c>
      <c r="C2" s="42"/>
      <c r="D2" s="42"/>
    </row>
    <row r="3" spans="2:9" x14ac:dyDescent="0.25">
      <c r="B3" s="42" t="s">
        <v>4</v>
      </c>
      <c r="C3" s="42"/>
      <c r="D3" s="42"/>
    </row>
    <row r="4" spans="2:9" x14ac:dyDescent="0.25">
      <c r="B4" s="42"/>
      <c r="C4" s="42"/>
      <c r="D4" s="42"/>
    </row>
    <row r="5" spans="2:9" ht="21" x14ac:dyDescent="0.35">
      <c r="B5" s="43" t="s">
        <v>27</v>
      </c>
      <c r="C5" s="42"/>
      <c r="D5" s="42"/>
    </row>
    <row r="6" spans="2:9" ht="15.75" thickBot="1" x14ac:dyDescent="0.3"/>
    <row r="7" spans="2:9" ht="15.75" thickBot="1" x14ac:dyDescent="0.3">
      <c r="B7" s="44" t="s">
        <v>1</v>
      </c>
      <c r="C7" s="44" t="s">
        <v>2</v>
      </c>
      <c r="D7" s="44" t="s">
        <v>3</v>
      </c>
      <c r="E7" s="44" t="s">
        <v>6</v>
      </c>
      <c r="F7" s="44" t="s">
        <v>7</v>
      </c>
      <c r="G7" s="44" t="s">
        <v>8</v>
      </c>
      <c r="H7" s="44" t="s">
        <v>10</v>
      </c>
      <c r="I7" s="44" t="s">
        <v>11</v>
      </c>
    </row>
    <row r="8" spans="2:9" x14ac:dyDescent="0.25">
      <c r="B8" s="39">
        <v>1</v>
      </c>
      <c r="C8" s="5" t="s">
        <v>5</v>
      </c>
      <c r="D8" s="5" t="s">
        <v>12</v>
      </c>
      <c r="E8" s="5" t="s">
        <v>9</v>
      </c>
      <c r="F8" s="5">
        <v>173</v>
      </c>
      <c r="G8" s="5">
        <v>2</v>
      </c>
      <c r="H8" s="5">
        <f>F8*G8</f>
        <v>346</v>
      </c>
      <c r="I8" s="40">
        <f>H8/21.5</f>
        <v>16.093023255813954</v>
      </c>
    </row>
    <row r="9" spans="2:9" x14ac:dyDescent="0.25">
      <c r="B9" s="23">
        <v>2</v>
      </c>
      <c r="C9" s="2" t="s">
        <v>5</v>
      </c>
      <c r="D9" s="7" t="s">
        <v>13</v>
      </c>
      <c r="E9" s="7" t="s">
        <v>9</v>
      </c>
      <c r="F9" s="7">
        <v>346</v>
      </c>
      <c r="G9" s="7">
        <v>2</v>
      </c>
      <c r="H9" s="7">
        <f>F9*G9</f>
        <v>692</v>
      </c>
      <c r="I9" s="24">
        <f>H9/21.5</f>
        <v>32.186046511627907</v>
      </c>
    </row>
    <row r="10" spans="2:9" x14ac:dyDescent="0.25">
      <c r="B10" s="25">
        <v>3</v>
      </c>
      <c r="C10" s="6" t="s">
        <v>14</v>
      </c>
      <c r="D10" s="11" t="s">
        <v>15</v>
      </c>
      <c r="E10" s="18" t="s">
        <v>9</v>
      </c>
      <c r="F10" s="6">
        <v>2</v>
      </c>
      <c r="G10" s="21">
        <v>12</v>
      </c>
      <c r="H10" s="6">
        <f>G10*F10</f>
        <v>24</v>
      </c>
      <c r="I10" s="26">
        <f>H10/21.5</f>
        <v>1.1162790697674418</v>
      </c>
    </row>
    <row r="11" spans="2:9" x14ac:dyDescent="0.25">
      <c r="B11" s="27">
        <v>4</v>
      </c>
      <c r="C11" s="7" t="s">
        <v>16</v>
      </c>
      <c r="D11" s="10" t="s">
        <v>21</v>
      </c>
      <c r="E11" s="19" t="s">
        <v>9</v>
      </c>
      <c r="F11" s="7">
        <v>896</v>
      </c>
      <c r="G11" s="20">
        <v>1</v>
      </c>
      <c r="H11" s="7">
        <v>896</v>
      </c>
      <c r="I11" s="24">
        <f t="shared" ref="I11:I17" si="0">H11/21.5</f>
        <v>41.674418604651166</v>
      </c>
    </row>
    <row r="12" spans="2:9" x14ac:dyDescent="0.25">
      <c r="B12" s="25">
        <v>5</v>
      </c>
      <c r="C12" s="6" t="s">
        <v>14</v>
      </c>
      <c r="D12" s="11" t="s">
        <v>17</v>
      </c>
      <c r="E12" s="6" t="s">
        <v>9</v>
      </c>
      <c r="F12" s="6">
        <v>2</v>
      </c>
      <c r="G12" s="6">
        <v>46</v>
      </c>
      <c r="H12" s="11">
        <f>F12*G12</f>
        <v>92</v>
      </c>
      <c r="I12" s="28">
        <f t="shared" si="0"/>
        <v>4.2790697674418601</v>
      </c>
    </row>
    <row r="13" spans="2:9" x14ac:dyDescent="0.25">
      <c r="B13" s="27">
        <v>6</v>
      </c>
      <c r="C13" s="7" t="s">
        <v>16</v>
      </c>
      <c r="D13" s="10" t="s">
        <v>18</v>
      </c>
      <c r="E13" s="7" t="s">
        <v>9</v>
      </c>
      <c r="F13" s="7">
        <v>896</v>
      </c>
      <c r="G13" s="7">
        <v>1</v>
      </c>
      <c r="H13" s="10">
        <v>896</v>
      </c>
      <c r="I13" s="29">
        <f t="shared" si="0"/>
        <v>41.674418604651166</v>
      </c>
    </row>
    <row r="14" spans="2:9" x14ac:dyDescent="0.25">
      <c r="B14" s="22">
        <v>7</v>
      </c>
      <c r="C14" s="4" t="s">
        <v>16</v>
      </c>
      <c r="D14" s="12" t="s">
        <v>19</v>
      </c>
      <c r="E14" s="4" t="s">
        <v>9</v>
      </c>
      <c r="F14" s="4">
        <v>224</v>
      </c>
      <c r="G14" s="4">
        <v>2</v>
      </c>
      <c r="H14" s="3">
        <f>F14*G14</f>
        <v>448</v>
      </c>
      <c r="I14" s="30">
        <f t="shared" si="0"/>
        <v>20.837209302325583</v>
      </c>
    </row>
    <row r="15" spans="2:9" x14ac:dyDescent="0.25">
      <c r="B15" s="31">
        <v>8</v>
      </c>
      <c r="C15" s="8" t="s">
        <v>16</v>
      </c>
      <c r="D15" s="13" t="s">
        <v>20</v>
      </c>
      <c r="E15" s="8" t="s">
        <v>9</v>
      </c>
      <c r="F15" s="8">
        <v>224</v>
      </c>
      <c r="G15" s="8">
        <v>2</v>
      </c>
      <c r="H15" s="14">
        <f>F15*G15</f>
        <v>448</v>
      </c>
      <c r="I15" s="32">
        <f t="shared" si="0"/>
        <v>20.837209302325583</v>
      </c>
    </row>
    <row r="16" spans="2:9" x14ac:dyDescent="0.25">
      <c r="B16" s="22">
        <v>9</v>
      </c>
      <c r="C16" s="4" t="s">
        <v>22</v>
      </c>
      <c r="D16" s="12" t="s">
        <v>25</v>
      </c>
      <c r="E16" s="4" t="s">
        <v>9</v>
      </c>
      <c r="F16" s="4">
        <v>120</v>
      </c>
      <c r="G16" s="4">
        <v>1</v>
      </c>
      <c r="H16" s="3">
        <v>120</v>
      </c>
      <c r="I16" s="30">
        <f t="shared" si="0"/>
        <v>5.5813953488372094</v>
      </c>
    </row>
    <row r="17" spans="2:10" ht="15.75" thickBot="1" x14ac:dyDescent="0.3">
      <c r="B17" s="33">
        <v>10</v>
      </c>
      <c r="C17" s="34" t="s">
        <v>23</v>
      </c>
      <c r="D17" s="35" t="s">
        <v>24</v>
      </c>
      <c r="E17" s="34" t="s">
        <v>9</v>
      </c>
      <c r="F17" s="34">
        <v>144</v>
      </c>
      <c r="G17" s="34">
        <v>0.4</v>
      </c>
      <c r="H17" s="36">
        <f>F17*G17</f>
        <v>57.6</v>
      </c>
      <c r="I17" s="37">
        <f t="shared" si="0"/>
        <v>2.6790697674418604</v>
      </c>
    </row>
    <row r="18" spans="2:10" ht="15.75" thickBot="1" x14ac:dyDescent="0.3">
      <c r="B18" s="63" t="s">
        <v>26</v>
      </c>
      <c r="C18" s="64"/>
      <c r="D18" s="64"/>
      <c r="E18" s="64"/>
      <c r="F18" s="64"/>
      <c r="G18" s="64"/>
      <c r="H18" s="46">
        <f>SUM(H8:H17)</f>
        <v>4019.6</v>
      </c>
      <c r="I18" s="38">
        <f>SUM(I8:I17)</f>
        <v>186.95813953488374</v>
      </c>
      <c r="J18" s="1"/>
    </row>
    <row r="20" spans="2:10" ht="21" x14ac:dyDescent="0.35">
      <c r="B20" s="43" t="s">
        <v>28</v>
      </c>
    </row>
    <row r="21" spans="2:10" ht="15.75" thickBot="1" x14ac:dyDescent="0.3"/>
    <row r="22" spans="2:10" ht="15.75" thickBot="1" x14ac:dyDescent="0.3">
      <c r="B22" s="44" t="s">
        <v>1</v>
      </c>
      <c r="C22" s="44" t="s">
        <v>2</v>
      </c>
      <c r="D22" s="44" t="s">
        <v>3</v>
      </c>
      <c r="E22" s="44" t="s">
        <v>6</v>
      </c>
      <c r="F22" s="44" t="s">
        <v>7</v>
      </c>
      <c r="G22" s="44" t="s">
        <v>8</v>
      </c>
      <c r="H22" s="44" t="s">
        <v>10</v>
      </c>
      <c r="I22" s="44" t="s">
        <v>11</v>
      </c>
    </row>
    <row r="23" spans="2:10" x14ac:dyDescent="0.25">
      <c r="B23" s="39">
        <v>1</v>
      </c>
      <c r="C23" s="5" t="s">
        <v>16</v>
      </c>
      <c r="D23" s="5" t="s">
        <v>30</v>
      </c>
      <c r="E23" s="5" t="s">
        <v>9</v>
      </c>
      <c r="F23" s="5">
        <v>448</v>
      </c>
      <c r="G23" s="5">
        <v>2</v>
      </c>
      <c r="H23" s="5">
        <f>F23*G23</f>
        <v>896</v>
      </c>
      <c r="I23" s="49">
        <f>H23/21.5</f>
        <v>41.674418604651166</v>
      </c>
    </row>
    <row r="24" spans="2:10" x14ac:dyDescent="0.25">
      <c r="B24" s="27">
        <v>2</v>
      </c>
      <c r="C24" s="7" t="s">
        <v>31</v>
      </c>
      <c r="D24" s="7" t="s">
        <v>32</v>
      </c>
      <c r="E24" s="7" t="s">
        <v>9</v>
      </c>
      <c r="F24" s="7">
        <v>10</v>
      </c>
      <c r="G24" s="7">
        <v>21</v>
      </c>
      <c r="H24" s="7">
        <v>210</v>
      </c>
      <c r="I24" s="29">
        <f>H24/21.5</f>
        <v>9.7674418604651159</v>
      </c>
    </row>
    <row r="25" spans="2:10" ht="15.75" thickBot="1" x14ac:dyDescent="0.3">
      <c r="B25" s="50">
        <v>3</v>
      </c>
      <c r="C25" s="9" t="s">
        <v>23</v>
      </c>
      <c r="D25" s="9"/>
      <c r="E25" s="9" t="s">
        <v>9</v>
      </c>
      <c r="F25" s="9">
        <v>144</v>
      </c>
      <c r="G25" s="9">
        <v>0.3</v>
      </c>
      <c r="H25" s="9">
        <f>F25*G25</f>
        <v>43.199999999999996</v>
      </c>
      <c r="I25" s="51">
        <f>H25/21.5</f>
        <v>2.0093023255813951</v>
      </c>
    </row>
    <row r="26" spans="2:10" ht="15.75" thickBot="1" x14ac:dyDescent="0.3">
      <c r="B26" s="65" t="s">
        <v>26</v>
      </c>
      <c r="C26" s="66"/>
      <c r="D26" s="66"/>
      <c r="E26" s="66"/>
      <c r="F26" s="66"/>
      <c r="G26" s="66"/>
      <c r="H26" s="52">
        <f>SUM(H23:H25)</f>
        <v>1149.2</v>
      </c>
      <c r="I26" s="53">
        <f>SUM(I23:I25)</f>
        <v>53.451162790697673</v>
      </c>
    </row>
    <row r="28" spans="2:10" ht="21" x14ac:dyDescent="0.35">
      <c r="B28" s="43" t="s">
        <v>33</v>
      </c>
    </row>
    <row r="29" spans="2:10" ht="15.75" thickBot="1" x14ac:dyDescent="0.3"/>
    <row r="30" spans="2:10" ht="15.75" thickBot="1" x14ac:dyDescent="0.3">
      <c r="B30" s="44" t="s">
        <v>1</v>
      </c>
      <c r="C30" s="44" t="s">
        <v>2</v>
      </c>
      <c r="D30" s="44" t="s">
        <v>3</v>
      </c>
      <c r="E30" s="44" t="s">
        <v>6</v>
      </c>
      <c r="F30" s="44" t="s">
        <v>7</v>
      </c>
      <c r="G30" s="44" t="s">
        <v>8</v>
      </c>
      <c r="H30" s="44" t="s">
        <v>10</v>
      </c>
      <c r="I30" s="44" t="s">
        <v>11</v>
      </c>
    </row>
    <row r="31" spans="2:10" x14ac:dyDescent="0.25">
      <c r="B31" s="39">
        <v>1</v>
      </c>
      <c r="C31" s="5" t="s">
        <v>16</v>
      </c>
      <c r="D31" s="5" t="s">
        <v>34</v>
      </c>
      <c r="E31" s="5" t="s">
        <v>9</v>
      </c>
      <c r="F31" s="5">
        <v>448</v>
      </c>
      <c r="G31" s="5">
        <v>2</v>
      </c>
      <c r="H31" s="48">
        <f>F31*G31</f>
        <v>896</v>
      </c>
      <c r="I31" s="49">
        <f>H31/21.5</f>
        <v>41.674418604651166</v>
      </c>
    </row>
    <row r="32" spans="2:10" x14ac:dyDescent="0.25">
      <c r="B32" s="27">
        <v>2</v>
      </c>
      <c r="C32" s="7" t="s">
        <v>16</v>
      </c>
      <c r="D32" s="7" t="s">
        <v>35</v>
      </c>
      <c r="E32" s="7" t="s">
        <v>9</v>
      </c>
      <c r="F32" s="7">
        <v>448</v>
      </c>
      <c r="G32" s="7">
        <v>2</v>
      </c>
      <c r="H32" s="15">
        <f>F32*G32</f>
        <v>896</v>
      </c>
      <c r="I32" s="29">
        <f>H32/21.5</f>
        <v>41.674418604651166</v>
      </c>
    </row>
    <row r="33" spans="2:9" x14ac:dyDescent="0.25">
      <c r="B33" s="22">
        <v>3</v>
      </c>
      <c r="C33" s="54" t="s">
        <v>31</v>
      </c>
      <c r="D33" s="4" t="s">
        <v>36</v>
      </c>
      <c r="E33" s="4" t="s">
        <v>9</v>
      </c>
      <c r="F33" s="4">
        <v>10</v>
      </c>
      <c r="G33" s="4">
        <v>10</v>
      </c>
      <c r="H33" s="16">
        <f>F33*G33</f>
        <v>100</v>
      </c>
      <c r="I33" s="30">
        <f>H33/21.5</f>
        <v>4.6511627906976747</v>
      </c>
    </row>
    <row r="34" spans="2:9" ht="15.75" thickBot="1" x14ac:dyDescent="0.3">
      <c r="B34" s="31">
        <v>4</v>
      </c>
      <c r="C34" s="8" t="s">
        <v>23</v>
      </c>
      <c r="D34" s="8"/>
      <c r="E34" s="8" t="s">
        <v>9</v>
      </c>
      <c r="F34" s="8">
        <v>144</v>
      </c>
      <c r="G34" s="8">
        <v>0.15</v>
      </c>
      <c r="H34" s="17">
        <f>F34*G34</f>
        <v>21.599999999999998</v>
      </c>
      <c r="I34" s="32">
        <f>H34/21.5</f>
        <v>1.0046511627906975</v>
      </c>
    </row>
    <row r="35" spans="2:9" ht="15.75" thickBot="1" x14ac:dyDescent="0.3">
      <c r="B35" s="65" t="s">
        <v>26</v>
      </c>
      <c r="C35" s="66"/>
      <c r="D35" s="66"/>
      <c r="E35" s="66"/>
      <c r="F35" s="66"/>
      <c r="G35" s="66"/>
      <c r="H35" s="52">
        <f>SUM(H31:H34)</f>
        <v>1913.6</v>
      </c>
      <c r="I35" s="55">
        <f>SUM(I31:I34)</f>
        <v>89.004651162790694</v>
      </c>
    </row>
    <row r="37" spans="2:9" ht="21" x14ac:dyDescent="0.35">
      <c r="B37" s="43" t="s">
        <v>37</v>
      </c>
    </row>
    <row r="38" spans="2:9" ht="15.75" thickBot="1" x14ac:dyDescent="0.3"/>
    <row r="39" spans="2:9" ht="15.75" thickBot="1" x14ac:dyDescent="0.3">
      <c r="B39" s="44" t="s">
        <v>1</v>
      </c>
      <c r="C39" s="44" t="s">
        <v>2</v>
      </c>
      <c r="D39" s="44" t="s">
        <v>3</v>
      </c>
      <c r="E39" s="44" t="s">
        <v>6</v>
      </c>
      <c r="F39" s="44" t="s">
        <v>7</v>
      </c>
      <c r="G39" s="44" t="s">
        <v>8</v>
      </c>
      <c r="H39" s="44" t="s">
        <v>10</v>
      </c>
      <c r="I39" s="44" t="s">
        <v>11</v>
      </c>
    </row>
    <row r="40" spans="2:9" x14ac:dyDescent="0.25">
      <c r="B40" s="39">
        <v>1</v>
      </c>
      <c r="C40" s="5" t="s">
        <v>51</v>
      </c>
      <c r="D40" s="5" t="s">
        <v>39</v>
      </c>
      <c r="E40" s="5" t="s">
        <v>9</v>
      </c>
      <c r="F40" s="5">
        <v>5.5</v>
      </c>
      <c r="G40" s="5">
        <v>14</v>
      </c>
      <c r="H40" s="5">
        <f t="shared" ref="H40:H51" si="1">F40*G40</f>
        <v>77</v>
      </c>
      <c r="I40" s="49">
        <f>H40/21.5</f>
        <v>3.5813953488372094</v>
      </c>
    </row>
    <row r="41" spans="2:9" x14ac:dyDescent="0.25">
      <c r="B41" s="27">
        <v>2</v>
      </c>
      <c r="C41" s="7" t="s">
        <v>38</v>
      </c>
      <c r="D41" s="7" t="s">
        <v>39</v>
      </c>
      <c r="E41" s="7" t="s">
        <v>52</v>
      </c>
      <c r="F41" s="7">
        <v>8.5</v>
      </c>
      <c r="G41" s="7">
        <v>6</v>
      </c>
      <c r="H41" s="7">
        <f t="shared" si="1"/>
        <v>51</v>
      </c>
      <c r="I41" s="29">
        <f>H41/21.5</f>
        <v>2.3720930232558142</v>
      </c>
    </row>
    <row r="42" spans="2:9" x14ac:dyDescent="0.25">
      <c r="B42" s="22">
        <v>3</v>
      </c>
      <c r="C42" s="4" t="s">
        <v>40</v>
      </c>
      <c r="D42" s="4" t="s">
        <v>39</v>
      </c>
      <c r="E42" s="4" t="s">
        <v>9</v>
      </c>
      <c r="F42" s="4">
        <v>15</v>
      </c>
      <c r="G42" s="4">
        <v>8</v>
      </c>
      <c r="H42" s="4">
        <f t="shared" si="1"/>
        <v>120</v>
      </c>
      <c r="I42" s="30">
        <f>H42/21.5</f>
        <v>5.5813953488372094</v>
      </c>
    </row>
    <row r="43" spans="2:9" x14ac:dyDescent="0.25">
      <c r="B43" s="27">
        <v>4</v>
      </c>
      <c r="C43" s="7" t="s">
        <v>41</v>
      </c>
      <c r="D43" s="7" t="s">
        <v>39</v>
      </c>
      <c r="E43" s="7" t="s">
        <v>9</v>
      </c>
      <c r="F43" s="7">
        <v>39</v>
      </c>
      <c r="G43" s="7">
        <v>2</v>
      </c>
      <c r="H43" s="7">
        <f t="shared" si="1"/>
        <v>78</v>
      </c>
      <c r="I43" s="29">
        <f t="shared" ref="I43:I52" si="2">H43/21.5</f>
        <v>3.6279069767441858</v>
      </c>
    </row>
    <row r="44" spans="2:9" x14ac:dyDescent="0.25">
      <c r="B44" s="22">
        <v>5</v>
      </c>
      <c r="C44" s="4" t="s">
        <v>42</v>
      </c>
      <c r="D44" s="4" t="s">
        <v>39</v>
      </c>
      <c r="E44" s="4" t="s">
        <v>52</v>
      </c>
      <c r="F44" s="4">
        <v>35</v>
      </c>
      <c r="G44" s="4">
        <v>1</v>
      </c>
      <c r="H44" s="54">
        <f t="shared" si="1"/>
        <v>35</v>
      </c>
      <c r="I44" s="30">
        <f t="shared" si="2"/>
        <v>1.6279069767441861</v>
      </c>
    </row>
    <row r="45" spans="2:9" x14ac:dyDescent="0.25">
      <c r="B45" s="27">
        <v>6</v>
      </c>
      <c r="C45" s="7" t="s">
        <v>43</v>
      </c>
      <c r="D45" s="7" t="s">
        <v>39</v>
      </c>
      <c r="E45" s="7" t="s">
        <v>9</v>
      </c>
      <c r="F45" s="7">
        <v>39</v>
      </c>
      <c r="G45" s="7">
        <v>2</v>
      </c>
      <c r="H45" s="7">
        <f t="shared" si="1"/>
        <v>78</v>
      </c>
      <c r="I45" s="29">
        <f t="shared" si="2"/>
        <v>3.6279069767441858</v>
      </c>
    </row>
    <row r="46" spans="2:9" x14ac:dyDescent="0.25">
      <c r="B46" s="22">
        <v>7</v>
      </c>
      <c r="C46" s="4" t="s">
        <v>44</v>
      </c>
      <c r="D46" s="4" t="s">
        <v>53</v>
      </c>
      <c r="E46" s="4" t="s">
        <v>9</v>
      </c>
      <c r="F46" s="4">
        <v>12</v>
      </c>
      <c r="G46" s="4">
        <v>22</v>
      </c>
      <c r="H46" s="54">
        <f t="shared" si="1"/>
        <v>264</v>
      </c>
      <c r="I46" s="30">
        <f t="shared" si="2"/>
        <v>12.279069767441861</v>
      </c>
    </row>
    <row r="47" spans="2:9" x14ac:dyDescent="0.25">
      <c r="B47" s="27">
        <v>8</v>
      </c>
      <c r="C47" s="7" t="s">
        <v>45</v>
      </c>
      <c r="D47" s="7"/>
      <c r="E47" s="7" t="s">
        <v>52</v>
      </c>
      <c r="F47" s="7">
        <v>10</v>
      </c>
      <c r="G47" s="7">
        <v>6.3</v>
      </c>
      <c r="H47" s="7">
        <f t="shared" si="1"/>
        <v>63</v>
      </c>
      <c r="I47" s="29">
        <f t="shared" si="2"/>
        <v>2.9302325581395348</v>
      </c>
    </row>
    <row r="48" spans="2:9" x14ac:dyDescent="0.25">
      <c r="B48" s="22">
        <v>9</v>
      </c>
      <c r="C48" s="4" t="s">
        <v>46</v>
      </c>
      <c r="D48" s="4"/>
      <c r="E48" s="4" t="s">
        <v>9</v>
      </c>
      <c r="F48" s="4">
        <v>5</v>
      </c>
      <c r="G48" s="4">
        <v>21</v>
      </c>
      <c r="H48" s="54">
        <f t="shared" si="1"/>
        <v>105</v>
      </c>
      <c r="I48" s="30">
        <f t="shared" si="2"/>
        <v>4.8837209302325579</v>
      </c>
    </row>
    <row r="49" spans="2:9" x14ac:dyDescent="0.25">
      <c r="B49" s="27">
        <v>10</v>
      </c>
      <c r="C49" s="7" t="s">
        <v>47</v>
      </c>
      <c r="D49" s="7"/>
      <c r="E49" s="7" t="s">
        <v>9</v>
      </c>
      <c r="F49" s="7">
        <v>90</v>
      </c>
      <c r="G49" s="7">
        <v>1</v>
      </c>
      <c r="H49" s="7">
        <f t="shared" si="1"/>
        <v>90</v>
      </c>
      <c r="I49" s="29">
        <f t="shared" si="2"/>
        <v>4.1860465116279073</v>
      </c>
    </row>
    <row r="50" spans="2:9" x14ac:dyDescent="0.25">
      <c r="B50" s="22">
        <v>11</v>
      </c>
      <c r="C50" s="4" t="s">
        <v>48</v>
      </c>
      <c r="D50" s="4" t="s">
        <v>49</v>
      </c>
      <c r="E50" s="4" t="s">
        <v>9</v>
      </c>
      <c r="F50" s="4">
        <v>399</v>
      </c>
      <c r="G50" s="4">
        <v>1</v>
      </c>
      <c r="H50" s="54">
        <f t="shared" si="1"/>
        <v>399</v>
      </c>
      <c r="I50" s="30">
        <f t="shared" si="2"/>
        <v>18.558139534883722</v>
      </c>
    </row>
    <row r="51" spans="2:9" x14ac:dyDescent="0.25">
      <c r="B51" s="27">
        <v>12</v>
      </c>
      <c r="C51" s="7" t="s">
        <v>54</v>
      </c>
      <c r="D51" s="7"/>
      <c r="E51" s="7" t="s">
        <v>9</v>
      </c>
      <c r="F51" s="7">
        <v>20</v>
      </c>
      <c r="G51" s="7">
        <v>2</v>
      </c>
      <c r="H51" s="7">
        <f t="shared" si="1"/>
        <v>40</v>
      </c>
      <c r="I51" s="29">
        <f t="shared" si="2"/>
        <v>1.8604651162790697</v>
      </c>
    </row>
    <row r="52" spans="2:9" ht="15.75" thickBot="1" x14ac:dyDescent="0.3">
      <c r="B52" s="50">
        <v>13</v>
      </c>
      <c r="C52" s="9" t="s">
        <v>50</v>
      </c>
      <c r="D52" s="9"/>
      <c r="E52" s="9" t="s">
        <v>9</v>
      </c>
      <c r="F52" s="9">
        <v>100</v>
      </c>
      <c r="G52" s="9">
        <v>1</v>
      </c>
      <c r="H52" s="9">
        <v>100</v>
      </c>
      <c r="I52" s="51">
        <f t="shared" si="2"/>
        <v>4.6511627906976747</v>
      </c>
    </row>
    <row r="53" spans="2:9" ht="15.75" thickBot="1" x14ac:dyDescent="0.3">
      <c r="B53" s="65" t="s">
        <v>26</v>
      </c>
      <c r="C53" s="66"/>
      <c r="D53" s="66"/>
      <c r="E53" s="66"/>
      <c r="F53" s="66"/>
      <c r="G53" s="66"/>
      <c r="H53" s="57">
        <f>SUM(H40:H52)</f>
        <v>1500</v>
      </c>
      <c r="I53" s="53">
        <f>SUM(I40:I52)</f>
        <v>69.767441860465112</v>
      </c>
    </row>
    <row r="55" spans="2:9" ht="21" x14ac:dyDescent="0.35">
      <c r="B55" s="43" t="s">
        <v>55</v>
      </c>
    </row>
    <row r="56" spans="2:9" ht="15.75" thickBot="1" x14ac:dyDescent="0.3"/>
    <row r="57" spans="2:9" ht="15.75" thickBot="1" x14ac:dyDescent="0.3">
      <c r="B57" s="47" t="s">
        <v>1</v>
      </c>
      <c r="C57" s="47" t="s">
        <v>2</v>
      </c>
      <c r="D57" s="47" t="s">
        <v>3</v>
      </c>
      <c r="E57" s="47" t="s">
        <v>6</v>
      </c>
      <c r="F57" s="47" t="s">
        <v>7</v>
      </c>
      <c r="G57" s="47" t="s">
        <v>8</v>
      </c>
      <c r="H57" s="47" t="s">
        <v>10</v>
      </c>
      <c r="I57" s="47" t="s">
        <v>11</v>
      </c>
    </row>
    <row r="58" spans="2:9" x14ac:dyDescent="0.25">
      <c r="B58" s="58">
        <v>1</v>
      </c>
      <c r="C58" s="59" t="s">
        <v>56</v>
      </c>
      <c r="D58" s="59" t="s">
        <v>63</v>
      </c>
      <c r="E58" s="59" t="s">
        <v>9</v>
      </c>
      <c r="F58" s="59">
        <v>48</v>
      </c>
      <c r="G58" s="59">
        <v>17</v>
      </c>
      <c r="H58" s="59">
        <f>F58*G58</f>
        <v>816</v>
      </c>
      <c r="I58" s="60">
        <f>H58/21.5</f>
        <v>37.953488372093027</v>
      </c>
    </row>
    <row r="59" spans="2:9" x14ac:dyDescent="0.25">
      <c r="B59" s="27">
        <v>2</v>
      </c>
      <c r="C59" s="7" t="s">
        <v>56</v>
      </c>
      <c r="D59" s="7" t="s">
        <v>57</v>
      </c>
      <c r="E59" s="7" t="s">
        <v>9</v>
      </c>
      <c r="F59" s="7">
        <v>62</v>
      </c>
      <c r="G59" s="7">
        <v>3</v>
      </c>
      <c r="H59" s="7">
        <f>F59*G59</f>
        <v>186</v>
      </c>
      <c r="I59" s="29">
        <f>H59/21.5</f>
        <v>8.6511627906976738</v>
      </c>
    </row>
    <row r="60" spans="2:9" x14ac:dyDescent="0.25">
      <c r="B60" s="22">
        <v>3</v>
      </c>
      <c r="C60" s="4" t="s">
        <v>58</v>
      </c>
      <c r="D60" s="4" t="s">
        <v>59</v>
      </c>
      <c r="E60" s="4" t="s">
        <v>9</v>
      </c>
      <c r="F60" s="4">
        <v>1</v>
      </c>
      <c r="G60" s="4">
        <v>51</v>
      </c>
      <c r="H60" s="4">
        <f>F60*G60</f>
        <v>51</v>
      </c>
      <c r="I60" s="30">
        <f>H60/21.5</f>
        <v>2.3720930232558142</v>
      </c>
    </row>
    <row r="61" spans="2:9" x14ac:dyDescent="0.25">
      <c r="B61" s="27">
        <v>4</v>
      </c>
      <c r="C61" s="7" t="s">
        <v>60</v>
      </c>
      <c r="D61" s="7"/>
      <c r="E61" s="7" t="s">
        <v>9</v>
      </c>
      <c r="F61" s="7">
        <v>2</v>
      </c>
      <c r="G61" s="7">
        <v>4</v>
      </c>
      <c r="H61" s="7">
        <f>F61*G61</f>
        <v>8</v>
      </c>
      <c r="I61" s="29">
        <v>1</v>
      </c>
    </row>
    <row r="62" spans="2:9" x14ac:dyDescent="0.25">
      <c r="B62" s="22">
        <v>5</v>
      </c>
      <c r="C62" s="4" t="s">
        <v>61</v>
      </c>
      <c r="D62" s="4" t="s">
        <v>62</v>
      </c>
      <c r="E62" s="4" t="s">
        <v>9</v>
      </c>
      <c r="F62" s="4">
        <v>3599</v>
      </c>
      <c r="G62" s="4">
        <v>4</v>
      </c>
      <c r="H62" s="4">
        <f>F62*G62</f>
        <v>14396</v>
      </c>
      <c r="I62" s="30">
        <f>H62/21.5</f>
        <v>669.58139534883719</v>
      </c>
    </row>
    <row r="63" spans="2:9" ht="15.75" thickBot="1" x14ac:dyDescent="0.3">
      <c r="B63" s="31">
        <v>6</v>
      </c>
      <c r="C63" s="8" t="s">
        <v>50</v>
      </c>
      <c r="D63" s="8"/>
      <c r="E63" s="8" t="s">
        <v>9</v>
      </c>
      <c r="F63" s="8">
        <v>100</v>
      </c>
      <c r="G63" s="8">
        <v>1</v>
      </c>
      <c r="H63" s="8">
        <v>100</v>
      </c>
      <c r="I63" s="32">
        <f>H63/21.5</f>
        <v>4.6511627906976747</v>
      </c>
    </row>
    <row r="64" spans="2:9" ht="15.75" thickBot="1" x14ac:dyDescent="0.3">
      <c r="B64" s="65" t="s">
        <v>26</v>
      </c>
      <c r="C64" s="66"/>
      <c r="D64" s="66"/>
      <c r="E64" s="66"/>
      <c r="F64" s="66"/>
      <c r="G64" s="66"/>
      <c r="H64" s="57">
        <f>SUM(H58:H63)</f>
        <v>15557</v>
      </c>
      <c r="I64" s="53">
        <f>SUM(I58:I63)</f>
        <v>724.20930232558135</v>
      </c>
    </row>
    <row r="65" spans="2:9" x14ac:dyDescent="0.25">
      <c r="B65" s="42"/>
      <c r="C65" s="42"/>
      <c r="D65" s="42"/>
      <c r="E65" s="42"/>
      <c r="F65" s="42"/>
      <c r="G65" s="42"/>
      <c r="H65" s="42"/>
      <c r="I65" s="42"/>
    </row>
    <row r="66" spans="2:9" x14ac:dyDescent="0.25">
      <c r="B66" s="42"/>
      <c r="C66" s="42"/>
      <c r="D66" s="42"/>
      <c r="E66" s="42"/>
      <c r="F66" s="42"/>
      <c r="G66" s="42"/>
      <c r="H66" s="56" t="s">
        <v>65</v>
      </c>
      <c r="I66" s="56" t="s">
        <v>66</v>
      </c>
    </row>
    <row r="67" spans="2:9" ht="21" x14ac:dyDescent="0.35">
      <c r="B67" s="61" t="s">
        <v>64</v>
      </c>
      <c r="C67" s="42"/>
      <c r="D67" s="42"/>
      <c r="E67" s="42"/>
      <c r="F67" s="42"/>
      <c r="G67" s="42"/>
      <c r="H67" s="62">
        <f>H64+H53+H35+H26+H18</f>
        <v>24139.399999999998</v>
      </c>
      <c r="I67" s="62">
        <f>I64+I53+I35+I26+I18</f>
        <v>1123.3906976744186</v>
      </c>
    </row>
    <row r="68" spans="2:9" x14ac:dyDescent="0.25">
      <c r="B68" s="42"/>
      <c r="C68" s="42"/>
      <c r="D68" s="42"/>
      <c r="E68" s="42"/>
      <c r="F68" s="42"/>
      <c r="G68" s="42"/>
      <c r="H68" s="42"/>
      <c r="I68" s="42"/>
    </row>
  </sheetData>
  <mergeCells count="5">
    <mergeCell ref="B18:G18"/>
    <mergeCell ref="B26:G26"/>
    <mergeCell ref="B35:G35"/>
    <mergeCell ref="B53:G53"/>
    <mergeCell ref="B64:G6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Kubik</dc:creator>
  <cp:lastModifiedBy>Kubik</cp:lastModifiedBy>
  <dcterms:created xsi:type="dcterms:W3CDTF">2019-01-29T21:26:38Z</dcterms:created>
  <dcterms:modified xsi:type="dcterms:W3CDTF">2019-01-29T23:28:18Z</dcterms:modified>
</cp:coreProperties>
</file>