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8" i="1" l="1"/>
  <c r="I38" i="1" s="1"/>
  <c r="E38" i="1"/>
  <c r="F38" i="1" s="1"/>
  <c r="B38" i="1"/>
  <c r="C38" i="1" s="1"/>
  <c r="B29" i="1"/>
  <c r="C29" i="1" s="1"/>
  <c r="D29" i="1" s="1"/>
  <c r="H29" i="1"/>
  <c r="I29" i="1" s="1"/>
  <c r="E29" i="1"/>
  <c r="F29" i="1" s="1"/>
  <c r="E20" i="1"/>
  <c r="F20" i="1" s="1"/>
  <c r="G20" i="1" s="1"/>
  <c r="H20" i="1"/>
  <c r="I20" i="1" s="1"/>
  <c r="J20" i="1" s="1"/>
  <c r="B20" i="1"/>
  <c r="C20" i="1" s="1"/>
  <c r="D20" i="1" s="1"/>
  <c r="J29" i="1" l="1"/>
  <c r="G29" i="1"/>
  <c r="G38" i="1"/>
  <c r="J38" i="1"/>
  <c r="D38" i="1"/>
</calcChain>
</file>

<file path=xl/sharedStrings.xml><?xml version="1.0" encoding="utf-8"?>
<sst xmlns="http://schemas.openxmlformats.org/spreadsheetml/2006/main" count="171" uniqueCount="111">
  <si>
    <t>Overland Movement Speeds</t>
  </si>
  <si>
    <t>Terrain Speed Mod</t>
  </si>
  <si>
    <t>Rough</t>
  </si>
  <si>
    <t>Normal</t>
  </si>
  <si>
    <t>Paved</t>
  </si>
  <si>
    <t>Pace</t>
  </si>
  <si>
    <t>Fast</t>
  </si>
  <si>
    <t>Slow</t>
  </si>
  <si>
    <t>Effect</t>
  </si>
  <si>
    <t>None</t>
  </si>
  <si>
    <t>(-5) to Passive Perception</t>
  </si>
  <si>
    <t>Able to use Stealth</t>
  </si>
  <si>
    <t>Base to Overland Speed</t>
  </si>
  <si>
    <t>Minute</t>
  </si>
  <si>
    <t>Hour</t>
  </si>
  <si>
    <t>Day</t>
  </si>
  <si>
    <t>5 feet</t>
  </si>
  <si>
    <t>10 feet</t>
  </si>
  <si>
    <t>15 feet</t>
  </si>
  <si>
    <t>20 feet</t>
  </si>
  <si>
    <t>25 feet</t>
  </si>
  <si>
    <t>30 feet</t>
  </si>
  <si>
    <t>35 feet</t>
  </si>
  <si>
    <t>40 feet</t>
  </si>
  <si>
    <t>45 feet</t>
  </si>
  <si>
    <t>50 feet</t>
  </si>
  <si>
    <t>55 feet</t>
  </si>
  <si>
    <t>60 feet</t>
  </si>
  <si>
    <t>65 feet</t>
  </si>
  <si>
    <t>70 feet</t>
  </si>
  <si>
    <t>75 feet</t>
  </si>
  <si>
    <t>80 feet</t>
  </si>
  <si>
    <t>85 feet</t>
  </si>
  <si>
    <t>90 feet</t>
  </si>
  <si>
    <t>95 feet</t>
  </si>
  <si>
    <t>100 feet</t>
  </si>
  <si>
    <t>0.5 miles</t>
  </si>
  <si>
    <t>4 miles</t>
  </si>
  <si>
    <t>8 miles</t>
  </si>
  <si>
    <t>150 feet</t>
  </si>
  <si>
    <t>12 miles</t>
  </si>
  <si>
    <t>1.5 miles</t>
  </si>
  <si>
    <t>200 feet</t>
  </si>
  <si>
    <t>16 miles</t>
  </si>
  <si>
    <t>250 feet</t>
  </si>
  <si>
    <t>20 miles</t>
  </si>
  <si>
    <t>300 feet</t>
  </si>
  <si>
    <t>24 miles</t>
  </si>
  <si>
    <t>350 feet</t>
  </si>
  <si>
    <t>28 miles</t>
  </si>
  <si>
    <t>400 feet</t>
  </si>
  <si>
    <t>32 miles</t>
  </si>
  <si>
    <t>450 feet</t>
  </si>
  <si>
    <t>36 miles</t>
  </si>
  <si>
    <t>500 feet</t>
  </si>
  <si>
    <t>40 miles</t>
  </si>
  <si>
    <t>550 feet</t>
  </si>
  <si>
    <t>44 miles</t>
  </si>
  <si>
    <t>600 feet</t>
  </si>
  <si>
    <t>48 miles</t>
  </si>
  <si>
    <t>650 feet</t>
  </si>
  <si>
    <t>52 miles</t>
  </si>
  <si>
    <t>700 feet</t>
  </si>
  <si>
    <t>56 miles</t>
  </si>
  <si>
    <t>750 feet</t>
  </si>
  <si>
    <t>60 miles</t>
  </si>
  <si>
    <t>800 feet</t>
  </si>
  <si>
    <t>64 miles</t>
  </si>
  <si>
    <t>850 feet</t>
  </si>
  <si>
    <t>68 miles</t>
  </si>
  <si>
    <t>900 feet</t>
  </si>
  <si>
    <t>72 miles</t>
  </si>
  <si>
    <t>950 feet</t>
  </si>
  <si>
    <t>76 miles</t>
  </si>
  <si>
    <t>1000 feet</t>
  </si>
  <si>
    <t>80 miles</t>
  </si>
  <si>
    <t>2 miles</t>
  </si>
  <si>
    <t>1 mile</t>
  </si>
  <si>
    <t>2.5 miles</t>
  </si>
  <si>
    <t>3 miles</t>
  </si>
  <si>
    <t>3.5 miles</t>
  </si>
  <si>
    <t>4.5 miles</t>
  </si>
  <si>
    <t>5 miles</t>
  </si>
  <si>
    <t>5.5 miles</t>
  </si>
  <si>
    <t>6 miles</t>
  </si>
  <si>
    <t>6.5 miles</t>
  </si>
  <si>
    <t>7 miles</t>
  </si>
  <si>
    <t>7.5 miles</t>
  </si>
  <si>
    <t>8.5 miles</t>
  </si>
  <si>
    <t>9 miles</t>
  </si>
  <si>
    <t>9.5 miles</t>
  </si>
  <si>
    <t>10 miles</t>
  </si>
  <si>
    <t>Time Spent per Day</t>
  </si>
  <si>
    <t>7.5 hours</t>
  </si>
  <si>
    <t>8 hours</t>
  </si>
  <si>
    <t>9 hours</t>
  </si>
  <si>
    <t>Your Base Speed</t>
  </si>
  <si>
    <t>Mount</t>
  </si>
  <si>
    <t>Mount? Y/N</t>
  </si>
  <si>
    <t>Rough Terrain</t>
  </si>
  <si>
    <t>Fast Pace</t>
  </si>
  <si>
    <t>Normal Pace</t>
  </si>
  <si>
    <t>Slow Pace</t>
  </si>
  <si>
    <t>Per Minute</t>
  </si>
  <si>
    <t>Per Hour</t>
  </si>
  <si>
    <t>Per Day</t>
  </si>
  <si>
    <t>N</t>
  </si>
  <si>
    <t>Feet</t>
  </si>
  <si>
    <t>Miles</t>
  </si>
  <si>
    <t>Normal Terrain</t>
  </si>
  <si>
    <t>Paved Terrain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</si>
</sst>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2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/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/>
    <xf numFmtId="0" fontId="0" fillId="0" borderId="26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9"/>
  <sheetViews>
    <sheetView tabSelected="1" workbookViewId="0">
      <selection activeCell="I10" sqref="I10"/>
    </sheetView>
  </sheetViews>
  <sheetFormatPr defaultRowHeight="15" x14ac:dyDescent="0.25"/>
  <cols>
    <col min="2" max="10" width="12.140625" customWidth="1"/>
    <col min="12" max="13" width="11.42578125" customWidth="1"/>
  </cols>
  <sheetData>
    <row r="1" spans="2:19" ht="15.75" thickBot="1" x14ac:dyDescent="0.3"/>
    <row r="2" spans="2:19" x14ac:dyDescent="0.25">
      <c r="B2" s="10" t="s">
        <v>0</v>
      </c>
      <c r="C2" s="11"/>
      <c r="D2" s="11"/>
      <c r="E2" s="12"/>
    </row>
    <row r="3" spans="2:19" ht="15.75" thickBot="1" x14ac:dyDescent="0.3">
      <c r="B3" s="13"/>
      <c r="C3" s="14"/>
      <c r="D3" s="20"/>
      <c r="E3" s="21"/>
    </row>
    <row r="4" spans="2:19" ht="15.75" thickBot="1" x14ac:dyDescent="0.3">
      <c r="B4" s="1" t="s">
        <v>1</v>
      </c>
      <c r="C4" s="2"/>
      <c r="D4" s="25" t="s">
        <v>5</v>
      </c>
      <c r="E4" s="26"/>
      <c r="F4" s="27" t="s">
        <v>8</v>
      </c>
      <c r="G4" s="28"/>
      <c r="H4" s="1" t="s">
        <v>92</v>
      </c>
      <c r="I4" s="3"/>
      <c r="J4" s="35"/>
      <c r="L4" s="1" t="s">
        <v>12</v>
      </c>
      <c r="M4" s="2"/>
      <c r="N4" s="42" t="s">
        <v>13</v>
      </c>
      <c r="O4" s="27"/>
      <c r="P4" s="27" t="s">
        <v>14</v>
      </c>
      <c r="Q4" s="27"/>
      <c r="R4" s="27" t="s">
        <v>15</v>
      </c>
      <c r="S4" s="28"/>
    </row>
    <row r="5" spans="2:19" x14ac:dyDescent="0.25">
      <c r="B5" s="17" t="s">
        <v>2</v>
      </c>
      <c r="C5" s="49">
        <v>0.5</v>
      </c>
      <c r="D5" s="22" t="s">
        <v>6</v>
      </c>
      <c r="E5" s="50">
        <v>1.25</v>
      </c>
      <c r="F5" s="29" t="s">
        <v>10</v>
      </c>
      <c r="G5" s="39"/>
      <c r="H5" s="29" t="s">
        <v>93</v>
      </c>
      <c r="I5" s="30"/>
      <c r="L5" s="29" t="s">
        <v>16</v>
      </c>
      <c r="M5" s="39"/>
      <c r="N5" s="29" t="s">
        <v>25</v>
      </c>
      <c r="O5" s="43"/>
      <c r="P5" s="43" t="s">
        <v>36</v>
      </c>
      <c r="Q5" s="43"/>
      <c r="R5" s="43" t="s">
        <v>37</v>
      </c>
      <c r="S5" s="30"/>
    </row>
    <row r="6" spans="2:19" x14ac:dyDescent="0.25">
      <c r="B6" s="18" t="s">
        <v>3</v>
      </c>
      <c r="C6" s="45">
        <v>1</v>
      </c>
      <c r="D6" s="18" t="s">
        <v>3</v>
      </c>
      <c r="E6" s="45">
        <v>1</v>
      </c>
      <c r="F6" s="32" t="s">
        <v>9</v>
      </c>
      <c r="G6" s="47"/>
      <c r="H6" s="31" t="s">
        <v>94</v>
      </c>
      <c r="I6" s="36"/>
      <c r="L6" s="31" t="s">
        <v>17</v>
      </c>
      <c r="M6" s="40"/>
      <c r="N6" s="31" t="s">
        <v>35</v>
      </c>
      <c r="O6" s="24"/>
      <c r="P6" s="24" t="s">
        <v>77</v>
      </c>
      <c r="Q6" s="24"/>
      <c r="R6" s="24" t="s">
        <v>38</v>
      </c>
      <c r="S6" s="36"/>
    </row>
    <row r="7" spans="2:19" ht="15.75" thickBot="1" x14ac:dyDescent="0.3">
      <c r="B7" s="19" t="s">
        <v>4</v>
      </c>
      <c r="C7" s="46">
        <v>1.5</v>
      </c>
      <c r="D7" s="19" t="s">
        <v>7</v>
      </c>
      <c r="E7" s="46">
        <v>0.75</v>
      </c>
      <c r="F7" s="34" t="s">
        <v>11</v>
      </c>
      <c r="G7" s="48"/>
      <c r="H7" s="33" t="s">
        <v>95</v>
      </c>
      <c r="I7" s="37"/>
      <c r="L7" s="31" t="s">
        <v>18</v>
      </c>
      <c r="M7" s="40"/>
      <c r="N7" s="31" t="s">
        <v>39</v>
      </c>
      <c r="O7" s="24"/>
      <c r="P7" s="24" t="s">
        <v>41</v>
      </c>
      <c r="Q7" s="24"/>
      <c r="R7" s="24" t="s">
        <v>40</v>
      </c>
      <c r="S7" s="36"/>
    </row>
    <row r="8" spans="2:19" ht="15.75" thickBot="1" x14ac:dyDescent="0.3">
      <c r="L8" s="31" t="s">
        <v>19</v>
      </c>
      <c r="M8" s="40"/>
      <c r="N8" s="31" t="s">
        <v>42</v>
      </c>
      <c r="O8" s="24"/>
      <c r="P8" s="24" t="s">
        <v>76</v>
      </c>
      <c r="Q8" s="24"/>
      <c r="R8" s="24" t="s">
        <v>43</v>
      </c>
      <c r="S8" s="36"/>
    </row>
    <row r="9" spans="2:19" ht="15.75" thickBot="1" x14ac:dyDescent="0.3">
      <c r="B9" s="51" t="s">
        <v>97</v>
      </c>
      <c r="C9" s="52">
        <v>2.5</v>
      </c>
      <c r="D9" s="38"/>
      <c r="L9" s="31" t="s">
        <v>20</v>
      </c>
      <c r="M9" s="40"/>
      <c r="N9" s="31" t="s">
        <v>44</v>
      </c>
      <c r="O9" s="24"/>
      <c r="P9" s="24" t="s">
        <v>78</v>
      </c>
      <c r="Q9" s="24"/>
      <c r="R9" s="24" t="s">
        <v>45</v>
      </c>
      <c r="S9" s="36"/>
    </row>
    <row r="10" spans="2:19" ht="15.75" thickBot="1" x14ac:dyDescent="0.3">
      <c r="B10" s="35"/>
      <c r="C10" s="35"/>
      <c r="L10" s="31" t="s">
        <v>21</v>
      </c>
      <c r="M10" s="40"/>
      <c r="N10" s="31" t="s">
        <v>46</v>
      </c>
      <c r="O10" s="24"/>
      <c r="P10" s="24" t="s">
        <v>79</v>
      </c>
      <c r="Q10" s="24"/>
      <c r="R10" s="24" t="s">
        <v>47</v>
      </c>
      <c r="S10" s="36"/>
    </row>
    <row r="11" spans="2:19" ht="15.75" thickBot="1" x14ac:dyDescent="0.3">
      <c r="B11" s="15" t="s">
        <v>96</v>
      </c>
      <c r="C11" s="23"/>
      <c r="D11" s="16"/>
      <c r="E11" s="70">
        <v>35</v>
      </c>
      <c r="L11" s="31" t="s">
        <v>22</v>
      </c>
      <c r="M11" s="40"/>
      <c r="N11" s="31" t="s">
        <v>48</v>
      </c>
      <c r="O11" s="24"/>
      <c r="P11" s="24" t="s">
        <v>80</v>
      </c>
      <c r="Q11" s="24"/>
      <c r="R11" s="24" t="s">
        <v>49</v>
      </c>
      <c r="S11" s="36"/>
    </row>
    <row r="12" spans="2:19" ht="15.75" thickBot="1" x14ac:dyDescent="0.3">
      <c r="B12" s="15" t="s">
        <v>98</v>
      </c>
      <c r="C12" s="23"/>
      <c r="D12" s="16"/>
      <c r="E12" s="70" t="s">
        <v>106</v>
      </c>
      <c r="L12" s="31" t="s">
        <v>23</v>
      </c>
      <c r="M12" s="40"/>
      <c r="N12" s="31" t="s">
        <v>50</v>
      </c>
      <c r="O12" s="24"/>
      <c r="P12" s="24" t="s">
        <v>37</v>
      </c>
      <c r="Q12" s="24"/>
      <c r="R12" s="24" t="s">
        <v>51</v>
      </c>
      <c r="S12" s="36"/>
    </row>
    <row r="13" spans="2:19" ht="15.75" thickBot="1" x14ac:dyDescent="0.3">
      <c r="B13" s="35"/>
      <c r="C13" s="35"/>
      <c r="L13" s="31" t="s">
        <v>24</v>
      </c>
      <c r="M13" s="40"/>
      <c r="N13" s="31" t="s">
        <v>52</v>
      </c>
      <c r="O13" s="24"/>
      <c r="P13" s="24" t="s">
        <v>81</v>
      </c>
      <c r="Q13" s="24"/>
      <c r="R13" s="24" t="s">
        <v>53</v>
      </c>
      <c r="S13" s="36"/>
    </row>
    <row r="14" spans="2:19" x14ac:dyDescent="0.25">
      <c r="B14" s="53" t="s">
        <v>99</v>
      </c>
      <c r="C14" s="54"/>
      <c r="D14" s="54"/>
      <c r="E14" s="54"/>
      <c r="F14" s="54"/>
      <c r="G14" s="54"/>
      <c r="H14" s="54"/>
      <c r="I14" s="54"/>
      <c r="J14" s="55"/>
      <c r="L14" s="31" t="s">
        <v>25</v>
      </c>
      <c r="M14" s="40"/>
      <c r="N14" s="31" t="s">
        <v>54</v>
      </c>
      <c r="O14" s="24"/>
      <c r="P14" s="24" t="s">
        <v>82</v>
      </c>
      <c r="Q14" s="24"/>
      <c r="R14" s="24" t="s">
        <v>55</v>
      </c>
      <c r="S14" s="36"/>
    </row>
    <row r="15" spans="2:19" x14ac:dyDescent="0.25">
      <c r="B15" s="56"/>
      <c r="C15" s="57"/>
      <c r="D15" s="57"/>
      <c r="E15" s="57"/>
      <c r="F15" s="57"/>
      <c r="G15" s="57"/>
      <c r="H15" s="57"/>
      <c r="I15" s="57"/>
      <c r="J15" s="58"/>
      <c r="L15" s="31" t="s">
        <v>26</v>
      </c>
      <c r="M15" s="40"/>
      <c r="N15" s="31" t="s">
        <v>56</v>
      </c>
      <c r="O15" s="24"/>
      <c r="P15" s="24" t="s">
        <v>83</v>
      </c>
      <c r="Q15" s="24"/>
      <c r="R15" s="24" t="s">
        <v>57</v>
      </c>
      <c r="S15" s="36"/>
    </row>
    <row r="16" spans="2:19" ht="15.75" thickBot="1" x14ac:dyDescent="0.3">
      <c r="B16" s="59"/>
      <c r="C16" s="60"/>
      <c r="D16" s="60"/>
      <c r="E16" s="60"/>
      <c r="F16" s="60"/>
      <c r="G16" s="60"/>
      <c r="H16" s="60"/>
      <c r="I16" s="60"/>
      <c r="J16" s="61"/>
      <c r="L16" s="31" t="s">
        <v>27</v>
      </c>
      <c r="M16" s="40"/>
      <c r="N16" s="31" t="s">
        <v>58</v>
      </c>
      <c r="O16" s="24"/>
      <c r="P16" s="24" t="s">
        <v>84</v>
      </c>
      <c r="Q16" s="24"/>
      <c r="R16" s="24" t="s">
        <v>59</v>
      </c>
      <c r="S16" s="36"/>
    </row>
    <row r="17" spans="2:19" x14ac:dyDescent="0.25">
      <c r="B17" s="4" t="s">
        <v>100</v>
      </c>
      <c r="C17" s="5"/>
      <c r="D17" s="6"/>
      <c r="E17" s="4" t="s">
        <v>101</v>
      </c>
      <c r="F17" s="5"/>
      <c r="G17" s="6"/>
      <c r="H17" s="4" t="s">
        <v>102</v>
      </c>
      <c r="I17" s="5"/>
      <c r="J17" s="6"/>
      <c r="L17" s="31" t="s">
        <v>28</v>
      </c>
      <c r="M17" s="40"/>
      <c r="N17" s="31" t="s">
        <v>60</v>
      </c>
      <c r="O17" s="24"/>
      <c r="P17" s="24" t="s">
        <v>85</v>
      </c>
      <c r="Q17" s="24"/>
      <c r="R17" s="24" t="s">
        <v>61</v>
      </c>
      <c r="S17" s="36"/>
    </row>
    <row r="18" spans="2:19" ht="15.75" thickBot="1" x14ac:dyDescent="0.3">
      <c r="B18" s="7"/>
      <c r="C18" s="8"/>
      <c r="D18" s="9"/>
      <c r="E18" s="7"/>
      <c r="F18" s="8"/>
      <c r="G18" s="9"/>
      <c r="H18" s="7"/>
      <c r="I18" s="8"/>
      <c r="J18" s="9"/>
      <c r="L18" s="31" t="s">
        <v>29</v>
      </c>
      <c r="M18" s="40"/>
      <c r="N18" s="31" t="s">
        <v>62</v>
      </c>
      <c r="O18" s="24"/>
      <c r="P18" s="24" t="s">
        <v>86</v>
      </c>
      <c r="Q18" s="24"/>
      <c r="R18" s="24" t="s">
        <v>63</v>
      </c>
      <c r="S18" s="36"/>
    </row>
    <row r="19" spans="2:19" ht="15.75" thickBot="1" x14ac:dyDescent="0.3">
      <c r="B19" s="62" t="s">
        <v>103</v>
      </c>
      <c r="C19" s="62" t="s">
        <v>104</v>
      </c>
      <c r="D19" s="63" t="s">
        <v>105</v>
      </c>
      <c r="E19" s="62" t="s">
        <v>103</v>
      </c>
      <c r="F19" s="62" t="s">
        <v>104</v>
      </c>
      <c r="G19" s="63" t="s">
        <v>105</v>
      </c>
      <c r="H19" s="62" t="s">
        <v>103</v>
      </c>
      <c r="I19" s="62" t="s">
        <v>104</v>
      </c>
      <c r="J19" s="62" t="s">
        <v>105</v>
      </c>
      <c r="L19" s="31" t="s">
        <v>30</v>
      </c>
      <c r="M19" s="40"/>
      <c r="N19" s="31" t="s">
        <v>64</v>
      </c>
      <c r="O19" s="24"/>
      <c r="P19" s="24" t="s">
        <v>87</v>
      </c>
      <c r="Q19" s="24"/>
      <c r="R19" s="24" t="s">
        <v>65</v>
      </c>
      <c r="S19" s="36"/>
    </row>
    <row r="20" spans="2:19" ht="15.75" thickBot="1" x14ac:dyDescent="0.3">
      <c r="B20" s="66">
        <f>IF(E12="Y",50*10*C5*E5*C9,E11*10*C5*E5)</f>
        <v>218.75</v>
      </c>
      <c r="C20" s="67">
        <f>B20/100</f>
        <v>2.1875</v>
      </c>
      <c r="D20" s="68">
        <f>C20*7.5</f>
        <v>16.40625</v>
      </c>
      <c r="E20" s="66">
        <f>IF(E12="Y",50*10*C5*E6*C9,E11*10*C5*E6)</f>
        <v>175</v>
      </c>
      <c r="F20" s="67">
        <f>E20/100</f>
        <v>1.75</v>
      </c>
      <c r="G20" s="68">
        <f>F20*8</f>
        <v>14</v>
      </c>
      <c r="H20" s="66">
        <f>IF(E12="Y",50*10*C5*E7*C9,E11*10*C5*E7)</f>
        <v>131.25</v>
      </c>
      <c r="I20" s="67">
        <f>H20/100</f>
        <v>1.3125</v>
      </c>
      <c r="J20" s="68">
        <f>I20*9</f>
        <v>11.8125</v>
      </c>
      <c r="L20" s="31" t="s">
        <v>31</v>
      </c>
      <c r="M20" s="40"/>
      <c r="N20" s="31" t="s">
        <v>66</v>
      </c>
      <c r="O20" s="24"/>
      <c r="P20" s="24" t="s">
        <v>38</v>
      </c>
      <c r="Q20" s="24"/>
      <c r="R20" s="24" t="s">
        <v>67</v>
      </c>
      <c r="S20" s="36"/>
    </row>
    <row r="21" spans="2:19" ht="15.75" thickBot="1" x14ac:dyDescent="0.3">
      <c r="B21" s="64" t="s">
        <v>107</v>
      </c>
      <c r="C21" s="65" t="s">
        <v>108</v>
      </c>
      <c r="D21" s="52" t="s">
        <v>108</v>
      </c>
      <c r="E21" s="64" t="s">
        <v>107</v>
      </c>
      <c r="F21" s="65" t="s">
        <v>108</v>
      </c>
      <c r="G21" s="52" t="s">
        <v>108</v>
      </c>
      <c r="H21" s="69" t="s">
        <v>107</v>
      </c>
      <c r="I21" s="65" t="s">
        <v>108</v>
      </c>
      <c r="J21" s="52" t="s">
        <v>108</v>
      </c>
      <c r="L21" s="31" t="s">
        <v>32</v>
      </c>
      <c r="M21" s="40"/>
      <c r="N21" s="31" t="s">
        <v>68</v>
      </c>
      <c r="O21" s="24"/>
      <c r="P21" s="24" t="s">
        <v>88</v>
      </c>
      <c r="Q21" s="24"/>
      <c r="R21" s="24" t="s">
        <v>69</v>
      </c>
      <c r="S21" s="36"/>
    </row>
    <row r="22" spans="2:19" ht="15.75" thickBot="1" x14ac:dyDescent="0.3">
      <c r="L22" s="31" t="s">
        <v>33</v>
      </c>
      <c r="M22" s="40"/>
      <c r="N22" s="31" t="s">
        <v>70</v>
      </c>
      <c r="O22" s="24"/>
      <c r="P22" s="24" t="s">
        <v>89</v>
      </c>
      <c r="Q22" s="24"/>
      <c r="R22" s="24" t="s">
        <v>71</v>
      </c>
      <c r="S22" s="36"/>
    </row>
    <row r="23" spans="2:19" x14ac:dyDescent="0.25">
      <c r="B23" s="53" t="s">
        <v>109</v>
      </c>
      <c r="C23" s="54"/>
      <c r="D23" s="54"/>
      <c r="E23" s="54"/>
      <c r="F23" s="54"/>
      <c r="G23" s="54"/>
      <c r="H23" s="54"/>
      <c r="I23" s="54"/>
      <c r="J23" s="55"/>
      <c r="L23" s="31" t="s">
        <v>34</v>
      </c>
      <c r="M23" s="40"/>
      <c r="N23" s="31" t="s">
        <v>72</v>
      </c>
      <c r="O23" s="24"/>
      <c r="P23" s="24" t="s">
        <v>90</v>
      </c>
      <c r="Q23" s="24"/>
      <c r="R23" s="24" t="s">
        <v>73</v>
      </c>
      <c r="S23" s="36"/>
    </row>
    <row r="24" spans="2:19" ht="15.75" thickBot="1" x14ac:dyDescent="0.3">
      <c r="B24" s="56"/>
      <c r="C24" s="57"/>
      <c r="D24" s="57"/>
      <c r="E24" s="57"/>
      <c r="F24" s="57"/>
      <c r="G24" s="57"/>
      <c r="H24" s="57"/>
      <c r="I24" s="57"/>
      <c r="J24" s="58"/>
      <c r="L24" s="33" t="s">
        <v>35</v>
      </c>
      <c r="M24" s="41"/>
      <c r="N24" s="33" t="s">
        <v>74</v>
      </c>
      <c r="O24" s="44"/>
      <c r="P24" s="44" t="s">
        <v>91</v>
      </c>
      <c r="Q24" s="44"/>
      <c r="R24" s="44" t="s">
        <v>75</v>
      </c>
      <c r="S24" s="37"/>
    </row>
    <row r="25" spans="2:19" ht="15.75" thickBot="1" x14ac:dyDescent="0.3">
      <c r="B25" s="59"/>
      <c r="C25" s="60"/>
      <c r="D25" s="60"/>
      <c r="E25" s="60"/>
      <c r="F25" s="60"/>
      <c r="G25" s="60"/>
      <c r="H25" s="60"/>
      <c r="I25" s="60"/>
      <c r="J25" s="61"/>
    </row>
    <row r="26" spans="2:19" x14ac:dyDescent="0.25">
      <c r="B26" s="4" t="s">
        <v>100</v>
      </c>
      <c r="C26" s="5"/>
      <c r="D26" s="6"/>
      <c r="E26" s="4" t="s">
        <v>101</v>
      </c>
      <c r="F26" s="5"/>
      <c r="G26" s="6"/>
      <c r="H26" s="4" t="s">
        <v>102</v>
      </c>
      <c r="I26" s="5"/>
      <c r="J26" s="6"/>
    </row>
    <row r="27" spans="2:19" ht="15.75" thickBot="1" x14ac:dyDescent="0.3">
      <c r="B27" s="7"/>
      <c r="C27" s="8"/>
      <c r="D27" s="9"/>
      <c r="E27" s="7"/>
      <c r="F27" s="8"/>
      <c r="G27" s="9"/>
      <c r="H27" s="7"/>
      <c r="I27" s="8"/>
      <c r="J27" s="9"/>
    </row>
    <row r="28" spans="2:19" ht="15.75" thickBot="1" x14ac:dyDescent="0.3">
      <c r="B28" s="62" t="s">
        <v>103</v>
      </c>
      <c r="C28" s="62" t="s">
        <v>104</v>
      </c>
      <c r="D28" s="63" t="s">
        <v>105</v>
      </c>
      <c r="E28" s="62" t="s">
        <v>103</v>
      </c>
      <c r="F28" s="62" t="s">
        <v>104</v>
      </c>
      <c r="G28" s="63" t="s">
        <v>105</v>
      </c>
      <c r="H28" s="62" t="s">
        <v>103</v>
      </c>
      <c r="I28" s="62" t="s">
        <v>104</v>
      </c>
      <c r="J28" s="62" t="s">
        <v>105</v>
      </c>
    </row>
    <row r="29" spans="2:19" ht="15.75" thickBot="1" x14ac:dyDescent="0.3">
      <c r="B29" s="66">
        <f>IF(E12="Y",50*10*C6*E5*C9,E11*10*C6*E5)</f>
        <v>437.5</v>
      </c>
      <c r="C29" s="67">
        <f>B29/100</f>
        <v>4.375</v>
      </c>
      <c r="D29" s="68">
        <f>C29*7.5</f>
        <v>32.8125</v>
      </c>
      <c r="E29" s="66">
        <f>IF(E12="Y",50*10*C6*E6*C9,E11*10*C6*E6)</f>
        <v>350</v>
      </c>
      <c r="F29" s="67">
        <f>E29/100</f>
        <v>3.5</v>
      </c>
      <c r="G29" s="68">
        <f>F29*8</f>
        <v>28</v>
      </c>
      <c r="H29" s="66">
        <f>IF(E12="Y",50*10*C6*E7*C9,E11*10*C6*E7)</f>
        <v>262.5</v>
      </c>
      <c r="I29" s="67">
        <f>H29/100</f>
        <v>2.625</v>
      </c>
      <c r="J29" s="68">
        <f>I29*9</f>
        <v>23.625</v>
      </c>
    </row>
    <row r="30" spans="2:19" ht="15.75" thickBot="1" x14ac:dyDescent="0.3">
      <c r="B30" s="64" t="s">
        <v>107</v>
      </c>
      <c r="C30" s="65" t="s">
        <v>108</v>
      </c>
      <c r="D30" s="52" t="s">
        <v>108</v>
      </c>
      <c r="E30" s="64" t="s">
        <v>107</v>
      </c>
      <c r="F30" s="65" t="s">
        <v>108</v>
      </c>
      <c r="G30" s="52" t="s">
        <v>108</v>
      </c>
      <c r="H30" s="69" t="s">
        <v>107</v>
      </c>
      <c r="I30" s="65" t="s">
        <v>108</v>
      </c>
      <c r="J30" s="52" t="s">
        <v>108</v>
      </c>
    </row>
    <row r="31" spans="2:19" ht="15.75" thickBot="1" x14ac:dyDescent="0.3"/>
    <row r="32" spans="2:19" x14ac:dyDescent="0.25">
      <c r="B32" s="53" t="s">
        <v>110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25">
      <c r="B33" s="56"/>
      <c r="C33" s="57"/>
      <c r="D33" s="57"/>
      <c r="E33" s="57"/>
      <c r="F33" s="57"/>
      <c r="G33" s="57"/>
      <c r="H33" s="57"/>
      <c r="I33" s="57"/>
      <c r="J33" s="58"/>
    </row>
    <row r="34" spans="2:10" ht="15.75" thickBot="1" x14ac:dyDescent="0.3">
      <c r="B34" s="59"/>
      <c r="C34" s="60"/>
      <c r="D34" s="60"/>
      <c r="E34" s="60"/>
      <c r="F34" s="60"/>
      <c r="G34" s="60"/>
      <c r="H34" s="60"/>
      <c r="I34" s="60"/>
      <c r="J34" s="61"/>
    </row>
    <row r="35" spans="2:10" x14ac:dyDescent="0.25">
      <c r="B35" s="4" t="s">
        <v>100</v>
      </c>
      <c r="C35" s="5"/>
      <c r="D35" s="6"/>
      <c r="E35" s="4" t="s">
        <v>101</v>
      </c>
      <c r="F35" s="5"/>
      <c r="G35" s="6"/>
      <c r="H35" s="4" t="s">
        <v>102</v>
      </c>
      <c r="I35" s="5"/>
      <c r="J35" s="6"/>
    </row>
    <row r="36" spans="2:10" ht="15.75" thickBot="1" x14ac:dyDescent="0.3">
      <c r="B36" s="7"/>
      <c r="C36" s="8"/>
      <c r="D36" s="9"/>
      <c r="E36" s="7"/>
      <c r="F36" s="8"/>
      <c r="G36" s="9"/>
      <c r="H36" s="7"/>
      <c r="I36" s="8"/>
      <c r="J36" s="9"/>
    </row>
    <row r="37" spans="2:10" ht="15.75" thickBot="1" x14ac:dyDescent="0.3">
      <c r="B37" s="62" t="s">
        <v>103</v>
      </c>
      <c r="C37" s="62" t="s">
        <v>104</v>
      </c>
      <c r="D37" s="63" t="s">
        <v>105</v>
      </c>
      <c r="E37" s="62" t="s">
        <v>103</v>
      </c>
      <c r="F37" s="62" t="s">
        <v>104</v>
      </c>
      <c r="G37" s="63" t="s">
        <v>105</v>
      </c>
      <c r="H37" s="62" t="s">
        <v>103</v>
      </c>
      <c r="I37" s="62" t="s">
        <v>104</v>
      </c>
      <c r="J37" s="62" t="s">
        <v>105</v>
      </c>
    </row>
    <row r="38" spans="2:10" ht="15.75" thickBot="1" x14ac:dyDescent="0.3">
      <c r="B38" s="66">
        <f>IF(E12="Y",50*10*C7*E5*C9,E11*10*C7*E5)</f>
        <v>656.25</v>
      </c>
      <c r="C38" s="67">
        <f>B38/100</f>
        <v>6.5625</v>
      </c>
      <c r="D38" s="68">
        <f>C38*7.5</f>
        <v>49.21875</v>
      </c>
      <c r="E38" s="66">
        <f>IF(E12="Y",50*10*C7*E6*C9,E11*10*C7*E6)</f>
        <v>525</v>
      </c>
      <c r="F38" s="67">
        <f>E38/100</f>
        <v>5.25</v>
      </c>
      <c r="G38" s="68">
        <f>F38*8</f>
        <v>42</v>
      </c>
      <c r="H38" s="66">
        <f>IF(E12="Y",50*10*C7*E7*C9,E11*10*C7*E7)</f>
        <v>393.75</v>
      </c>
      <c r="I38" s="67">
        <f>H38/100</f>
        <v>3.9375</v>
      </c>
      <c r="J38" s="68">
        <f>I38*9</f>
        <v>35.4375</v>
      </c>
    </row>
    <row r="39" spans="2:10" ht="15.75" thickBot="1" x14ac:dyDescent="0.3">
      <c r="B39" s="64" t="s">
        <v>107</v>
      </c>
      <c r="C39" s="65" t="s">
        <v>108</v>
      </c>
      <c r="D39" s="52" t="s">
        <v>108</v>
      </c>
      <c r="E39" s="64" t="s">
        <v>107</v>
      </c>
      <c r="F39" s="65" t="s">
        <v>108</v>
      </c>
      <c r="G39" s="52" t="s">
        <v>108</v>
      </c>
      <c r="H39" s="69" t="s">
        <v>107</v>
      </c>
      <c r="I39" s="65" t="s">
        <v>108</v>
      </c>
      <c r="J39" s="52" t="s">
        <v>108</v>
      </c>
    </row>
  </sheetData>
  <sheetProtection password="CFF5" sheet="1" objects="1" scenarios="1"/>
  <mergeCells count="109">
    <mergeCell ref="B26:D27"/>
    <mergeCell ref="E26:G27"/>
    <mergeCell ref="H26:J27"/>
    <mergeCell ref="B32:J34"/>
    <mergeCell ref="B35:D36"/>
    <mergeCell ref="E35:G36"/>
    <mergeCell ref="H35:J36"/>
    <mergeCell ref="B11:D11"/>
    <mergeCell ref="B12:D12"/>
    <mergeCell ref="B14:J16"/>
    <mergeCell ref="H17:J18"/>
    <mergeCell ref="E17:G18"/>
    <mergeCell ref="B17:D18"/>
    <mergeCell ref="B23:J25"/>
    <mergeCell ref="H7:I7"/>
    <mergeCell ref="N23:O23"/>
    <mergeCell ref="P23:Q23"/>
    <mergeCell ref="R23:S23"/>
    <mergeCell ref="N24:O24"/>
    <mergeCell ref="P24:Q24"/>
    <mergeCell ref="R24:S24"/>
    <mergeCell ref="N21:O21"/>
    <mergeCell ref="P21:Q21"/>
    <mergeCell ref="R21:S21"/>
    <mergeCell ref="N22:O22"/>
    <mergeCell ref="P22:Q22"/>
    <mergeCell ref="R22:S22"/>
    <mergeCell ref="N19:O19"/>
    <mergeCell ref="P19:Q19"/>
    <mergeCell ref="R19:S19"/>
    <mergeCell ref="N20:O20"/>
    <mergeCell ref="P20:Q20"/>
    <mergeCell ref="R20:S20"/>
    <mergeCell ref="N17:O17"/>
    <mergeCell ref="P17:Q17"/>
    <mergeCell ref="R17:S17"/>
    <mergeCell ref="N18:O18"/>
    <mergeCell ref="P18:Q18"/>
    <mergeCell ref="R18:S18"/>
    <mergeCell ref="N15:O15"/>
    <mergeCell ref="P15:Q15"/>
    <mergeCell ref="R15:S15"/>
    <mergeCell ref="N16:O16"/>
    <mergeCell ref="P16:Q16"/>
    <mergeCell ref="R16:S16"/>
    <mergeCell ref="N13:O13"/>
    <mergeCell ref="P13:Q13"/>
    <mergeCell ref="R13:S13"/>
    <mergeCell ref="N14:O14"/>
    <mergeCell ref="P14:Q14"/>
    <mergeCell ref="R14:S14"/>
    <mergeCell ref="N11:O11"/>
    <mergeCell ref="P11:Q11"/>
    <mergeCell ref="R11:S11"/>
    <mergeCell ref="N12:O12"/>
    <mergeCell ref="P12:Q12"/>
    <mergeCell ref="R12:S12"/>
    <mergeCell ref="R8:S8"/>
    <mergeCell ref="N9:O9"/>
    <mergeCell ref="P9:Q9"/>
    <mergeCell ref="R9:S9"/>
    <mergeCell ref="N10:O10"/>
    <mergeCell ref="P10:Q10"/>
    <mergeCell ref="R10:S10"/>
    <mergeCell ref="L24:M24"/>
    <mergeCell ref="N5:O5"/>
    <mergeCell ref="P5:Q5"/>
    <mergeCell ref="R5:S5"/>
    <mergeCell ref="N6:O6"/>
    <mergeCell ref="P6:Q6"/>
    <mergeCell ref="R6:S6"/>
    <mergeCell ref="N7:O7"/>
    <mergeCell ref="P7:Q7"/>
    <mergeCell ref="R7:S7"/>
    <mergeCell ref="L18:M18"/>
    <mergeCell ref="L19:M19"/>
    <mergeCell ref="L20:M20"/>
    <mergeCell ref="L21:M21"/>
    <mergeCell ref="L22:M22"/>
    <mergeCell ref="L23:M23"/>
    <mergeCell ref="L12:M12"/>
    <mergeCell ref="L13:M13"/>
    <mergeCell ref="L14:M14"/>
    <mergeCell ref="L15:M15"/>
    <mergeCell ref="L16:M16"/>
    <mergeCell ref="L17:M17"/>
    <mergeCell ref="R4:S4"/>
    <mergeCell ref="L11:M11"/>
    <mergeCell ref="L10:M10"/>
    <mergeCell ref="L9:M9"/>
    <mergeCell ref="L8:M8"/>
    <mergeCell ref="L7:M7"/>
    <mergeCell ref="L6:M6"/>
    <mergeCell ref="L5:M5"/>
    <mergeCell ref="N8:O8"/>
    <mergeCell ref="P8:Q8"/>
    <mergeCell ref="F6:G6"/>
    <mergeCell ref="F7:G7"/>
    <mergeCell ref="L4:M4"/>
    <mergeCell ref="N4:O4"/>
    <mergeCell ref="P4:Q4"/>
    <mergeCell ref="H4:I4"/>
    <mergeCell ref="H5:I5"/>
    <mergeCell ref="H6:I6"/>
    <mergeCell ref="B2:E3"/>
    <mergeCell ref="B4:C4"/>
    <mergeCell ref="D4:E4"/>
    <mergeCell ref="F5:G5"/>
    <mergeCell ref="F4:G4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 Game</dc:creator>
  <cp:lastModifiedBy>Invitado Game</cp:lastModifiedBy>
  <dcterms:created xsi:type="dcterms:W3CDTF">2017-12-10T23:15:38Z</dcterms:created>
  <dcterms:modified xsi:type="dcterms:W3CDTF">2017-12-11T01:18:57Z</dcterms:modified>
</cp:coreProperties>
</file>