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gaparan\Desktop\fiverr\"/>
    </mc:Choice>
  </mc:AlternateContent>
  <xr:revisionPtr revIDLastSave="0" documentId="13_ncr:1_{9A773059-543A-4F7B-BCF2-C79CD01DD56D}" xr6:coauthVersionLast="47" xr6:coauthVersionMax="47" xr10:uidLastSave="{00000000-0000-0000-0000-000000000000}"/>
  <bookViews>
    <workbookView xWindow="-98" yWindow="-98" windowWidth="21795" windowHeight="12975" xr2:uid="{746ADFEE-2591-4F9C-B8ED-1DE1C3EBEBF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D37" i="1" s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AC59" i="1" s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  <c r="AA79" i="1"/>
  <c r="X79" i="1"/>
  <c r="U79" i="1"/>
  <c r="R79" i="1"/>
  <c r="O79" i="1"/>
  <c r="L79" i="1"/>
  <c r="I79" i="1"/>
  <c r="F79" i="1"/>
  <c r="AA78" i="1"/>
  <c r="X78" i="1"/>
  <c r="U78" i="1"/>
  <c r="R78" i="1"/>
  <c r="O78" i="1"/>
  <c r="L78" i="1"/>
  <c r="I78" i="1"/>
  <c r="F78" i="1"/>
  <c r="AA77" i="1"/>
  <c r="X77" i="1"/>
  <c r="U77" i="1"/>
  <c r="R77" i="1"/>
  <c r="O77" i="1"/>
  <c r="L77" i="1"/>
  <c r="I77" i="1"/>
  <c r="F77" i="1"/>
  <c r="AA76" i="1"/>
  <c r="X76" i="1"/>
  <c r="U76" i="1"/>
  <c r="R76" i="1"/>
  <c r="O76" i="1"/>
  <c r="L76" i="1"/>
  <c r="I76" i="1"/>
  <c r="F76" i="1"/>
  <c r="AA75" i="1"/>
  <c r="X75" i="1"/>
  <c r="U75" i="1"/>
  <c r="R75" i="1"/>
  <c r="O75" i="1"/>
  <c r="L75" i="1"/>
  <c r="I75" i="1"/>
  <c r="F75" i="1"/>
  <c r="AA74" i="1"/>
  <c r="X74" i="1"/>
  <c r="U74" i="1"/>
  <c r="R74" i="1"/>
  <c r="O74" i="1"/>
  <c r="L74" i="1"/>
  <c r="I74" i="1"/>
  <c r="F74" i="1"/>
  <c r="AA73" i="1"/>
  <c r="X73" i="1"/>
  <c r="U73" i="1"/>
  <c r="R73" i="1"/>
  <c r="O73" i="1"/>
  <c r="L73" i="1"/>
  <c r="I73" i="1"/>
  <c r="F73" i="1"/>
  <c r="AA72" i="1"/>
  <c r="X72" i="1"/>
  <c r="U72" i="1"/>
  <c r="R72" i="1"/>
  <c r="O72" i="1"/>
  <c r="L72" i="1"/>
  <c r="I72" i="1"/>
  <c r="F72" i="1"/>
  <c r="AA71" i="1"/>
  <c r="X71" i="1"/>
  <c r="U71" i="1"/>
  <c r="R71" i="1"/>
  <c r="O71" i="1"/>
  <c r="L71" i="1"/>
  <c r="I71" i="1"/>
  <c r="F71" i="1"/>
  <c r="AA70" i="1"/>
  <c r="X70" i="1"/>
  <c r="U70" i="1"/>
  <c r="R70" i="1"/>
  <c r="O70" i="1"/>
  <c r="L70" i="1"/>
  <c r="I70" i="1"/>
  <c r="F70" i="1"/>
  <c r="AA69" i="1"/>
  <c r="X69" i="1"/>
  <c r="U69" i="1"/>
  <c r="R69" i="1"/>
  <c r="O69" i="1"/>
  <c r="L69" i="1"/>
  <c r="I69" i="1"/>
  <c r="F69" i="1"/>
  <c r="AA68" i="1"/>
  <c r="X68" i="1"/>
  <c r="U68" i="1"/>
  <c r="R68" i="1"/>
  <c r="O68" i="1"/>
  <c r="L68" i="1"/>
  <c r="I68" i="1"/>
  <c r="F68" i="1"/>
  <c r="AA67" i="1"/>
  <c r="X67" i="1"/>
  <c r="U67" i="1"/>
  <c r="R67" i="1"/>
  <c r="O67" i="1"/>
  <c r="L67" i="1"/>
  <c r="I67" i="1"/>
  <c r="F67" i="1"/>
  <c r="AA66" i="1"/>
  <c r="X66" i="1"/>
  <c r="U66" i="1"/>
  <c r="R66" i="1"/>
  <c r="O66" i="1"/>
  <c r="L66" i="1"/>
  <c r="I66" i="1"/>
  <c r="F66" i="1"/>
  <c r="AA65" i="1"/>
  <c r="X65" i="1"/>
  <c r="U65" i="1"/>
  <c r="R65" i="1"/>
  <c r="O65" i="1"/>
  <c r="L65" i="1"/>
  <c r="I65" i="1"/>
  <c r="F65" i="1"/>
  <c r="AA64" i="1"/>
  <c r="X64" i="1"/>
  <c r="U64" i="1"/>
  <c r="R64" i="1"/>
  <c r="O64" i="1"/>
  <c r="L64" i="1"/>
  <c r="I64" i="1"/>
  <c r="F64" i="1"/>
  <c r="AA63" i="1"/>
  <c r="X63" i="1"/>
  <c r="U63" i="1"/>
  <c r="R63" i="1"/>
  <c r="O63" i="1"/>
  <c r="L63" i="1"/>
  <c r="I63" i="1"/>
  <c r="F63" i="1"/>
  <c r="AA62" i="1"/>
  <c r="X62" i="1"/>
  <c r="U62" i="1"/>
  <c r="R62" i="1"/>
  <c r="O62" i="1"/>
  <c r="L62" i="1"/>
  <c r="I62" i="1"/>
  <c r="F62" i="1"/>
  <c r="AA61" i="1"/>
  <c r="X61" i="1"/>
  <c r="U61" i="1"/>
  <c r="R61" i="1"/>
  <c r="O61" i="1"/>
  <c r="L61" i="1"/>
  <c r="I61" i="1"/>
  <c r="F61" i="1"/>
  <c r="AA60" i="1"/>
  <c r="X60" i="1"/>
  <c r="U60" i="1"/>
  <c r="R60" i="1"/>
  <c r="O60" i="1"/>
  <c r="L60" i="1"/>
  <c r="I60" i="1"/>
  <c r="F60" i="1"/>
  <c r="AA59" i="1"/>
  <c r="X59" i="1"/>
  <c r="U59" i="1"/>
  <c r="R59" i="1"/>
  <c r="O59" i="1"/>
  <c r="L59" i="1"/>
  <c r="I59" i="1"/>
  <c r="F59" i="1"/>
  <c r="AA58" i="1"/>
  <c r="X58" i="1"/>
  <c r="U58" i="1"/>
  <c r="R58" i="1"/>
  <c r="O58" i="1"/>
  <c r="L58" i="1"/>
  <c r="I58" i="1"/>
  <c r="F58" i="1"/>
  <c r="AA57" i="1"/>
  <c r="X57" i="1"/>
  <c r="U57" i="1"/>
  <c r="R57" i="1"/>
  <c r="O57" i="1"/>
  <c r="L57" i="1"/>
  <c r="I57" i="1"/>
  <c r="F57" i="1"/>
  <c r="AA56" i="1"/>
  <c r="X56" i="1"/>
  <c r="U56" i="1"/>
  <c r="R56" i="1"/>
  <c r="O56" i="1"/>
  <c r="L56" i="1"/>
  <c r="I56" i="1"/>
  <c r="F56" i="1"/>
  <c r="AA55" i="1"/>
  <c r="X55" i="1"/>
  <c r="U55" i="1"/>
  <c r="R55" i="1"/>
  <c r="O55" i="1"/>
  <c r="L55" i="1"/>
  <c r="I55" i="1"/>
  <c r="F55" i="1"/>
  <c r="AA54" i="1"/>
  <c r="X54" i="1"/>
  <c r="U54" i="1"/>
  <c r="R54" i="1"/>
  <c r="O54" i="1"/>
  <c r="L54" i="1"/>
  <c r="I54" i="1"/>
  <c r="F54" i="1"/>
  <c r="AA53" i="1"/>
  <c r="X53" i="1"/>
  <c r="U53" i="1"/>
  <c r="R53" i="1"/>
  <c r="O53" i="1"/>
  <c r="L53" i="1"/>
  <c r="I53" i="1"/>
  <c r="F53" i="1"/>
  <c r="AA52" i="1"/>
  <c r="X52" i="1"/>
  <c r="U52" i="1"/>
  <c r="R52" i="1"/>
  <c r="O52" i="1"/>
  <c r="L52" i="1"/>
  <c r="I52" i="1"/>
  <c r="F52" i="1"/>
  <c r="AA51" i="1"/>
  <c r="X51" i="1"/>
  <c r="U51" i="1"/>
  <c r="R51" i="1"/>
  <c r="O51" i="1"/>
  <c r="L51" i="1"/>
  <c r="I51" i="1"/>
  <c r="F51" i="1"/>
  <c r="AA50" i="1"/>
  <c r="X50" i="1"/>
  <c r="U50" i="1"/>
  <c r="R50" i="1"/>
  <c r="O50" i="1"/>
  <c r="L50" i="1"/>
  <c r="I50" i="1"/>
  <c r="F50" i="1"/>
  <c r="AA49" i="1"/>
  <c r="X49" i="1"/>
  <c r="U49" i="1"/>
  <c r="R49" i="1"/>
  <c r="O49" i="1"/>
  <c r="L49" i="1"/>
  <c r="I49" i="1"/>
  <c r="F49" i="1"/>
  <c r="AA48" i="1"/>
  <c r="X48" i="1"/>
  <c r="U48" i="1"/>
  <c r="R48" i="1"/>
  <c r="O48" i="1"/>
  <c r="L48" i="1"/>
  <c r="I48" i="1"/>
  <c r="F48" i="1"/>
  <c r="AA47" i="1"/>
  <c r="X47" i="1"/>
  <c r="U47" i="1"/>
  <c r="R47" i="1"/>
  <c r="O47" i="1"/>
  <c r="L47" i="1"/>
  <c r="I47" i="1"/>
  <c r="F47" i="1"/>
  <c r="AA46" i="1"/>
  <c r="X46" i="1"/>
  <c r="U46" i="1"/>
  <c r="R46" i="1"/>
  <c r="O46" i="1"/>
  <c r="L46" i="1"/>
  <c r="I46" i="1"/>
  <c r="F46" i="1"/>
  <c r="AA45" i="1"/>
  <c r="X45" i="1"/>
  <c r="U45" i="1"/>
  <c r="R45" i="1"/>
  <c r="O45" i="1"/>
  <c r="L45" i="1"/>
  <c r="I45" i="1"/>
  <c r="F45" i="1"/>
  <c r="AA44" i="1"/>
  <c r="X44" i="1"/>
  <c r="U44" i="1"/>
  <c r="R44" i="1"/>
  <c r="O44" i="1"/>
  <c r="L44" i="1"/>
  <c r="I44" i="1"/>
  <c r="F44" i="1"/>
  <c r="AA43" i="1"/>
  <c r="X43" i="1"/>
  <c r="U43" i="1"/>
  <c r="R43" i="1"/>
  <c r="O43" i="1"/>
  <c r="L43" i="1"/>
  <c r="I43" i="1"/>
  <c r="F43" i="1"/>
  <c r="AA42" i="1"/>
  <c r="X42" i="1"/>
  <c r="U42" i="1"/>
  <c r="R42" i="1"/>
  <c r="O42" i="1"/>
  <c r="L42" i="1"/>
  <c r="I42" i="1"/>
  <c r="F42" i="1"/>
  <c r="AA41" i="1"/>
  <c r="X41" i="1"/>
  <c r="U41" i="1"/>
  <c r="R41" i="1"/>
  <c r="O41" i="1"/>
  <c r="L41" i="1"/>
  <c r="I41" i="1"/>
  <c r="F41" i="1"/>
  <c r="AA40" i="1"/>
  <c r="X40" i="1"/>
  <c r="U40" i="1"/>
  <c r="R40" i="1"/>
  <c r="O40" i="1"/>
  <c r="L40" i="1"/>
  <c r="I40" i="1"/>
  <c r="F40" i="1"/>
  <c r="AA39" i="1"/>
  <c r="X39" i="1"/>
  <c r="U39" i="1"/>
  <c r="R39" i="1"/>
  <c r="O39" i="1"/>
  <c r="L39" i="1"/>
  <c r="I39" i="1"/>
  <c r="F39" i="1"/>
  <c r="AA38" i="1"/>
  <c r="X38" i="1"/>
  <c r="U38" i="1"/>
  <c r="R38" i="1"/>
  <c r="O38" i="1"/>
  <c r="L38" i="1"/>
  <c r="I38" i="1"/>
  <c r="F38" i="1"/>
  <c r="AA37" i="1"/>
  <c r="X37" i="1"/>
  <c r="U37" i="1"/>
  <c r="R37" i="1"/>
  <c r="O37" i="1"/>
  <c r="L37" i="1"/>
  <c r="I37" i="1"/>
  <c r="F37" i="1"/>
  <c r="AA36" i="1"/>
  <c r="X36" i="1"/>
  <c r="U36" i="1"/>
  <c r="R36" i="1"/>
  <c r="O36" i="1"/>
  <c r="L36" i="1"/>
  <c r="I36" i="1"/>
  <c r="F36" i="1"/>
  <c r="AA35" i="1"/>
  <c r="X35" i="1"/>
  <c r="U35" i="1"/>
  <c r="R35" i="1"/>
  <c r="O35" i="1"/>
  <c r="L35" i="1"/>
  <c r="I35" i="1"/>
  <c r="F35" i="1"/>
  <c r="AA34" i="1"/>
  <c r="X34" i="1"/>
  <c r="U34" i="1"/>
  <c r="R34" i="1"/>
  <c r="O34" i="1"/>
  <c r="L34" i="1"/>
  <c r="I34" i="1"/>
  <c r="F34" i="1"/>
  <c r="AA33" i="1"/>
  <c r="X33" i="1"/>
  <c r="U33" i="1"/>
  <c r="R33" i="1"/>
  <c r="O33" i="1"/>
  <c r="L33" i="1"/>
  <c r="I33" i="1"/>
  <c r="F33" i="1"/>
  <c r="AA32" i="1"/>
  <c r="X32" i="1"/>
  <c r="U32" i="1"/>
  <c r="R32" i="1"/>
  <c r="O32" i="1"/>
  <c r="L32" i="1"/>
  <c r="I32" i="1"/>
  <c r="F32" i="1"/>
  <c r="AA31" i="1"/>
  <c r="X31" i="1"/>
  <c r="U31" i="1"/>
  <c r="R31" i="1"/>
  <c r="O31" i="1"/>
  <c r="L31" i="1"/>
  <c r="I31" i="1"/>
  <c r="F31" i="1"/>
  <c r="AA30" i="1"/>
  <c r="X30" i="1"/>
  <c r="U30" i="1"/>
  <c r="R30" i="1"/>
  <c r="O30" i="1"/>
  <c r="L30" i="1"/>
  <c r="I30" i="1"/>
  <c r="F30" i="1"/>
  <c r="AA29" i="1"/>
  <c r="X29" i="1"/>
  <c r="U29" i="1"/>
  <c r="R29" i="1"/>
  <c r="O29" i="1"/>
  <c r="L29" i="1"/>
  <c r="I29" i="1"/>
  <c r="F29" i="1"/>
  <c r="AA28" i="1"/>
  <c r="X28" i="1"/>
  <c r="U28" i="1"/>
  <c r="R28" i="1"/>
  <c r="O28" i="1"/>
  <c r="L28" i="1"/>
  <c r="I28" i="1"/>
  <c r="F28" i="1"/>
  <c r="AA27" i="1"/>
  <c r="X27" i="1"/>
  <c r="U27" i="1"/>
  <c r="R27" i="1"/>
  <c r="O27" i="1"/>
  <c r="L27" i="1"/>
  <c r="I27" i="1"/>
  <c r="F27" i="1"/>
  <c r="AA26" i="1"/>
  <c r="X26" i="1"/>
  <c r="U26" i="1"/>
  <c r="R26" i="1"/>
  <c r="O26" i="1"/>
  <c r="L26" i="1"/>
  <c r="I26" i="1"/>
  <c r="F26" i="1"/>
  <c r="AA25" i="1"/>
  <c r="X25" i="1"/>
  <c r="U25" i="1"/>
  <c r="R25" i="1"/>
  <c r="O25" i="1"/>
  <c r="L25" i="1"/>
  <c r="I25" i="1"/>
  <c r="F25" i="1"/>
  <c r="AA24" i="1"/>
  <c r="X24" i="1"/>
  <c r="U24" i="1"/>
  <c r="R24" i="1"/>
  <c r="O24" i="1"/>
  <c r="L24" i="1"/>
  <c r="I24" i="1"/>
  <c r="F24" i="1"/>
  <c r="AA23" i="1"/>
  <c r="X23" i="1"/>
  <c r="U23" i="1"/>
  <c r="R23" i="1"/>
  <c r="O23" i="1"/>
  <c r="L23" i="1"/>
  <c r="I23" i="1"/>
  <c r="F23" i="1"/>
  <c r="AA22" i="1"/>
  <c r="X22" i="1"/>
  <c r="U22" i="1"/>
  <c r="R22" i="1"/>
  <c r="O22" i="1"/>
  <c r="L22" i="1"/>
  <c r="I22" i="1"/>
  <c r="F22" i="1"/>
  <c r="AA21" i="1"/>
  <c r="X21" i="1"/>
  <c r="U21" i="1"/>
  <c r="R21" i="1"/>
  <c r="O21" i="1"/>
  <c r="L21" i="1"/>
  <c r="I21" i="1"/>
  <c r="F21" i="1"/>
  <c r="AA20" i="1"/>
  <c r="X20" i="1"/>
  <c r="U20" i="1"/>
  <c r="R20" i="1"/>
  <c r="O20" i="1"/>
  <c r="L20" i="1"/>
  <c r="I20" i="1"/>
  <c r="F20" i="1"/>
  <c r="AA19" i="1"/>
  <c r="X19" i="1"/>
  <c r="U19" i="1"/>
  <c r="R19" i="1"/>
  <c r="O19" i="1"/>
  <c r="L19" i="1"/>
  <c r="I19" i="1"/>
  <c r="F19" i="1"/>
  <c r="AA18" i="1"/>
  <c r="X18" i="1"/>
  <c r="U18" i="1"/>
  <c r="R18" i="1"/>
  <c r="O18" i="1"/>
  <c r="L18" i="1"/>
  <c r="I18" i="1"/>
  <c r="F18" i="1"/>
  <c r="AA17" i="1"/>
  <c r="X17" i="1"/>
  <c r="U17" i="1"/>
  <c r="R17" i="1"/>
  <c r="O17" i="1"/>
  <c r="L17" i="1"/>
  <c r="I17" i="1"/>
  <c r="F17" i="1"/>
  <c r="AA16" i="1"/>
  <c r="X16" i="1"/>
  <c r="U16" i="1"/>
  <c r="R16" i="1"/>
  <c r="O16" i="1"/>
  <c r="L16" i="1"/>
  <c r="I16" i="1"/>
  <c r="F16" i="1"/>
  <c r="AA15" i="1"/>
  <c r="X15" i="1"/>
  <c r="U15" i="1"/>
  <c r="R15" i="1"/>
  <c r="O15" i="1"/>
  <c r="L15" i="1"/>
  <c r="I15" i="1"/>
  <c r="F15" i="1"/>
  <c r="AA14" i="1"/>
  <c r="X14" i="1"/>
  <c r="U14" i="1"/>
  <c r="R14" i="1"/>
  <c r="O14" i="1"/>
  <c r="L14" i="1"/>
  <c r="I14" i="1"/>
  <c r="F14" i="1"/>
  <c r="AA13" i="1"/>
  <c r="X13" i="1"/>
  <c r="U13" i="1"/>
  <c r="R13" i="1"/>
  <c r="O13" i="1"/>
  <c r="L13" i="1"/>
  <c r="I13" i="1"/>
  <c r="F13" i="1"/>
  <c r="AA12" i="1"/>
  <c r="X12" i="1"/>
  <c r="U12" i="1"/>
  <c r="R12" i="1"/>
  <c r="O12" i="1"/>
  <c r="L12" i="1"/>
  <c r="I12" i="1"/>
  <c r="F12" i="1"/>
  <c r="AA11" i="1"/>
  <c r="X11" i="1"/>
  <c r="U11" i="1"/>
  <c r="R11" i="1"/>
  <c r="O11" i="1"/>
  <c r="L11" i="1"/>
  <c r="I11" i="1"/>
  <c r="F11" i="1"/>
  <c r="AA10" i="1"/>
  <c r="X10" i="1"/>
  <c r="U10" i="1"/>
  <c r="R10" i="1"/>
  <c r="O10" i="1"/>
  <c r="L10" i="1"/>
  <c r="I10" i="1"/>
  <c r="F10" i="1"/>
  <c r="AA9" i="1"/>
  <c r="X9" i="1"/>
  <c r="U9" i="1"/>
  <c r="R9" i="1"/>
  <c r="O9" i="1"/>
  <c r="L9" i="1"/>
  <c r="I9" i="1"/>
  <c r="F9" i="1"/>
  <c r="AA8" i="1"/>
  <c r="X8" i="1"/>
  <c r="U8" i="1"/>
  <c r="R8" i="1"/>
  <c r="O8" i="1"/>
  <c r="L8" i="1"/>
  <c r="I8" i="1"/>
  <c r="F8" i="1"/>
  <c r="AA7" i="1"/>
  <c r="X7" i="1"/>
  <c r="U7" i="1"/>
  <c r="R7" i="1"/>
  <c r="O7" i="1"/>
  <c r="L7" i="1"/>
  <c r="I7" i="1"/>
  <c r="F7" i="1"/>
  <c r="AA6" i="1"/>
  <c r="X6" i="1"/>
  <c r="U6" i="1"/>
  <c r="R6" i="1"/>
  <c r="O6" i="1"/>
  <c r="L6" i="1"/>
  <c r="I6" i="1"/>
  <c r="F6" i="1"/>
  <c r="AA5" i="1"/>
  <c r="X5" i="1"/>
  <c r="U5" i="1"/>
  <c r="R5" i="1"/>
  <c r="O5" i="1"/>
  <c r="L5" i="1"/>
  <c r="I5" i="1"/>
  <c r="F5" i="1"/>
  <c r="AA4" i="1"/>
  <c r="X4" i="1"/>
  <c r="U4" i="1"/>
  <c r="R4" i="1"/>
  <c r="O4" i="1"/>
  <c r="L4" i="1"/>
  <c r="I4" i="1"/>
  <c r="F4" i="1"/>
  <c r="AA3" i="1"/>
  <c r="X3" i="1"/>
  <c r="U3" i="1"/>
  <c r="R3" i="1"/>
  <c r="O3" i="1"/>
  <c r="L3" i="1"/>
  <c r="I3" i="1"/>
  <c r="F3" i="1"/>
  <c r="AA2" i="1"/>
  <c r="X2" i="1"/>
  <c r="U2" i="1"/>
  <c r="R2" i="1"/>
  <c r="O2" i="1"/>
  <c r="I2" i="1"/>
  <c r="F2" i="1"/>
  <c r="AF59" i="1" l="1"/>
  <c r="AD59" i="1"/>
  <c r="AG50" i="1"/>
  <c r="AG49" i="1"/>
  <c r="AE63" i="1"/>
  <c r="AG79" i="1"/>
  <c r="AE61" i="1"/>
  <c r="AG77" i="1"/>
  <c r="AE67" i="1"/>
  <c r="AE19" i="1"/>
  <c r="AE66" i="1"/>
  <c r="AE50" i="1"/>
  <c r="AE34" i="1"/>
  <c r="AE23" i="1"/>
  <c r="AE47" i="1"/>
  <c r="AG47" i="1"/>
  <c r="AG14" i="1"/>
  <c r="AG61" i="1"/>
  <c r="AE70" i="1"/>
  <c r="AG68" i="1"/>
  <c r="AE65" i="1"/>
  <c r="AE49" i="1"/>
  <c r="AE33" i="1"/>
  <c r="AE53" i="1"/>
  <c r="AE69" i="1"/>
  <c r="AE15" i="1"/>
  <c r="AG67" i="1"/>
  <c r="AE45" i="1"/>
  <c r="AE12" i="1"/>
  <c r="AG13" i="1"/>
  <c r="AE10" i="1"/>
  <c r="AE26" i="1"/>
  <c r="AG69" i="1"/>
  <c r="AG34" i="1"/>
  <c r="AG70" i="1"/>
  <c r="AG78" i="1"/>
  <c r="AG30" i="1"/>
  <c r="AE42" i="1"/>
  <c r="AG72" i="1"/>
  <c r="AE6" i="1"/>
  <c r="AE64" i="1"/>
  <c r="AG33" i="1"/>
  <c r="AE79" i="1"/>
  <c r="AG64" i="1"/>
  <c r="AG63" i="1"/>
  <c r="AE77" i="1"/>
  <c r="AG46" i="1"/>
  <c r="AG29" i="1"/>
  <c r="AG71" i="1"/>
  <c r="AG55" i="1"/>
  <c r="AG39" i="1"/>
  <c r="AG23" i="1"/>
  <c r="AG7" i="1"/>
  <c r="AG66" i="1"/>
  <c r="AG65" i="1"/>
  <c r="AG17" i="1"/>
  <c r="AE31" i="1"/>
  <c r="AG31" i="1"/>
  <c r="AG62" i="1"/>
  <c r="AG45" i="1"/>
  <c r="AG40" i="1"/>
  <c r="AG75" i="1"/>
  <c r="AE38" i="1"/>
  <c r="AE68" i="1"/>
  <c r="AE52" i="1"/>
  <c r="AE36" i="1"/>
  <c r="AE20" i="1"/>
  <c r="AE24" i="1"/>
  <c r="AE62" i="1"/>
  <c r="AE48" i="1"/>
  <c r="AE11" i="1"/>
  <c r="AE57" i="1"/>
  <c r="AE29" i="1"/>
  <c r="AE2" i="1"/>
  <c r="AE71" i="1"/>
  <c r="AE4" i="1"/>
  <c r="AE27" i="1"/>
  <c r="AE59" i="1"/>
  <c r="AE17" i="1"/>
  <c r="AE40" i="1"/>
  <c r="AE13" i="1"/>
  <c r="AE3" i="1"/>
  <c r="AE56" i="1"/>
  <c r="AE72" i="1"/>
  <c r="AE78" i="1"/>
  <c r="AE55" i="1"/>
  <c r="AE18" i="1"/>
  <c r="AE41" i="1"/>
  <c r="AE73" i="1"/>
  <c r="AE43" i="1"/>
  <c r="AE75" i="1"/>
  <c r="AE25" i="1"/>
  <c r="AE5" i="1"/>
  <c r="AE58" i="1"/>
  <c r="AE74" i="1"/>
  <c r="AE28" i="1"/>
  <c r="AE14" i="1"/>
  <c r="AE21" i="1"/>
  <c r="AE44" i="1"/>
  <c r="AE51" i="1"/>
  <c r="AE7" i="1"/>
  <c r="AE30" i="1"/>
  <c r="AE37" i="1"/>
  <c r="AE60" i="1"/>
  <c r="AE76" i="1"/>
  <c r="AE16" i="1"/>
  <c r="AE46" i="1"/>
  <c r="AG6" i="1"/>
  <c r="AG10" i="1"/>
  <c r="AG26" i="1"/>
  <c r="AG42" i="1"/>
  <c r="AG58" i="1"/>
  <c r="AG74" i="1"/>
  <c r="AG25" i="1"/>
  <c r="AG41" i="1"/>
  <c r="AG57" i="1"/>
  <c r="AG73" i="1"/>
  <c r="AG12" i="1"/>
  <c r="AG28" i="1"/>
  <c r="AG44" i="1"/>
  <c r="AG60" i="1"/>
  <c r="AG76" i="1"/>
  <c r="AG15" i="1"/>
  <c r="AG38" i="1"/>
  <c r="AG53" i="1"/>
  <c r="AG3" i="1"/>
  <c r="AG35" i="1"/>
  <c r="AG51" i="1"/>
  <c r="AG22" i="1"/>
  <c r="AG54" i="1"/>
  <c r="AG9" i="1"/>
  <c r="AG2" i="1"/>
  <c r="AG21" i="1"/>
  <c r="AG19" i="1"/>
  <c r="AG18" i="1"/>
  <c r="AG5" i="1"/>
  <c r="AG37" i="1"/>
  <c r="AG8" i="1"/>
  <c r="AG24" i="1"/>
  <c r="AG56" i="1"/>
  <c r="AG11" i="1"/>
  <c r="AG27" i="1"/>
  <c r="AG43" i="1"/>
  <c r="AG59" i="1"/>
  <c r="AG4" i="1"/>
  <c r="AG20" i="1"/>
  <c r="AG36" i="1"/>
  <c r="AG52" i="1"/>
  <c r="AE32" i="1" l="1"/>
  <c r="AE39" i="1"/>
  <c r="AE9" i="1"/>
  <c r="AE35" i="1"/>
  <c r="AE8" i="1"/>
  <c r="AE22" i="1"/>
  <c r="AE54" i="1"/>
  <c r="AG16" i="1"/>
  <c r="AG48" i="1"/>
  <c r="AG32" i="1"/>
</calcChain>
</file>

<file path=xl/sharedStrings.xml><?xml version="1.0" encoding="utf-8"?>
<sst xmlns="http://schemas.openxmlformats.org/spreadsheetml/2006/main" count="769" uniqueCount="193">
  <si>
    <t>220010D</t>
  </si>
  <si>
    <t>ABEYWICKRAMA W.M.U.</t>
  </si>
  <si>
    <t>220012K</t>
  </si>
  <si>
    <t>ABINASH A.</t>
  </si>
  <si>
    <t>220015X</t>
  </si>
  <si>
    <t>AFRADH M.M.M.</t>
  </si>
  <si>
    <t>220016C</t>
  </si>
  <si>
    <t>AGALAKADAARACHCHI A.A.A.U.</t>
  </si>
  <si>
    <t>220019M</t>
  </si>
  <si>
    <t>ALPITIYA A.K.E.I.</t>
  </si>
  <si>
    <t>220025D</t>
  </si>
  <si>
    <t>AMARAWANSHA R.G.A.S.</t>
  </si>
  <si>
    <t>220045M</t>
  </si>
  <si>
    <t>ARUSHAN R.</t>
  </si>
  <si>
    <t>220055T</t>
  </si>
  <si>
    <t>BALASOORIYA C.P.T.M.</t>
  </si>
  <si>
    <t>220058F</t>
  </si>
  <si>
    <t>BANDARA D.G.K.S.</t>
  </si>
  <si>
    <t>220062L</t>
  </si>
  <si>
    <t>BANDARA K.A.T.K.</t>
  </si>
  <si>
    <t>220070J</t>
  </si>
  <si>
    <t>BANDUSENA W.G.G.</t>
  </si>
  <si>
    <t>220076H</t>
  </si>
  <si>
    <t>BUDDHIMAL H.M S.</t>
  </si>
  <si>
    <t>220088V</t>
  </si>
  <si>
    <t>CHEHARA H.V.</t>
  </si>
  <si>
    <t>220101H</t>
  </si>
  <si>
    <t>DE SILVA M.B.M.R.</t>
  </si>
  <si>
    <t>220103P</t>
  </si>
  <si>
    <t>DE SILVA T.M.B.P.</t>
  </si>
  <si>
    <t>220108K</t>
  </si>
  <si>
    <t>DENUWARA H.M.K.A.</t>
  </si>
  <si>
    <t>220114B</t>
  </si>
  <si>
    <t>DHANANJAYA K.A.C.</t>
  </si>
  <si>
    <t>220120N</t>
  </si>
  <si>
    <t>DILANKA A.K.C.</t>
  </si>
  <si>
    <t>220141E</t>
  </si>
  <si>
    <t>DISSANAYAKE R.T.</t>
  </si>
  <si>
    <t>220149K</t>
  </si>
  <si>
    <t>EDIRISINGHE B.A.</t>
  </si>
  <si>
    <t>220151J</t>
  </si>
  <si>
    <t>EDIRISINGHE E.A.S.S.</t>
  </si>
  <si>
    <t>220159P</t>
  </si>
  <si>
    <t>ERATHNA E.W.T.C.</t>
  </si>
  <si>
    <t>220176N</t>
  </si>
  <si>
    <t>GAMAGE R.D.</t>
  </si>
  <si>
    <t>220196B</t>
  </si>
  <si>
    <t>GUNASINGHE S.A.I.A.</t>
  </si>
  <si>
    <t>220206J</t>
  </si>
  <si>
    <t>HAMY M.G.S.U.</t>
  </si>
  <si>
    <t>220216N</t>
  </si>
  <si>
    <t>HARISKANTHAN S.</t>
  </si>
  <si>
    <t>220217T</t>
  </si>
  <si>
    <t>HASALANKA K.U.</t>
  </si>
  <si>
    <t>220219C</t>
  </si>
  <si>
    <t>HASARI U.K.R.</t>
  </si>
  <si>
    <t>220226U</t>
  </si>
  <si>
    <t>HETTIARACHCHI D.D.</t>
  </si>
  <si>
    <t>220229G</t>
  </si>
  <si>
    <t>HEWAGE T.H.S.D.T.</t>
  </si>
  <si>
    <t>220260R</t>
  </si>
  <si>
    <t>JAYASINGHE H.J.M.K.R.</t>
  </si>
  <si>
    <t>220269D</t>
  </si>
  <si>
    <t>JAYASUNDARA A.J.M.P.H.</t>
  </si>
  <si>
    <t>220283N</t>
  </si>
  <si>
    <t>JAYAWARDHANE N.M.</t>
  </si>
  <si>
    <t>220289M</t>
  </si>
  <si>
    <t>JEYAKANTH S.</t>
  </si>
  <si>
    <t>220291L</t>
  </si>
  <si>
    <t>JOTHIRATHNE W.S.P.</t>
  </si>
  <si>
    <t>220293U</t>
  </si>
  <si>
    <t>KAAVIYA .B</t>
  </si>
  <si>
    <t>220300R</t>
  </si>
  <si>
    <t>KANDAMBY O.B.</t>
  </si>
  <si>
    <t>220331L</t>
  </si>
  <si>
    <t>KUGAPARAN S.</t>
  </si>
  <si>
    <t>220359E</t>
  </si>
  <si>
    <t>LATHEEF M.A.A</t>
  </si>
  <si>
    <t>220364N</t>
  </si>
  <si>
    <t>LOKUBALASOORIYA P.L.S.</t>
  </si>
  <si>
    <t>220372L</t>
  </si>
  <si>
    <t>MADHUSANKA I.P.K.G.D.</t>
  </si>
  <si>
    <t>220376D</t>
  </si>
  <si>
    <t>MADUWANTHA S.L.D.</t>
  </si>
  <si>
    <t>220390N</t>
  </si>
  <si>
    <t>MATHURATA B.K.D.A.B.</t>
  </si>
  <si>
    <t>220393C</t>
  </si>
  <si>
    <t>METARAMBA P.S.</t>
  </si>
  <si>
    <t>220395J</t>
  </si>
  <si>
    <t>MIHIRANGA R.R.S.</t>
  </si>
  <si>
    <t>220410E</t>
  </si>
  <si>
    <t>NAGAHAWATHTHA R.A.</t>
  </si>
  <si>
    <t>220412L</t>
  </si>
  <si>
    <t>NAJATH M.J.M.</t>
  </si>
  <si>
    <t>220432X</t>
  </si>
  <si>
    <t>NIMTHARA G.A.A.</t>
  </si>
  <si>
    <t>220433C</t>
  </si>
  <si>
    <t>NIRMAL M.H.U.</t>
  </si>
  <si>
    <t>220438V</t>
  </si>
  <si>
    <t>OMATHTHAGE S.Y.</t>
  </si>
  <si>
    <t>220451E</t>
  </si>
  <si>
    <t>PEIRIS H.R.N.</t>
  </si>
  <si>
    <t>220458G</t>
  </si>
  <si>
    <t>PERERA A.G.L.O.</t>
  </si>
  <si>
    <t>220475F</t>
  </si>
  <si>
    <t>PERERA R.H.C.</t>
  </si>
  <si>
    <t>220477M</t>
  </si>
  <si>
    <t>PERERA W.S.D.</t>
  </si>
  <si>
    <t>220492E</t>
  </si>
  <si>
    <t>PREMARATHNA B.L.P.</t>
  </si>
  <si>
    <t>220529C</t>
  </si>
  <si>
    <t>RAVIHARA K.R.S.</t>
  </si>
  <si>
    <t>220539G</t>
  </si>
  <si>
    <t>RUWANPATHIRANA T.P.</t>
  </si>
  <si>
    <t>220544R</t>
  </si>
  <si>
    <t>SAJEEV S.</t>
  </si>
  <si>
    <t>220557J</t>
  </si>
  <si>
    <t>SAMARAWEERA O. I.</t>
  </si>
  <si>
    <t>220564D</t>
  </si>
  <si>
    <t>SANDAKALUM D.D.A.D.S.</t>
  </si>
  <si>
    <t>220571V</t>
  </si>
  <si>
    <t>SANDEEPANEE M.A.T.</t>
  </si>
  <si>
    <t>220572B</t>
  </si>
  <si>
    <t>SANDEEPANI K.I.</t>
  </si>
  <si>
    <t>220574H</t>
  </si>
  <si>
    <t>SANJAYA G.D.C.N.</t>
  </si>
  <si>
    <t>220582F</t>
  </si>
  <si>
    <t>SARANJAN K.</t>
  </si>
  <si>
    <t>220590D</t>
  </si>
  <si>
    <t>SEMAGE N.S.</t>
  </si>
  <si>
    <t>220597F</t>
  </si>
  <si>
    <t>SENEVIRATHNE L.P.M.</t>
  </si>
  <si>
    <t>220600L</t>
  </si>
  <si>
    <t>SENEWIRATHNA Y.A.S.</t>
  </si>
  <si>
    <t>220615L</t>
  </si>
  <si>
    <t>SIRIWARDANA M.W.S.K.</t>
  </si>
  <si>
    <t>220631G</t>
  </si>
  <si>
    <t>TENNAKOON T.M.L.S.</t>
  </si>
  <si>
    <t>220634T</t>
  </si>
  <si>
    <t>THASHMIKA K.H.S.</t>
  </si>
  <si>
    <t>220660T</t>
  </si>
  <si>
    <t>VARUNAN S.</t>
  </si>
  <si>
    <t>220665M</t>
  </si>
  <si>
    <t>VIDUSHIKA H.W.C.K.</t>
  </si>
  <si>
    <t>220677C</t>
  </si>
  <si>
    <t>WARNAPURA H.M.</t>
  </si>
  <si>
    <t>220691M</t>
  </si>
  <si>
    <t>WEGAPITIYA D.V.</t>
  </si>
  <si>
    <t>220703F</t>
  </si>
  <si>
    <t>WICKRAMASINGHE S.R.P.N.</t>
  </si>
  <si>
    <t>220718F</t>
  </si>
  <si>
    <t>WIJESEKARA T.S.</t>
  </si>
  <si>
    <t>220722L</t>
  </si>
  <si>
    <t>WIJESINGHE R.W.M.W.</t>
  </si>
  <si>
    <t>220739U</t>
  </si>
  <si>
    <t>ZAINAB M.M.A.</t>
  </si>
  <si>
    <t>INDEX</t>
  </si>
  <si>
    <t>NAME</t>
  </si>
  <si>
    <t>SEM 01</t>
  </si>
  <si>
    <t>MATHS</t>
  </si>
  <si>
    <t>B+</t>
  </si>
  <si>
    <t>B-</t>
  </si>
  <si>
    <t>B</t>
  </si>
  <si>
    <t>A</t>
  </si>
  <si>
    <t>I-we</t>
  </si>
  <si>
    <t>C+</t>
  </si>
  <si>
    <t>A-</t>
  </si>
  <si>
    <t>CGPA</t>
  </si>
  <si>
    <t>A+</t>
  </si>
  <si>
    <t>C</t>
  </si>
  <si>
    <t>C-</t>
  </si>
  <si>
    <t>Rank</t>
  </si>
  <si>
    <t>Grade point</t>
  </si>
  <si>
    <t>English</t>
  </si>
  <si>
    <t>Fluid</t>
  </si>
  <si>
    <t>D</t>
  </si>
  <si>
    <t>Thermo</t>
  </si>
  <si>
    <t>Green Chemistry</t>
  </si>
  <si>
    <t>GPA</t>
  </si>
  <si>
    <t>BIO</t>
  </si>
  <si>
    <t>Manufacturing process</t>
  </si>
  <si>
    <t>Communication</t>
  </si>
  <si>
    <r>
      <rPr>
        <sz val="11"/>
        <rFont val="Arial MT"/>
        <family val="2"/>
      </rPr>
      <t>A+</t>
    </r>
  </si>
  <si>
    <r>
      <rPr>
        <sz val="11"/>
        <rFont val="Arial MT"/>
        <family val="2"/>
      </rPr>
      <t>B</t>
    </r>
  </si>
  <si>
    <r>
      <rPr>
        <sz val="11"/>
        <rFont val="Arial MT"/>
        <family val="2"/>
      </rPr>
      <t>A</t>
    </r>
  </si>
  <si>
    <r>
      <rPr>
        <sz val="11"/>
        <rFont val="Arial MT"/>
        <family val="2"/>
      </rPr>
      <t>B+</t>
    </r>
  </si>
  <si>
    <r>
      <rPr>
        <sz val="11"/>
        <rFont val="Arial MT"/>
        <family val="2"/>
      </rPr>
      <t>A-</t>
    </r>
  </si>
  <si>
    <r>
      <rPr>
        <sz val="11"/>
        <rFont val="Arial MT"/>
        <family val="2"/>
      </rPr>
      <t>B-</t>
    </r>
  </si>
  <si>
    <t>#</t>
  </si>
  <si>
    <t>credits total</t>
  </si>
  <si>
    <t>credit</t>
  </si>
  <si>
    <t>grade point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</si>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</sst>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Arial MT"/>
    </font>
    <font>
      <sz val="11"/>
      <name val="Arial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4472C3"/>
      </left>
      <right style="thin">
        <color rgb="FF4472C3"/>
      </right>
      <top style="thin">
        <color rgb="FF4472C3"/>
      </top>
      <bottom style="thin">
        <color rgb="FF4472C3"/>
      </bottom>
      <diagonal/>
    </border>
    <border>
      <left style="thin">
        <color rgb="FF4472C3"/>
      </left>
      <right style="thin">
        <color rgb="FF4472C3"/>
      </right>
      <top/>
      <bottom style="thin">
        <color rgb="FF4472C3"/>
      </bottom>
      <diagonal/>
    </border>
    <border>
      <left style="thin">
        <color rgb="FF4472C3"/>
      </left>
      <right style="thin">
        <color rgb="FF4472C3"/>
      </right>
      <top style="thin">
        <color rgb="FF4472C3"/>
      </top>
      <bottom style="thin">
        <color rgb="FFD8E1F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0" borderId="3" xfId="0" applyNumberFormat="1" applyFont="1" applyBorder="1" applyAlignment="1">
      <alignment horizontal="left" vertical="top" shrinkToFit="1"/>
    </xf>
    <xf numFmtId="2" fontId="1" fillId="0" borderId="2" xfId="0" applyNumberFormat="1" applyFont="1" applyBorder="1" applyAlignment="1">
      <alignment horizontal="left" vertical="top" shrinkToFit="1"/>
    </xf>
    <xf numFmtId="2" fontId="1" fillId="2" borderId="2" xfId="0" applyNumberFormat="1" applyFont="1" applyFill="1" applyBorder="1" applyAlignment="1">
      <alignment horizontal="left" vertical="top" shrinkToFit="1"/>
    </xf>
    <xf numFmtId="2" fontId="1" fillId="2" borderId="3" xfId="0" applyNumberFormat="1" applyFont="1" applyFill="1" applyBorder="1" applyAlignment="1">
      <alignment horizontal="left" vertical="top" shrinkToFit="1"/>
    </xf>
    <xf numFmtId="164" fontId="1" fillId="2" borderId="2" xfId="0" applyNumberFormat="1" applyFont="1" applyFill="1" applyBorder="1" applyAlignment="1">
      <alignment horizontal="left" vertical="top" shrinkToFit="1"/>
    </xf>
    <xf numFmtId="2" fontId="1" fillId="2" borderId="1" xfId="0" applyNumberFormat="1" applyFont="1" applyFill="1" applyBorder="1" applyAlignment="1">
      <alignment horizontal="left" vertical="top" shrinkToFit="1"/>
    </xf>
    <xf numFmtId="0" fontId="0" fillId="3" borderId="0" xfId="0" applyFill="1"/>
    <xf numFmtId="2" fontId="1" fillId="3" borderId="3" xfId="0" applyNumberFormat="1" applyFont="1" applyFill="1" applyBorder="1" applyAlignment="1">
      <alignment horizontal="left" vertical="top" shrinkToFit="1"/>
    </xf>
    <xf numFmtId="0" fontId="0" fillId="4" borderId="0" xfId="0" applyFill="1"/>
    <xf numFmtId="0" fontId="2" fillId="0" borderId="4" xfId="0" applyFont="1" applyBorder="1" applyAlignment="1">
      <alignment horizontal="left" vertical="top" wrapText="1"/>
    </xf>
    <xf numFmtId="0" fontId="0" fillId="5" borderId="0" xfId="0" applyFill="1"/>
    <xf numFmtId="2" fontId="1" fillId="5" borderId="2" xfId="0" applyNumberFormat="1" applyFont="1" applyFill="1" applyBorder="1" applyAlignment="1">
      <alignment horizontal="left" vertical="top" shrinkToFit="1"/>
    </xf>
    <xf numFmtId="0" fontId="2" fillId="5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F54-8F13-495C-B593-C9B768D384D1}">
  <dimension ref="A1:AG90"/>
  <sheetViews>
    <sheetView tabSelected="1" topLeftCell="Y17" zoomScale="141" zoomScaleNormal="105" workbookViewId="0">
      <selection activeCell="V38" sqref="V38"/>
    </sheetView>
  </sheetViews>
  <sheetFormatPr defaultRowHeight="14.25"/>
  <cols>
    <col min="2" max="2" width="46.1328125" customWidth="1"/>
    <col min="3" max="3" width="3.59765625" customWidth="1"/>
    <col min="4" max="5" width="4.1328125" customWidth="1"/>
    <col min="6" max="6" width="5.265625" customWidth="1"/>
    <col min="7" max="8" width="4.53125" customWidth="1"/>
    <col min="9" max="9" width="8" customWidth="1"/>
    <col min="10" max="11" width="6.46484375" customWidth="1"/>
    <col min="12" max="12" width="6.19921875" customWidth="1"/>
    <col min="13" max="14" width="7.1328125" customWidth="1"/>
    <col min="15" max="15" width="6.19921875" customWidth="1"/>
    <col min="16" max="17" width="8.796875" customWidth="1"/>
    <col min="18" max="18" width="6.46484375" customWidth="1"/>
    <col min="19" max="20" width="6.6640625" customWidth="1"/>
    <col min="21" max="21" width="7" customWidth="1"/>
    <col min="22" max="23" width="6.33203125" customWidth="1"/>
    <col min="24" max="24" width="5.9296875" customWidth="1"/>
    <col min="25" max="26" width="6.19921875" customWidth="1"/>
    <col min="27" max="27" width="5.796875" customWidth="1"/>
    <col min="28" max="28" width="6" customWidth="1"/>
    <col min="32" max="32" width="9.06640625" style="17"/>
  </cols>
  <sheetData>
    <row r="1" spans="1:33">
      <c r="A1" t="s">
        <v>156</v>
      </c>
      <c r="B1" t="s">
        <v>157</v>
      </c>
      <c r="C1" t="s">
        <v>158</v>
      </c>
      <c r="D1" t="s">
        <v>159</v>
      </c>
      <c r="E1" t="s">
        <v>190</v>
      </c>
      <c r="F1" t="s">
        <v>172</v>
      </c>
      <c r="G1" t="s">
        <v>173</v>
      </c>
      <c r="H1" t="s">
        <v>190</v>
      </c>
      <c r="I1" t="s">
        <v>172</v>
      </c>
      <c r="J1" t="s">
        <v>174</v>
      </c>
      <c r="K1" t="s">
        <v>190</v>
      </c>
      <c r="L1" t="s">
        <v>172</v>
      </c>
      <c r="M1" t="s">
        <v>176</v>
      </c>
      <c r="N1" t="s">
        <v>190</v>
      </c>
      <c r="O1" t="s">
        <v>172</v>
      </c>
      <c r="P1" t="s">
        <v>177</v>
      </c>
      <c r="Q1" t="s">
        <v>190</v>
      </c>
      <c r="R1" t="s">
        <v>172</v>
      </c>
      <c r="S1" t="s">
        <v>179</v>
      </c>
      <c r="T1" t="s">
        <v>190</v>
      </c>
      <c r="U1" t="s">
        <v>172</v>
      </c>
      <c r="V1" t="s">
        <v>180</v>
      </c>
      <c r="W1" t="s">
        <v>192</v>
      </c>
      <c r="X1" t="s">
        <v>191</v>
      </c>
      <c r="Y1" t="s">
        <v>181</v>
      </c>
      <c r="Z1" t="s">
        <v>192</v>
      </c>
      <c r="AA1" t="s">
        <v>191</v>
      </c>
      <c r="AC1" t="s">
        <v>189</v>
      </c>
      <c r="AD1" t="s">
        <v>167</v>
      </c>
      <c r="AE1" t="s">
        <v>171</v>
      </c>
      <c r="AF1" s="17" t="s">
        <v>178</v>
      </c>
      <c r="AG1" t="s">
        <v>171</v>
      </c>
    </row>
    <row r="2" spans="1:33" ht="14.2" customHeight="1">
      <c r="A2" t="s">
        <v>0</v>
      </c>
      <c r="B2" t="s">
        <v>1</v>
      </c>
      <c r="C2" s="2">
        <v>3.34</v>
      </c>
      <c r="D2" t="s">
        <v>162</v>
      </c>
      <c r="E2">
        <f>IF(D2="#", 0, 3)</f>
        <v>3</v>
      </c>
      <c r="F2">
        <f t="shared" ref="F2:F33" si="0">IF(D2=$I$80,$J$80,IF(D2=$I$81,$J$81,IF(D2=$I$82,$J$82,IF(D2=$I$83,$J$83,IF(D2=$I$84,$J$84,IF(D2=$I$85,$J$85,IF(D2=$I$86,$J$86,IF(D2=$I$87,$J$87,IF(D2=$I$88,$J$88,IF(D2=$I$89,$J$89,0))))))))))</f>
        <v>3</v>
      </c>
      <c r="G2" t="s">
        <v>168</v>
      </c>
      <c r="H2">
        <v>2</v>
      </c>
      <c r="I2">
        <f t="shared" ref="I2:I33" si="1">IF(G2=$I$80,$J$80,IF(G2=$I$81,$J$81,IF(G2=$I$82,$J$82,IF(G2=$I$83,$J$83,IF(G2=$I$84,$J$84,IF(G2=$I$85,$J$85,IF(G2=$I$86,$J$86,IF(G2=$I$87,$J$87,IF(G2=$I$88,$J$88,IF(G2=$I$89,$J$89,0))))))))))</f>
        <v>4</v>
      </c>
      <c r="J2" t="s">
        <v>160</v>
      </c>
      <c r="K2">
        <v>4</v>
      </c>
      <c r="M2" t="s">
        <v>163</v>
      </c>
      <c r="N2">
        <v>3</v>
      </c>
      <c r="O2">
        <f t="shared" ref="O2:O65" si="2">IF(M2=$I$80,$J$80,IF(M2=$I$81,$J$81,IF(M2=$I$82,$J$82,IF(M2=$I$83,$J$83,IF(M2=$I$84,$J$84,IF(M2=$I$85,$J$85,IF(M2=$I$86,$J$86,IF(M2=$I$87,$J$87,IF(M2=$I$88,$J$88,IF(M2=$I$89,$J$89,0))))))))))</f>
        <v>4</v>
      </c>
      <c r="P2" t="s">
        <v>163</v>
      </c>
      <c r="Q2">
        <v>3</v>
      </c>
      <c r="R2">
        <f t="shared" ref="R2:R65" si="3">IF(P2=$I$80,$J$80,IF(P2=$I$81,$J$81,IF(P2=$I$82,$J$82,IF(P2=$I$83,$J$83,IF(P2=$I$84,$J$84,IF(P2=$I$85,$J$85,IF(P2=$I$86,$J$86,IF(P2=$I$87,$J$87,IF(P2=$I$88,$J$88,IF(P2=$I$89,$J$89,0))))))))))</f>
        <v>4</v>
      </c>
      <c r="S2" t="s">
        <v>163</v>
      </c>
      <c r="T2">
        <v>4</v>
      </c>
      <c r="U2">
        <f t="shared" ref="U2:U65" si="4">IF(S2=$I$80,$J$80,IF(S2=$I$81,$J$81,IF(S2=$I$82,$J$82,IF(S2=$I$83,$J$83,IF(S2=$I$84,$J$84,IF(S2=$I$85,$J$85,IF(S2=$I$86,$J$86,IF(S2=$I$87,$J$87,IF(S2=$I$88,$J$88,IF(S2=$I$89,$J$89,0))))))))))</f>
        <v>4</v>
      </c>
      <c r="V2" t="s">
        <v>168</v>
      </c>
      <c r="W2">
        <f>IF(V2="#", 0, 3)</f>
        <v>3</v>
      </c>
      <c r="X2">
        <f t="shared" ref="X2:X65" si="5">IF(V2=$I$80,$J$80,IF(V2=$I$81,$J$81,IF(V2=$I$82,$J$82,IF(V2=$I$83,$J$83,IF(V2=$I$84,$J$84,IF(V2=$I$85,$J$85,IF(V2=$I$86,$J$86,IF(V2=$I$87,$J$87,IF(V2=$I$88,$J$88,IF(V2=$I$89,$J$89,0))))))))))</f>
        <v>4</v>
      </c>
      <c r="Y2" s="10" t="s">
        <v>182</v>
      </c>
      <c r="Z2" s="16">
        <v>2</v>
      </c>
      <c r="AA2">
        <f t="shared" ref="AA2:AA17" si="6">IF(Y2=$I$80,$J$80,IF(Y2=$I$81,$J$81,IF(Y2=$I$82,$J$82,IF(Y2=$I$83,$J$83,IF(Y2=$I$84,$J$84,IF(Y2=$I$85,$J$85,IF(Y2=$I$86,$J$86,IF(Y2=$I$87,$J$87,IF(Y2=$I$88,$J$88,IF(Y2=$I$89,$J$89,0))))))))))</f>
        <v>4</v>
      </c>
      <c r="AC2" s="18">
        <f>(E2 * (E2 &lt;&gt; "#")) + (H2 * (H2 &lt;&gt; "#")) + (K2 * (K2&lt;&gt; "#")) + (N2 * (N2 &lt;&gt; "#")) + (Q2 * (Q2 &lt;&gt; "#"))+ (T2 * (T2 &lt;&gt; "#"))+ (W2 * (W2 &lt;&gt; "#"))+ (Z2 * (Y2 &lt;&gt; "#"))</f>
        <v>24</v>
      </c>
      <c r="AD2">
        <f>(14*C2+F2*3+I2*2+L2*4+O2*3+R2*3+U2*4+AA2*2)/(14+AC2)</f>
        <v>2.9410526315789469</v>
      </c>
      <c r="AE2">
        <f>RANK(AD2,$AD$2:$AD$79,0)</f>
        <v>42</v>
      </c>
      <c r="AF2" s="17">
        <f>(F2*3+I2*2+L2*4+O2*3+R2*3+U2*4+AA2*2)/AC2</f>
        <v>2.7083333333333335</v>
      </c>
      <c r="AG2">
        <f t="shared" ref="AG2:AG65" si="7">RANK(AF2,$AF$2:$AF$79,0)</f>
        <v>58</v>
      </c>
    </row>
    <row r="3" spans="1:33" ht="14.2" customHeight="1">
      <c r="A3" t="s">
        <v>2</v>
      </c>
      <c r="B3" t="s">
        <v>3</v>
      </c>
      <c r="C3" s="1">
        <v>3.29</v>
      </c>
      <c r="D3" t="s">
        <v>164</v>
      </c>
      <c r="E3">
        <f t="shared" ref="E3:E66" si="8">IF(D3="#", 0, 3)</f>
        <v>3</v>
      </c>
      <c r="F3">
        <f t="shared" si="0"/>
        <v>0</v>
      </c>
      <c r="G3" t="s">
        <v>160</v>
      </c>
      <c r="H3">
        <v>2</v>
      </c>
      <c r="I3">
        <f t="shared" si="1"/>
        <v>3.3</v>
      </c>
      <c r="J3" s="10" t="s">
        <v>160</v>
      </c>
      <c r="K3">
        <v>4</v>
      </c>
      <c r="L3">
        <f t="shared" ref="L3:L65" si="9">IF(J3=$I$80,$J$80,IF(J3=$I$81,$J$81,IF(J3=$I$82,$J$82,IF(J3=$I$83,$J$83,IF(J3=$I$84,$J$84,IF(J3=$I$85,$J$85,IF(J3=$I$86,$J$86,IF(J3=$I$87,$J$87,IF(J3=$I$88,$J$88,IF(J3=$I$89,$J$89,0))))))))))</f>
        <v>3.3</v>
      </c>
      <c r="M3" s="10" t="s">
        <v>166</v>
      </c>
      <c r="N3">
        <v>3</v>
      </c>
      <c r="O3">
        <f t="shared" si="2"/>
        <v>3.7</v>
      </c>
      <c r="P3" s="10" t="s">
        <v>169</v>
      </c>
      <c r="Q3">
        <v>3</v>
      </c>
      <c r="R3">
        <f t="shared" si="3"/>
        <v>2</v>
      </c>
      <c r="S3" s="10" t="s">
        <v>160</v>
      </c>
      <c r="T3">
        <v>4</v>
      </c>
      <c r="U3">
        <f>IF(S3=$I$80,$J$80,IF(S3=$I$81,$J$81,IF(S3=$I$82,$J$82,IF(S3=$I$83,$J$83,IF(S3=$I$84,$J$84,IF(S3=$I$85,$J$85,IF(S3=$I$86,$J$86,IF(S3=$I$87,$J$87,IF(S3=$I$88,$J$88,IF(S3=$I$89,$J$89,0))))))))))</f>
        <v>3.3</v>
      </c>
      <c r="V3" t="s">
        <v>188</v>
      </c>
      <c r="W3">
        <f t="shared" ref="W3:W66" si="10">IF(V3="#", 0, 3)</f>
        <v>0</v>
      </c>
      <c r="X3">
        <f t="shared" si="5"/>
        <v>0</v>
      </c>
      <c r="Y3" s="10" t="s">
        <v>183</v>
      </c>
      <c r="Z3" s="16">
        <v>2</v>
      </c>
      <c r="AA3">
        <f t="shared" si="6"/>
        <v>3</v>
      </c>
      <c r="AC3" s="18">
        <f t="shared" ref="AC3:AC66" si="11">(E3 * (E3 &lt;&gt; "#")) + (H3 * (H3 &lt;&gt; "#")) + (K3 * (K3&lt;&gt; "#")) + (N3 * (N3 &lt;&gt; "#")) + (Q3 * (Q3 &lt;&gt; "#"))+ (T3 * (T3 &lt;&gt; "#"))+ (W3 * (W3 &lt;&gt; "#"))+ (Z3 * (Y3 &lt;&gt; "#"))</f>
        <v>21</v>
      </c>
      <c r="AD3">
        <f t="shared" ref="AD3:AD66" si="12">(14*C3+F3*3+I3*2+L3*4+O3*3+R3*3+U3*4+AA3*2)/(14+AC3)</f>
        <v>2.918857142857143</v>
      </c>
      <c r="AE3">
        <f t="shared" ref="AE3:AE8" si="13">RANK(AD3,$AD$2:$AD$79,0)</f>
        <v>45</v>
      </c>
      <c r="AF3" s="17">
        <f t="shared" ref="AF3:AF66" si="14">(F3*3+I3*2+L3*4+O3*3+R3*3+U3*4+AA3*2)/AC3</f>
        <v>2.6714285714285713</v>
      </c>
      <c r="AG3">
        <f t="shared" si="7"/>
        <v>62</v>
      </c>
    </row>
    <row r="4" spans="1:33" ht="14.2" customHeight="1">
      <c r="A4" t="s">
        <v>4</v>
      </c>
      <c r="B4" t="s">
        <v>5</v>
      </c>
      <c r="C4" s="3">
        <v>2.74</v>
      </c>
      <c r="D4" t="s">
        <v>165</v>
      </c>
      <c r="E4">
        <f t="shared" si="8"/>
        <v>3</v>
      </c>
      <c r="F4">
        <f t="shared" si="0"/>
        <v>2.2999999999999998</v>
      </c>
      <c r="G4" t="s">
        <v>166</v>
      </c>
      <c r="H4">
        <v>2</v>
      </c>
      <c r="I4">
        <f t="shared" si="1"/>
        <v>3.7</v>
      </c>
      <c r="J4" s="10" t="s">
        <v>162</v>
      </c>
      <c r="K4">
        <v>4</v>
      </c>
      <c r="L4">
        <f t="shared" si="9"/>
        <v>3</v>
      </c>
      <c r="M4" s="10" t="s">
        <v>166</v>
      </c>
      <c r="N4">
        <v>3</v>
      </c>
      <c r="O4">
        <f t="shared" si="2"/>
        <v>3.7</v>
      </c>
      <c r="P4" s="10" t="s">
        <v>162</v>
      </c>
      <c r="Q4">
        <v>3</v>
      </c>
      <c r="R4">
        <f t="shared" si="3"/>
        <v>3</v>
      </c>
      <c r="S4" s="10" t="s">
        <v>166</v>
      </c>
      <c r="T4">
        <v>4</v>
      </c>
      <c r="U4">
        <f t="shared" si="4"/>
        <v>3.7</v>
      </c>
      <c r="V4" t="s">
        <v>188</v>
      </c>
      <c r="W4">
        <f t="shared" si="10"/>
        <v>0</v>
      </c>
      <c r="X4">
        <f t="shared" si="5"/>
        <v>0</v>
      </c>
      <c r="Y4" s="10" t="s">
        <v>183</v>
      </c>
      <c r="Z4" s="16">
        <v>2</v>
      </c>
      <c r="AA4">
        <f t="shared" si="6"/>
        <v>3</v>
      </c>
      <c r="AC4" s="18">
        <f t="shared" si="11"/>
        <v>21</v>
      </c>
      <c r="AD4">
        <f t="shared" si="12"/>
        <v>3.0159999999999996</v>
      </c>
      <c r="AE4">
        <f t="shared" si="13"/>
        <v>35</v>
      </c>
      <c r="AF4" s="17">
        <f t="shared" si="14"/>
        <v>3.2</v>
      </c>
      <c r="AG4">
        <f t="shared" si="7"/>
        <v>26</v>
      </c>
    </row>
    <row r="5" spans="1:33" ht="14.2" customHeight="1">
      <c r="A5" t="s">
        <v>6</v>
      </c>
      <c r="B5" t="s">
        <v>7</v>
      </c>
      <c r="C5" s="1">
        <v>2.69</v>
      </c>
      <c r="D5" t="s">
        <v>162</v>
      </c>
      <c r="E5">
        <f t="shared" si="8"/>
        <v>3</v>
      </c>
      <c r="F5">
        <f t="shared" si="0"/>
        <v>3</v>
      </c>
      <c r="G5" t="s">
        <v>168</v>
      </c>
      <c r="H5">
        <v>2</v>
      </c>
      <c r="I5">
        <f t="shared" si="1"/>
        <v>4</v>
      </c>
      <c r="J5" s="10" t="s">
        <v>160</v>
      </c>
      <c r="K5">
        <v>4</v>
      </c>
      <c r="L5">
        <f t="shared" si="9"/>
        <v>3.3</v>
      </c>
      <c r="M5" s="10" t="s">
        <v>166</v>
      </c>
      <c r="N5">
        <v>3</v>
      </c>
      <c r="O5">
        <f t="shared" si="2"/>
        <v>3.7</v>
      </c>
      <c r="P5" s="10" t="s">
        <v>163</v>
      </c>
      <c r="Q5">
        <v>3</v>
      </c>
      <c r="R5">
        <f t="shared" si="3"/>
        <v>4</v>
      </c>
      <c r="S5" s="10" t="s">
        <v>163</v>
      </c>
      <c r="T5">
        <v>4</v>
      </c>
      <c r="U5">
        <f t="shared" si="4"/>
        <v>4</v>
      </c>
      <c r="V5" t="s">
        <v>168</v>
      </c>
      <c r="W5">
        <f t="shared" si="10"/>
        <v>3</v>
      </c>
      <c r="X5">
        <f t="shared" si="5"/>
        <v>4</v>
      </c>
      <c r="Y5" s="10" t="s">
        <v>184</v>
      </c>
      <c r="Z5" s="16">
        <v>2</v>
      </c>
      <c r="AA5">
        <f t="shared" si="6"/>
        <v>4</v>
      </c>
      <c r="AC5" s="18">
        <f t="shared" si="11"/>
        <v>24</v>
      </c>
      <c r="AD5">
        <f t="shared" si="12"/>
        <v>3.0252631578947371</v>
      </c>
      <c r="AE5">
        <f t="shared" si="13"/>
        <v>34</v>
      </c>
      <c r="AF5" s="17">
        <f t="shared" si="14"/>
        <v>3.2208333333333332</v>
      </c>
      <c r="AG5">
        <f t="shared" si="7"/>
        <v>21</v>
      </c>
    </row>
    <row r="6" spans="1:33" ht="14.2" customHeight="1">
      <c r="A6" t="s">
        <v>8</v>
      </c>
      <c r="B6" t="s">
        <v>9</v>
      </c>
      <c r="C6" s="3">
        <v>3.45</v>
      </c>
      <c r="D6" t="s">
        <v>162</v>
      </c>
      <c r="E6">
        <f t="shared" si="8"/>
        <v>3</v>
      </c>
      <c r="F6">
        <f t="shared" si="0"/>
        <v>3</v>
      </c>
      <c r="G6" t="s">
        <v>163</v>
      </c>
      <c r="H6">
        <v>2</v>
      </c>
      <c r="I6">
        <f t="shared" si="1"/>
        <v>4</v>
      </c>
      <c r="J6" s="10" t="s">
        <v>166</v>
      </c>
      <c r="K6">
        <v>4</v>
      </c>
      <c r="L6">
        <f t="shared" si="9"/>
        <v>3.7</v>
      </c>
      <c r="M6" s="10" t="s">
        <v>166</v>
      </c>
      <c r="N6">
        <v>3</v>
      </c>
      <c r="O6">
        <f t="shared" si="2"/>
        <v>3.7</v>
      </c>
      <c r="P6" s="10" t="s">
        <v>166</v>
      </c>
      <c r="Q6">
        <v>3</v>
      </c>
      <c r="R6">
        <f t="shared" si="3"/>
        <v>3.7</v>
      </c>
      <c r="S6" s="10" t="s">
        <v>163</v>
      </c>
      <c r="T6">
        <v>4</v>
      </c>
      <c r="U6">
        <f t="shared" si="4"/>
        <v>4</v>
      </c>
      <c r="V6" t="s">
        <v>163</v>
      </c>
      <c r="W6">
        <f t="shared" si="10"/>
        <v>3</v>
      </c>
      <c r="X6">
        <f t="shared" si="5"/>
        <v>4</v>
      </c>
      <c r="Y6" s="10" t="s">
        <v>184</v>
      </c>
      <c r="Z6" s="16">
        <v>2</v>
      </c>
      <c r="AA6">
        <f t="shared" si="6"/>
        <v>4</v>
      </c>
      <c r="AC6" s="18">
        <f t="shared" si="11"/>
        <v>24</v>
      </c>
      <c r="AD6">
        <f t="shared" si="12"/>
        <v>3.323684210526316</v>
      </c>
      <c r="AE6">
        <f t="shared" si="13"/>
        <v>6</v>
      </c>
      <c r="AF6" s="17">
        <f t="shared" si="14"/>
        <v>3.25</v>
      </c>
      <c r="AG6">
        <f t="shared" si="7"/>
        <v>17</v>
      </c>
    </row>
    <row r="7" spans="1:33" ht="14.2" customHeight="1">
      <c r="A7" t="s">
        <v>10</v>
      </c>
      <c r="B7" t="s">
        <v>11</v>
      </c>
      <c r="C7" s="4">
        <v>3.29</v>
      </c>
      <c r="D7" t="s">
        <v>165</v>
      </c>
      <c r="E7">
        <f t="shared" si="8"/>
        <v>3</v>
      </c>
      <c r="F7">
        <f t="shared" si="0"/>
        <v>2.2999999999999998</v>
      </c>
      <c r="G7" t="s">
        <v>165</v>
      </c>
      <c r="H7">
        <v>2</v>
      </c>
      <c r="I7">
        <f t="shared" si="1"/>
        <v>2.2999999999999998</v>
      </c>
      <c r="J7" s="10" t="s">
        <v>166</v>
      </c>
      <c r="K7">
        <v>4</v>
      </c>
      <c r="L7">
        <f t="shared" si="9"/>
        <v>3.7</v>
      </c>
      <c r="M7" s="10" t="s">
        <v>166</v>
      </c>
      <c r="N7">
        <v>3</v>
      </c>
      <c r="O7">
        <f t="shared" si="2"/>
        <v>3.7</v>
      </c>
      <c r="P7" s="10" t="s">
        <v>160</v>
      </c>
      <c r="Q7">
        <v>3</v>
      </c>
      <c r="R7">
        <f t="shared" si="3"/>
        <v>3.3</v>
      </c>
      <c r="S7" s="10" t="s">
        <v>160</v>
      </c>
      <c r="T7">
        <v>4</v>
      </c>
      <c r="U7">
        <f t="shared" si="4"/>
        <v>3.3</v>
      </c>
      <c r="V7" t="s">
        <v>163</v>
      </c>
      <c r="W7">
        <f t="shared" si="10"/>
        <v>3</v>
      </c>
      <c r="X7">
        <f t="shared" si="5"/>
        <v>4</v>
      </c>
      <c r="Y7" s="10" t="s">
        <v>184</v>
      </c>
      <c r="Z7" s="16">
        <v>2</v>
      </c>
      <c r="AA7">
        <f t="shared" si="6"/>
        <v>4</v>
      </c>
      <c r="AC7" s="18">
        <f t="shared" si="11"/>
        <v>24</v>
      </c>
      <c r="AD7">
        <f t="shared" si="12"/>
        <v>3.0147368421052634</v>
      </c>
      <c r="AE7">
        <f t="shared" si="13"/>
        <v>36</v>
      </c>
      <c r="AF7" s="17">
        <f t="shared" si="14"/>
        <v>2.8541666666666665</v>
      </c>
      <c r="AG7">
        <f t="shared" si="7"/>
        <v>46</v>
      </c>
    </row>
    <row r="8" spans="1:33" s="11" customFormat="1" ht="14.2" customHeight="1">
      <c r="A8" s="11" t="s">
        <v>12</v>
      </c>
      <c r="B8" s="11" t="s">
        <v>13</v>
      </c>
      <c r="C8" s="12">
        <v>2.91</v>
      </c>
      <c r="D8" s="11" t="s">
        <v>160</v>
      </c>
      <c r="E8">
        <f t="shared" si="8"/>
        <v>3</v>
      </c>
      <c r="F8" s="11">
        <f t="shared" si="0"/>
        <v>3.3</v>
      </c>
      <c r="G8" s="11" t="s">
        <v>163</v>
      </c>
      <c r="H8">
        <v>2</v>
      </c>
      <c r="I8" s="11">
        <f t="shared" si="1"/>
        <v>4</v>
      </c>
      <c r="J8" s="13" t="s">
        <v>160</v>
      </c>
      <c r="K8">
        <v>4</v>
      </c>
      <c r="L8" s="11">
        <f t="shared" si="9"/>
        <v>3.3</v>
      </c>
      <c r="M8" s="13" t="s">
        <v>166</v>
      </c>
      <c r="N8">
        <v>3</v>
      </c>
      <c r="O8" s="11">
        <f t="shared" si="2"/>
        <v>3.7</v>
      </c>
      <c r="P8" s="13" t="s">
        <v>160</v>
      </c>
      <c r="Q8">
        <v>3</v>
      </c>
      <c r="R8" s="11">
        <f t="shared" si="3"/>
        <v>3.3</v>
      </c>
      <c r="S8" s="10" t="s">
        <v>166</v>
      </c>
      <c r="T8">
        <v>4</v>
      </c>
      <c r="U8">
        <f t="shared" si="4"/>
        <v>3.7</v>
      </c>
      <c r="V8" t="s">
        <v>188</v>
      </c>
      <c r="W8">
        <f t="shared" si="10"/>
        <v>0</v>
      </c>
      <c r="X8">
        <f t="shared" si="5"/>
        <v>0</v>
      </c>
      <c r="Y8" s="10" t="s">
        <v>185</v>
      </c>
      <c r="Z8" s="16">
        <v>2</v>
      </c>
      <c r="AA8">
        <f t="shared" si="6"/>
        <v>3.3</v>
      </c>
      <c r="AB8"/>
      <c r="AC8" s="18">
        <f t="shared" si="11"/>
        <v>21</v>
      </c>
      <c r="AD8">
        <f t="shared" si="12"/>
        <v>3.2639999999999998</v>
      </c>
      <c r="AE8" s="11">
        <f t="shared" si="13"/>
        <v>14</v>
      </c>
      <c r="AF8" s="17">
        <f t="shared" si="14"/>
        <v>3.5</v>
      </c>
      <c r="AG8">
        <f t="shared" si="7"/>
        <v>2</v>
      </c>
    </row>
    <row r="9" spans="1:33" ht="14.2" customHeight="1">
      <c r="A9" t="s">
        <v>14</v>
      </c>
      <c r="B9" t="s">
        <v>15</v>
      </c>
      <c r="C9" s="1">
        <v>3.01</v>
      </c>
      <c r="D9" t="s">
        <v>161</v>
      </c>
      <c r="E9">
        <f t="shared" si="8"/>
        <v>3</v>
      </c>
      <c r="F9">
        <f t="shared" si="0"/>
        <v>2.7</v>
      </c>
      <c r="G9" t="s">
        <v>163</v>
      </c>
      <c r="H9">
        <v>2</v>
      </c>
      <c r="I9">
        <f t="shared" si="1"/>
        <v>4</v>
      </c>
      <c r="J9" s="10" t="s">
        <v>165</v>
      </c>
      <c r="K9">
        <v>4</v>
      </c>
      <c r="L9">
        <f t="shared" si="9"/>
        <v>2.2999999999999998</v>
      </c>
      <c r="M9" s="10" t="s">
        <v>160</v>
      </c>
      <c r="N9">
        <v>3</v>
      </c>
      <c r="O9">
        <f t="shared" si="2"/>
        <v>3.3</v>
      </c>
      <c r="P9" s="10" t="s">
        <v>166</v>
      </c>
      <c r="Q9">
        <v>3</v>
      </c>
      <c r="R9">
        <f t="shared" si="3"/>
        <v>3.7</v>
      </c>
      <c r="S9" s="10" t="s">
        <v>166</v>
      </c>
      <c r="T9">
        <v>4</v>
      </c>
      <c r="U9">
        <f t="shared" si="4"/>
        <v>3.7</v>
      </c>
      <c r="V9" t="s">
        <v>163</v>
      </c>
      <c r="W9">
        <f t="shared" si="10"/>
        <v>3</v>
      </c>
      <c r="X9">
        <f t="shared" si="5"/>
        <v>4</v>
      </c>
      <c r="Y9" s="10" t="s">
        <v>184</v>
      </c>
      <c r="Z9" s="16">
        <v>2</v>
      </c>
      <c r="AA9">
        <f t="shared" si="6"/>
        <v>4</v>
      </c>
      <c r="AC9" s="18">
        <f t="shared" si="11"/>
        <v>24</v>
      </c>
      <c r="AD9">
        <f t="shared" si="12"/>
        <v>2.9273684210526314</v>
      </c>
      <c r="AE9">
        <f t="shared" ref="AE9:AE33" si="15">RANK(AD9,$AD$2:$AD$79,0)</f>
        <v>43</v>
      </c>
      <c r="AF9" s="17">
        <f t="shared" si="14"/>
        <v>2.8791666666666669</v>
      </c>
      <c r="AG9">
        <f t="shared" si="7"/>
        <v>45</v>
      </c>
    </row>
    <row r="10" spans="1:33" ht="14.2" customHeight="1">
      <c r="A10" t="s">
        <v>16</v>
      </c>
      <c r="B10" t="s">
        <v>17</v>
      </c>
      <c r="C10" s="2">
        <v>2.74</v>
      </c>
      <c r="D10" t="s">
        <v>161</v>
      </c>
      <c r="E10">
        <f t="shared" si="8"/>
        <v>3</v>
      </c>
      <c r="F10">
        <f t="shared" si="0"/>
        <v>2.7</v>
      </c>
      <c r="G10" t="s">
        <v>163</v>
      </c>
      <c r="H10">
        <v>2</v>
      </c>
      <c r="I10">
        <f t="shared" si="1"/>
        <v>4</v>
      </c>
      <c r="J10" s="10" t="s">
        <v>165</v>
      </c>
      <c r="K10">
        <v>4</v>
      </c>
      <c r="L10">
        <f t="shared" si="9"/>
        <v>2.2999999999999998</v>
      </c>
      <c r="M10" s="10" t="s">
        <v>162</v>
      </c>
      <c r="N10">
        <v>3</v>
      </c>
      <c r="O10">
        <f t="shared" si="2"/>
        <v>3</v>
      </c>
      <c r="P10" s="10" t="s">
        <v>160</v>
      </c>
      <c r="Q10">
        <v>3</v>
      </c>
      <c r="R10">
        <f t="shared" si="3"/>
        <v>3.3</v>
      </c>
      <c r="S10" s="10" t="s">
        <v>160</v>
      </c>
      <c r="T10">
        <v>4</v>
      </c>
      <c r="U10">
        <f t="shared" si="4"/>
        <v>3.3</v>
      </c>
      <c r="V10" t="s">
        <v>162</v>
      </c>
      <c r="W10">
        <f t="shared" si="10"/>
        <v>3</v>
      </c>
      <c r="X10">
        <f t="shared" si="5"/>
        <v>3</v>
      </c>
      <c r="Y10" s="10" t="s">
        <v>184</v>
      </c>
      <c r="Z10" s="16">
        <v>2</v>
      </c>
      <c r="AA10">
        <f t="shared" si="6"/>
        <v>4</v>
      </c>
      <c r="AC10" s="18">
        <f t="shared" si="11"/>
        <v>24</v>
      </c>
      <c r="AD10">
        <f t="shared" si="12"/>
        <v>2.7305263157894739</v>
      </c>
      <c r="AE10">
        <f t="shared" si="15"/>
        <v>64</v>
      </c>
      <c r="AF10" s="17">
        <f t="shared" si="14"/>
        <v>2.7249999999999996</v>
      </c>
      <c r="AG10">
        <f t="shared" si="7"/>
        <v>57</v>
      </c>
    </row>
    <row r="11" spans="1:33" ht="14.2" customHeight="1">
      <c r="A11" t="s">
        <v>18</v>
      </c>
      <c r="B11" t="s">
        <v>19</v>
      </c>
      <c r="C11" s="4">
        <v>3.18</v>
      </c>
      <c r="D11" t="s">
        <v>160</v>
      </c>
      <c r="E11">
        <f t="shared" si="8"/>
        <v>3</v>
      </c>
      <c r="F11">
        <f t="shared" si="0"/>
        <v>3.3</v>
      </c>
      <c r="G11" t="s">
        <v>168</v>
      </c>
      <c r="H11">
        <v>2</v>
      </c>
      <c r="I11">
        <f t="shared" si="1"/>
        <v>4</v>
      </c>
      <c r="J11" s="10" t="s">
        <v>162</v>
      </c>
      <c r="K11">
        <v>4</v>
      </c>
      <c r="L11">
        <f t="shared" si="9"/>
        <v>3</v>
      </c>
      <c r="M11" s="10" t="s">
        <v>163</v>
      </c>
      <c r="N11">
        <v>3</v>
      </c>
      <c r="O11">
        <f t="shared" si="2"/>
        <v>4</v>
      </c>
      <c r="P11" s="10" t="s">
        <v>163</v>
      </c>
      <c r="Q11">
        <v>3</v>
      </c>
      <c r="R11">
        <f t="shared" si="3"/>
        <v>4</v>
      </c>
      <c r="S11" s="10" t="s">
        <v>163</v>
      </c>
      <c r="T11">
        <v>4</v>
      </c>
      <c r="U11">
        <f t="shared" si="4"/>
        <v>4</v>
      </c>
      <c r="V11" t="s">
        <v>166</v>
      </c>
      <c r="W11">
        <f t="shared" si="10"/>
        <v>3</v>
      </c>
      <c r="X11">
        <f t="shared" si="5"/>
        <v>3.7</v>
      </c>
      <c r="Y11" s="10" t="s">
        <v>184</v>
      </c>
      <c r="Z11" s="16">
        <v>2</v>
      </c>
      <c r="AA11">
        <f t="shared" si="6"/>
        <v>4</v>
      </c>
      <c r="AC11" s="18">
        <f t="shared" si="11"/>
        <v>24</v>
      </c>
      <c r="AD11">
        <f t="shared" si="12"/>
        <v>3.2215789473684211</v>
      </c>
      <c r="AE11">
        <f t="shared" si="15"/>
        <v>19</v>
      </c>
      <c r="AF11" s="17">
        <f t="shared" si="14"/>
        <v>3.2458333333333336</v>
      </c>
      <c r="AG11">
        <f t="shared" si="7"/>
        <v>19</v>
      </c>
    </row>
    <row r="12" spans="1:33" ht="14.2" customHeight="1">
      <c r="A12" t="s">
        <v>20</v>
      </c>
      <c r="B12" t="s">
        <v>21</v>
      </c>
      <c r="C12" s="5">
        <v>2.7</v>
      </c>
      <c r="D12" t="s">
        <v>161</v>
      </c>
      <c r="E12">
        <f t="shared" si="8"/>
        <v>3</v>
      </c>
      <c r="F12">
        <f t="shared" si="0"/>
        <v>2.7</v>
      </c>
      <c r="G12" t="s">
        <v>163</v>
      </c>
      <c r="H12">
        <v>2</v>
      </c>
      <c r="I12">
        <f t="shared" si="1"/>
        <v>4</v>
      </c>
      <c r="J12" s="10" t="s">
        <v>162</v>
      </c>
      <c r="K12">
        <v>4</v>
      </c>
      <c r="L12">
        <f t="shared" si="9"/>
        <v>3</v>
      </c>
      <c r="M12" s="10" t="s">
        <v>166</v>
      </c>
      <c r="N12">
        <v>3</v>
      </c>
      <c r="O12">
        <f t="shared" si="2"/>
        <v>3.7</v>
      </c>
      <c r="P12" s="10" t="s">
        <v>163</v>
      </c>
      <c r="Q12">
        <v>3</v>
      </c>
      <c r="R12">
        <f t="shared" si="3"/>
        <v>4</v>
      </c>
      <c r="S12" s="10" t="s">
        <v>163</v>
      </c>
      <c r="T12">
        <v>4</v>
      </c>
      <c r="U12">
        <f t="shared" si="4"/>
        <v>4</v>
      </c>
      <c r="V12" t="s">
        <v>163</v>
      </c>
      <c r="W12">
        <f t="shared" si="10"/>
        <v>3</v>
      </c>
      <c r="X12">
        <f t="shared" si="5"/>
        <v>4</v>
      </c>
      <c r="Y12" s="10" t="s">
        <v>184</v>
      </c>
      <c r="Z12" s="16">
        <v>2</v>
      </c>
      <c r="AA12">
        <f t="shared" si="6"/>
        <v>4</v>
      </c>
      <c r="AC12" s="18">
        <f t="shared" si="11"/>
        <v>24</v>
      </c>
      <c r="AD12">
        <f t="shared" si="12"/>
        <v>2.9736842105263159</v>
      </c>
      <c r="AE12">
        <f t="shared" si="15"/>
        <v>38</v>
      </c>
      <c r="AF12" s="17">
        <f t="shared" si="14"/>
        <v>3.1333333333333333</v>
      </c>
      <c r="AG12">
        <f t="shared" si="7"/>
        <v>29</v>
      </c>
    </row>
    <row r="13" spans="1:33" ht="14.2" customHeight="1">
      <c r="A13" t="s">
        <v>22</v>
      </c>
      <c r="B13" t="s">
        <v>23</v>
      </c>
      <c r="C13" s="4">
        <v>2.85</v>
      </c>
      <c r="D13" t="s">
        <v>161</v>
      </c>
      <c r="E13">
        <f t="shared" si="8"/>
        <v>3</v>
      </c>
      <c r="F13">
        <f t="shared" si="0"/>
        <v>2.7</v>
      </c>
      <c r="G13" t="s">
        <v>166</v>
      </c>
      <c r="H13">
        <v>2</v>
      </c>
      <c r="I13">
        <f t="shared" si="1"/>
        <v>3.7</v>
      </c>
      <c r="J13" s="10" t="s">
        <v>160</v>
      </c>
      <c r="K13">
        <v>4</v>
      </c>
      <c r="L13">
        <f t="shared" si="9"/>
        <v>3.3</v>
      </c>
      <c r="M13" s="10" t="s">
        <v>160</v>
      </c>
      <c r="N13">
        <v>3</v>
      </c>
      <c r="O13">
        <f t="shared" si="2"/>
        <v>3.3</v>
      </c>
      <c r="P13" s="10" t="s">
        <v>161</v>
      </c>
      <c r="Q13">
        <v>3</v>
      </c>
      <c r="R13">
        <f t="shared" si="3"/>
        <v>2.7</v>
      </c>
      <c r="S13" s="10" t="s">
        <v>160</v>
      </c>
      <c r="T13">
        <v>4</v>
      </c>
      <c r="U13">
        <f t="shared" si="4"/>
        <v>3.3</v>
      </c>
      <c r="V13" t="s">
        <v>166</v>
      </c>
      <c r="W13">
        <f t="shared" si="10"/>
        <v>3</v>
      </c>
      <c r="X13">
        <f t="shared" si="5"/>
        <v>3.7</v>
      </c>
      <c r="Y13" s="10" t="s">
        <v>183</v>
      </c>
      <c r="Z13" s="16">
        <v>2</v>
      </c>
      <c r="AA13">
        <f t="shared" si="6"/>
        <v>3</v>
      </c>
      <c r="AC13" s="18">
        <f t="shared" si="11"/>
        <v>24</v>
      </c>
      <c r="AD13">
        <f t="shared" si="12"/>
        <v>2.7842105263157895</v>
      </c>
      <c r="AE13">
        <f t="shared" si="15"/>
        <v>57</v>
      </c>
      <c r="AF13" s="17">
        <f t="shared" si="14"/>
        <v>2.7458333333333336</v>
      </c>
      <c r="AG13">
        <f t="shared" si="7"/>
        <v>51</v>
      </c>
    </row>
    <row r="14" spans="1:33" ht="14.2" customHeight="1">
      <c r="A14" t="s">
        <v>24</v>
      </c>
      <c r="B14" t="s">
        <v>25</v>
      </c>
      <c r="C14" s="3">
        <v>3.51</v>
      </c>
      <c r="D14" t="s">
        <v>160</v>
      </c>
      <c r="E14">
        <f t="shared" si="8"/>
        <v>3</v>
      </c>
      <c r="F14">
        <f t="shared" si="0"/>
        <v>3.3</v>
      </c>
      <c r="G14" t="s">
        <v>163</v>
      </c>
      <c r="H14">
        <v>2</v>
      </c>
      <c r="I14">
        <f t="shared" si="1"/>
        <v>4</v>
      </c>
      <c r="J14" s="10" t="s">
        <v>168</v>
      </c>
      <c r="K14">
        <v>4</v>
      </c>
      <c r="L14">
        <f t="shared" si="9"/>
        <v>4</v>
      </c>
      <c r="M14" s="10" t="s">
        <v>163</v>
      </c>
      <c r="N14">
        <v>3</v>
      </c>
      <c r="O14">
        <f t="shared" si="2"/>
        <v>4</v>
      </c>
      <c r="P14" s="10" t="s">
        <v>163</v>
      </c>
      <c r="Q14">
        <v>3</v>
      </c>
      <c r="R14">
        <f t="shared" si="3"/>
        <v>4</v>
      </c>
      <c r="S14" s="10" t="s">
        <v>163</v>
      </c>
      <c r="T14">
        <v>4</v>
      </c>
      <c r="U14">
        <f t="shared" si="4"/>
        <v>4</v>
      </c>
      <c r="V14" t="s">
        <v>168</v>
      </c>
      <c r="W14">
        <f t="shared" si="10"/>
        <v>3</v>
      </c>
      <c r="X14">
        <f t="shared" si="5"/>
        <v>4</v>
      </c>
      <c r="Y14" s="10"/>
      <c r="Z14" s="16">
        <v>2</v>
      </c>
      <c r="AA14">
        <f t="shared" si="6"/>
        <v>0</v>
      </c>
      <c r="AC14" s="18">
        <f t="shared" si="11"/>
        <v>24</v>
      </c>
      <c r="AD14">
        <f t="shared" si="12"/>
        <v>3.2378947368421049</v>
      </c>
      <c r="AE14">
        <f t="shared" si="15"/>
        <v>16</v>
      </c>
      <c r="AF14" s="17">
        <f t="shared" si="14"/>
        <v>3.0791666666666671</v>
      </c>
      <c r="AG14">
        <f t="shared" si="7"/>
        <v>32</v>
      </c>
    </row>
    <row r="15" spans="1:33" ht="14.2" customHeight="1">
      <c r="A15" t="s">
        <v>26</v>
      </c>
      <c r="B15" t="s">
        <v>27</v>
      </c>
      <c r="C15" s="1">
        <v>3.11</v>
      </c>
      <c r="D15" t="s">
        <v>161</v>
      </c>
      <c r="E15">
        <f t="shared" si="8"/>
        <v>3</v>
      </c>
      <c r="F15">
        <f t="shared" si="0"/>
        <v>2.7</v>
      </c>
      <c r="G15" t="s">
        <v>163</v>
      </c>
      <c r="H15">
        <v>2</v>
      </c>
      <c r="I15">
        <f t="shared" si="1"/>
        <v>4</v>
      </c>
      <c r="J15" s="10" t="s">
        <v>160</v>
      </c>
      <c r="K15">
        <v>4</v>
      </c>
      <c r="L15">
        <f t="shared" si="9"/>
        <v>3.3</v>
      </c>
      <c r="M15" s="10" t="s">
        <v>160</v>
      </c>
      <c r="N15">
        <v>3</v>
      </c>
      <c r="O15">
        <f t="shared" si="2"/>
        <v>3.3</v>
      </c>
      <c r="P15" s="10" t="s">
        <v>160</v>
      </c>
      <c r="Q15">
        <v>3</v>
      </c>
      <c r="R15">
        <f t="shared" si="3"/>
        <v>3.3</v>
      </c>
      <c r="S15" s="10" t="s">
        <v>163</v>
      </c>
      <c r="T15">
        <v>4</v>
      </c>
      <c r="U15">
        <f t="shared" si="4"/>
        <v>4</v>
      </c>
      <c r="V15" t="s">
        <v>160</v>
      </c>
      <c r="W15">
        <f t="shared" si="10"/>
        <v>3</v>
      </c>
      <c r="X15">
        <f t="shared" si="5"/>
        <v>3.3</v>
      </c>
      <c r="Y15" s="10" t="s">
        <v>184</v>
      </c>
      <c r="Z15" s="16">
        <v>2</v>
      </c>
      <c r="AA15">
        <f t="shared" si="6"/>
        <v>4</v>
      </c>
      <c r="AC15" s="18">
        <f t="shared" si="11"/>
        <v>24</v>
      </c>
      <c r="AD15">
        <f t="shared" si="12"/>
        <v>3.0694736842105268</v>
      </c>
      <c r="AE15">
        <f t="shared" si="15"/>
        <v>30</v>
      </c>
      <c r="AF15" s="17">
        <f t="shared" si="14"/>
        <v>3.0458333333333329</v>
      </c>
      <c r="AG15">
        <f t="shared" si="7"/>
        <v>35</v>
      </c>
    </row>
    <row r="16" spans="1:33" ht="14.2" customHeight="1">
      <c r="A16" t="s">
        <v>28</v>
      </c>
      <c r="B16" t="s">
        <v>29</v>
      </c>
      <c r="C16" s="2">
        <v>3.04</v>
      </c>
      <c r="D16" t="s">
        <v>162</v>
      </c>
      <c r="E16">
        <f t="shared" si="8"/>
        <v>3</v>
      </c>
      <c r="F16">
        <f t="shared" si="0"/>
        <v>3</v>
      </c>
      <c r="G16" t="s">
        <v>163</v>
      </c>
      <c r="H16">
        <v>2</v>
      </c>
      <c r="I16">
        <f t="shared" si="1"/>
        <v>4</v>
      </c>
      <c r="J16" s="10" t="s">
        <v>165</v>
      </c>
      <c r="K16">
        <v>4</v>
      </c>
      <c r="L16">
        <f t="shared" si="9"/>
        <v>2.2999999999999998</v>
      </c>
      <c r="M16" s="10" t="s">
        <v>163</v>
      </c>
      <c r="N16">
        <v>3</v>
      </c>
      <c r="O16">
        <f t="shared" si="2"/>
        <v>4</v>
      </c>
      <c r="P16" s="10" t="s">
        <v>163</v>
      </c>
      <c r="Q16">
        <v>3</v>
      </c>
      <c r="R16">
        <f t="shared" si="3"/>
        <v>4</v>
      </c>
      <c r="S16" s="10" t="s">
        <v>166</v>
      </c>
      <c r="T16">
        <v>4</v>
      </c>
      <c r="U16">
        <f t="shared" si="4"/>
        <v>3.7</v>
      </c>
      <c r="V16" t="s">
        <v>163</v>
      </c>
      <c r="W16">
        <f t="shared" si="10"/>
        <v>3</v>
      </c>
      <c r="X16">
        <f t="shared" si="5"/>
        <v>4</v>
      </c>
      <c r="Y16" s="14"/>
      <c r="Z16" s="16">
        <v>2</v>
      </c>
      <c r="AA16">
        <f t="shared" si="6"/>
        <v>0</v>
      </c>
      <c r="AC16" s="18">
        <f t="shared" si="11"/>
        <v>24</v>
      </c>
      <c r="AD16">
        <f t="shared" si="12"/>
        <v>2.8305263157894736</v>
      </c>
      <c r="AE16">
        <f t="shared" si="15"/>
        <v>49</v>
      </c>
      <c r="AF16" s="17">
        <f t="shared" si="14"/>
        <v>2.7083333333333335</v>
      </c>
      <c r="AG16">
        <f t="shared" si="7"/>
        <v>58</v>
      </c>
    </row>
    <row r="17" spans="1:33" ht="14.2" customHeight="1">
      <c r="A17" t="s">
        <v>30</v>
      </c>
      <c r="B17" t="s">
        <v>31</v>
      </c>
      <c r="C17" s="1">
        <v>3.28</v>
      </c>
      <c r="D17" t="s">
        <v>165</v>
      </c>
      <c r="E17">
        <f t="shared" si="8"/>
        <v>3</v>
      </c>
      <c r="F17">
        <f t="shared" si="0"/>
        <v>2.2999999999999998</v>
      </c>
      <c r="G17" t="s">
        <v>163</v>
      </c>
      <c r="H17">
        <v>2</v>
      </c>
      <c r="I17">
        <f t="shared" si="1"/>
        <v>4</v>
      </c>
      <c r="J17" s="10" t="s">
        <v>165</v>
      </c>
      <c r="K17">
        <v>4</v>
      </c>
      <c r="L17">
        <f t="shared" si="9"/>
        <v>2.2999999999999998</v>
      </c>
      <c r="M17" s="10" t="s">
        <v>165</v>
      </c>
      <c r="N17">
        <v>3</v>
      </c>
      <c r="O17">
        <f t="shared" si="2"/>
        <v>2.2999999999999998</v>
      </c>
      <c r="P17" s="10" t="s">
        <v>162</v>
      </c>
      <c r="Q17">
        <v>3</v>
      </c>
      <c r="R17">
        <f t="shared" si="3"/>
        <v>3</v>
      </c>
      <c r="S17" s="10" t="s">
        <v>160</v>
      </c>
      <c r="T17">
        <v>4</v>
      </c>
      <c r="U17">
        <f t="shared" si="4"/>
        <v>3.3</v>
      </c>
      <c r="V17" t="s">
        <v>161</v>
      </c>
      <c r="W17">
        <f t="shared" si="10"/>
        <v>3</v>
      </c>
      <c r="X17">
        <f t="shared" si="5"/>
        <v>2.7</v>
      </c>
      <c r="Y17" s="10" t="s">
        <v>186</v>
      </c>
      <c r="Z17" s="16">
        <v>2</v>
      </c>
      <c r="AA17">
        <f t="shared" si="6"/>
        <v>3.7</v>
      </c>
      <c r="AC17" s="18">
        <f t="shared" si="11"/>
        <v>24</v>
      </c>
      <c r="AD17">
        <f t="shared" si="12"/>
        <v>2.8031578947368425</v>
      </c>
      <c r="AE17">
        <f t="shared" si="15"/>
        <v>53</v>
      </c>
      <c r="AF17" s="17">
        <f t="shared" si="14"/>
        <v>2.5249999999999999</v>
      </c>
      <c r="AG17">
        <f t="shared" si="7"/>
        <v>69</v>
      </c>
    </row>
    <row r="18" spans="1:33" ht="14.2" customHeight="1">
      <c r="A18" t="s">
        <v>32</v>
      </c>
      <c r="B18" t="s">
        <v>33</v>
      </c>
      <c r="C18" s="2">
        <v>2.78</v>
      </c>
      <c r="D18" t="s">
        <v>161</v>
      </c>
      <c r="E18">
        <f t="shared" si="8"/>
        <v>3</v>
      </c>
      <c r="F18">
        <f t="shared" si="0"/>
        <v>2.7</v>
      </c>
      <c r="G18" t="s">
        <v>163</v>
      </c>
      <c r="H18">
        <v>2</v>
      </c>
      <c r="I18">
        <f t="shared" si="1"/>
        <v>4</v>
      </c>
      <c r="J18" s="10" t="s">
        <v>161</v>
      </c>
      <c r="K18">
        <v>4</v>
      </c>
      <c r="L18">
        <f t="shared" si="9"/>
        <v>2.7</v>
      </c>
      <c r="M18" s="10" t="s">
        <v>162</v>
      </c>
      <c r="N18">
        <v>3</v>
      </c>
      <c r="O18">
        <f t="shared" si="2"/>
        <v>3</v>
      </c>
      <c r="P18" s="10" t="s">
        <v>162</v>
      </c>
      <c r="Q18">
        <v>3</v>
      </c>
      <c r="R18">
        <f t="shared" si="3"/>
        <v>3</v>
      </c>
      <c r="S18" s="10" t="s">
        <v>163</v>
      </c>
      <c r="T18">
        <v>4</v>
      </c>
      <c r="U18">
        <f t="shared" si="4"/>
        <v>4</v>
      </c>
      <c r="V18" t="s">
        <v>166</v>
      </c>
      <c r="W18">
        <f t="shared" si="10"/>
        <v>3</v>
      </c>
      <c r="X18">
        <f t="shared" si="5"/>
        <v>3.7</v>
      </c>
      <c r="Y18" s="10" t="s">
        <v>183</v>
      </c>
      <c r="Z18" s="16">
        <v>2</v>
      </c>
      <c r="AA18">
        <f t="shared" ref="AA18:AA79" si="16">IF(Y18=$I$80,$J$80,IF(Y18=$I$81,$J$81,IF(Y18=$I$82,$J$82,IF(Y18=$I$83,$J$83,IF(Y18=$I$84,$J$84,IF(Y18=$I$85,$J$85,IF(Y18=$I$86,$J$86,IF(Y18=$I$87,$J$87,IF(Y18=$I$88,$J$88,IF(Y18=$I$89,$J$89,0))))))))))</f>
        <v>3</v>
      </c>
      <c r="AC18" s="18">
        <f t="shared" si="11"/>
        <v>24</v>
      </c>
      <c r="AD18">
        <f t="shared" si="12"/>
        <v>2.784736842105263</v>
      </c>
      <c r="AE18">
        <f t="shared" si="15"/>
        <v>56</v>
      </c>
      <c r="AF18" s="17">
        <f t="shared" si="14"/>
        <v>2.7875000000000001</v>
      </c>
      <c r="AG18">
        <f t="shared" si="7"/>
        <v>48</v>
      </c>
    </row>
    <row r="19" spans="1:33" ht="14.2" customHeight="1">
      <c r="A19" t="s">
        <v>34</v>
      </c>
      <c r="B19" t="s">
        <v>35</v>
      </c>
      <c r="C19" s="1">
        <v>2.64</v>
      </c>
      <c r="D19" t="s">
        <v>165</v>
      </c>
      <c r="E19">
        <f t="shared" si="8"/>
        <v>3</v>
      </c>
      <c r="F19">
        <f t="shared" si="0"/>
        <v>2.2999999999999998</v>
      </c>
      <c r="G19" t="s">
        <v>160</v>
      </c>
      <c r="H19">
        <v>2</v>
      </c>
      <c r="I19">
        <f t="shared" si="1"/>
        <v>3.3</v>
      </c>
      <c r="J19" s="10" t="s">
        <v>161</v>
      </c>
      <c r="K19">
        <v>4</v>
      </c>
      <c r="L19">
        <f t="shared" si="9"/>
        <v>2.7</v>
      </c>
      <c r="M19" s="10" t="s">
        <v>162</v>
      </c>
      <c r="N19">
        <v>3</v>
      </c>
      <c r="O19">
        <f t="shared" si="2"/>
        <v>3</v>
      </c>
      <c r="P19" s="10" t="s">
        <v>162</v>
      </c>
      <c r="Q19">
        <v>3</v>
      </c>
      <c r="R19">
        <f t="shared" si="3"/>
        <v>3</v>
      </c>
      <c r="S19" s="10" t="s">
        <v>162</v>
      </c>
      <c r="T19">
        <v>4</v>
      </c>
      <c r="U19">
        <f t="shared" si="4"/>
        <v>3</v>
      </c>
      <c r="V19" t="s">
        <v>161</v>
      </c>
      <c r="W19">
        <f t="shared" si="10"/>
        <v>3</v>
      </c>
      <c r="X19">
        <f t="shared" si="5"/>
        <v>2.7</v>
      </c>
      <c r="Y19" s="10" t="s">
        <v>186</v>
      </c>
      <c r="Z19" s="16">
        <v>2</v>
      </c>
      <c r="AA19">
        <f t="shared" si="16"/>
        <v>3.7</v>
      </c>
      <c r="AC19" s="18">
        <f t="shared" si="11"/>
        <v>24</v>
      </c>
      <c r="AD19">
        <f t="shared" si="12"/>
        <v>2.5963157894736844</v>
      </c>
      <c r="AE19">
        <f t="shared" si="15"/>
        <v>74</v>
      </c>
      <c r="AF19" s="17">
        <f t="shared" si="14"/>
        <v>2.5708333333333333</v>
      </c>
      <c r="AG19">
        <f t="shared" si="7"/>
        <v>67</v>
      </c>
    </row>
    <row r="20" spans="1:33" ht="14.2" customHeight="1">
      <c r="A20" t="s">
        <v>36</v>
      </c>
      <c r="B20" t="s">
        <v>37</v>
      </c>
      <c r="C20" s="5">
        <v>3.5</v>
      </c>
      <c r="D20" t="s">
        <v>162</v>
      </c>
      <c r="E20">
        <f t="shared" si="8"/>
        <v>3</v>
      </c>
      <c r="F20">
        <f t="shared" si="0"/>
        <v>3</v>
      </c>
      <c r="G20" t="s">
        <v>168</v>
      </c>
      <c r="H20">
        <v>2</v>
      </c>
      <c r="I20">
        <f t="shared" si="1"/>
        <v>4</v>
      </c>
      <c r="J20" s="10" t="s">
        <v>163</v>
      </c>
      <c r="K20">
        <v>4</v>
      </c>
      <c r="L20">
        <f t="shared" si="9"/>
        <v>4</v>
      </c>
      <c r="M20" s="10" t="s">
        <v>163</v>
      </c>
      <c r="N20">
        <v>3</v>
      </c>
      <c r="O20">
        <f t="shared" si="2"/>
        <v>4</v>
      </c>
      <c r="P20" s="10" t="s">
        <v>163</v>
      </c>
      <c r="Q20">
        <v>3</v>
      </c>
      <c r="R20">
        <f t="shared" si="3"/>
        <v>4</v>
      </c>
      <c r="S20" s="10" t="s">
        <v>168</v>
      </c>
      <c r="T20">
        <v>4</v>
      </c>
      <c r="U20">
        <f t="shared" si="4"/>
        <v>4</v>
      </c>
      <c r="V20" t="s">
        <v>168</v>
      </c>
      <c r="W20">
        <f t="shared" si="10"/>
        <v>3</v>
      </c>
      <c r="X20">
        <f t="shared" si="5"/>
        <v>4</v>
      </c>
      <c r="Y20" s="10" t="s">
        <v>184</v>
      </c>
      <c r="Z20" s="16">
        <v>2</v>
      </c>
      <c r="AA20">
        <f t="shared" si="16"/>
        <v>4</v>
      </c>
      <c r="AC20" s="18">
        <f t="shared" si="11"/>
        <v>24</v>
      </c>
      <c r="AD20">
        <f t="shared" si="12"/>
        <v>3.4210526315789473</v>
      </c>
      <c r="AE20">
        <f t="shared" si="15"/>
        <v>2</v>
      </c>
      <c r="AF20" s="17">
        <f t="shared" si="14"/>
        <v>3.375</v>
      </c>
      <c r="AG20">
        <f t="shared" si="7"/>
        <v>5</v>
      </c>
    </row>
    <row r="21" spans="1:33" ht="14.2" customHeight="1">
      <c r="A21" t="s">
        <v>38</v>
      </c>
      <c r="B21" t="s">
        <v>39</v>
      </c>
      <c r="C21" s="4">
        <v>3.21</v>
      </c>
      <c r="D21" t="s">
        <v>160</v>
      </c>
      <c r="E21">
        <f t="shared" si="8"/>
        <v>3</v>
      </c>
      <c r="F21">
        <f t="shared" si="0"/>
        <v>3.3</v>
      </c>
      <c r="G21" t="s">
        <v>168</v>
      </c>
      <c r="H21">
        <v>2</v>
      </c>
      <c r="I21">
        <f t="shared" si="1"/>
        <v>4</v>
      </c>
      <c r="J21" s="10" t="s">
        <v>166</v>
      </c>
      <c r="K21">
        <v>4</v>
      </c>
      <c r="L21">
        <f t="shared" si="9"/>
        <v>3.7</v>
      </c>
      <c r="M21" s="10" t="s">
        <v>163</v>
      </c>
      <c r="N21">
        <v>3</v>
      </c>
      <c r="O21">
        <f t="shared" si="2"/>
        <v>4</v>
      </c>
      <c r="P21" s="10" t="s">
        <v>163</v>
      </c>
      <c r="Q21">
        <v>3</v>
      </c>
      <c r="R21">
        <f t="shared" si="3"/>
        <v>4</v>
      </c>
      <c r="S21" s="10" t="s">
        <v>163</v>
      </c>
      <c r="T21">
        <v>4</v>
      </c>
      <c r="U21">
        <f t="shared" si="4"/>
        <v>4</v>
      </c>
      <c r="V21" t="s">
        <v>163</v>
      </c>
      <c r="W21">
        <f t="shared" si="10"/>
        <v>3</v>
      </c>
      <c r="X21">
        <f t="shared" si="5"/>
        <v>4</v>
      </c>
      <c r="Y21" s="10" t="s">
        <v>184</v>
      </c>
      <c r="Z21" s="16">
        <v>2</v>
      </c>
      <c r="AA21">
        <f t="shared" si="16"/>
        <v>4</v>
      </c>
      <c r="AC21" s="18">
        <f t="shared" si="11"/>
        <v>24</v>
      </c>
      <c r="AD21">
        <f t="shared" si="12"/>
        <v>3.3063157894736843</v>
      </c>
      <c r="AE21">
        <f t="shared" si="15"/>
        <v>10</v>
      </c>
      <c r="AF21" s="17">
        <f t="shared" si="14"/>
        <v>3.3625000000000003</v>
      </c>
      <c r="AG21">
        <f t="shared" si="7"/>
        <v>7</v>
      </c>
    </row>
    <row r="22" spans="1:33" ht="14.2" customHeight="1">
      <c r="A22" t="s">
        <v>40</v>
      </c>
      <c r="B22" t="s">
        <v>41</v>
      </c>
      <c r="C22" s="3">
        <v>2.87</v>
      </c>
      <c r="D22" t="s">
        <v>165</v>
      </c>
      <c r="E22">
        <f t="shared" si="8"/>
        <v>3</v>
      </c>
      <c r="F22">
        <f t="shared" si="0"/>
        <v>2.2999999999999998</v>
      </c>
      <c r="G22" t="s">
        <v>166</v>
      </c>
      <c r="H22">
        <v>2</v>
      </c>
      <c r="I22">
        <f t="shared" si="1"/>
        <v>3.7</v>
      </c>
      <c r="J22" s="10" t="s">
        <v>161</v>
      </c>
      <c r="K22">
        <v>4</v>
      </c>
      <c r="L22">
        <f t="shared" si="9"/>
        <v>2.7</v>
      </c>
      <c r="M22" s="10" t="s">
        <v>162</v>
      </c>
      <c r="N22">
        <v>3</v>
      </c>
      <c r="O22">
        <f t="shared" si="2"/>
        <v>3</v>
      </c>
      <c r="P22" s="10" t="s">
        <v>160</v>
      </c>
      <c r="Q22">
        <v>3</v>
      </c>
      <c r="R22">
        <f t="shared" si="3"/>
        <v>3.3</v>
      </c>
      <c r="S22" s="10" t="s">
        <v>166</v>
      </c>
      <c r="T22">
        <v>4</v>
      </c>
      <c r="U22">
        <f t="shared" si="4"/>
        <v>3.7</v>
      </c>
      <c r="V22" t="s">
        <v>163</v>
      </c>
      <c r="W22">
        <f t="shared" si="10"/>
        <v>3</v>
      </c>
      <c r="X22">
        <f t="shared" si="5"/>
        <v>4</v>
      </c>
      <c r="Y22" s="10" t="s">
        <v>184</v>
      </c>
      <c r="Z22" s="16">
        <v>2</v>
      </c>
      <c r="AA22">
        <f t="shared" si="16"/>
        <v>4</v>
      </c>
      <c r="AC22" s="18">
        <f t="shared" si="11"/>
        <v>24</v>
      </c>
      <c r="AD22">
        <f t="shared" si="12"/>
        <v>2.8152631578947371</v>
      </c>
      <c r="AE22">
        <f t="shared" si="15"/>
        <v>52</v>
      </c>
      <c r="AF22" s="17">
        <f t="shared" si="14"/>
        <v>2.7833333333333332</v>
      </c>
      <c r="AG22">
        <f t="shared" si="7"/>
        <v>49</v>
      </c>
    </row>
    <row r="23" spans="1:33" ht="14.2" customHeight="1">
      <c r="A23" t="s">
        <v>42</v>
      </c>
      <c r="B23" t="s">
        <v>43</v>
      </c>
      <c r="C23" s="4">
        <v>2.91</v>
      </c>
      <c r="D23" t="s">
        <v>164</v>
      </c>
      <c r="E23">
        <f t="shared" si="8"/>
        <v>3</v>
      </c>
      <c r="F23">
        <f t="shared" si="0"/>
        <v>0</v>
      </c>
      <c r="G23" t="s">
        <v>168</v>
      </c>
      <c r="H23">
        <v>2</v>
      </c>
      <c r="I23">
        <f t="shared" si="1"/>
        <v>4</v>
      </c>
      <c r="J23" s="10" t="s">
        <v>166</v>
      </c>
      <c r="K23">
        <v>4</v>
      </c>
      <c r="L23">
        <f t="shared" si="9"/>
        <v>3.7</v>
      </c>
      <c r="M23" s="10" t="s">
        <v>163</v>
      </c>
      <c r="N23">
        <v>3</v>
      </c>
      <c r="O23">
        <f t="shared" si="2"/>
        <v>4</v>
      </c>
      <c r="P23" s="10" t="s">
        <v>163</v>
      </c>
      <c r="Q23">
        <v>3</v>
      </c>
      <c r="R23">
        <f t="shared" si="3"/>
        <v>4</v>
      </c>
      <c r="S23" s="10" t="s">
        <v>166</v>
      </c>
      <c r="T23">
        <v>4</v>
      </c>
      <c r="U23">
        <f t="shared" si="4"/>
        <v>3.7</v>
      </c>
      <c r="V23" t="s">
        <v>168</v>
      </c>
      <c r="W23">
        <f t="shared" si="10"/>
        <v>3</v>
      </c>
      <c r="X23">
        <f t="shared" si="5"/>
        <v>4</v>
      </c>
      <c r="Y23" s="10" t="s">
        <v>184</v>
      </c>
      <c r="Z23" s="16">
        <v>2</v>
      </c>
      <c r="AA23">
        <f t="shared" si="16"/>
        <v>4</v>
      </c>
      <c r="AC23" s="18">
        <f t="shared" si="11"/>
        <v>24</v>
      </c>
      <c r="AD23">
        <f t="shared" si="12"/>
        <v>2.9036842105263161</v>
      </c>
      <c r="AE23">
        <f t="shared" si="15"/>
        <v>47</v>
      </c>
      <c r="AF23" s="17">
        <f t="shared" si="14"/>
        <v>2.9</v>
      </c>
      <c r="AG23">
        <f t="shared" si="7"/>
        <v>43</v>
      </c>
    </row>
    <row r="24" spans="1:33" ht="14.2" customHeight="1">
      <c r="A24" t="s">
        <v>44</v>
      </c>
      <c r="B24" t="s">
        <v>45</v>
      </c>
      <c r="C24" s="3">
        <v>3.02</v>
      </c>
      <c r="D24" t="s">
        <v>161</v>
      </c>
      <c r="E24">
        <f t="shared" si="8"/>
        <v>3</v>
      </c>
      <c r="F24">
        <f t="shared" si="0"/>
        <v>2.7</v>
      </c>
      <c r="G24" t="s">
        <v>163</v>
      </c>
      <c r="H24">
        <v>2</v>
      </c>
      <c r="I24">
        <f t="shared" si="1"/>
        <v>4</v>
      </c>
      <c r="J24" s="10" t="s">
        <v>162</v>
      </c>
      <c r="K24">
        <v>4</v>
      </c>
      <c r="L24">
        <f t="shared" si="9"/>
        <v>3</v>
      </c>
      <c r="M24" s="10" t="s">
        <v>163</v>
      </c>
      <c r="N24">
        <v>3</v>
      </c>
      <c r="O24">
        <f t="shared" si="2"/>
        <v>4</v>
      </c>
      <c r="P24" s="10" t="s">
        <v>162</v>
      </c>
      <c r="Q24">
        <v>3</v>
      </c>
      <c r="R24">
        <f t="shared" si="3"/>
        <v>3</v>
      </c>
      <c r="S24" s="10" t="s">
        <v>163</v>
      </c>
      <c r="T24">
        <v>4</v>
      </c>
      <c r="U24">
        <f t="shared" si="4"/>
        <v>4</v>
      </c>
      <c r="V24" t="s">
        <v>163</v>
      </c>
      <c r="W24">
        <f t="shared" si="10"/>
        <v>3</v>
      </c>
      <c r="X24">
        <f t="shared" si="5"/>
        <v>4</v>
      </c>
      <c r="Y24" s="10" t="s">
        <v>184</v>
      </c>
      <c r="Z24" s="16">
        <v>2</v>
      </c>
      <c r="AA24">
        <f t="shared" si="16"/>
        <v>4</v>
      </c>
      <c r="AC24" s="18">
        <f t="shared" si="11"/>
        <v>24</v>
      </c>
      <c r="AD24">
        <f t="shared" si="12"/>
        <v>3.0363157894736843</v>
      </c>
      <c r="AE24">
        <f t="shared" si="15"/>
        <v>32</v>
      </c>
      <c r="AF24" s="17">
        <f t="shared" si="14"/>
        <v>3.0458333333333329</v>
      </c>
      <c r="AG24">
        <f t="shared" si="7"/>
        <v>35</v>
      </c>
    </row>
    <row r="25" spans="1:33" ht="14.2" customHeight="1">
      <c r="A25" t="s">
        <v>46</v>
      </c>
      <c r="B25" t="s">
        <v>47</v>
      </c>
      <c r="C25" s="4">
        <v>3.96</v>
      </c>
      <c r="D25" t="s">
        <v>163</v>
      </c>
      <c r="E25">
        <f t="shared" si="8"/>
        <v>3</v>
      </c>
      <c r="F25">
        <f t="shared" si="0"/>
        <v>4</v>
      </c>
      <c r="G25" t="s">
        <v>168</v>
      </c>
      <c r="H25">
        <v>2</v>
      </c>
      <c r="I25">
        <f t="shared" si="1"/>
        <v>4</v>
      </c>
      <c r="J25" s="10" t="s">
        <v>168</v>
      </c>
      <c r="K25">
        <v>4</v>
      </c>
      <c r="L25">
        <f t="shared" si="9"/>
        <v>4</v>
      </c>
      <c r="M25" s="10" t="s">
        <v>168</v>
      </c>
      <c r="N25">
        <v>3</v>
      </c>
      <c r="O25">
        <f t="shared" si="2"/>
        <v>4</v>
      </c>
      <c r="P25" s="10" t="s">
        <v>163</v>
      </c>
      <c r="Q25">
        <v>3</v>
      </c>
      <c r="R25">
        <f t="shared" si="3"/>
        <v>4</v>
      </c>
      <c r="S25" s="10" t="s">
        <v>168</v>
      </c>
      <c r="T25">
        <v>4</v>
      </c>
      <c r="U25">
        <f t="shared" si="4"/>
        <v>4</v>
      </c>
      <c r="V25" t="s">
        <v>168</v>
      </c>
      <c r="W25">
        <f t="shared" si="10"/>
        <v>3</v>
      </c>
      <c r="X25">
        <f t="shared" si="5"/>
        <v>4</v>
      </c>
      <c r="Y25" s="10" t="s">
        <v>184</v>
      </c>
      <c r="Z25" s="16">
        <v>2</v>
      </c>
      <c r="AA25">
        <f t="shared" si="16"/>
        <v>4</v>
      </c>
      <c r="AC25" s="18">
        <f t="shared" si="11"/>
        <v>24</v>
      </c>
      <c r="AD25">
        <f t="shared" si="12"/>
        <v>3.6694736842105264</v>
      </c>
      <c r="AE25">
        <f t="shared" si="15"/>
        <v>1</v>
      </c>
      <c r="AF25" s="17">
        <f t="shared" si="14"/>
        <v>3.5</v>
      </c>
      <c r="AG25">
        <f t="shared" si="7"/>
        <v>2</v>
      </c>
    </row>
    <row r="26" spans="1:33" ht="14.2" customHeight="1">
      <c r="A26" t="s">
        <v>48</v>
      </c>
      <c r="B26" t="s">
        <v>49</v>
      </c>
      <c r="C26" s="3">
        <v>2.89</v>
      </c>
      <c r="D26" t="s">
        <v>161</v>
      </c>
      <c r="E26">
        <f t="shared" si="8"/>
        <v>3</v>
      </c>
      <c r="F26">
        <f t="shared" si="0"/>
        <v>2.7</v>
      </c>
      <c r="G26" t="s">
        <v>163</v>
      </c>
      <c r="H26">
        <v>2</v>
      </c>
      <c r="I26">
        <f t="shared" si="1"/>
        <v>4</v>
      </c>
      <c r="J26" s="10" t="s">
        <v>170</v>
      </c>
      <c r="K26">
        <v>4</v>
      </c>
      <c r="L26">
        <f t="shared" si="9"/>
        <v>1.5</v>
      </c>
      <c r="M26" s="10" t="s">
        <v>162</v>
      </c>
      <c r="N26">
        <v>3</v>
      </c>
      <c r="O26">
        <f t="shared" si="2"/>
        <v>3</v>
      </c>
      <c r="P26" s="10" t="s">
        <v>161</v>
      </c>
      <c r="Q26">
        <v>3</v>
      </c>
      <c r="R26">
        <f t="shared" si="3"/>
        <v>2.7</v>
      </c>
      <c r="S26" s="10" t="s">
        <v>160</v>
      </c>
      <c r="T26">
        <v>4</v>
      </c>
      <c r="U26">
        <f t="shared" si="4"/>
        <v>3.3</v>
      </c>
      <c r="W26">
        <f t="shared" si="10"/>
        <v>3</v>
      </c>
      <c r="X26">
        <f t="shared" si="5"/>
        <v>0</v>
      </c>
      <c r="Y26" s="10" t="s">
        <v>184</v>
      </c>
      <c r="Z26" s="16">
        <v>2</v>
      </c>
      <c r="AA26">
        <f t="shared" si="16"/>
        <v>4</v>
      </c>
      <c r="AC26" s="18">
        <f t="shared" si="11"/>
        <v>24</v>
      </c>
      <c r="AD26">
        <f t="shared" si="12"/>
        <v>2.6542105263157896</v>
      </c>
      <c r="AE26">
        <f t="shared" si="15"/>
        <v>70</v>
      </c>
      <c r="AF26" s="17">
        <f t="shared" si="14"/>
        <v>2.5166666666666671</v>
      </c>
      <c r="AG26">
        <f t="shared" si="7"/>
        <v>70</v>
      </c>
    </row>
    <row r="27" spans="1:33" ht="14.2" customHeight="1">
      <c r="A27" t="s">
        <v>50</v>
      </c>
      <c r="B27" t="s">
        <v>51</v>
      </c>
      <c r="C27" s="4">
        <v>2.85</v>
      </c>
      <c r="D27" t="s">
        <v>165</v>
      </c>
      <c r="E27">
        <f t="shared" si="8"/>
        <v>3</v>
      </c>
      <c r="F27">
        <f t="shared" si="0"/>
        <v>2.2999999999999998</v>
      </c>
      <c r="G27" t="s">
        <v>160</v>
      </c>
      <c r="H27">
        <v>2</v>
      </c>
      <c r="I27">
        <f t="shared" si="1"/>
        <v>3.3</v>
      </c>
      <c r="J27" s="10" t="s">
        <v>165</v>
      </c>
      <c r="K27">
        <v>4</v>
      </c>
      <c r="L27">
        <f t="shared" si="9"/>
        <v>2.2999999999999998</v>
      </c>
      <c r="M27" s="10" t="s">
        <v>160</v>
      </c>
      <c r="N27">
        <v>3</v>
      </c>
      <c r="O27">
        <f t="shared" si="2"/>
        <v>3.3</v>
      </c>
      <c r="P27" s="10" t="s">
        <v>163</v>
      </c>
      <c r="Q27">
        <v>3</v>
      </c>
      <c r="R27">
        <f t="shared" si="3"/>
        <v>4</v>
      </c>
      <c r="S27" s="10" t="s">
        <v>160</v>
      </c>
      <c r="T27">
        <v>4</v>
      </c>
      <c r="U27">
        <f t="shared" si="4"/>
        <v>3.3</v>
      </c>
      <c r="W27">
        <f t="shared" si="10"/>
        <v>3</v>
      </c>
      <c r="X27">
        <f t="shared" si="5"/>
        <v>0</v>
      </c>
      <c r="Y27" s="10" t="s">
        <v>184</v>
      </c>
      <c r="Z27" s="16">
        <v>2</v>
      </c>
      <c r="AA27">
        <f t="shared" si="16"/>
        <v>4</v>
      </c>
      <c r="AC27" s="18">
        <f t="shared" si="11"/>
        <v>24</v>
      </c>
      <c r="AD27">
        <f t="shared" si="12"/>
        <v>2.7815789473684212</v>
      </c>
      <c r="AE27">
        <f t="shared" si="15"/>
        <v>58</v>
      </c>
      <c r="AF27" s="17">
        <f t="shared" si="14"/>
        <v>2.7416666666666667</v>
      </c>
      <c r="AG27">
        <f t="shared" si="7"/>
        <v>53</v>
      </c>
    </row>
    <row r="28" spans="1:33" ht="14.2" customHeight="1">
      <c r="A28" t="s">
        <v>52</v>
      </c>
      <c r="B28" t="s">
        <v>53</v>
      </c>
      <c r="C28" s="3">
        <v>2.84</v>
      </c>
      <c r="D28" t="s">
        <v>162</v>
      </c>
      <c r="E28">
        <f t="shared" si="8"/>
        <v>3</v>
      </c>
      <c r="F28">
        <f t="shared" si="0"/>
        <v>3</v>
      </c>
      <c r="G28" t="s">
        <v>166</v>
      </c>
      <c r="H28">
        <v>2</v>
      </c>
      <c r="I28">
        <f t="shared" si="1"/>
        <v>3.7</v>
      </c>
      <c r="J28" s="10" t="s">
        <v>165</v>
      </c>
      <c r="K28">
        <v>4</v>
      </c>
      <c r="L28">
        <f t="shared" si="9"/>
        <v>2.2999999999999998</v>
      </c>
      <c r="M28" s="10" t="s">
        <v>160</v>
      </c>
      <c r="N28">
        <v>3</v>
      </c>
      <c r="O28">
        <f t="shared" si="2"/>
        <v>3.3</v>
      </c>
      <c r="P28" s="10" t="s">
        <v>160</v>
      </c>
      <c r="Q28">
        <v>3</v>
      </c>
      <c r="R28">
        <f t="shared" si="3"/>
        <v>3.3</v>
      </c>
      <c r="S28" s="10" t="s">
        <v>162</v>
      </c>
      <c r="T28">
        <v>4</v>
      </c>
      <c r="U28">
        <f t="shared" si="4"/>
        <v>3</v>
      </c>
      <c r="W28">
        <f t="shared" si="10"/>
        <v>3</v>
      </c>
      <c r="X28">
        <f t="shared" si="5"/>
        <v>0</v>
      </c>
      <c r="Y28" s="10" t="s">
        <v>186</v>
      </c>
      <c r="Z28" s="16">
        <v>2</v>
      </c>
      <c r="AA28">
        <f t="shared" si="16"/>
        <v>3.7</v>
      </c>
      <c r="AC28" s="18">
        <f t="shared" si="11"/>
        <v>24</v>
      </c>
      <c r="AD28">
        <f t="shared" si="12"/>
        <v>2.7515789473684209</v>
      </c>
      <c r="AE28">
        <f t="shared" si="15"/>
        <v>63</v>
      </c>
      <c r="AF28" s="17">
        <f t="shared" si="14"/>
        <v>2.6999999999999997</v>
      </c>
      <c r="AG28">
        <f t="shared" si="7"/>
        <v>60</v>
      </c>
    </row>
    <row r="29" spans="1:33" ht="14.2" customHeight="1">
      <c r="A29" t="s">
        <v>54</v>
      </c>
      <c r="B29" t="s">
        <v>55</v>
      </c>
      <c r="C29" s="4">
        <v>3.31</v>
      </c>
      <c r="D29" t="s">
        <v>161</v>
      </c>
      <c r="E29">
        <f t="shared" si="8"/>
        <v>3</v>
      </c>
      <c r="F29">
        <f t="shared" si="0"/>
        <v>2.7</v>
      </c>
      <c r="G29" t="s">
        <v>168</v>
      </c>
      <c r="H29">
        <v>2</v>
      </c>
      <c r="I29">
        <f t="shared" si="1"/>
        <v>4</v>
      </c>
      <c r="J29" s="10" t="s">
        <v>166</v>
      </c>
      <c r="K29">
        <v>4</v>
      </c>
      <c r="L29">
        <f t="shared" si="9"/>
        <v>3.7</v>
      </c>
      <c r="M29" s="10" t="s">
        <v>168</v>
      </c>
      <c r="N29">
        <v>3</v>
      </c>
      <c r="O29">
        <f t="shared" si="2"/>
        <v>4</v>
      </c>
      <c r="P29" s="10" t="s">
        <v>163</v>
      </c>
      <c r="Q29">
        <v>3</v>
      </c>
      <c r="R29">
        <f t="shared" si="3"/>
        <v>4</v>
      </c>
      <c r="S29" s="10" t="s">
        <v>163</v>
      </c>
      <c r="T29">
        <v>4</v>
      </c>
      <c r="U29">
        <f t="shared" si="4"/>
        <v>4</v>
      </c>
      <c r="W29">
        <f t="shared" si="10"/>
        <v>3</v>
      </c>
      <c r="X29">
        <f t="shared" si="5"/>
        <v>0</v>
      </c>
      <c r="Y29" s="10" t="s">
        <v>184</v>
      </c>
      <c r="Z29" s="16">
        <v>2</v>
      </c>
      <c r="AA29">
        <f t="shared" si="16"/>
        <v>4</v>
      </c>
      <c r="AC29" s="18">
        <f t="shared" si="11"/>
        <v>24</v>
      </c>
      <c r="AD29">
        <f t="shared" si="12"/>
        <v>3.2957894736842106</v>
      </c>
      <c r="AE29">
        <f t="shared" si="15"/>
        <v>11</v>
      </c>
      <c r="AF29" s="17">
        <f t="shared" si="14"/>
        <v>3.2875000000000001</v>
      </c>
      <c r="AG29">
        <f t="shared" si="7"/>
        <v>12</v>
      </c>
    </row>
    <row r="30" spans="1:33" ht="14.2" customHeight="1">
      <c r="A30" t="s">
        <v>56</v>
      </c>
      <c r="B30" t="s">
        <v>57</v>
      </c>
      <c r="C30" s="3">
        <v>3.14</v>
      </c>
      <c r="D30" t="s">
        <v>161</v>
      </c>
      <c r="E30">
        <f t="shared" si="8"/>
        <v>3</v>
      </c>
      <c r="F30">
        <f t="shared" si="0"/>
        <v>2.7</v>
      </c>
      <c r="G30" t="s">
        <v>168</v>
      </c>
      <c r="H30">
        <v>2</v>
      </c>
      <c r="I30">
        <f t="shared" si="1"/>
        <v>4</v>
      </c>
      <c r="J30" s="10" t="s">
        <v>160</v>
      </c>
      <c r="K30">
        <v>4</v>
      </c>
      <c r="L30">
        <f t="shared" si="9"/>
        <v>3.3</v>
      </c>
      <c r="M30" s="10" t="s">
        <v>166</v>
      </c>
      <c r="N30">
        <v>3</v>
      </c>
      <c r="O30">
        <f t="shared" si="2"/>
        <v>3.7</v>
      </c>
      <c r="P30" s="10" t="s">
        <v>166</v>
      </c>
      <c r="Q30">
        <v>3</v>
      </c>
      <c r="R30">
        <f t="shared" si="3"/>
        <v>3.7</v>
      </c>
      <c r="S30" s="10" t="s">
        <v>163</v>
      </c>
      <c r="T30">
        <v>4</v>
      </c>
      <c r="U30">
        <f t="shared" si="4"/>
        <v>4</v>
      </c>
      <c r="W30">
        <f t="shared" si="10"/>
        <v>3</v>
      </c>
      <c r="X30">
        <f t="shared" si="5"/>
        <v>0</v>
      </c>
      <c r="Y30" s="10" t="s">
        <v>184</v>
      </c>
      <c r="Z30" s="16">
        <v>2</v>
      </c>
      <c r="AA30">
        <f t="shared" si="16"/>
        <v>4</v>
      </c>
      <c r="AC30" s="18">
        <f t="shared" si="11"/>
        <v>24</v>
      </c>
      <c r="AD30">
        <f t="shared" si="12"/>
        <v>3.1436842105263159</v>
      </c>
      <c r="AE30">
        <f t="shared" si="15"/>
        <v>23</v>
      </c>
      <c r="AF30" s="17">
        <f t="shared" si="14"/>
        <v>3.1458333333333335</v>
      </c>
      <c r="AG30">
        <f t="shared" si="7"/>
        <v>28</v>
      </c>
    </row>
    <row r="31" spans="1:33" ht="14.2" customHeight="1">
      <c r="A31" t="s">
        <v>58</v>
      </c>
      <c r="B31" t="s">
        <v>59</v>
      </c>
      <c r="C31" s="4">
        <v>3.31</v>
      </c>
      <c r="D31" t="s">
        <v>162</v>
      </c>
      <c r="E31">
        <f t="shared" si="8"/>
        <v>3</v>
      </c>
      <c r="F31">
        <f t="shared" si="0"/>
        <v>3</v>
      </c>
      <c r="G31" t="s">
        <v>163</v>
      </c>
      <c r="H31">
        <v>2</v>
      </c>
      <c r="I31">
        <f t="shared" si="1"/>
        <v>4</v>
      </c>
      <c r="J31" s="10" t="s">
        <v>166</v>
      </c>
      <c r="K31">
        <v>4</v>
      </c>
      <c r="L31">
        <f t="shared" si="9"/>
        <v>3.7</v>
      </c>
      <c r="M31" s="10" t="s">
        <v>163</v>
      </c>
      <c r="N31">
        <v>3</v>
      </c>
      <c r="O31">
        <f t="shared" si="2"/>
        <v>4</v>
      </c>
      <c r="P31" s="10" t="s">
        <v>168</v>
      </c>
      <c r="Q31">
        <v>3</v>
      </c>
      <c r="R31">
        <f t="shared" si="3"/>
        <v>4</v>
      </c>
      <c r="S31" s="10" t="s">
        <v>168</v>
      </c>
      <c r="T31">
        <v>4</v>
      </c>
      <c r="U31">
        <f t="shared" si="4"/>
        <v>4</v>
      </c>
      <c r="W31">
        <f t="shared" si="10"/>
        <v>3</v>
      </c>
      <c r="X31">
        <f t="shared" si="5"/>
        <v>0</v>
      </c>
      <c r="Y31" s="10" t="s">
        <v>184</v>
      </c>
      <c r="Z31" s="16">
        <v>2</v>
      </c>
      <c r="AA31">
        <f t="shared" si="16"/>
        <v>4</v>
      </c>
      <c r="AC31" s="18">
        <f t="shared" si="11"/>
        <v>24</v>
      </c>
      <c r="AD31">
        <f t="shared" si="12"/>
        <v>3.3194736842105264</v>
      </c>
      <c r="AE31">
        <f t="shared" si="15"/>
        <v>7</v>
      </c>
      <c r="AF31" s="17">
        <f t="shared" si="14"/>
        <v>3.3249999999999997</v>
      </c>
      <c r="AG31">
        <f t="shared" si="7"/>
        <v>10</v>
      </c>
    </row>
    <row r="32" spans="1:33" ht="14.2" customHeight="1">
      <c r="A32" t="s">
        <v>60</v>
      </c>
      <c r="B32" t="s">
        <v>61</v>
      </c>
      <c r="C32" s="3">
        <v>2.73</v>
      </c>
      <c r="D32" t="s">
        <v>161</v>
      </c>
      <c r="E32">
        <f t="shared" si="8"/>
        <v>3</v>
      </c>
      <c r="F32">
        <f t="shared" si="0"/>
        <v>2.7</v>
      </c>
      <c r="G32" t="s">
        <v>162</v>
      </c>
      <c r="H32">
        <v>2</v>
      </c>
      <c r="I32">
        <f t="shared" si="1"/>
        <v>3</v>
      </c>
      <c r="J32" s="10" t="s">
        <v>162</v>
      </c>
      <c r="K32">
        <v>4</v>
      </c>
      <c r="L32">
        <f t="shared" si="9"/>
        <v>3</v>
      </c>
      <c r="M32" s="10" t="s">
        <v>166</v>
      </c>
      <c r="N32">
        <v>3</v>
      </c>
      <c r="O32">
        <f t="shared" si="2"/>
        <v>3.7</v>
      </c>
      <c r="P32" s="10" t="s">
        <v>160</v>
      </c>
      <c r="Q32">
        <v>3</v>
      </c>
      <c r="R32">
        <f t="shared" si="3"/>
        <v>3.3</v>
      </c>
      <c r="S32" s="10" t="s">
        <v>166</v>
      </c>
      <c r="T32">
        <v>4</v>
      </c>
      <c r="U32">
        <f t="shared" si="4"/>
        <v>3.7</v>
      </c>
      <c r="W32">
        <f t="shared" si="10"/>
        <v>3</v>
      </c>
      <c r="X32">
        <f t="shared" si="5"/>
        <v>0</v>
      </c>
      <c r="Y32" s="10" t="s">
        <v>186</v>
      </c>
      <c r="Z32" s="16">
        <v>2</v>
      </c>
      <c r="AA32">
        <f t="shared" si="16"/>
        <v>3.7</v>
      </c>
      <c r="AC32" s="18">
        <f t="shared" si="11"/>
        <v>24</v>
      </c>
      <c r="AD32">
        <f t="shared" si="12"/>
        <v>2.8294736842105261</v>
      </c>
      <c r="AE32">
        <f t="shared" si="15"/>
        <v>50</v>
      </c>
      <c r="AF32" s="17">
        <f t="shared" si="14"/>
        <v>2.8875000000000006</v>
      </c>
      <c r="AG32">
        <f t="shared" si="7"/>
        <v>44</v>
      </c>
    </row>
    <row r="33" spans="1:33" ht="14.2" customHeight="1">
      <c r="A33" t="s">
        <v>62</v>
      </c>
      <c r="B33" t="s">
        <v>63</v>
      </c>
      <c r="C33" s="4">
        <v>3.49</v>
      </c>
      <c r="D33" t="s">
        <v>162</v>
      </c>
      <c r="E33">
        <f t="shared" si="8"/>
        <v>3</v>
      </c>
      <c r="F33">
        <f t="shared" si="0"/>
        <v>3</v>
      </c>
      <c r="G33" t="s">
        <v>168</v>
      </c>
      <c r="H33">
        <v>2</v>
      </c>
      <c r="I33">
        <f t="shared" si="1"/>
        <v>4</v>
      </c>
      <c r="J33" s="10" t="s">
        <v>166</v>
      </c>
      <c r="K33">
        <v>4</v>
      </c>
      <c r="L33">
        <f t="shared" si="9"/>
        <v>3.7</v>
      </c>
      <c r="M33" s="10" t="s">
        <v>166</v>
      </c>
      <c r="N33">
        <v>3</v>
      </c>
      <c r="O33">
        <f t="shared" si="2"/>
        <v>3.7</v>
      </c>
      <c r="P33" s="10" t="s">
        <v>168</v>
      </c>
      <c r="Q33">
        <v>3</v>
      </c>
      <c r="R33">
        <f t="shared" si="3"/>
        <v>4</v>
      </c>
      <c r="S33" s="10" t="s">
        <v>163</v>
      </c>
      <c r="T33">
        <v>4</v>
      </c>
      <c r="U33">
        <f t="shared" si="4"/>
        <v>4</v>
      </c>
      <c r="W33">
        <f t="shared" si="10"/>
        <v>3</v>
      </c>
      <c r="X33">
        <f t="shared" si="5"/>
        <v>0</v>
      </c>
      <c r="Y33" s="10" t="s">
        <v>182</v>
      </c>
      <c r="Z33" s="16">
        <v>2</v>
      </c>
      <c r="AA33">
        <f t="shared" si="16"/>
        <v>4</v>
      </c>
      <c r="AC33" s="18">
        <f t="shared" si="11"/>
        <v>24</v>
      </c>
      <c r="AD33">
        <f t="shared" si="12"/>
        <v>3.3621052631578947</v>
      </c>
      <c r="AE33">
        <f t="shared" si="15"/>
        <v>3</v>
      </c>
      <c r="AF33" s="17">
        <f t="shared" si="14"/>
        <v>3.2875000000000001</v>
      </c>
      <c r="AG33">
        <f t="shared" si="7"/>
        <v>12</v>
      </c>
    </row>
    <row r="34" spans="1:33" ht="14.2" customHeight="1">
      <c r="A34" t="s">
        <v>64</v>
      </c>
      <c r="B34" t="s">
        <v>65</v>
      </c>
      <c r="C34" s="3">
        <v>2.84</v>
      </c>
      <c r="D34" t="s">
        <v>161</v>
      </c>
      <c r="E34">
        <f t="shared" si="8"/>
        <v>3</v>
      </c>
      <c r="F34">
        <f t="shared" ref="F34:F65" si="17">IF(D34=$I$80,$J$80,IF(D34=$I$81,$J$81,IF(D34=$I$82,$J$82,IF(D34=$I$83,$J$83,IF(D34=$I$84,$J$84,IF(D34=$I$85,$J$85,IF(D34=$I$86,$J$86,IF(D34=$I$87,$J$87,IF(D34=$I$88,$J$88,IF(D34=$I$89,$J$89,0))))))))))</f>
        <v>2.7</v>
      </c>
      <c r="G34" t="s">
        <v>166</v>
      </c>
      <c r="H34">
        <v>2</v>
      </c>
      <c r="I34">
        <f t="shared" ref="I34:I65" si="18">IF(G34=$I$80,$J$80,IF(G34=$I$81,$J$81,IF(G34=$I$82,$J$82,IF(G34=$I$83,$J$83,IF(G34=$I$84,$J$84,IF(G34=$I$85,$J$85,IF(G34=$I$86,$J$86,IF(G34=$I$87,$J$87,IF(G34=$I$88,$J$88,IF(G34=$I$89,$J$89,0))))))))))</f>
        <v>3.7</v>
      </c>
      <c r="J34" s="10" t="s">
        <v>161</v>
      </c>
      <c r="K34">
        <v>4</v>
      </c>
      <c r="L34">
        <f t="shared" si="9"/>
        <v>2.7</v>
      </c>
      <c r="M34" s="10" t="s">
        <v>162</v>
      </c>
      <c r="N34">
        <v>3</v>
      </c>
      <c r="O34">
        <f t="shared" si="2"/>
        <v>3</v>
      </c>
      <c r="P34" s="10" t="s">
        <v>169</v>
      </c>
      <c r="Q34">
        <v>3</v>
      </c>
      <c r="R34">
        <f t="shared" si="3"/>
        <v>2</v>
      </c>
      <c r="S34" s="10" t="s">
        <v>161</v>
      </c>
      <c r="T34">
        <v>4</v>
      </c>
      <c r="U34">
        <f t="shared" si="4"/>
        <v>2.7</v>
      </c>
      <c r="W34">
        <f t="shared" si="10"/>
        <v>3</v>
      </c>
      <c r="X34">
        <f t="shared" si="5"/>
        <v>0</v>
      </c>
      <c r="Y34" s="10" t="s">
        <v>184</v>
      </c>
      <c r="Z34" s="16">
        <v>2</v>
      </c>
      <c r="AA34">
        <f t="shared" si="16"/>
        <v>4</v>
      </c>
      <c r="AC34" s="18">
        <f t="shared" si="11"/>
        <v>24</v>
      </c>
      <c r="AD34">
        <f t="shared" si="12"/>
        <v>2.6278947368421051</v>
      </c>
      <c r="AE34">
        <f t="shared" ref="AE34:AE65" si="19">RANK(AD34,$AD$2:$AD$79,0)</f>
        <v>71</v>
      </c>
      <c r="AF34" s="17">
        <f t="shared" si="14"/>
        <v>2.5041666666666669</v>
      </c>
      <c r="AG34">
        <f t="shared" si="7"/>
        <v>72</v>
      </c>
    </row>
    <row r="35" spans="1:33" ht="14.2" customHeight="1">
      <c r="A35" t="s">
        <v>66</v>
      </c>
      <c r="B35" t="s">
        <v>67</v>
      </c>
      <c r="C35" s="4">
        <v>3.19</v>
      </c>
      <c r="D35" t="s">
        <v>161</v>
      </c>
      <c r="E35">
        <f t="shared" si="8"/>
        <v>3</v>
      </c>
      <c r="F35">
        <f t="shared" si="17"/>
        <v>2.7</v>
      </c>
      <c r="G35" t="s">
        <v>161</v>
      </c>
      <c r="H35">
        <v>2</v>
      </c>
      <c r="I35">
        <f t="shared" si="18"/>
        <v>2.7</v>
      </c>
      <c r="J35" s="10" t="s">
        <v>161</v>
      </c>
      <c r="K35">
        <v>4</v>
      </c>
      <c r="L35">
        <f t="shared" si="9"/>
        <v>2.7</v>
      </c>
      <c r="M35" s="10" t="s">
        <v>161</v>
      </c>
      <c r="N35">
        <v>3</v>
      </c>
      <c r="O35">
        <f t="shared" si="2"/>
        <v>2.7</v>
      </c>
      <c r="P35" s="10" t="s">
        <v>162</v>
      </c>
      <c r="Q35">
        <v>3</v>
      </c>
      <c r="R35">
        <f t="shared" si="3"/>
        <v>3</v>
      </c>
      <c r="S35" s="10" t="s">
        <v>160</v>
      </c>
      <c r="T35">
        <v>4</v>
      </c>
      <c r="U35">
        <f t="shared" si="4"/>
        <v>3.3</v>
      </c>
      <c r="W35">
        <f t="shared" si="10"/>
        <v>3</v>
      </c>
      <c r="X35">
        <f t="shared" si="5"/>
        <v>0</v>
      </c>
      <c r="Y35" s="10" t="s">
        <v>185</v>
      </c>
      <c r="Z35" s="16">
        <v>2</v>
      </c>
      <c r="AA35">
        <f t="shared" si="16"/>
        <v>3.3</v>
      </c>
      <c r="AC35" s="18">
        <f t="shared" si="11"/>
        <v>24</v>
      </c>
      <c r="AD35">
        <f t="shared" si="12"/>
        <v>2.7857894736842104</v>
      </c>
      <c r="AE35">
        <f t="shared" si="19"/>
        <v>55</v>
      </c>
      <c r="AF35" s="17">
        <f t="shared" si="14"/>
        <v>2.5500000000000003</v>
      </c>
      <c r="AG35">
        <f t="shared" si="7"/>
        <v>68</v>
      </c>
    </row>
    <row r="36" spans="1:33" ht="14.2" customHeight="1">
      <c r="A36" t="s">
        <v>68</v>
      </c>
      <c r="B36" t="s">
        <v>69</v>
      </c>
      <c r="C36" s="3">
        <v>3.16</v>
      </c>
      <c r="D36" t="s">
        <v>162</v>
      </c>
      <c r="E36">
        <f t="shared" si="8"/>
        <v>3</v>
      </c>
      <c r="F36">
        <f t="shared" si="17"/>
        <v>3</v>
      </c>
      <c r="G36" t="s">
        <v>168</v>
      </c>
      <c r="H36">
        <v>2</v>
      </c>
      <c r="I36">
        <f t="shared" si="18"/>
        <v>4</v>
      </c>
      <c r="J36" s="10" t="s">
        <v>161</v>
      </c>
      <c r="K36">
        <v>4</v>
      </c>
      <c r="L36">
        <f t="shared" si="9"/>
        <v>2.7</v>
      </c>
      <c r="M36" s="10" t="s">
        <v>166</v>
      </c>
      <c r="N36">
        <v>3</v>
      </c>
      <c r="O36">
        <f t="shared" si="2"/>
        <v>3.7</v>
      </c>
      <c r="P36" s="10" t="s">
        <v>166</v>
      </c>
      <c r="Q36">
        <v>3</v>
      </c>
      <c r="R36">
        <f t="shared" si="3"/>
        <v>3.7</v>
      </c>
      <c r="S36" s="10" t="s">
        <v>163</v>
      </c>
      <c r="T36">
        <v>4</v>
      </c>
      <c r="U36">
        <f t="shared" si="4"/>
        <v>4</v>
      </c>
      <c r="W36">
        <f t="shared" si="10"/>
        <v>3</v>
      </c>
      <c r="X36">
        <f t="shared" si="5"/>
        <v>0</v>
      </c>
      <c r="Y36" s="10" t="s">
        <v>186</v>
      </c>
      <c r="Z36" s="16">
        <v>2</v>
      </c>
      <c r="AA36">
        <f t="shared" si="16"/>
        <v>3.7</v>
      </c>
      <c r="AC36" s="18">
        <f t="shared" si="11"/>
        <v>24</v>
      </c>
      <c r="AD36">
        <f t="shared" si="12"/>
        <v>3.0957894736842109</v>
      </c>
      <c r="AE36">
        <f t="shared" si="19"/>
        <v>25</v>
      </c>
      <c r="AF36" s="17">
        <f t="shared" si="14"/>
        <v>3.0583333333333336</v>
      </c>
      <c r="AG36">
        <f t="shared" si="7"/>
        <v>33</v>
      </c>
    </row>
    <row r="37" spans="1:33" ht="14.2" customHeight="1">
      <c r="A37" t="s">
        <v>70</v>
      </c>
      <c r="B37" t="s">
        <v>71</v>
      </c>
      <c r="C37" s="4">
        <v>3.14</v>
      </c>
      <c r="D37" t="s">
        <v>161</v>
      </c>
      <c r="E37">
        <f t="shared" si="8"/>
        <v>3</v>
      </c>
      <c r="F37">
        <f t="shared" si="17"/>
        <v>2.7</v>
      </c>
      <c r="G37" t="s">
        <v>168</v>
      </c>
      <c r="H37">
        <v>2</v>
      </c>
      <c r="I37">
        <f t="shared" si="18"/>
        <v>4</v>
      </c>
      <c r="J37" s="10" t="s">
        <v>161</v>
      </c>
      <c r="K37">
        <v>4</v>
      </c>
      <c r="L37">
        <f t="shared" si="9"/>
        <v>2.7</v>
      </c>
      <c r="M37" s="10" t="s">
        <v>166</v>
      </c>
      <c r="N37">
        <v>3</v>
      </c>
      <c r="O37">
        <f t="shared" si="2"/>
        <v>3.7</v>
      </c>
      <c r="P37" s="10" t="s">
        <v>163</v>
      </c>
      <c r="Q37">
        <v>3</v>
      </c>
      <c r="R37">
        <f t="shared" si="3"/>
        <v>4</v>
      </c>
      <c r="S37" s="10" t="s">
        <v>160</v>
      </c>
      <c r="T37">
        <v>4</v>
      </c>
      <c r="U37">
        <f t="shared" si="4"/>
        <v>3.3</v>
      </c>
      <c r="V37" t="s">
        <v>188</v>
      </c>
      <c r="W37">
        <f t="shared" si="10"/>
        <v>0</v>
      </c>
      <c r="X37">
        <f t="shared" si="5"/>
        <v>0</v>
      </c>
      <c r="Y37" s="10" t="s">
        <v>184</v>
      </c>
      <c r="Z37" s="16">
        <v>2</v>
      </c>
      <c r="AA37">
        <f t="shared" si="16"/>
        <v>4</v>
      </c>
      <c r="AC37" s="18">
        <f t="shared" si="11"/>
        <v>21</v>
      </c>
      <c r="AD37">
        <f t="shared" si="12"/>
        <v>3.2902857142857145</v>
      </c>
      <c r="AE37">
        <f t="shared" si="19"/>
        <v>12</v>
      </c>
      <c r="AF37" s="17">
        <f t="shared" si="14"/>
        <v>3.3904761904761904</v>
      </c>
      <c r="AG37">
        <f t="shared" si="7"/>
        <v>4</v>
      </c>
    </row>
    <row r="38" spans="1:33" ht="14.2" customHeight="1">
      <c r="A38" t="s">
        <v>72</v>
      </c>
      <c r="B38" t="s">
        <v>73</v>
      </c>
      <c r="C38" s="5">
        <v>2.7</v>
      </c>
      <c r="D38" t="s">
        <v>161</v>
      </c>
      <c r="E38">
        <f t="shared" si="8"/>
        <v>3</v>
      </c>
      <c r="F38">
        <f t="shared" si="17"/>
        <v>2.7</v>
      </c>
      <c r="G38" t="s">
        <v>166</v>
      </c>
      <c r="H38">
        <v>2</v>
      </c>
      <c r="I38">
        <f t="shared" si="18"/>
        <v>3.7</v>
      </c>
      <c r="J38" s="10" t="s">
        <v>161</v>
      </c>
      <c r="K38">
        <v>4</v>
      </c>
      <c r="L38">
        <f t="shared" si="9"/>
        <v>2.7</v>
      </c>
      <c r="M38" s="10" t="s">
        <v>160</v>
      </c>
      <c r="N38">
        <v>3</v>
      </c>
      <c r="O38">
        <f t="shared" si="2"/>
        <v>3.3</v>
      </c>
      <c r="P38" s="10" t="s">
        <v>161</v>
      </c>
      <c r="Q38">
        <v>3</v>
      </c>
      <c r="R38">
        <f t="shared" si="3"/>
        <v>2.7</v>
      </c>
      <c r="S38" s="10" t="s">
        <v>160</v>
      </c>
      <c r="T38">
        <v>4</v>
      </c>
      <c r="U38">
        <f t="shared" si="4"/>
        <v>3.3</v>
      </c>
      <c r="W38">
        <f t="shared" si="10"/>
        <v>3</v>
      </c>
      <c r="X38">
        <f t="shared" si="5"/>
        <v>0</v>
      </c>
      <c r="Y38" s="10" t="s">
        <v>184</v>
      </c>
      <c r="Z38" s="16">
        <v>2</v>
      </c>
      <c r="AA38">
        <f t="shared" si="16"/>
        <v>4</v>
      </c>
      <c r="AC38" s="18">
        <f t="shared" si="11"/>
        <v>24</v>
      </c>
      <c r="AD38">
        <f t="shared" si="12"/>
        <v>2.7184210526315788</v>
      </c>
      <c r="AE38">
        <f t="shared" si="19"/>
        <v>65</v>
      </c>
      <c r="AF38" s="17">
        <f t="shared" si="14"/>
        <v>2.7291666666666665</v>
      </c>
      <c r="AG38">
        <f t="shared" si="7"/>
        <v>56</v>
      </c>
    </row>
    <row r="39" spans="1:33" s="7" customFormat="1" ht="14.2" customHeight="1">
      <c r="A39" s="7" t="s">
        <v>74</v>
      </c>
      <c r="B39" s="7" t="s">
        <v>75</v>
      </c>
      <c r="C39" s="8">
        <v>3.01</v>
      </c>
      <c r="D39" s="7" t="s">
        <v>161</v>
      </c>
      <c r="E39">
        <f t="shared" si="8"/>
        <v>3</v>
      </c>
      <c r="F39" s="7">
        <f t="shared" si="17"/>
        <v>2.7</v>
      </c>
      <c r="G39" s="7" t="s">
        <v>163</v>
      </c>
      <c r="H39">
        <v>2</v>
      </c>
      <c r="I39">
        <f t="shared" si="18"/>
        <v>4</v>
      </c>
      <c r="J39" s="10" t="s">
        <v>160</v>
      </c>
      <c r="K39">
        <v>4</v>
      </c>
      <c r="L39">
        <f t="shared" si="9"/>
        <v>3.3</v>
      </c>
      <c r="M39" s="10" t="s">
        <v>166</v>
      </c>
      <c r="N39">
        <v>3</v>
      </c>
      <c r="O39">
        <f t="shared" si="2"/>
        <v>3.7</v>
      </c>
      <c r="P39" s="10" t="s">
        <v>162</v>
      </c>
      <c r="Q39">
        <v>3</v>
      </c>
      <c r="R39">
        <f t="shared" si="3"/>
        <v>3</v>
      </c>
      <c r="S39" s="10" t="s">
        <v>162</v>
      </c>
      <c r="T39">
        <v>4</v>
      </c>
      <c r="U39">
        <f t="shared" si="4"/>
        <v>3</v>
      </c>
      <c r="V39" t="s">
        <v>188</v>
      </c>
      <c r="W39">
        <f t="shared" si="10"/>
        <v>0</v>
      </c>
      <c r="X39">
        <f t="shared" si="5"/>
        <v>0</v>
      </c>
      <c r="Y39" s="10" t="s">
        <v>186</v>
      </c>
      <c r="Z39" s="16">
        <v>2</v>
      </c>
      <c r="AA39">
        <f t="shared" si="16"/>
        <v>3.7</v>
      </c>
      <c r="AB39"/>
      <c r="AC39" s="18">
        <f t="shared" si="11"/>
        <v>21</v>
      </c>
      <c r="AD39">
        <f t="shared" si="12"/>
        <v>3.1697142857142855</v>
      </c>
      <c r="AE39" s="7">
        <f t="shared" si="19"/>
        <v>21</v>
      </c>
      <c r="AF39" s="17">
        <f t="shared" si="14"/>
        <v>3.2761904761904765</v>
      </c>
      <c r="AG39">
        <f t="shared" si="7"/>
        <v>15</v>
      </c>
    </row>
    <row r="40" spans="1:33" ht="14.2" customHeight="1">
      <c r="A40" t="s">
        <v>76</v>
      </c>
      <c r="B40" t="s">
        <v>77</v>
      </c>
      <c r="C40" s="3">
        <v>2.75</v>
      </c>
      <c r="D40" t="s">
        <v>161</v>
      </c>
      <c r="E40">
        <f t="shared" si="8"/>
        <v>3</v>
      </c>
      <c r="F40">
        <f t="shared" si="17"/>
        <v>2.7</v>
      </c>
      <c r="G40" t="s">
        <v>160</v>
      </c>
      <c r="H40">
        <v>2</v>
      </c>
      <c r="I40">
        <f t="shared" si="18"/>
        <v>3.3</v>
      </c>
      <c r="J40" s="10" t="s">
        <v>161</v>
      </c>
      <c r="K40">
        <v>4</v>
      </c>
      <c r="L40">
        <f t="shared" si="9"/>
        <v>2.7</v>
      </c>
      <c r="M40" s="10" t="s">
        <v>162</v>
      </c>
      <c r="N40">
        <v>3</v>
      </c>
      <c r="O40">
        <f t="shared" si="2"/>
        <v>3</v>
      </c>
      <c r="P40" s="10" t="s">
        <v>165</v>
      </c>
      <c r="Q40">
        <v>3</v>
      </c>
      <c r="R40">
        <f t="shared" si="3"/>
        <v>2.2999999999999998</v>
      </c>
      <c r="S40" s="10" t="s">
        <v>161</v>
      </c>
      <c r="T40">
        <v>4</v>
      </c>
      <c r="U40">
        <f t="shared" si="4"/>
        <v>2.7</v>
      </c>
      <c r="W40">
        <f t="shared" si="10"/>
        <v>3</v>
      </c>
      <c r="X40">
        <f t="shared" si="5"/>
        <v>0</v>
      </c>
      <c r="Y40" s="10" t="s">
        <v>184</v>
      </c>
      <c r="Z40" s="16">
        <v>2</v>
      </c>
      <c r="AA40">
        <f t="shared" si="16"/>
        <v>4</v>
      </c>
      <c r="AC40" s="18">
        <f t="shared" si="11"/>
        <v>24</v>
      </c>
      <c r="AD40">
        <f t="shared" si="12"/>
        <v>2.5973684210526318</v>
      </c>
      <c r="AE40">
        <f t="shared" si="19"/>
        <v>73</v>
      </c>
      <c r="AF40" s="17">
        <f t="shared" si="14"/>
        <v>2.5083333333333333</v>
      </c>
      <c r="AG40">
        <f t="shared" si="7"/>
        <v>71</v>
      </c>
    </row>
    <row r="41" spans="1:33" ht="14.2" customHeight="1">
      <c r="A41" t="s">
        <v>78</v>
      </c>
      <c r="B41" t="s">
        <v>79</v>
      </c>
      <c r="C41" s="4">
        <v>3.31</v>
      </c>
      <c r="D41" t="s">
        <v>160</v>
      </c>
      <c r="E41">
        <f t="shared" si="8"/>
        <v>3</v>
      </c>
      <c r="F41">
        <f t="shared" si="17"/>
        <v>3.3</v>
      </c>
      <c r="G41" t="s">
        <v>168</v>
      </c>
      <c r="H41">
        <v>2</v>
      </c>
      <c r="I41">
        <f t="shared" si="18"/>
        <v>4</v>
      </c>
      <c r="J41" s="10" t="s">
        <v>160</v>
      </c>
      <c r="K41">
        <v>4</v>
      </c>
      <c r="L41">
        <f t="shared" si="9"/>
        <v>3.3</v>
      </c>
      <c r="M41" s="10" t="s">
        <v>166</v>
      </c>
      <c r="N41">
        <v>3</v>
      </c>
      <c r="O41">
        <f t="shared" si="2"/>
        <v>3.7</v>
      </c>
      <c r="P41" s="10" t="s">
        <v>163</v>
      </c>
      <c r="Q41">
        <v>3</v>
      </c>
      <c r="R41">
        <f t="shared" si="3"/>
        <v>4</v>
      </c>
      <c r="S41" s="10" t="s">
        <v>166</v>
      </c>
      <c r="T41">
        <v>4</v>
      </c>
      <c r="U41">
        <f t="shared" si="4"/>
        <v>3.7</v>
      </c>
      <c r="W41">
        <f t="shared" si="10"/>
        <v>3</v>
      </c>
      <c r="X41">
        <f t="shared" si="5"/>
        <v>0</v>
      </c>
      <c r="Y41" s="10" t="s">
        <v>184</v>
      </c>
      <c r="Z41" s="16">
        <v>2</v>
      </c>
      <c r="AA41">
        <f t="shared" si="16"/>
        <v>4</v>
      </c>
      <c r="AC41" s="18">
        <f t="shared" si="11"/>
        <v>24</v>
      </c>
      <c r="AD41">
        <f t="shared" si="12"/>
        <v>3.2457894736842108</v>
      </c>
      <c r="AE41">
        <f t="shared" si="19"/>
        <v>15</v>
      </c>
      <c r="AF41" s="17">
        <f t="shared" si="14"/>
        <v>3.2083333333333335</v>
      </c>
      <c r="AG41">
        <f t="shared" si="7"/>
        <v>25</v>
      </c>
    </row>
    <row r="42" spans="1:33" ht="14.2" customHeight="1">
      <c r="A42" t="s">
        <v>80</v>
      </c>
      <c r="B42" t="s">
        <v>81</v>
      </c>
      <c r="C42" s="3">
        <v>2.84</v>
      </c>
      <c r="D42" t="s">
        <v>161</v>
      </c>
      <c r="E42">
        <f t="shared" si="8"/>
        <v>3</v>
      </c>
      <c r="F42">
        <f t="shared" si="17"/>
        <v>2.7</v>
      </c>
      <c r="G42" t="s">
        <v>166</v>
      </c>
      <c r="H42">
        <v>2</v>
      </c>
      <c r="I42">
        <f t="shared" si="18"/>
        <v>3.7</v>
      </c>
      <c r="J42" s="10" t="s">
        <v>160</v>
      </c>
      <c r="K42">
        <v>4</v>
      </c>
      <c r="L42">
        <f t="shared" si="9"/>
        <v>3.3</v>
      </c>
      <c r="M42" s="10" t="s">
        <v>166</v>
      </c>
      <c r="N42">
        <v>3</v>
      </c>
      <c r="O42">
        <f t="shared" si="2"/>
        <v>3.7</v>
      </c>
      <c r="P42" s="10" t="s">
        <v>162</v>
      </c>
      <c r="Q42">
        <v>3</v>
      </c>
      <c r="R42">
        <f t="shared" si="3"/>
        <v>3</v>
      </c>
      <c r="S42" s="10" t="s">
        <v>166</v>
      </c>
      <c r="T42">
        <v>4</v>
      </c>
      <c r="U42">
        <f t="shared" si="4"/>
        <v>3.7</v>
      </c>
      <c r="W42">
        <f t="shared" si="10"/>
        <v>3</v>
      </c>
      <c r="X42">
        <f t="shared" si="5"/>
        <v>0</v>
      </c>
      <c r="Y42" s="10" t="s">
        <v>186</v>
      </c>
      <c r="Z42" s="16">
        <v>2</v>
      </c>
      <c r="AA42">
        <f t="shared" si="16"/>
        <v>3.7</v>
      </c>
      <c r="AC42" s="18">
        <f t="shared" si="11"/>
        <v>24</v>
      </c>
      <c r="AD42">
        <f t="shared" si="12"/>
        <v>2.9147368421052633</v>
      </c>
      <c r="AE42">
        <f t="shared" si="19"/>
        <v>46</v>
      </c>
      <c r="AF42" s="17">
        <f t="shared" si="14"/>
        <v>2.9583333333333339</v>
      </c>
      <c r="AG42">
        <f t="shared" si="7"/>
        <v>41</v>
      </c>
    </row>
    <row r="43" spans="1:33" ht="14.2" customHeight="1">
      <c r="A43" t="s">
        <v>82</v>
      </c>
      <c r="B43" t="s">
        <v>83</v>
      </c>
      <c r="C43" s="4">
        <v>2.65</v>
      </c>
      <c r="D43" t="s">
        <v>165</v>
      </c>
      <c r="E43">
        <f t="shared" si="8"/>
        <v>3</v>
      </c>
      <c r="F43">
        <f t="shared" si="17"/>
        <v>2.2999999999999998</v>
      </c>
      <c r="G43" t="s">
        <v>162</v>
      </c>
      <c r="H43">
        <v>2</v>
      </c>
      <c r="I43">
        <f t="shared" si="18"/>
        <v>3</v>
      </c>
      <c r="J43" s="10" t="s">
        <v>169</v>
      </c>
      <c r="K43">
        <v>4</v>
      </c>
      <c r="L43">
        <f t="shared" si="9"/>
        <v>2</v>
      </c>
      <c r="M43" s="10" t="s">
        <v>165</v>
      </c>
      <c r="N43">
        <v>3</v>
      </c>
      <c r="O43">
        <f t="shared" si="2"/>
        <v>2.2999999999999998</v>
      </c>
      <c r="P43" s="10" t="s">
        <v>164</v>
      </c>
      <c r="Q43">
        <v>3</v>
      </c>
      <c r="R43">
        <f t="shared" si="3"/>
        <v>0</v>
      </c>
      <c r="S43" s="10" t="s">
        <v>164</v>
      </c>
      <c r="T43">
        <v>4</v>
      </c>
      <c r="U43">
        <f t="shared" si="4"/>
        <v>0</v>
      </c>
      <c r="W43">
        <f t="shared" si="10"/>
        <v>3</v>
      </c>
      <c r="X43">
        <f t="shared" si="5"/>
        <v>0</v>
      </c>
      <c r="Y43" s="10" t="s">
        <v>183</v>
      </c>
      <c r="Z43" s="16">
        <v>2</v>
      </c>
      <c r="AA43">
        <f t="shared" si="16"/>
        <v>3</v>
      </c>
      <c r="AC43" s="18">
        <f t="shared" si="11"/>
        <v>24</v>
      </c>
      <c r="AD43">
        <f t="shared" si="12"/>
        <v>1.8657894736842107</v>
      </c>
      <c r="AE43">
        <f t="shared" si="19"/>
        <v>78</v>
      </c>
      <c r="AF43" s="17">
        <f t="shared" si="14"/>
        <v>1.4083333333333332</v>
      </c>
      <c r="AG43">
        <f t="shared" si="7"/>
        <v>78</v>
      </c>
    </row>
    <row r="44" spans="1:33" ht="14.2" customHeight="1">
      <c r="A44" t="s">
        <v>84</v>
      </c>
      <c r="B44" t="s">
        <v>85</v>
      </c>
      <c r="C44" s="3">
        <v>3.14</v>
      </c>
      <c r="D44" t="s">
        <v>160</v>
      </c>
      <c r="E44">
        <f t="shared" si="8"/>
        <v>3</v>
      </c>
      <c r="F44">
        <f t="shared" si="17"/>
        <v>3.3</v>
      </c>
      <c r="G44" t="s">
        <v>166</v>
      </c>
      <c r="H44">
        <v>2</v>
      </c>
      <c r="I44">
        <f t="shared" si="18"/>
        <v>3.7</v>
      </c>
      <c r="J44" s="10" t="s">
        <v>166</v>
      </c>
      <c r="K44">
        <v>4</v>
      </c>
      <c r="L44">
        <f t="shared" si="9"/>
        <v>3.7</v>
      </c>
      <c r="M44" s="10" t="s">
        <v>163</v>
      </c>
      <c r="N44">
        <v>3</v>
      </c>
      <c r="O44">
        <f t="shared" si="2"/>
        <v>4</v>
      </c>
      <c r="P44" s="10" t="s">
        <v>166</v>
      </c>
      <c r="Q44">
        <v>3</v>
      </c>
      <c r="R44">
        <f t="shared" si="3"/>
        <v>3.7</v>
      </c>
      <c r="S44" s="10" t="s">
        <v>163</v>
      </c>
      <c r="T44">
        <v>4</v>
      </c>
      <c r="U44">
        <f t="shared" si="4"/>
        <v>4</v>
      </c>
      <c r="W44">
        <f t="shared" si="10"/>
        <v>3</v>
      </c>
      <c r="X44">
        <f t="shared" si="5"/>
        <v>0</v>
      </c>
      <c r="Y44" s="10" t="s">
        <v>183</v>
      </c>
      <c r="Z44" s="16">
        <v>2</v>
      </c>
      <c r="AA44">
        <f t="shared" si="16"/>
        <v>3</v>
      </c>
      <c r="AC44" s="18">
        <f t="shared" si="11"/>
        <v>24</v>
      </c>
      <c r="AD44">
        <f t="shared" si="12"/>
        <v>3.188421052631579</v>
      </c>
      <c r="AE44">
        <f t="shared" si="19"/>
        <v>20</v>
      </c>
      <c r="AF44" s="17">
        <f t="shared" si="14"/>
        <v>3.2166666666666663</v>
      </c>
      <c r="AG44">
        <f t="shared" si="7"/>
        <v>23</v>
      </c>
    </row>
    <row r="45" spans="1:33" ht="14.2" customHeight="1">
      <c r="A45" t="s">
        <v>86</v>
      </c>
      <c r="B45" t="s">
        <v>87</v>
      </c>
      <c r="C45" s="4">
        <v>2.93</v>
      </c>
      <c r="D45" t="s">
        <v>161</v>
      </c>
      <c r="E45">
        <f t="shared" si="8"/>
        <v>3</v>
      </c>
      <c r="F45">
        <f t="shared" si="17"/>
        <v>2.7</v>
      </c>
      <c r="G45" t="s">
        <v>160</v>
      </c>
      <c r="H45">
        <v>2</v>
      </c>
      <c r="I45">
        <f t="shared" si="18"/>
        <v>3.3</v>
      </c>
      <c r="J45" s="10" t="s">
        <v>169</v>
      </c>
      <c r="K45">
        <v>4</v>
      </c>
      <c r="L45">
        <f t="shared" si="9"/>
        <v>2</v>
      </c>
      <c r="M45" s="10" t="s">
        <v>162</v>
      </c>
      <c r="N45">
        <v>3</v>
      </c>
      <c r="O45">
        <f t="shared" si="2"/>
        <v>3</v>
      </c>
      <c r="P45" s="10" t="s">
        <v>162</v>
      </c>
      <c r="Q45">
        <v>3</v>
      </c>
      <c r="R45">
        <f t="shared" si="3"/>
        <v>3</v>
      </c>
      <c r="S45" s="10" t="s">
        <v>160</v>
      </c>
      <c r="T45">
        <v>4</v>
      </c>
      <c r="U45">
        <f t="shared" si="4"/>
        <v>3.3</v>
      </c>
      <c r="W45">
        <f t="shared" si="10"/>
        <v>3</v>
      </c>
      <c r="X45">
        <f t="shared" si="5"/>
        <v>0</v>
      </c>
      <c r="Y45" s="10" t="s">
        <v>183</v>
      </c>
      <c r="Z45" s="16">
        <v>2</v>
      </c>
      <c r="AA45">
        <f t="shared" si="16"/>
        <v>3</v>
      </c>
      <c r="AC45" s="18">
        <f t="shared" si="11"/>
        <v>24</v>
      </c>
      <c r="AD45">
        <f t="shared" si="12"/>
        <v>2.6557894736842105</v>
      </c>
      <c r="AE45">
        <f t="shared" si="19"/>
        <v>69</v>
      </c>
      <c r="AF45" s="17">
        <f t="shared" si="14"/>
        <v>2.4958333333333336</v>
      </c>
      <c r="AG45">
        <f t="shared" si="7"/>
        <v>73</v>
      </c>
    </row>
    <row r="46" spans="1:33" ht="14.2" customHeight="1">
      <c r="A46" t="s">
        <v>88</v>
      </c>
      <c r="B46" t="s">
        <v>89</v>
      </c>
      <c r="C46" s="3">
        <v>2.71</v>
      </c>
      <c r="D46" t="s">
        <v>162</v>
      </c>
      <c r="E46">
        <f t="shared" si="8"/>
        <v>3</v>
      </c>
      <c r="F46">
        <f t="shared" si="17"/>
        <v>3</v>
      </c>
      <c r="G46" t="s">
        <v>160</v>
      </c>
      <c r="H46">
        <v>2</v>
      </c>
      <c r="I46">
        <f t="shared" si="18"/>
        <v>3.3</v>
      </c>
      <c r="J46" s="10" t="s">
        <v>170</v>
      </c>
      <c r="K46">
        <v>4</v>
      </c>
      <c r="L46">
        <f t="shared" si="9"/>
        <v>1.5</v>
      </c>
      <c r="M46" s="10" t="s">
        <v>165</v>
      </c>
      <c r="N46">
        <v>3</v>
      </c>
      <c r="O46">
        <f t="shared" si="2"/>
        <v>2.2999999999999998</v>
      </c>
      <c r="P46" s="10" t="s">
        <v>164</v>
      </c>
      <c r="Q46">
        <v>3</v>
      </c>
      <c r="R46">
        <f t="shared" si="3"/>
        <v>0</v>
      </c>
      <c r="S46" s="10" t="s">
        <v>164</v>
      </c>
      <c r="T46">
        <v>4</v>
      </c>
      <c r="U46">
        <f t="shared" si="4"/>
        <v>0</v>
      </c>
      <c r="W46">
        <f t="shared" si="10"/>
        <v>3</v>
      </c>
      <c r="X46">
        <f t="shared" si="5"/>
        <v>0</v>
      </c>
      <c r="Y46" s="10" t="s">
        <v>183</v>
      </c>
      <c r="Z46" s="16">
        <v>2</v>
      </c>
      <c r="AA46">
        <f t="shared" si="16"/>
        <v>3</v>
      </c>
      <c r="AC46" s="18">
        <f t="shared" si="11"/>
        <v>24</v>
      </c>
      <c r="AD46">
        <f t="shared" si="12"/>
        <v>1.9063157894736842</v>
      </c>
      <c r="AE46">
        <f t="shared" si="19"/>
        <v>77</v>
      </c>
      <c r="AF46" s="17">
        <f t="shared" si="14"/>
        <v>1.4375</v>
      </c>
      <c r="AG46">
        <f t="shared" si="7"/>
        <v>77</v>
      </c>
    </row>
    <row r="47" spans="1:33" ht="14.2" customHeight="1">
      <c r="A47" t="s">
        <v>90</v>
      </c>
      <c r="B47" t="s">
        <v>91</v>
      </c>
      <c r="C47" s="4">
        <v>3.16</v>
      </c>
      <c r="D47" t="s">
        <v>162</v>
      </c>
      <c r="E47">
        <f t="shared" si="8"/>
        <v>3</v>
      </c>
      <c r="F47">
        <f t="shared" si="17"/>
        <v>3</v>
      </c>
      <c r="G47" t="s">
        <v>163</v>
      </c>
      <c r="H47">
        <v>2</v>
      </c>
      <c r="I47">
        <f t="shared" si="18"/>
        <v>4</v>
      </c>
      <c r="J47" s="10" t="s">
        <v>165</v>
      </c>
      <c r="K47">
        <v>4</v>
      </c>
      <c r="L47">
        <f t="shared" si="9"/>
        <v>2.2999999999999998</v>
      </c>
      <c r="M47" s="10" t="s">
        <v>162</v>
      </c>
      <c r="N47">
        <v>3</v>
      </c>
      <c r="O47">
        <f t="shared" si="2"/>
        <v>3</v>
      </c>
      <c r="P47" s="10" t="s">
        <v>162</v>
      </c>
      <c r="Q47">
        <v>3</v>
      </c>
      <c r="R47">
        <f t="shared" si="3"/>
        <v>3</v>
      </c>
      <c r="S47" s="10" t="s">
        <v>162</v>
      </c>
      <c r="T47">
        <v>4</v>
      </c>
      <c r="U47">
        <f t="shared" si="4"/>
        <v>3</v>
      </c>
      <c r="W47">
        <f t="shared" si="10"/>
        <v>3</v>
      </c>
      <c r="X47">
        <f t="shared" si="5"/>
        <v>0</v>
      </c>
      <c r="Y47" s="10" t="s">
        <v>183</v>
      </c>
      <c r="Z47" s="16">
        <v>2</v>
      </c>
      <c r="AA47">
        <f t="shared" si="16"/>
        <v>3</v>
      </c>
      <c r="AC47" s="18">
        <f t="shared" si="11"/>
        <v>24</v>
      </c>
      <c r="AD47">
        <f t="shared" si="12"/>
        <v>2.8010526315789472</v>
      </c>
      <c r="AE47">
        <f t="shared" si="19"/>
        <v>54</v>
      </c>
      <c r="AF47" s="17">
        <f t="shared" si="14"/>
        <v>2.5916666666666668</v>
      </c>
      <c r="AG47">
        <f t="shared" si="7"/>
        <v>65</v>
      </c>
    </row>
    <row r="48" spans="1:33" ht="14.2" customHeight="1">
      <c r="A48" t="s">
        <v>92</v>
      </c>
      <c r="B48" t="s">
        <v>93</v>
      </c>
      <c r="C48" s="3">
        <v>3.16</v>
      </c>
      <c r="D48" t="s">
        <v>161</v>
      </c>
      <c r="E48">
        <f t="shared" si="8"/>
        <v>3</v>
      </c>
      <c r="F48">
        <f t="shared" si="17"/>
        <v>2.7</v>
      </c>
      <c r="G48" t="s">
        <v>163</v>
      </c>
      <c r="H48">
        <v>2</v>
      </c>
      <c r="I48">
        <f t="shared" si="18"/>
        <v>4</v>
      </c>
      <c r="J48" s="10" t="s">
        <v>166</v>
      </c>
      <c r="K48">
        <v>4</v>
      </c>
      <c r="L48">
        <f t="shared" si="9"/>
        <v>3.7</v>
      </c>
      <c r="M48" s="10" t="s">
        <v>166</v>
      </c>
      <c r="N48">
        <v>3</v>
      </c>
      <c r="O48">
        <f t="shared" si="2"/>
        <v>3.7</v>
      </c>
      <c r="P48" s="10" t="s">
        <v>161</v>
      </c>
      <c r="Q48">
        <v>3</v>
      </c>
      <c r="R48">
        <f t="shared" si="3"/>
        <v>2.7</v>
      </c>
      <c r="S48" s="10" t="s">
        <v>166</v>
      </c>
      <c r="T48">
        <v>4</v>
      </c>
      <c r="U48">
        <f t="shared" si="4"/>
        <v>3.7</v>
      </c>
      <c r="W48">
        <f t="shared" si="10"/>
        <v>3</v>
      </c>
      <c r="X48">
        <f t="shared" si="5"/>
        <v>0</v>
      </c>
      <c r="Y48" s="10" t="s">
        <v>183</v>
      </c>
      <c r="Z48" s="16">
        <v>2</v>
      </c>
      <c r="AA48">
        <f t="shared" si="16"/>
        <v>3</v>
      </c>
      <c r="AC48" s="18">
        <f t="shared" si="11"/>
        <v>24</v>
      </c>
      <c r="AD48">
        <f t="shared" si="12"/>
        <v>3.03</v>
      </c>
      <c r="AE48">
        <f t="shared" si="19"/>
        <v>33</v>
      </c>
      <c r="AF48" s="17">
        <f t="shared" si="14"/>
        <v>2.9541666666666671</v>
      </c>
      <c r="AG48">
        <f t="shared" si="7"/>
        <v>42</v>
      </c>
    </row>
    <row r="49" spans="1:33" ht="14.2" customHeight="1">
      <c r="A49" t="s">
        <v>94</v>
      </c>
      <c r="B49" t="s">
        <v>95</v>
      </c>
      <c r="C49" s="4">
        <v>2.79</v>
      </c>
      <c r="D49" t="s">
        <v>162</v>
      </c>
      <c r="E49">
        <f t="shared" si="8"/>
        <v>3</v>
      </c>
      <c r="F49">
        <f t="shared" si="17"/>
        <v>3</v>
      </c>
      <c r="G49" t="s">
        <v>163</v>
      </c>
      <c r="H49">
        <v>2</v>
      </c>
      <c r="I49">
        <f t="shared" si="18"/>
        <v>4</v>
      </c>
      <c r="J49" s="10" t="s">
        <v>162</v>
      </c>
      <c r="K49">
        <v>4</v>
      </c>
      <c r="L49">
        <f t="shared" si="9"/>
        <v>3</v>
      </c>
      <c r="M49" s="10" t="s">
        <v>162</v>
      </c>
      <c r="N49">
        <v>3</v>
      </c>
      <c r="O49">
        <f t="shared" si="2"/>
        <v>3</v>
      </c>
      <c r="P49" s="10" t="s">
        <v>163</v>
      </c>
      <c r="Q49">
        <v>3</v>
      </c>
      <c r="R49">
        <f t="shared" si="3"/>
        <v>4</v>
      </c>
      <c r="S49" s="10" t="s">
        <v>163</v>
      </c>
      <c r="T49">
        <v>4</v>
      </c>
      <c r="U49">
        <f t="shared" si="4"/>
        <v>4</v>
      </c>
      <c r="W49">
        <f t="shared" si="10"/>
        <v>3</v>
      </c>
      <c r="X49">
        <f t="shared" si="5"/>
        <v>0</v>
      </c>
      <c r="Y49" s="10" t="s">
        <v>186</v>
      </c>
      <c r="Z49" s="16">
        <v>2</v>
      </c>
      <c r="AA49">
        <f t="shared" si="16"/>
        <v>3.7</v>
      </c>
      <c r="AC49" s="18">
        <f t="shared" si="11"/>
        <v>24</v>
      </c>
      <c r="AD49">
        <f t="shared" si="12"/>
        <v>2.9594736842105265</v>
      </c>
      <c r="AE49">
        <f t="shared" si="19"/>
        <v>40</v>
      </c>
      <c r="AF49" s="17">
        <f t="shared" si="14"/>
        <v>3.0583333333333336</v>
      </c>
      <c r="AG49">
        <f t="shared" si="7"/>
        <v>33</v>
      </c>
    </row>
    <row r="50" spans="1:33" ht="14.2" customHeight="1">
      <c r="A50" t="s">
        <v>96</v>
      </c>
      <c r="B50" t="s">
        <v>97</v>
      </c>
      <c r="C50" s="3">
        <v>2.79</v>
      </c>
      <c r="D50" t="s">
        <v>162</v>
      </c>
      <c r="E50">
        <f t="shared" si="8"/>
        <v>3</v>
      </c>
      <c r="F50">
        <f t="shared" si="17"/>
        <v>3</v>
      </c>
      <c r="G50" t="s">
        <v>162</v>
      </c>
      <c r="H50">
        <v>2</v>
      </c>
      <c r="I50">
        <f t="shared" si="18"/>
        <v>3</v>
      </c>
      <c r="J50" s="10" t="s">
        <v>161</v>
      </c>
      <c r="K50">
        <v>4</v>
      </c>
      <c r="L50">
        <f t="shared" si="9"/>
        <v>2.7</v>
      </c>
      <c r="M50" s="10" t="s">
        <v>161</v>
      </c>
      <c r="N50">
        <v>3</v>
      </c>
      <c r="O50">
        <f t="shared" si="2"/>
        <v>2.7</v>
      </c>
      <c r="P50" s="10" t="s">
        <v>166</v>
      </c>
      <c r="Q50">
        <v>3</v>
      </c>
      <c r="R50">
        <f t="shared" si="3"/>
        <v>3.7</v>
      </c>
      <c r="S50" s="10" t="s">
        <v>160</v>
      </c>
      <c r="T50">
        <v>4</v>
      </c>
      <c r="U50">
        <f t="shared" si="4"/>
        <v>3.3</v>
      </c>
      <c r="W50">
        <f t="shared" si="10"/>
        <v>3</v>
      </c>
      <c r="X50">
        <f t="shared" si="5"/>
        <v>0</v>
      </c>
      <c r="Y50" s="10" t="s">
        <v>186</v>
      </c>
      <c r="Z50" s="16">
        <v>2</v>
      </c>
      <c r="AA50">
        <f t="shared" si="16"/>
        <v>3.7</v>
      </c>
      <c r="AC50" s="18">
        <f t="shared" si="11"/>
        <v>24</v>
      </c>
      <c r="AD50">
        <f t="shared" si="12"/>
        <v>2.7542105263157897</v>
      </c>
      <c r="AE50">
        <f t="shared" si="19"/>
        <v>61</v>
      </c>
      <c r="AF50" s="17">
        <f t="shared" si="14"/>
        <v>2.7333333333333338</v>
      </c>
      <c r="AG50">
        <f t="shared" si="7"/>
        <v>55</v>
      </c>
    </row>
    <row r="51" spans="1:33" ht="14.2" customHeight="1">
      <c r="A51" t="s">
        <v>98</v>
      </c>
      <c r="B51" t="s">
        <v>99</v>
      </c>
      <c r="C51" s="4">
        <v>3.22</v>
      </c>
      <c r="D51" t="s">
        <v>162</v>
      </c>
      <c r="E51">
        <f t="shared" si="8"/>
        <v>3</v>
      </c>
      <c r="F51">
        <f t="shared" si="17"/>
        <v>3</v>
      </c>
      <c r="G51" t="s">
        <v>163</v>
      </c>
      <c r="H51">
        <v>2</v>
      </c>
      <c r="I51">
        <f t="shared" si="18"/>
        <v>4</v>
      </c>
      <c r="J51" s="10" t="s">
        <v>163</v>
      </c>
      <c r="K51">
        <v>4</v>
      </c>
      <c r="L51">
        <f t="shared" si="9"/>
        <v>4</v>
      </c>
      <c r="M51" s="10" t="s">
        <v>168</v>
      </c>
      <c r="N51">
        <v>3</v>
      </c>
      <c r="O51">
        <f t="shared" si="2"/>
        <v>4</v>
      </c>
      <c r="P51" s="10" t="s">
        <v>163</v>
      </c>
      <c r="Q51">
        <v>3</v>
      </c>
      <c r="R51">
        <f t="shared" si="3"/>
        <v>4</v>
      </c>
      <c r="S51" s="10" t="s">
        <v>163</v>
      </c>
      <c r="T51">
        <v>4</v>
      </c>
      <c r="U51">
        <f t="shared" si="4"/>
        <v>4</v>
      </c>
      <c r="W51">
        <f t="shared" si="10"/>
        <v>3</v>
      </c>
      <c r="X51">
        <f t="shared" si="5"/>
        <v>0</v>
      </c>
      <c r="Y51" s="10" t="s">
        <v>184</v>
      </c>
      <c r="Z51" s="16">
        <v>2</v>
      </c>
      <c r="AA51">
        <f t="shared" si="16"/>
        <v>4</v>
      </c>
      <c r="AC51" s="18">
        <f t="shared" si="11"/>
        <v>24</v>
      </c>
      <c r="AD51">
        <f t="shared" si="12"/>
        <v>3.3178947368421055</v>
      </c>
      <c r="AE51">
        <f t="shared" si="19"/>
        <v>8</v>
      </c>
      <c r="AF51" s="17">
        <f t="shared" si="14"/>
        <v>3.375</v>
      </c>
      <c r="AG51">
        <f t="shared" si="7"/>
        <v>5</v>
      </c>
    </row>
    <row r="52" spans="1:33" ht="14.2" customHeight="1">
      <c r="A52" t="s">
        <v>100</v>
      </c>
      <c r="B52" t="s">
        <v>101</v>
      </c>
      <c r="C52" s="3">
        <v>2.66</v>
      </c>
      <c r="D52" t="s">
        <v>161</v>
      </c>
      <c r="E52">
        <f t="shared" si="8"/>
        <v>3</v>
      </c>
      <c r="F52">
        <f t="shared" si="17"/>
        <v>2.7</v>
      </c>
      <c r="G52" t="s">
        <v>163</v>
      </c>
      <c r="H52">
        <v>2</v>
      </c>
      <c r="I52">
        <f t="shared" si="18"/>
        <v>4</v>
      </c>
      <c r="J52" s="10" t="s">
        <v>163</v>
      </c>
      <c r="K52">
        <v>4</v>
      </c>
      <c r="L52">
        <f t="shared" si="9"/>
        <v>4</v>
      </c>
      <c r="M52" s="10" t="s">
        <v>166</v>
      </c>
      <c r="N52">
        <v>3</v>
      </c>
      <c r="O52">
        <f t="shared" si="2"/>
        <v>3.7</v>
      </c>
      <c r="P52" s="10" t="s">
        <v>160</v>
      </c>
      <c r="Q52">
        <v>3</v>
      </c>
      <c r="R52">
        <f t="shared" si="3"/>
        <v>3.3</v>
      </c>
      <c r="S52" s="10" t="s">
        <v>163</v>
      </c>
      <c r="T52">
        <v>4</v>
      </c>
      <c r="U52">
        <f t="shared" si="4"/>
        <v>4</v>
      </c>
      <c r="W52">
        <f t="shared" si="10"/>
        <v>3</v>
      </c>
      <c r="X52">
        <f t="shared" si="5"/>
        <v>0</v>
      </c>
      <c r="Y52" s="10" t="s">
        <v>184</v>
      </c>
      <c r="Z52" s="16">
        <v>2</v>
      </c>
      <c r="AA52">
        <f t="shared" si="16"/>
        <v>4</v>
      </c>
      <c r="AC52" s="18">
        <f t="shared" si="11"/>
        <v>24</v>
      </c>
      <c r="AD52">
        <f t="shared" si="12"/>
        <v>3.0089473684210528</v>
      </c>
      <c r="AE52">
        <f t="shared" si="19"/>
        <v>37</v>
      </c>
      <c r="AF52" s="17">
        <f t="shared" si="14"/>
        <v>3.2124999999999999</v>
      </c>
      <c r="AG52">
        <f t="shared" si="7"/>
        <v>24</v>
      </c>
    </row>
    <row r="53" spans="1:33" ht="14.2" customHeight="1">
      <c r="A53" t="s">
        <v>102</v>
      </c>
      <c r="B53" t="s">
        <v>103</v>
      </c>
      <c r="C53" s="4">
        <v>2.78</v>
      </c>
      <c r="D53" t="s">
        <v>161</v>
      </c>
      <c r="E53">
        <f t="shared" si="8"/>
        <v>3</v>
      </c>
      <c r="F53">
        <f t="shared" si="17"/>
        <v>2.7</v>
      </c>
      <c r="G53" t="s">
        <v>163</v>
      </c>
      <c r="H53">
        <v>2</v>
      </c>
      <c r="I53">
        <f t="shared" si="18"/>
        <v>4</v>
      </c>
      <c r="J53" s="10" t="s">
        <v>163</v>
      </c>
      <c r="K53">
        <v>4</v>
      </c>
      <c r="L53">
        <f t="shared" si="9"/>
        <v>4</v>
      </c>
      <c r="M53" s="10" t="s">
        <v>166</v>
      </c>
      <c r="N53">
        <v>3</v>
      </c>
      <c r="O53">
        <f t="shared" si="2"/>
        <v>3.7</v>
      </c>
      <c r="P53" s="10" t="s">
        <v>166</v>
      </c>
      <c r="Q53">
        <v>3</v>
      </c>
      <c r="R53">
        <f t="shared" si="3"/>
        <v>3.7</v>
      </c>
      <c r="S53" s="10" t="s">
        <v>163</v>
      </c>
      <c r="T53">
        <v>4</v>
      </c>
      <c r="U53">
        <f t="shared" si="4"/>
        <v>4</v>
      </c>
      <c r="W53">
        <f t="shared" si="10"/>
        <v>3</v>
      </c>
      <c r="X53">
        <f t="shared" si="5"/>
        <v>0</v>
      </c>
      <c r="Y53" s="10" t="s">
        <v>184</v>
      </c>
      <c r="Z53" s="16">
        <v>2</v>
      </c>
      <c r="AA53">
        <f t="shared" si="16"/>
        <v>4</v>
      </c>
      <c r="AC53" s="18">
        <f t="shared" si="11"/>
        <v>24</v>
      </c>
      <c r="AD53">
        <f t="shared" si="12"/>
        <v>3.0847368421052632</v>
      </c>
      <c r="AE53">
        <f t="shared" si="19"/>
        <v>27</v>
      </c>
      <c r="AF53" s="17">
        <f t="shared" si="14"/>
        <v>3.2625000000000006</v>
      </c>
      <c r="AG53">
        <f t="shared" si="7"/>
        <v>16</v>
      </c>
    </row>
    <row r="54" spans="1:33" ht="14.2" customHeight="1">
      <c r="A54" t="s">
        <v>104</v>
      </c>
      <c r="B54" t="s">
        <v>105</v>
      </c>
      <c r="C54" s="3">
        <v>2.73</v>
      </c>
      <c r="D54" t="s">
        <v>165</v>
      </c>
      <c r="E54">
        <f t="shared" si="8"/>
        <v>3</v>
      </c>
      <c r="F54">
        <f t="shared" si="17"/>
        <v>2.2999999999999998</v>
      </c>
      <c r="G54" t="s">
        <v>162</v>
      </c>
      <c r="H54">
        <v>2</v>
      </c>
      <c r="I54">
        <f t="shared" si="18"/>
        <v>3</v>
      </c>
      <c r="J54" s="10" t="s">
        <v>161</v>
      </c>
      <c r="K54">
        <v>4</v>
      </c>
      <c r="L54">
        <f t="shared" si="9"/>
        <v>2.7</v>
      </c>
      <c r="M54" s="10" t="s">
        <v>161</v>
      </c>
      <c r="N54">
        <v>3</v>
      </c>
      <c r="O54">
        <f t="shared" si="2"/>
        <v>2.7</v>
      </c>
      <c r="P54" s="10" t="s">
        <v>161</v>
      </c>
      <c r="Q54">
        <v>3</v>
      </c>
      <c r="R54">
        <f t="shared" si="3"/>
        <v>2.7</v>
      </c>
      <c r="S54" s="10" t="s">
        <v>162</v>
      </c>
      <c r="T54">
        <v>4</v>
      </c>
      <c r="U54">
        <f t="shared" si="4"/>
        <v>3</v>
      </c>
      <c r="W54">
        <f t="shared" si="10"/>
        <v>3</v>
      </c>
      <c r="X54">
        <f t="shared" si="5"/>
        <v>0</v>
      </c>
      <c r="Y54" s="10" t="s">
        <v>186</v>
      </c>
      <c r="Z54" s="16">
        <v>2</v>
      </c>
      <c r="AA54">
        <f t="shared" si="16"/>
        <v>3.7</v>
      </c>
      <c r="AC54" s="18">
        <f t="shared" si="11"/>
        <v>24</v>
      </c>
      <c r="AD54">
        <f t="shared" si="12"/>
        <v>2.5663157894736845</v>
      </c>
      <c r="AE54">
        <f t="shared" si="19"/>
        <v>75</v>
      </c>
      <c r="AF54" s="17">
        <f t="shared" si="14"/>
        <v>2.4708333333333337</v>
      </c>
      <c r="AG54">
        <f t="shared" si="7"/>
        <v>74</v>
      </c>
    </row>
    <row r="55" spans="1:33" ht="14.2" customHeight="1">
      <c r="A55" t="s">
        <v>106</v>
      </c>
      <c r="B55" t="s">
        <v>107</v>
      </c>
      <c r="C55" s="4">
        <v>3.06</v>
      </c>
      <c r="D55" t="s">
        <v>160</v>
      </c>
      <c r="E55">
        <f t="shared" si="8"/>
        <v>3</v>
      </c>
      <c r="F55">
        <f t="shared" si="17"/>
        <v>3.3</v>
      </c>
      <c r="G55" t="s">
        <v>163</v>
      </c>
      <c r="H55">
        <v>2</v>
      </c>
      <c r="I55">
        <f t="shared" si="18"/>
        <v>4</v>
      </c>
      <c r="J55" s="10" t="s">
        <v>162</v>
      </c>
      <c r="K55">
        <v>4</v>
      </c>
      <c r="L55">
        <f t="shared" si="9"/>
        <v>3</v>
      </c>
      <c r="M55" s="10" t="s">
        <v>166</v>
      </c>
      <c r="N55">
        <v>3</v>
      </c>
      <c r="O55">
        <f t="shared" si="2"/>
        <v>3.7</v>
      </c>
      <c r="P55" s="10" t="s">
        <v>160</v>
      </c>
      <c r="Q55">
        <v>3</v>
      </c>
      <c r="R55">
        <f t="shared" si="3"/>
        <v>3.3</v>
      </c>
      <c r="S55" s="10" t="s">
        <v>163</v>
      </c>
      <c r="T55">
        <v>4</v>
      </c>
      <c r="U55">
        <f t="shared" si="4"/>
        <v>4</v>
      </c>
      <c r="W55">
        <f t="shared" si="10"/>
        <v>3</v>
      </c>
      <c r="X55">
        <f t="shared" si="5"/>
        <v>0</v>
      </c>
      <c r="Y55" s="10" t="s">
        <v>186</v>
      </c>
      <c r="Z55" s="16">
        <v>2</v>
      </c>
      <c r="AA55">
        <f t="shared" si="16"/>
        <v>3.7</v>
      </c>
      <c r="AC55" s="18">
        <f t="shared" si="11"/>
        <v>24</v>
      </c>
      <c r="AD55">
        <f t="shared" si="12"/>
        <v>3.0826315789473688</v>
      </c>
      <c r="AE55">
        <f t="shared" si="19"/>
        <v>28</v>
      </c>
      <c r="AF55" s="17">
        <f t="shared" si="14"/>
        <v>3.0958333333333337</v>
      </c>
      <c r="AG55">
        <f t="shared" si="7"/>
        <v>30</v>
      </c>
    </row>
    <row r="56" spans="1:33" ht="14.2" customHeight="1">
      <c r="A56" t="s">
        <v>108</v>
      </c>
      <c r="B56" t="s">
        <v>109</v>
      </c>
      <c r="C56" s="3">
        <v>2.93</v>
      </c>
      <c r="D56" t="s">
        <v>161</v>
      </c>
      <c r="E56">
        <f t="shared" si="8"/>
        <v>3</v>
      </c>
      <c r="F56">
        <f t="shared" si="17"/>
        <v>2.7</v>
      </c>
      <c r="G56" t="s">
        <v>163</v>
      </c>
      <c r="H56">
        <v>2</v>
      </c>
      <c r="I56">
        <f t="shared" si="18"/>
        <v>4</v>
      </c>
      <c r="J56" s="10" t="s">
        <v>161</v>
      </c>
      <c r="K56">
        <v>4</v>
      </c>
      <c r="L56">
        <f t="shared" si="9"/>
        <v>2.7</v>
      </c>
      <c r="M56" s="10" t="s">
        <v>166</v>
      </c>
      <c r="N56">
        <v>3</v>
      </c>
      <c r="O56">
        <f t="shared" si="2"/>
        <v>3.7</v>
      </c>
      <c r="P56" s="10" t="s">
        <v>162</v>
      </c>
      <c r="Q56">
        <v>3</v>
      </c>
      <c r="R56">
        <f t="shared" si="3"/>
        <v>3</v>
      </c>
      <c r="S56" s="10" t="s">
        <v>160</v>
      </c>
      <c r="T56">
        <v>4</v>
      </c>
      <c r="U56">
        <f t="shared" si="4"/>
        <v>3.3</v>
      </c>
      <c r="W56">
        <f t="shared" si="10"/>
        <v>3</v>
      </c>
      <c r="X56">
        <f t="shared" si="5"/>
        <v>0</v>
      </c>
      <c r="Y56" s="10" t="s">
        <v>185</v>
      </c>
      <c r="Z56" s="16">
        <v>2</v>
      </c>
      <c r="AA56">
        <f t="shared" si="16"/>
        <v>3.3</v>
      </c>
      <c r="AC56" s="18">
        <f t="shared" si="11"/>
        <v>24</v>
      </c>
      <c r="AD56">
        <f t="shared" si="12"/>
        <v>2.837368421052632</v>
      </c>
      <c r="AE56">
        <f t="shared" si="19"/>
        <v>48</v>
      </c>
      <c r="AF56" s="17">
        <f t="shared" si="14"/>
        <v>2.7833333333333332</v>
      </c>
      <c r="AG56">
        <f t="shared" si="7"/>
        <v>49</v>
      </c>
    </row>
    <row r="57" spans="1:33" ht="14.2" customHeight="1">
      <c r="A57" t="s">
        <v>110</v>
      </c>
      <c r="B57" t="s">
        <v>111</v>
      </c>
      <c r="C57" s="4">
        <v>3.06</v>
      </c>
      <c r="D57" t="s">
        <v>161</v>
      </c>
      <c r="E57">
        <f t="shared" si="8"/>
        <v>3</v>
      </c>
      <c r="F57">
        <f t="shared" si="17"/>
        <v>2.7</v>
      </c>
      <c r="G57" t="s">
        <v>162</v>
      </c>
      <c r="H57">
        <v>2</v>
      </c>
      <c r="I57">
        <f t="shared" si="18"/>
        <v>3</v>
      </c>
      <c r="J57" s="10" t="s">
        <v>161</v>
      </c>
      <c r="K57">
        <v>4</v>
      </c>
      <c r="L57">
        <f t="shared" si="9"/>
        <v>2.7</v>
      </c>
      <c r="M57" s="10" t="s">
        <v>166</v>
      </c>
      <c r="N57">
        <v>3</v>
      </c>
      <c r="O57">
        <f t="shared" si="2"/>
        <v>3.7</v>
      </c>
      <c r="P57" s="10" t="s">
        <v>161</v>
      </c>
      <c r="Q57">
        <v>3</v>
      </c>
      <c r="R57">
        <f t="shared" si="3"/>
        <v>2.7</v>
      </c>
      <c r="S57" s="10" t="s">
        <v>162</v>
      </c>
      <c r="T57">
        <v>4</v>
      </c>
      <c r="U57">
        <f t="shared" si="4"/>
        <v>3</v>
      </c>
      <c r="W57">
        <f t="shared" si="10"/>
        <v>3</v>
      </c>
      <c r="X57">
        <f t="shared" si="5"/>
        <v>0</v>
      </c>
      <c r="Y57" s="10"/>
      <c r="Z57" s="16">
        <v>2</v>
      </c>
      <c r="AA57">
        <f t="shared" si="16"/>
        <v>0</v>
      </c>
      <c r="AC57" s="18">
        <f t="shared" si="11"/>
        <v>24</v>
      </c>
      <c r="AD57">
        <f t="shared" si="12"/>
        <v>2.6036842105263158</v>
      </c>
      <c r="AE57">
        <f t="shared" si="19"/>
        <v>72</v>
      </c>
      <c r="AF57" s="17">
        <f t="shared" si="14"/>
        <v>2.3374999999999999</v>
      </c>
      <c r="AG57">
        <f t="shared" si="7"/>
        <v>75</v>
      </c>
    </row>
    <row r="58" spans="1:33" ht="14.2" customHeight="1">
      <c r="A58" t="s">
        <v>112</v>
      </c>
      <c r="B58" t="s">
        <v>113</v>
      </c>
      <c r="C58" s="3">
        <v>2.79</v>
      </c>
      <c r="D58" t="s">
        <v>161</v>
      </c>
      <c r="E58">
        <f t="shared" si="8"/>
        <v>3</v>
      </c>
      <c r="F58">
        <f t="shared" si="17"/>
        <v>2.7</v>
      </c>
      <c r="G58" t="s">
        <v>166</v>
      </c>
      <c r="H58">
        <v>2</v>
      </c>
      <c r="I58">
        <f t="shared" si="18"/>
        <v>3.7</v>
      </c>
      <c r="J58" s="10" t="s">
        <v>161</v>
      </c>
      <c r="K58">
        <v>4</v>
      </c>
      <c r="L58">
        <f t="shared" si="9"/>
        <v>2.7</v>
      </c>
      <c r="M58" s="10" t="s">
        <v>160</v>
      </c>
      <c r="N58">
        <v>3</v>
      </c>
      <c r="O58">
        <f t="shared" si="2"/>
        <v>3.3</v>
      </c>
      <c r="P58" s="10" t="s">
        <v>166</v>
      </c>
      <c r="Q58">
        <v>3</v>
      </c>
      <c r="R58">
        <f t="shared" si="3"/>
        <v>3.7</v>
      </c>
      <c r="S58" s="10" t="s">
        <v>162</v>
      </c>
      <c r="T58">
        <v>4</v>
      </c>
      <c r="U58">
        <f t="shared" si="4"/>
        <v>3</v>
      </c>
      <c r="W58">
        <f t="shared" si="10"/>
        <v>3</v>
      </c>
      <c r="X58">
        <f t="shared" si="5"/>
        <v>0</v>
      </c>
      <c r="Y58" s="15" t="s">
        <v>160</v>
      </c>
      <c r="Z58" s="16">
        <v>2</v>
      </c>
      <c r="AA58">
        <f t="shared" si="16"/>
        <v>3.3</v>
      </c>
      <c r="AC58" s="18">
        <f t="shared" si="11"/>
        <v>24</v>
      </c>
      <c r="AD58">
        <f t="shared" si="12"/>
        <v>2.7621052631578942</v>
      </c>
      <c r="AE58">
        <f t="shared" si="19"/>
        <v>60</v>
      </c>
      <c r="AF58" s="17">
        <f t="shared" si="14"/>
        <v>2.7458333333333336</v>
      </c>
      <c r="AG58">
        <f t="shared" si="7"/>
        <v>51</v>
      </c>
    </row>
    <row r="59" spans="1:33" ht="14.2" customHeight="1">
      <c r="A59" t="s">
        <v>114</v>
      </c>
      <c r="B59" t="s">
        <v>115</v>
      </c>
      <c r="C59" s="4">
        <v>2.74</v>
      </c>
      <c r="D59" t="s">
        <v>160</v>
      </c>
      <c r="E59">
        <f t="shared" si="8"/>
        <v>3</v>
      </c>
      <c r="F59">
        <f t="shared" si="17"/>
        <v>3.3</v>
      </c>
      <c r="G59" t="s">
        <v>163</v>
      </c>
      <c r="H59">
        <v>2</v>
      </c>
      <c r="I59">
        <f t="shared" si="18"/>
        <v>4</v>
      </c>
      <c r="J59" s="10" t="s">
        <v>163</v>
      </c>
      <c r="K59">
        <v>4</v>
      </c>
      <c r="L59">
        <f t="shared" si="9"/>
        <v>4</v>
      </c>
      <c r="M59" s="10" t="s">
        <v>160</v>
      </c>
      <c r="N59">
        <v>3</v>
      </c>
      <c r="O59">
        <f t="shared" si="2"/>
        <v>3.3</v>
      </c>
      <c r="P59" s="10" t="s">
        <v>160</v>
      </c>
      <c r="Q59">
        <v>3</v>
      </c>
      <c r="R59">
        <f t="shared" si="3"/>
        <v>3.3</v>
      </c>
      <c r="S59" s="10" t="s">
        <v>163</v>
      </c>
      <c r="T59">
        <v>4</v>
      </c>
      <c r="U59">
        <f t="shared" si="4"/>
        <v>4</v>
      </c>
      <c r="V59" t="s">
        <v>188</v>
      </c>
      <c r="W59">
        <f t="shared" si="10"/>
        <v>0</v>
      </c>
      <c r="X59">
        <f t="shared" si="5"/>
        <v>0</v>
      </c>
      <c r="Y59" s="10" t="s">
        <v>184</v>
      </c>
      <c r="Z59" s="16">
        <v>2</v>
      </c>
      <c r="AA59">
        <f t="shared" si="16"/>
        <v>4</v>
      </c>
      <c r="AC59" s="18">
        <f t="shared" si="11"/>
        <v>21</v>
      </c>
      <c r="AD59">
        <f t="shared" si="12"/>
        <v>3.3160000000000003</v>
      </c>
      <c r="AE59">
        <f t="shared" si="19"/>
        <v>9</v>
      </c>
      <c r="AF59" s="17">
        <f t="shared" si="14"/>
        <v>3.6999999999999993</v>
      </c>
      <c r="AG59">
        <f t="shared" si="7"/>
        <v>1</v>
      </c>
    </row>
    <row r="60" spans="1:33" ht="14.2" customHeight="1">
      <c r="A60" t="s">
        <v>116</v>
      </c>
      <c r="B60" t="s">
        <v>117</v>
      </c>
      <c r="C60" s="3">
        <v>2.79</v>
      </c>
      <c r="D60" t="s">
        <v>160</v>
      </c>
      <c r="E60">
        <f t="shared" si="8"/>
        <v>3</v>
      </c>
      <c r="F60">
        <f t="shared" si="17"/>
        <v>3.3</v>
      </c>
      <c r="G60" t="s">
        <v>163</v>
      </c>
      <c r="H60">
        <v>2</v>
      </c>
      <c r="I60">
        <f t="shared" si="18"/>
        <v>4</v>
      </c>
      <c r="J60" s="10" t="s">
        <v>168</v>
      </c>
      <c r="K60">
        <v>4</v>
      </c>
      <c r="L60">
        <f t="shared" si="9"/>
        <v>4</v>
      </c>
      <c r="M60" s="10" t="s">
        <v>166</v>
      </c>
      <c r="N60">
        <v>3</v>
      </c>
      <c r="O60">
        <f t="shared" si="2"/>
        <v>3.7</v>
      </c>
      <c r="P60" s="10" t="s">
        <v>160</v>
      </c>
      <c r="Q60">
        <v>3</v>
      </c>
      <c r="R60">
        <f t="shared" si="3"/>
        <v>3.3</v>
      </c>
      <c r="S60" s="10" t="s">
        <v>163</v>
      </c>
      <c r="T60">
        <v>4</v>
      </c>
      <c r="U60">
        <f t="shared" si="4"/>
        <v>4</v>
      </c>
      <c r="W60">
        <f t="shared" si="10"/>
        <v>3</v>
      </c>
      <c r="X60">
        <f t="shared" si="5"/>
        <v>0</v>
      </c>
      <c r="Y60" s="10" t="s">
        <v>182</v>
      </c>
      <c r="Z60" s="16">
        <v>2</v>
      </c>
      <c r="AA60">
        <f t="shared" si="16"/>
        <v>4</v>
      </c>
      <c r="AC60" s="18">
        <f t="shared" si="11"/>
        <v>24</v>
      </c>
      <c r="AD60">
        <f t="shared" si="12"/>
        <v>3.1042105263157898</v>
      </c>
      <c r="AE60">
        <f t="shared" si="19"/>
        <v>24</v>
      </c>
      <c r="AF60" s="17">
        <f t="shared" si="14"/>
        <v>3.2875000000000001</v>
      </c>
      <c r="AG60">
        <f t="shared" si="7"/>
        <v>12</v>
      </c>
    </row>
    <row r="61" spans="1:33" ht="14.2" customHeight="1">
      <c r="A61" t="s">
        <v>118</v>
      </c>
      <c r="B61" t="s">
        <v>119</v>
      </c>
      <c r="C61" s="4">
        <v>3.61</v>
      </c>
      <c r="D61" t="s">
        <v>161</v>
      </c>
      <c r="E61">
        <f t="shared" si="8"/>
        <v>3</v>
      </c>
      <c r="F61">
        <f t="shared" si="17"/>
        <v>2.7</v>
      </c>
      <c r="G61" t="s">
        <v>163</v>
      </c>
      <c r="H61">
        <v>2</v>
      </c>
      <c r="I61">
        <f t="shared" si="18"/>
        <v>4</v>
      </c>
      <c r="J61" s="10" t="s">
        <v>166</v>
      </c>
      <c r="K61">
        <v>4</v>
      </c>
      <c r="L61">
        <f t="shared" si="9"/>
        <v>3.7</v>
      </c>
      <c r="M61" s="10" t="s">
        <v>162</v>
      </c>
      <c r="N61">
        <v>3</v>
      </c>
      <c r="O61">
        <f t="shared" si="2"/>
        <v>3</v>
      </c>
      <c r="P61" s="10" t="s">
        <v>163</v>
      </c>
      <c r="Q61">
        <v>3</v>
      </c>
      <c r="R61">
        <f t="shared" si="3"/>
        <v>4</v>
      </c>
      <c r="S61" s="10" t="s">
        <v>163</v>
      </c>
      <c r="T61">
        <v>4</v>
      </c>
      <c r="U61">
        <f t="shared" si="4"/>
        <v>4</v>
      </c>
      <c r="W61">
        <f t="shared" si="10"/>
        <v>3</v>
      </c>
      <c r="X61">
        <f t="shared" si="5"/>
        <v>0</v>
      </c>
      <c r="Y61" s="10" t="s">
        <v>184</v>
      </c>
      <c r="Z61" s="16">
        <v>2</v>
      </c>
      <c r="AA61">
        <f t="shared" si="16"/>
        <v>4</v>
      </c>
      <c r="AC61" s="18">
        <f t="shared" si="11"/>
        <v>24</v>
      </c>
      <c r="AD61">
        <f t="shared" si="12"/>
        <v>3.3273684210526313</v>
      </c>
      <c r="AE61">
        <f t="shared" si="19"/>
        <v>5</v>
      </c>
      <c r="AF61" s="17">
        <f t="shared" si="14"/>
        <v>3.1625000000000001</v>
      </c>
      <c r="AG61">
        <f t="shared" si="7"/>
        <v>27</v>
      </c>
    </row>
    <row r="62" spans="1:33" ht="14.2" customHeight="1">
      <c r="A62" t="s">
        <v>120</v>
      </c>
      <c r="B62" t="s">
        <v>121</v>
      </c>
      <c r="C62" s="3">
        <v>3.54</v>
      </c>
      <c r="D62" t="s">
        <v>161</v>
      </c>
      <c r="E62">
        <f t="shared" si="8"/>
        <v>3</v>
      </c>
      <c r="F62">
        <f t="shared" si="17"/>
        <v>2.7</v>
      </c>
      <c r="G62" t="s">
        <v>163</v>
      </c>
      <c r="H62">
        <v>2</v>
      </c>
      <c r="I62">
        <f t="shared" si="18"/>
        <v>4</v>
      </c>
      <c r="J62" s="10" t="s">
        <v>160</v>
      </c>
      <c r="K62">
        <v>4</v>
      </c>
      <c r="L62">
        <f t="shared" si="9"/>
        <v>3.3</v>
      </c>
      <c r="M62" s="10" t="s">
        <v>163</v>
      </c>
      <c r="N62">
        <v>3</v>
      </c>
      <c r="O62">
        <f t="shared" si="2"/>
        <v>4</v>
      </c>
      <c r="P62" s="10" t="s">
        <v>163</v>
      </c>
      <c r="Q62">
        <v>3</v>
      </c>
      <c r="R62">
        <f t="shared" si="3"/>
        <v>4</v>
      </c>
      <c r="S62" s="10" t="s">
        <v>168</v>
      </c>
      <c r="T62">
        <v>4</v>
      </c>
      <c r="U62">
        <f t="shared" si="4"/>
        <v>4</v>
      </c>
      <c r="W62">
        <f t="shared" si="10"/>
        <v>3</v>
      </c>
      <c r="X62">
        <f t="shared" si="5"/>
        <v>0</v>
      </c>
      <c r="Y62" s="10" t="s">
        <v>184</v>
      </c>
      <c r="Z62" s="16">
        <v>2</v>
      </c>
      <c r="AA62">
        <f t="shared" si="16"/>
        <v>4</v>
      </c>
      <c r="AC62" s="18">
        <f t="shared" si="11"/>
        <v>24</v>
      </c>
      <c r="AD62">
        <f t="shared" si="12"/>
        <v>3.338421052631579</v>
      </c>
      <c r="AE62">
        <f t="shared" si="19"/>
        <v>4</v>
      </c>
      <c r="AF62" s="17">
        <f t="shared" si="14"/>
        <v>3.2208333333333332</v>
      </c>
      <c r="AG62">
        <f t="shared" si="7"/>
        <v>21</v>
      </c>
    </row>
    <row r="63" spans="1:33" ht="14.2" customHeight="1">
      <c r="A63" t="s">
        <v>122</v>
      </c>
      <c r="B63" t="s">
        <v>123</v>
      </c>
      <c r="C63" s="4">
        <v>3.11</v>
      </c>
      <c r="D63" t="s">
        <v>161</v>
      </c>
      <c r="E63">
        <f t="shared" si="8"/>
        <v>3</v>
      </c>
      <c r="F63">
        <f t="shared" si="17"/>
        <v>2.7</v>
      </c>
      <c r="G63" t="s">
        <v>163</v>
      </c>
      <c r="H63">
        <v>2</v>
      </c>
      <c r="I63">
        <f t="shared" si="18"/>
        <v>4</v>
      </c>
      <c r="J63" s="10" t="s">
        <v>165</v>
      </c>
      <c r="K63">
        <v>4</v>
      </c>
      <c r="L63">
        <f t="shared" si="9"/>
        <v>2.2999999999999998</v>
      </c>
      <c r="M63" s="10" t="s">
        <v>166</v>
      </c>
      <c r="N63">
        <v>3</v>
      </c>
      <c r="O63">
        <f t="shared" si="2"/>
        <v>3.7</v>
      </c>
      <c r="P63" s="10" t="s">
        <v>161</v>
      </c>
      <c r="Q63">
        <v>3</v>
      </c>
      <c r="R63">
        <f t="shared" si="3"/>
        <v>2.7</v>
      </c>
      <c r="S63" s="10" t="s">
        <v>162</v>
      </c>
      <c r="T63">
        <v>4</v>
      </c>
      <c r="U63">
        <f t="shared" si="4"/>
        <v>3</v>
      </c>
      <c r="W63">
        <f t="shared" si="10"/>
        <v>3</v>
      </c>
      <c r="X63">
        <f t="shared" si="5"/>
        <v>0</v>
      </c>
      <c r="Y63" s="10" t="s">
        <v>186</v>
      </c>
      <c r="Z63" s="16">
        <v>2</v>
      </c>
      <c r="AA63">
        <f t="shared" si="16"/>
        <v>3.7</v>
      </c>
      <c r="AC63" s="18">
        <f t="shared" si="11"/>
        <v>24</v>
      </c>
      <c r="AD63">
        <f t="shared" si="12"/>
        <v>2.8273684210526313</v>
      </c>
      <c r="AE63">
        <f t="shared" si="19"/>
        <v>51</v>
      </c>
      <c r="AF63" s="17">
        <f t="shared" si="14"/>
        <v>2.6625000000000001</v>
      </c>
      <c r="AG63">
        <f t="shared" si="7"/>
        <v>63</v>
      </c>
    </row>
    <row r="64" spans="1:33" ht="14.2" customHeight="1">
      <c r="A64" t="s">
        <v>124</v>
      </c>
      <c r="B64" t="s">
        <v>125</v>
      </c>
      <c r="C64" s="5">
        <v>3.2</v>
      </c>
      <c r="D64" t="s">
        <v>161</v>
      </c>
      <c r="E64">
        <f t="shared" si="8"/>
        <v>3</v>
      </c>
      <c r="F64">
        <f t="shared" si="17"/>
        <v>2.7</v>
      </c>
      <c r="G64" t="s">
        <v>166</v>
      </c>
      <c r="H64">
        <v>2</v>
      </c>
      <c r="I64">
        <f t="shared" si="18"/>
        <v>3.7</v>
      </c>
      <c r="J64" s="10" t="s">
        <v>163</v>
      </c>
      <c r="K64">
        <v>4</v>
      </c>
      <c r="L64">
        <f t="shared" si="9"/>
        <v>4</v>
      </c>
      <c r="M64" s="10" t="s">
        <v>163</v>
      </c>
      <c r="N64">
        <v>3</v>
      </c>
      <c r="O64">
        <f t="shared" si="2"/>
        <v>4</v>
      </c>
      <c r="P64" s="10" t="s">
        <v>166</v>
      </c>
      <c r="Q64">
        <v>3</v>
      </c>
      <c r="R64">
        <f t="shared" si="3"/>
        <v>3.7</v>
      </c>
      <c r="S64" s="10" t="s">
        <v>163</v>
      </c>
      <c r="T64">
        <v>4</v>
      </c>
      <c r="U64">
        <f t="shared" si="4"/>
        <v>4</v>
      </c>
      <c r="W64">
        <f t="shared" si="10"/>
        <v>3</v>
      </c>
      <c r="X64">
        <f t="shared" si="5"/>
        <v>0</v>
      </c>
      <c r="Y64" s="10" t="s">
        <v>186</v>
      </c>
      <c r="Z64" s="16">
        <v>2</v>
      </c>
      <c r="AA64">
        <f t="shared" si="16"/>
        <v>3.7</v>
      </c>
      <c r="AC64" s="18">
        <f t="shared" si="11"/>
        <v>24</v>
      </c>
      <c r="AD64">
        <f t="shared" si="12"/>
        <v>3.2315789473684213</v>
      </c>
      <c r="AE64">
        <f t="shared" si="19"/>
        <v>17</v>
      </c>
      <c r="AF64" s="17">
        <f t="shared" si="14"/>
        <v>3.25</v>
      </c>
      <c r="AG64">
        <f t="shared" si="7"/>
        <v>17</v>
      </c>
    </row>
    <row r="65" spans="1:33" ht="14.2" customHeight="1">
      <c r="A65" t="s">
        <v>126</v>
      </c>
      <c r="B65" t="s">
        <v>127</v>
      </c>
      <c r="C65" s="4">
        <v>2.67</v>
      </c>
      <c r="D65" t="s">
        <v>165</v>
      </c>
      <c r="E65">
        <f t="shared" si="8"/>
        <v>3</v>
      </c>
      <c r="F65">
        <f t="shared" si="17"/>
        <v>2.2999999999999998</v>
      </c>
      <c r="G65" t="s">
        <v>163</v>
      </c>
      <c r="H65">
        <v>2</v>
      </c>
      <c r="I65">
        <f t="shared" si="18"/>
        <v>4</v>
      </c>
      <c r="J65" s="10" t="s">
        <v>161</v>
      </c>
      <c r="K65">
        <v>4</v>
      </c>
      <c r="L65">
        <f t="shared" si="9"/>
        <v>2.7</v>
      </c>
      <c r="M65" s="10" t="s">
        <v>166</v>
      </c>
      <c r="N65">
        <v>3</v>
      </c>
      <c r="O65">
        <f t="shared" si="2"/>
        <v>3.7</v>
      </c>
      <c r="P65" s="10" t="s">
        <v>162</v>
      </c>
      <c r="Q65">
        <v>3</v>
      </c>
      <c r="R65">
        <f t="shared" si="3"/>
        <v>3</v>
      </c>
      <c r="S65" s="10" t="s">
        <v>166</v>
      </c>
      <c r="T65">
        <v>4</v>
      </c>
      <c r="U65">
        <f t="shared" si="4"/>
        <v>3.7</v>
      </c>
      <c r="W65">
        <f t="shared" si="10"/>
        <v>3</v>
      </c>
      <c r="X65">
        <f t="shared" si="5"/>
        <v>0</v>
      </c>
      <c r="Y65" s="10" t="s">
        <v>185</v>
      </c>
      <c r="Z65" s="16">
        <v>2</v>
      </c>
      <c r="AA65">
        <f t="shared" si="16"/>
        <v>3.3</v>
      </c>
      <c r="AC65" s="18">
        <f t="shared" si="11"/>
        <v>24</v>
      </c>
      <c r="AD65">
        <f t="shared" si="12"/>
        <v>2.7521052631578948</v>
      </c>
      <c r="AE65">
        <f t="shared" si="19"/>
        <v>62</v>
      </c>
      <c r="AF65" s="17">
        <f t="shared" si="14"/>
        <v>2.7999999999999994</v>
      </c>
      <c r="AG65">
        <f t="shared" si="7"/>
        <v>47</v>
      </c>
    </row>
    <row r="66" spans="1:33" ht="14.2" customHeight="1">
      <c r="A66" t="s">
        <v>128</v>
      </c>
      <c r="B66" t="s">
        <v>129</v>
      </c>
      <c r="C66" s="3">
        <v>3.19</v>
      </c>
      <c r="D66" t="s">
        <v>162</v>
      </c>
      <c r="E66">
        <f t="shared" si="8"/>
        <v>3</v>
      </c>
      <c r="F66">
        <f t="shared" ref="F66:F79" si="20">IF(D66=$I$80,$J$80,IF(D66=$I$81,$J$81,IF(D66=$I$82,$J$82,IF(D66=$I$83,$J$83,IF(D66=$I$84,$J$84,IF(D66=$I$85,$J$85,IF(D66=$I$86,$J$86,IF(D66=$I$87,$J$87,IF(D66=$I$88,$J$88,IF(D66=$I$89,$J$89,0))))))))))</f>
        <v>3</v>
      </c>
      <c r="G66" t="s">
        <v>168</v>
      </c>
      <c r="H66">
        <v>2</v>
      </c>
      <c r="I66">
        <f t="shared" ref="I66:I79" si="21">IF(G66=$I$80,$J$80,IF(G66=$I$81,$J$81,IF(G66=$I$82,$J$82,IF(G66=$I$83,$J$83,IF(G66=$I$84,$J$84,IF(G66=$I$85,$J$85,IF(G66=$I$86,$J$86,IF(G66=$I$87,$J$87,IF(G66=$I$88,$J$88,IF(G66=$I$89,$J$89,0))))))))))</f>
        <v>4</v>
      </c>
      <c r="J66" s="10" t="s">
        <v>166</v>
      </c>
      <c r="K66">
        <v>4</v>
      </c>
      <c r="L66">
        <f t="shared" ref="L66:L79" si="22">IF(J66=$I$80,$J$80,IF(J66=$I$81,$J$81,IF(J66=$I$82,$J$82,IF(J66=$I$83,$J$83,IF(J66=$I$84,$J$84,IF(J66=$I$85,$J$85,IF(J66=$I$86,$J$86,IF(J66=$I$87,$J$87,IF(J66=$I$88,$J$88,IF(J66=$I$89,$J$89,0))))))))))</f>
        <v>3.7</v>
      </c>
      <c r="M66" s="10" t="s">
        <v>168</v>
      </c>
      <c r="N66">
        <v>3</v>
      </c>
      <c r="O66">
        <f t="shared" ref="O66:O79" si="23">IF(M66=$I$80,$J$80,IF(M66=$I$81,$J$81,IF(M66=$I$82,$J$82,IF(M66=$I$83,$J$83,IF(M66=$I$84,$J$84,IF(M66=$I$85,$J$85,IF(M66=$I$86,$J$86,IF(M66=$I$87,$J$87,IF(M66=$I$88,$J$88,IF(M66=$I$89,$J$89,0))))))))))</f>
        <v>4</v>
      </c>
      <c r="P66" s="10" t="s">
        <v>163</v>
      </c>
      <c r="Q66">
        <v>3</v>
      </c>
      <c r="R66">
        <f t="shared" ref="R66:R79" si="24">IF(P66=$I$80,$J$80,IF(P66=$I$81,$J$81,IF(P66=$I$82,$J$82,IF(P66=$I$83,$J$83,IF(P66=$I$84,$J$84,IF(P66=$I$85,$J$85,IF(P66=$I$86,$J$86,IF(P66=$I$87,$J$87,IF(P66=$I$88,$J$88,IF(P66=$I$89,$J$89,0))))))))))</f>
        <v>4</v>
      </c>
      <c r="S66" s="10" t="s">
        <v>168</v>
      </c>
      <c r="T66">
        <v>4</v>
      </c>
      <c r="U66">
        <f t="shared" ref="U66:U79" si="25">IF(S66=$I$80,$J$80,IF(S66=$I$81,$J$81,IF(S66=$I$82,$J$82,IF(S66=$I$83,$J$83,IF(S66=$I$84,$J$84,IF(S66=$I$85,$J$85,IF(S66=$I$86,$J$86,IF(S66=$I$87,$J$87,IF(S66=$I$88,$J$88,IF(S66=$I$89,$J$89,0))))))))))</f>
        <v>4</v>
      </c>
      <c r="W66">
        <f t="shared" si="10"/>
        <v>3</v>
      </c>
      <c r="X66">
        <f t="shared" ref="X66:X79" si="26">IF(V66=$I$80,$J$80,IF(V66=$I$81,$J$81,IF(V66=$I$82,$J$82,IF(V66=$I$83,$J$83,IF(V66=$I$84,$J$84,IF(V66=$I$85,$J$85,IF(V66=$I$86,$J$86,IF(V66=$I$87,$J$87,IF(V66=$I$88,$J$88,IF(V66=$I$89,$J$89,0))))))))))</f>
        <v>0</v>
      </c>
      <c r="Y66" s="10" t="s">
        <v>182</v>
      </c>
      <c r="Z66" s="16">
        <v>2</v>
      </c>
      <c r="AA66">
        <f t="shared" si="16"/>
        <v>4</v>
      </c>
      <c r="AC66" s="18">
        <f t="shared" si="11"/>
        <v>24</v>
      </c>
      <c r="AD66">
        <f t="shared" si="12"/>
        <v>3.2752631578947367</v>
      </c>
      <c r="AE66">
        <f t="shared" ref="AE66:AE79" si="27">RANK(AD66,$AD$2:$AD$79,0)</f>
        <v>13</v>
      </c>
      <c r="AF66" s="17">
        <f t="shared" si="14"/>
        <v>3.3249999999999997</v>
      </c>
      <c r="AG66">
        <f t="shared" ref="AG66:AG79" si="28">RANK(AF66,$AF$2:$AF$79,0)</f>
        <v>10</v>
      </c>
    </row>
    <row r="67" spans="1:33" ht="14.2" customHeight="1">
      <c r="A67" t="s">
        <v>130</v>
      </c>
      <c r="B67" t="s">
        <v>131</v>
      </c>
      <c r="C67" s="4">
        <v>2.91</v>
      </c>
      <c r="D67" t="s">
        <v>162</v>
      </c>
      <c r="E67">
        <f t="shared" ref="E67:E79" si="29">IF(D67="#", 0, 3)</f>
        <v>3</v>
      </c>
      <c r="F67">
        <f t="shared" si="20"/>
        <v>3</v>
      </c>
      <c r="G67" t="s">
        <v>166</v>
      </c>
      <c r="H67">
        <v>2</v>
      </c>
      <c r="I67">
        <f t="shared" si="21"/>
        <v>3.7</v>
      </c>
      <c r="J67" s="10" t="s">
        <v>162</v>
      </c>
      <c r="K67">
        <v>4</v>
      </c>
      <c r="L67">
        <f t="shared" si="22"/>
        <v>3</v>
      </c>
      <c r="M67" s="10" t="s">
        <v>160</v>
      </c>
      <c r="N67">
        <v>3</v>
      </c>
      <c r="O67">
        <f t="shared" si="23"/>
        <v>3.3</v>
      </c>
      <c r="P67" s="10" t="s">
        <v>161</v>
      </c>
      <c r="Q67">
        <v>3</v>
      </c>
      <c r="R67">
        <f t="shared" si="24"/>
        <v>2.7</v>
      </c>
      <c r="S67" s="10" t="s">
        <v>161</v>
      </c>
      <c r="T67">
        <v>4</v>
      </c>
      <c r="U67">
        <f t="shared" si="25"/>
        <v>2.7</v>
      </c>
      <c r="W67">
        <f t="shared" ref="W67:W79" si="30">IF(V67="#", 0, 3)</f>
        <v>3</v>
      </c>
      <c r="X67">
        <f t="shared" si="26"/>
        <v>0</v>
      </c>
      <c r="Y67" s="10" t="s">
        <v>186</v>
      </c>
      <c r="Z67" s="16">
        <v>2</v>
      </c>
      <c r="AA67">
        <f t="shared" si="16"/>
        <v>3.7</v>
      </c>
      <c r="AC67" s="18">
        <f t="shared" ref="AC67:AC79" si="31">(E67 * (E67 &lt;&gt; "#")) + (H67 * (H67 &lt;&gt; "#")) + (K67 * (K67&lt;&gt; "#")) + (N67 * (N67 &lt;&gt; "#")) + (Q67 * (Q67 &lt;&gt; "#"))+ (T67 * (T67 &lt;&gt; "#"))+ (W67 * (W67 &lt;&gt; "#"))+ (Z67 * (Y67 &lt;&gt; "#"))</f>
        <v>24</v>
      </c>
      <c r="AD67">
        <f t="shared" ref="AD67:AD79" si="32">(14*C67+F67*3+I67*2+L67*4+O67*3+R67*3+U67*4+AA67*2)/(14+AC67)</f>
        <v>2.7721052631578944</v>
      </c>
      <c r="AE67">
        <f t="shared" si="27"/>
        <v>59</v>
      </c>
      <c r="AF67" s="17">
        <f t="shared" ref="AF67:AF79" si="33">(F67*3+I67*2+L67*4+O67*3+R67*3+U67*4+AA67*2)/AC67</f>
        <v>2.6916666666666669</v>
      </c>
      <c r="AG67">
        <f t="shared" si="28"/>
        <v>61</v>
      </c>
    </row>
    <row r="68" spans="1:33" ht="14.2" customHeight="1">
      <c r="A68" t="s">
        <v>132</v>
      </c>
      <c r="B68" t="s">
        <v>133</v>
      </c>
      <c r="C68" s="3">
        <v>2.87</v>
      </c>
      <c r="D68" t="s">
        <v>165</v>
      </c>
      <c r="E68">
        <f t="shared" si="29"/>
        <v>3</v>
      </c>
      <c r="F68">
        <f t="shared" si="20"/>
        <v>2.2999999999999998</v>
      </c>
      <c r="G68" t="s">
        <v>169</v>
      </c>
      <c r="H68">
        <v>2</v>
      </c>
      <c r="I68">
        <f t="shared" si="21"/>
        <v>2</v>
      </c>
      <c r="J68" s="10" t="s">
        <v>175</v>
      </c>
      <c r="K68">
        <v>4</v>
      </c>
      <c r="L68">
        <f t="shared" si="22"/>
        <v>0</v>
      </c>
      <c r="M68" s="10" t="s">
        <v>169</v>
      </c>
      <c r="N68">
        <v>3</v>
      </c>
      <c r="O68">
        <f t="shared" si="23"/>
        <v>2</v>
      </c>
      <c r="P68" s="10" t="s">
        <v>165</v>
      </c>
      <c r="Q68">
        <v>3</v>
      </c>
      <c r="R68">
        <f t="shared" si="24"/>
        <v>2.2999999999999998</v>
      </c>
      <c r="S68" s="10" t="s">
        <v>162</v>
      </c>
      <c r="T68">
        <v>4</v>
      </c>
      <c r="U68">
        <f t="shared" si="25"/>
        <v>3</v>
      </c>
      <c r="W68">
        <f t="shared" si="30"/>
        <v>3</v>
      </c>
      <c r="X68">
        <f t="shared" si="26"/>
        <v>0</v>
      </c>
      <c r="Y68" s="10" t="s">
        <v>187</v>
      </c>
      <c r="Z68" s="16">
        <v>2</v>
      </c>
      <c r="AA68">
        <f t="shared" si="16"/>
        <v>2.7</v>
      </c>
      <c r="AC68" s="18">
        <f t="shared" si="31"/>
        <v>24</v>
      </c>
      <c r="AD68">
        <f t="shared" si="32"/>
        <v>2.141578947368421</v>
      </c>
      <c r="AE68">
        <f t="shared" si="27"/>
        <v>76</v>
      </c>
      <c r="AF68" s="17">
        <f t="shared" si="33"/>
        <v>1.7166666666666666</v>
      </c>
      <c r="AG68">
        <f t="shared" si="28"/>
        <v>76</v>
      </c>
    </row>
    <row r="69" spans="1:33" ht="14.2" customHeight="1">
      <c r="A69" t="s">
        <v>134</v>
      </c>
      <c r="B69" t="s">
        <v>135</v>
      </c>
      <c r="C69" s="4">
        <v>2.89</v>
      </c>
      <c r="D69" t="s">
        <v>161</v>
      </c>
      <c r="E69">
        <f t="shared" si="29"/>
        <v>3</v>
      </c>
      <c r="F69">
        <f t="shared" si="20"/>
        <v>2.7</v>
      </c>
      <c r="G69" t="s">
        <v>162</v>
      </c>
      <c r="H69">
        <v>2</v>
      </c>
      <c r="I69">
        <f t="shared" si="21"/>
        <v>3</v>
      </c>
      <c r="J69" s="10" t="s">
        <v>165</v>
      </c>
      <c r="K69">
        <v>4</v>
      </c>
      <c r="L69">
        <f t="shared" si="22"/>
        <v>2.2999999999999998</v>
      </c>
      <c r="M69" s="10" t="s">
        <v>160</v>
      </c>
      <c r="N69">
        <v>3</v>
      </c>
      <c r="O69">
        <f t="shared" si="23"/>
        <v>3.3</v>
      </c>
      <c r="P69" s="10" t="s">
        <v>161</v>
      </c>
      <c r="Q69">
        <v>3</v>
      </c>
      <c r="R69">
        <f t="shared" si="24"/>
        <v>2.7</v>
      </c>
      <c r="S69" s="10" t="s">
        <v>160</v>
      </c>
      <c r="T69">
        <v>4</v>
      </c>
      <c r="U69">
        <f t="shared" si="25"/>
        <v>3.3</v>
      </c>
      <c r="W69">
        <f t="shared" si="30"/>
        <v>3</v>
      </c>
      <c r="X69">
        <f t="shared" si="26"/>
        <v>0</v>
      </c>
      <c r="Y69" s="10" t="s">
        <v>186</v>
      </c>
      <c r="Z69" s="16">
        <v>2</v>
      </c>
      <c r="AA69">
        <f t="shared" si="16"/>
        <v>3.7</v>
      </c>
      <c r="AC69" s="18">
        <f t="shared" si="31"/>
        <v>24</v>
      </c>
      <c r="AD69">
        <f t="shared" si="32"/>
        <v>2.6936842105263157</v>
      </c>
      <c r="AE69">
        <f t="shared" si="27"/>
        <v>67</v>
      </c>
      <c r="AF69" s="17">
        <f t="shared" si="33"/>
        <v>2.5791666666666666</v>
      </c>
      <c r="AG69">
        <f t="shared" si="28"/>
        <v>66</v>
      </c>
    </row>
    <row r="70" spans="1:33" ht="14.2" customHeight="1">
      <c r="A70" t="s">
        <v>136</v>
      </c>
      <c r="B70" t="s">
        <v>137</v>
      </c>
      <c r="C70" s="3">
        <v>3.04</v>
      </c>
      <c r="D70" t="s">
        <v>161</v>
      </c>
      <c r="E70">
        <f t="shared" si="29"/>
        <v>3</v>
      </c>
      <c r="F70">
        <f t="shared" si="20"/>
        <v>2.7</v>
      </c>
      <c r="G70" t="s">
        <v>163</v>
      </c>
      <c r="H70">
        <v>2</v>
      </c>
      <c r="I70">
        <f t="shared" si="21"/>
        <v>4</v>
      </c>
      <c r="J70" s="10" t="s">
        <v>162</v>
      </c>
      <c r="K70">
        <v>4</v>
      </c>
      <c r="L70">
        <f t="shared" si="22"/>
        <v>3</v>
      </c>
      <c r="M70" s="10" t="s">
        <v>166</v>
      </c>
      <c r="N70">
        <v>3</v>
      </c>
      <c r="O70">
        <f t="shared" si="23"/>
        <v>3.7</v>
      </c>
      <c r="P70" s="10" t="s">
        <v>160</v>
      </c>
      <c r="Q70">
        <v>3</v>
      </c>
      <c r="R70">
        <f t="shared" si="24"/>
        <v>3.3</v>
      </c>
      <c r="S70" s="10" t="s">
        <v>163</v>
      </c>
      <c r="T70">
        <v>4</v>
      </c>
      <c r="U70">
        <f t="shared" si="25"/>
        <v>4</v>
      </c>
      <c r="W70">
        <f t="shared" si="30"/>
        <v>3</v>
      </c>
      <c r="X70">
        <f t="shared" si="26"/>
        <v>0</v>
      </c>
      <c r="Y70" s="10" t="s">
        <v>184</v>
      </c>
      <c r="Z70" s="16">
        <v>2</v>
      </c>
      <c r="AA70">
        <f t="shared" si="16"/>
        <v>4</v>
      </c>
      <c r="AC70" s="18">
        <f t="shared" si="31"/>
        <v>24</v>
      </c>
      <c r="AD70">
        <f t="shared" si="32"/>
        <v>3.0436842105263158</v>
      </c>
      <c r="AE70">
        <f t="shared" si="27"/>
        <v>31</v>
      </c>
      <c r="AF70" s="17">
        <f t="shared" si="33"/>
        <v>3.0458333333333329</v>
      </c>
      <c r="AG70">
        <f t="shared" si="28"/>
        <v>35</v>
      </c>
    </row>
    <row r="71" spans="1:33" ht="14.2" customHeight="1">
      <c r="A71" t="s">
        <v>138</v>
      </c>
      <c r="B71" t="s">
        <v>139</v>
      </c>
      <c r="C71" s="4">
        <v>2.88</v>
      </c>
      <c r="D71" t="s">
        <v>161</v>
      </c>
      <c r="E71">
        <f t="shared" si="29"/>
        <v>3</v>
      </c>
      <c r="F71">
        <f t="shared" si="20"/>
        <v>2.7</v>
      </c>
      <c r="G71" t="s">
        <v>163</v>
      </c>
      <c r="H71">
        <v>2</v>
      </c>
      <c r="I71">
        <f t="shared" si="21"/>
        <v>4</v>
      </c>
      <c r="J71" s="10" t="s">
        <v>160</v>
      </c>
      <c r="K71">
        <v>4</v>
      </c>
      <c r="L71">
        <f t="shared" si="22"/>
        <v>3.3</v>
      </c>
      <c r="M71" s="10" t="s">
        <v>160</v>
      </c>
      <c r="N71">
        <v>3</v>
      </c>
      <c r="O71">
        <f t="shared" si="23"/>
        <v>3.3</v>
      </c>
      <c r="P71" s="10" t="s">
        <v>160</v>
      </c>
      <c r="Q71">
        <v>3</v>
      </c>
      <c r="R71">
        <f t="shared" si="24"/>
        <v>3.3</v>
      </c>
      <c r="S71" s="10" t="s">
        <v>166</v>
      </c>
      <c r="T71">
        <v>4</v>
      </c>
      <c r="U71">
        <f t="shared" si="25"/>
        <v>3.7</v>
      </c>
      <c r="W71">
        <f t="shared" si="30"/>
        <v>3</v>
      </c>
      <c r="X71">
        <f t="shared" si="26"/>
        <v>0</v>
      </c>
      <c r="Y71" s="10" t="s">
        <v>184</v>
      </c>
      <c r="Z71" s="16">
        <v>2</v>
      </c>
      <c r="AA71">
        <f t="shared" si="16"/>
        <v>4</v>
      </c>
      <c r="AC71" s="18">
        <f t="shared" si="31"/>
        <v>24</v>
      </c>
      <c r="AD71">
        <f t="shared" si="32"/>
        <v>2.9531578947368424</v>
      </c>
      <c r="AE71">
        <f t="shared" si="27"/>
        <v>41</v>
      </c>
      <c r="AF71" s="17">
        <f t="shared" si="33"/>
        <v>2.9958333333333336</v>
      </c>
      <c r="AG71">
        <f t="shared" si="28"/>
        <v>39</v>
      </c>
    </row>
    <row r="72" spans="1:33" ht="14.2" customHeight="1">
      <c r="A72" t="s">
        <v>140</v>
      </c>
      <c r="B72" t="s">
        <v>141</v>
      </c>
      <c r="C72" s="5">
        <v>2.7</v>
      </c>
      <c r="D72" t="s">
        <v>162</v>
      </c>
      <c r="E72">
        <f t="shared" si="29"/>
        <v>3</v>
      </c>
      <c r="F72">
        <f t="shared" si="20"/>
        <v>3</v>
      </c>
      <c r="G72" t="s">
        <v>163</v>
      </c>
      <c r="H72">
        <v>2</v>
      </c>
      <c r="I72">
        <f t="shared" si="21"/>
        <v>4</v>
      </c>
      <c r="J72" s="10" t="s">
        <v>165</v>
      </c>
      <c r="K72">
        <v>4</v>
      </c>
      <c r="L72">
        <f t="shared" si="22"/>
        <v>2.2999999999999998</v>
      </c>
      <c r="M72" s="10" t="s">
        <v>162</v>
      </c>
      <c r="N72">
        <v>3</v>
      </c>
      <c r="O72">
        <f t="shared" si="23"/>
        <v>3</v>
      </c>
      <c r="P72" s="10" t="s">
        <v>161</v>
      </c>
      <c r="Q72">
        <v>3</v>
      </c>
      <c r="R72">
        <f t="shared" si="24"/>
        <v>2.7</v>
      </c>
      <c r="S72" s="10" t="s">
        <v>162</v>
      </c>
      <c r="T72">
        <v>4</v>
      </c>
      <c r="U72">
        <f t="shared" si="25"/>
        <v>3</v>
      </c>
      <c r="W72">
        <f t="shared" si="30"/>
        <v>3</v>
      </c>
      <c r="X72">
        <f t="shared" si="26"/>
        <v>0</v>
      </c>
      <c r="Y72" s="10" t="s">
        <v>184</v>
      </c>
      <c r="Z72" s="16">
        <v>2</v>
      </c>
      <c r="AA72">
        <f t="shared" si="16"/>
        <v>4</v>
      </c>
      <c r="AC72" s="18">
        <f t="shared" si="31"/>
        <v>24</v>
      </c>
      <c r="AD72">
        <f t="shared" si="32"/>
        <v>2.6605263157894736</v>
      </c>
      <c r="AE72">
        <f t="shared" si="27"/>
        <v>68</v>
      </c>
      <c r="AF72" s="17">
        <f t="shared" si="33"/>
        <v>2.6375000000000002</v>
      </c>
      <c r="AG72">
        <f t="shared" si="28"/>
        <v>64</v>
      </c>
    </row>
    <row r="73" spans="1:33" ht="14.2" customHeight="1">
      <c r="A73" t="s">
        <v>142</v>
      </c>
      <c r="B73" t="s">
        <v>143</v>
      </c>
      <c r="C73" s="4">
        <v>2.66</v>
      </c>
      <c r="D73" t="s">
        <v>165</v>
      </c>
      <c r="E73">
        <f t="shared" si="29"/>
        <v>3</v>
      </c>
      <c r="F73">
        <f t="shared" si="20"/>
        <v>2.2999999999999998</v>
      </c>
      <c r="G73" t="s">
        <v>162</v>
      </c>
      <c r="H73">
        <v>2</v>
      </c>
      <c r="I73">
        <f t="shared" si="21"/>
        <v>3</v>
      </c>
      <c r="J73" s="10" t="s">
        <v>160</v>
      </c>
      <c r="K73">
        <v>4</v>
      </c>
      <c r="L73">
        <f t="shared" si="22"/>
        <v>3.3</v>
      </c>
      <c r="M73" s="10" t="s">
        <v>160</v>
      </c>
      <c r="N73">
        <v>3</v>
      </c>
      <c r="O73">
        <f t="shared" si="23"/>
        <v>3.3</v>
      </c>
      <c r="P73" s="10" t="s">
        <v>165</v>
      </c>
      <c r="Q73">
        <v>3</v>
      </c>
      <c r="R73">
        <f t="shared" si="24"/>
        <v>2.2999999999999998</v>
      </c>
      <c r="S73" s="10" t="s">
        <v>166</v>
      </c>
      <c r="T73">
        <v>4</v>
      </c>
      <c r="U73">
        <f t="shared" si="25"/>
        <v>3.7</v>
      </c>
      <c r="W73">
        <f t="shared" si="30"/>
        <v>3</v>
      </c>
      <c r="X73">
        <f t="shared" si="26"/>
        <v>0</v>
      </c>
      <c r="Y73" s="10" t="s">
        <v>184</v>
      </c>
      <c r="Z73" s="16">
        <v>2</v>
      </c>
      <c r="AA73">
        <f t="shared" si="16"/>
        <v>4</v>
      </c>
      <c r="AC73" s="18">
        <f t="shared" si="31"/>
        <v>24</v>
      </c>
      <c r="AD73">
        <f t="shared" si="32"/>
        <v>2.708947368421053</v>
      </c>
      <c r="AE73">
        <f t="shared" si="27"/>
        <v>66</v>
      </c>
      <c r="AF73" s="17">
        <f t="shared" si="33"/>
        <v>2.7375000000000003</v>
      </c>
      <c r="AG73">
        <f t="shared" si="28"/>
        <v>54</v>
      </c>
    </row>
    <row r="74" spans="1:33" ht="14.2" customHeight="1">
      <c r="A74" t="s">
        <v>144</v>
      </c>
      <c r="B74" t="s">
        <v>145</v>
      </c>
      <c r="C74" s="3">
        <v>2.83</v>
      </c>
      <c r="D74" t="s">
        <v>162</v>
      </c>
      <c r="E74">
        <f t="shared" si="29"/>
        <v>3</v>
      </c>
      <c r="F74">
        <f t="shared" si="20"/>
        <v>3</v>
      </c>
      <c r="G74" t="s">
        <v>168</v>
      </c>
      <c r="H74">
        <v>2</v>
      </c>
      <c r="I74">
        <f t="shared" si="21"/>
        <v>4</v>
      </c>
      <c r="J74" s="10" t="s">
        <v>163</v>
      </c>
      <c r="K74">
        <v>4</v>
      </c>
      <c r="L74">
        <f t="shared" si="22"/>
        <v>4</v>
      </c>
      <c r="M74" s="10" t="s">
        <v>163</v>
      </c>
      <c r="N74">
        <v>3</v>
      </c>
      <c r="O74">
        <f t="shared" si="23"/>
        <v>4</v>
      </c>
      <c r="P74" s="10" t="s">
        <v>166</v>
      </c>
      <c r="Q74">
        <v>3</v>
      </c>
      <c r="R74">
        <f t="shared" si="24"/>
        <v>3.7</v>
      </c>
      <c r="S74" s="10" t="s">
        <v>163</v>
      </c>
      <c r="T74">
        <v>4</v>
      </c>
      <c r="U74">
        <f t="shared" si="25"/>
        <v>4</v>
      </c>
      <c r="W74">
        <f t="shared" si="30"/>
        <v>3</v>
      </c>
      <c r="X74">
        <f t="shared" si="26"/>
        <v>0</v>
      </c>
      <c r="Y74" s="10" t="s">
        <v>182</v>
      </c>
      <c r="Z74" s="16">
        <v>2</v>
      </c>
      <c r="AA74">
        <f t="shared" si="16"/>
        <v>4</v>
      </c>
      <c r="AC74" s="18">
        <f t="shared" si="31"/>
        <v>24</v>
      </c>
      <c r="AD74">
        <f t="shared" si="32"/>
        <v>3.1505263157894738</v>
      </c>
      <c r="AE74">
        <f t="shared" si="27"/>
        <v>22</v>
      </c>
      <c r="AF74" s="17">
        <f t="shared" si="33"/>
        <v>3.3374999999999999</v>
      </c>
      <c r="AG74">
        <f t="shared" si="28"/>
        <v>8</v>
      </c>
    </row>
    <row r="75" spans="1:33" ht="14.2" customHeight="1">
      <c r="A75" t="s">
        <v>146</v>
      </c>
      <c r="B75" t="s">
        <v>147</v>
      </c>
      <c r="C75" s="4">
        <v>2.65</v>
      </c>
      <c r="D75" t="s">
        <v>165</v>
      </c>
      <c r="E75">
        <f t="shared" si="29"/>
        <v>3</v>
      </c>
      <c r="F75">
        <f t="shared" si="20"/>
        <v>2.2999999999999998</v>
      </c>
      <c r="G75" t="s">
        <v>163</v>
      </c>
      <c r="H75">
        <v>2</v>
      </c>
      <c r="I75">
        <f t="shared" si="21"/>
        <v>4</v>
      </c>
      <c r="J75" s="10" t="s">
        <v>162</v>
      </c>
      <c r="K75">
        <v>4</v>
      </c>
      <c r="L75">
        <f t="shared" si="22"/>
        <v>3</v>
      </c>
      <c r="M75" s="10" t="s">
        <v>163</v>
      </c>
      <c r="N75">
        <v>3</v>
      </c>
      <c r="O75">
        <f t="shared" si="23"/>
        <v>4</v>
      </c>
      <c r="P75" s="10" t="s">
        <v>166</v>
      </c>
      <c r="Q75">
        <v>3</v>
      </c>
      <c r="R75">
        <f t="shared" si="24"/>
        <v>3.7</v>
      </c>
      <c r="S75" s="10" t="s">
        <v>163</v>
      </c>
      <c r="T75">
        <v>4</v>
      </c>
      <c r="U75">
        <f t="shared" si="25"/>
        <v>4</v>
      </c>
      <c r="W75">
        <f t="shared" si="30"/>
        <v>3</v>
      </c>
      <c r="X75">
        <f t="shared" si="26"/>
        <v>0</v>
      </c>
      <c r="Y75" s="10" t="s">
        <v>184</v>
      </c>
      <c r="Z75" s="16">
        <v>2</v>
      </c>
      <c r="AA75">
        <f t="shared" si="16"/>
        <v>4</v>
      </c>
      <c r="AC75" s="18">
        <f t="shared" si="31"/>
        <v>24</v>
      </c>
      <c r="AD75">
        <f t="shared" si="32"/>
        <v>2.9236842105263157</v>
      </c>
      <c r="AE75">
        <f t="shared" si="27"/>
        <v>44</v>
      </c>
      <c r="AF75" s="17">
        <f t="shared" si="33"/>
        <v>3.0833333333333335</v>
      </c>
      <c r="AG75">
        <f t="shared" si="28"/>
        <v>31</v>
      </c>
    </row>
    <row r="76" spans="1:33" ht="14.2" customHeight="1">
      <c r="A76" t="s">
        <v>148</v>
      </c>
      <c r="B76" t="s">
        <v>149</v>
      </c>
      <c r="C76" s="3">
        <v>2.95</v>
      </c>
      <c r="D76" t="s">
        <v>166</v>
      </c>
      <c r="E76">
        <f t="shared" si="29"/>
        <v>3</v>
      </c>
      <c r="F76">
        <f t="shared" si="20"/>
        <v>3.7</v>
      </c>
      <c r="G76" t="s">
        <v>163</v>
      </c>
      <c r="H76">
        <v>2</v>
      </c>
      <c r="I76">
        <f t="shared" si="21"/>
        <v>4</v>
      </c>
      <c r="J76" s="10" t="s">
        <v>161</v>
      </c>
      <c r="K76">
        <v>4</v>
      </c>
      <c r="L76">
        <f t="shared" si="22"/>
        <v>2.7</v>
      </c>
      <c r="M76" s="10" t="s">
        <v>163</v>
      </c>
      <c r="N76">
        <v>3</v>
      </c>
      <c r="O76">
        <f t="shared" si="23"/>
        <v>4</v>
      </c>
      <c r="P76" s="10" t="s">
        <v>165</v>
      </c>
      <c r="Q76">
        <v>3</v>
      </c>
      <c r="R76">
        <f t="shared" si="24"/>
        <v>2.2999999999999998</v>
      </c>
      <c r="S76" s="10" t="s">
        <v>166</v>
      </c>
      <c r="T76">
        <v>4</v>
      </c>
      <c r="U76">
        <f t="shared" si="25"/>
        <v>3.7</v>
      </c>
      <c r="W76">
        <f t="shared" si="30"/>
        <v>3</v>
      </c>
      <c r="X76">
        <f t="shared" si="26"/>
        <v>0</v>
      </c>
      <c r="Y76" s="10" t="s">
        <v>184</v>
      </c>
      <c r="Z76" s="16">
        <v>2</v>
      </c>
      <c r="AA76">
        <f t="shared" si="16"/>
        <v>4</v>
      </c>
      <c r="AC76" s="18">
        <f t="shared" si="31"/>
        <v>24</v>
      </c>
      <c r="AD76">
        <f t="shared" si="32"/>
        <v>2.9710526315789476</v>
      </c>
      <c r="AE76">
        <f t="shared" si="27"/>
        <v>39</v>
      </c>
      <c r="AF76" s="17">
        <f t="shared" si="33"/>
        <v>2.9833333333333338</v>
      </c>
      <c r="AG76">
        <f t="shared" si="28"/>
        <v>40</v>
      </c>
    </row>
    <row r="77" spans="1:33" ht="14.2" customHeight="1">
      <c r="A77" t="s">
        <v>150</v>
      </c>
      <c r="B77" t="s">
        <v>151</v>
      </c>
      <c r="C77" s="4">
        <v>3.04</v>
      </c>
      <c r="D77" t="s">
        <v>162</v>
      </c>
      <c r="E77">
        <f t="shared" si="29"/>
        <v>3</v>
      </c>
      <c r="F77">
        <f t="shared" si="20"/>
        <v>3</v>
      </c>
      <c r="G77" t="s">
        <v>163</v>
      </c>
      <c r="H77">
        <v>2</v>
      </c>
      <c r="I77">
        <f t="shared" si="21"/>
        <v>4</v>
      </c>
      <c r="J77" s="10" t="s">
        <v>163</v>
      </c>
      <c r="K77">
        <v>4</v>
      </c>
      <c r="L77">
        <f t="shared" si="22"/>
        <v>4</v>
      </c>
      <c r="M77" s="10" t="s">
        <v>166</v>
      </c>
      <c r="N77">
        <v>3</v>
      </c>
      <c r="O77">
        <f t="shared" si="23"/>
        <v>3.7</v>
      </c>
      <c r="P77" s="10" t="s">
        <v>163</v>
      </c>
      <c r="Q77">
        <v>3</v>
      </c>
      <c r="R77">
        <f t="shared" si="24"/>
        <v>4</v>
      </c>
      <c r="S77" s="10" t="s">
        <v>168</v>
      </c>
      <c r="T77">
        <v>4</v>
      </c>
      <c r="U77">
        <f t="shared" si="25"/>
        <v>4</v>
      </c>
      <c r="W77">
        <f t="shared" si="30"/>
        <v>3</v>
      </c>
      <c r="X77">
        <f t="shared" si="26"/>
        <v>0</v>
      </c>
      <c r="Y77" s="10" t="s">
        <v>182</v>
      </c>
      <c r="Z77" s="16">
        <v>2</v>
      </c>
      <c r="AA77">
        <f t="shared" si="16"/>
        <v>4</v>
      </c>
      <c r="AC77" s="18">
        <f t="shared" si="31"/>
        <v>24</v>
      </c>
      <c r="AD77">
        <f t="shared" si="32"/>
        <v>3.2278947368421052</v>
      </c>
      <c r="AE77">
        <f t="shared" si="27"/>
        <v>18</v>
      </c>
      <c r="AF77" s="17">
        <f t="shared" si="33"/>
        <v>3.3374999999999999</v>
      </c>
      <c r="AG77">
        <f t="shared" si="28"/>
        <v>8</v>
      </c>
    </row>
    <row r="78" spans="1:33" ht="14.2" customHeight="1">
      <c r="A78" t="s">
        <v>152</v>
      </c>
      <c r="B78" t="s">
        <v>153</v>
      </c>
      <c r="C78" s="3">
        <v>2.84</v>
      </c>
      <c r="D78" t="s">
        <v>162</v>
      </c>
      <c r="E78">
        <f t="shared" si="29"/>
        <v>3</v>
      </c>
      <c r="F78">
        <f t="shared" si="20"/>
        <v>3</v>
      </c>
      <c r="G78" t="s">
        <v>163</v>
      </c>
      <c r="H78">
        <v>2</v>
      </c>
      <c r="I78">
        <f t="shared" si="21"/>
        <v>4</v>
      </c>
      <c r="J78" s="10" t="s">
        <v>160</v>
      </c>
      <c r="K78">
        <v>4</v>
      </c>
      <c r="L78">
        <f t="shared" si="22"/>
        <v>3.3</v>
      </c>
      <c r="M78" s="10" t="s">
        <v>163</v>
      </c>
      <c r="N78">
        <v>3</v>
      </c>
      <c r="O78">
        <f t="shared" si="23"/>
        <v>4</v>
      </c>
      <c r="P78" s="10" t="s">
        <v>166</v>
      </c>
      <c r="Q78">
        <v>3</v>
      </c>
      <c r="R78">
        <f t="shared" si="24"/>
        <v>3.7</v>
      </c>
      <c r="S78" s="10" t="s">
        <v>163</v>
      </c>
      <c r="T78">
        <v>4</v>
      </c>
      <c r="U78">
        <f t="shared" si="25"/>
        <v>4</v>
      </c>
      <c r="W78">
        <f t="shared" si="30"/>
        <v>3</v>
      </c>
      <c r="X78">
        <f t="shared" si="26"/>
        <v>0</v>
      </c>
      <c r="Y78" s="10" t="s">
        <v>184</v>
      </c>
      <c r="Z78" s="16">
        <v>2</v>
      </c>
      <c r="AA78">
        <f t="shared" si="16"/>
        <v>4</v>
      </c>
      <c r="AC78" s="18">
        <f t="shared" si="31"/>
        <v>24</v>
      </c>
      <c r="AD78">
        <f t="shared" si="32"/>
        <v>3.0805263157894736</v>
      </c>
      <c r="AE78">
        <f t="shared" si="27"/>
        <v>29</v>
      </c>
      <c r="AF78" s="17">
        <f t="shared" si="33"/>
        <v>3.2208333333333337</v>
      </c>
      <c r="AG78">
        <f t="shared" si="28"/>
        <v>20</v>
      </c>
    </row>
    <row r="79" spans="1:33" ht="14.2" customHeight="1">
      <c r="A79" t="s">
        <v>154</v>
      </c>
      <c r="B79" t="s">
        <v>155</v>
      </c>
      <c r="C79" s="6">
        <v>3.21</v>
      </c>
      <c r="D79" t="s">
        <v>161</v>
      </c>
      <c r="E79">
        <f t="shared" si="29"/>
        <v>3</v>
      </c>
      <c r="F79">
        <f t="shared" si="20"/>
        <v>2.7</v>
      </c>
      <c r="G79" t="s">
        <v>161</v>
      </c>
      <c r="H79">
        <v>2</v>
      </c>
      <c r="I79">
        <f t="shared" si="21"/>
        <v>2.7</v>
      </c>
      <c r="J79" s="10" t="s">
        <v>166</v>
      </c>
      <c r="K79">
        <v>4</v>
      </c>
      <c r="L79">
        <f t="shared" si="22"/>
        <v>3.7</v>
      </c>
      <c r="M79" s="10" t="s">
        <v>163</v>
      </c>
      <c r="N79">
        <v>3</v>
      </c>
      <c r="O79">
        <f t="shared" si="23"/>
        <v>4</v>
      </c>
      <c r="P79" s="10" t="s">
        <v>161</v>
      </c>
      <c r="Q79">
        <v>3</v>
      </c>
      <c r="R79">
        <f t="shared" si="24"/>
        <v>2.7</v>
      </c>
      <c r="S79" s="10" t="s">
        <v>163</v>
      </c>
      <c r="T79">
        <v>4</v>
      </c>
      <c r="U79">
        <f t="shared" si="25"/>
        <v>4</v>
      </c>
      <c r="W79">
        <f t="shared" si="30"/>
        <v>3</v>
      </c>
      <c r="X79">
        <f t="shared" si="26"/>
        <v>0</v>
      </c>
      <c r="Y79" s="16" t="s">
        <v>184</v>
      </c>
      <c r="Z79" s="16">
        <v>2</v>
      </c>
      <c r="AA79">
        <f t="shared" si="16"/>
        <v>4</v>
      </c>
      <c r="AC79" s="18">
        <f t="shared" si="31"/>
        <v>24</v>
      </c>
      <c r="AD79">
        <f t="shared" si="32"/>
        <v>3.0878947368421055</v>
      </c>
      <c r="AE79">
        <f t="shared" si="27"/>
        <v>26</v>
      </c>
      <c r="AF79" s="17">
        <f t="shared" si="33"/>
        <v>3.0166666666666671</v>
      </c>
      <c r="AG79">
        <f t="shared" si="28"/>
        <v>38</v>
      </c>
    </row>
    <row r="80" spans="1:33">
      <c r="I80" s="9" t="s">
        <v>168</v>
      </c>
      <c r="J80" s="9">
        <v>4</v>
      </c>
      <c r="K80" s="9"/>
    </row>
    <row r="81" spans="9:11">
      <c r="I81" s="9" t="s">
        <v>163</v>
      </c>
      <c r="J81" s="9">
        <v>4</v>
      </c>
      <c r="K81" s="9"/>
    </row>
    <row r="82" spans="9:11">
      <c r="I82" s="9" t="s">
        <v>166</v>
      </c>
      <c r="J82" s="9">
        <v>3.7</v>
      </c>
      <c r="K82" s="9"/>
    </row>
    <row r="83" spans="9:11">
      <c r="I83" s="9" t="s">
        <v>160</v>
      </c>
      <c r="J83" s="9">
        <v>3.3</v>
      </c>
      <c r="K83" s="9"/>
    </row>
    <row r="84" spans="9:11">
      <c r="I84" s="9" t="s">
        <v>162</v>
      </c>
      <c r="J84" s="9">
        <v>3</v>
      </c>
      <c r="K84" s="9"/>
    </row>
    <row r="85" spans="9:11">
      <c r="I85" s="9" t="s">
        <v>161</v>
      </c>
      <c r="J85" s="9">
        <v>2.7</v>
      </c>
      <c r="K85" s="9"/>
    </row>
    <row r="86" spans="9:11">
      <c r="I86" s="9" t="s">
        <v>165</v>
      </c>
      <c r="J86" s="9">
        <v>2.2999999999999998</v>
      </c>
      <c r="K86" s="9"/>
    </row>
    <row r="87" spans="9:11">
      <c r="I87" s="9" t="s">
        <v>169</v>
      </c>
      <c r="J87" s="9">
        <v>2</v>
      </c>
      <c r="K87" s="9"/>
    </row>
    <row r="88" spans="9:11">
      <c r="I88" s="9" t="s">
        <v>170</v>
      </c>
      <c r="J88" s="9">
        <v>1.5</v>
      </c>
      <c r="K88" s="9"/>
    </row>
    <row r="89" spans="9:11">
      <c r="I89" s="9" t="s">
        <v>164</v>
      </c>
      <c r="J89" s="9">
        <v>0</v>
      </c>
      <c r="K89" s="9"/>
    </row>
    <row r="90" spans="9:11">
      <c r="I90" s="9" t="s">
        <v>188</v>
      </c>
      <c r="J90" s="9">
        <v>0</v>
      </c>
      <c r="K9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82B7-B693-43AB-9778-390E5BCE0F98}">
  <dimension ref="A1"/>
  <sheetViews>
    <sheetView zoomScale="165" workbookViewId="0">
      <selection activeCell="A9" sqref="A9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KUGAPARAN SUNTHARALINGAM</dc:creator>
  <cp:lastModifiedBy>Kugaparan Suntharalingam</cp:lastModifiedBy>
  <dcterms:created xsi:type="dcterms:W3CDTF">2024-08-17T01:15:53Z</dcterms:created>
  <dcterms:modified xsi:type="dcterms:W3CDTF">2024-12-03T16:04:57Z</dcterms:modified>
</cp:coreProperties>
</file>