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<sst xmlns="http://schemas.openxmlformats.org/spreadsheetml/2006/main" uniqueCount="29">
  <si>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internal marks</t>
  </si>
  <si>
    <t>university marks</t>
  </si>
  <si>
    <t>init weights</t>
  </si>
  <si>
    <t>Xavier init</t>
  </si>
  <si>
    <t>learning_rate</t>
  </si>
  <si>
    <t>w1</t>
  </si>
  <si>
    <t>w0</t>
  </si>
  <si>
    <t>iter 1</t>
  </si>
  <si>
    <t>y=w1*xi+w0</t>
  </si>
  <si>
    <t>Gradient Descent</t>
  </si>
  <si>
    <t>update weights</t>
  </si>
  <si>
    <t>w1*xi</t>
  </si>
  <si>
    <t>w1*xi+w0=pred</t>
  </si>
  <si>
    <t>loss func = (pred - y)</t>
  </si>
  <si>
    <t>loss func = (y - pred)**2</t>
  </si>
  <si>
    <t>dw1 = (pred- y)*xi</t>
  </si>
  <si>
    <t>dw0 = (pred - y)</t>
  </si>
  <si>
    <t>w1=w1-learning_rate*dw1</t>
  </si>
  <si>
    <t>w0=w0-learning_rate*dw0</t>
  </si>
  <si>
    <t>total loss</t>
  </si>
  <si>
    <t>total diff</t>
  </si>
  <si>
    <t>loss value avg</t>
  </si>
  <si>
    <t>avg diff [(2/n)*total]</t>
  </si>
  <si>
    <t>iter 2</t>
  </si>
  <si>
    <t>y</t>
  </si>
  <si>
    <t>loss func = (y - pred)</t>
  </si>
  <si>
    <t>dw1 = (y - pred)*xi</t>
  </si>
  <si>
    <t>dw0 = (y - pred)</t>
  </si>
  <si>
    <t>iter 3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</si>
</sst>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9"/>
      <color indexed="12"/>
      <name val="Calibri"/>
    </font>
    <font>
      <sz val="18"/>
      <color indexed="8"/>
      <name val="Calibri"/>
    </font>
    <font>
      <sz val="10"/>
      <color indexed="13"/>
      <name val="Calibri"/>
    </font>
    <font>
      <sz val="9"/>
      <color indexed="13"/>
      <name val="Calibri"/>
    </font>
    <font>
      <sz val="14"/>
      <color indexed="13"/>
      <name val="Calibri"/>
    </font>
    <font>
      <b val="1"/>
      <sz val="16"/>
      <color indexed="13"/>
      <name val="Calibri"/>
    </font>
    <font>
      <sz val="10"/>
      <color indexed="8"/>
      <name val="Calibri"/>
    </font>
    <font>
      <sz val="9"/>
      <color indexed="21"/>
      <name val="Calibri"/>
    </font>
    <font>
      <b val="1"/>
      <sz val="9"/>
      <color indexed="2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3f3f3f"/>
      <rgbColor rgb="ff595959"/>
      <rgbColor rgb="ffbfbfbf"/>
      <rgbColor rgb="ff878787"/>
      <rgbColor rgb="ff5f82cb"/>
      <rgbColor rgb="ff2f61ba"/>
      <rgbColor rgb="fff18b54"/>
      <rgbColor rgb="ffe36b19"/>
      <rgbColor rgb="ffe0e4eb"/>
      <rgbColor rgb="ff44546a"/>
      <rgbColor rgb="ff4270c6"/>
      <rgbColor rgb="fff07b2f"/>
      <rgbColor rgb="ffa2a2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19577"/>
          <c:y val="0"/>
          <c:w val="0.160845"/>
          <c:h val="0.14940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0219"/>
          <c:y val="0.149407"/>
          <c:w val="0.836021"/>
          <c:h val="0.694522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1"/>
                </a:solidFill>
                <a:prstDash val="sysDot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'Sheet1'!$A$3:$A$12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'Sheet1'!$B$3:$B$12</c:f>
              <c:numCache>
                <c:ptCount val="10"/>
                <c:pt idx="0">
                  <c:v>85.000000</c:v>
                </c:pt>
                <c:pt idx="1">
                  <c:v>60.000000</c:v>
                </c:pt>
                <c:pt idx="2">
                  <c:v>60.000000</c:v>
                </c:pt>
                <c:pt idx="3">
                  <c:v>38.000000</c:v>
                </c:pt>
                <c:pt idx="4">
                  <c:v>90.000000</c:v>
                </c:pt>
                <c:pt idx="5">
                  <c:v>30.000000</c:v>
                </c:pt>
                <c:pt idx="6">
                  <c:v>33.000000</c:v>
                </c:pt>
                <c:pt idx="7">
                  <c:v>26.000000</c:v>
                </c:pt>
                <c:pt idx="8">
                  <c:v>28.000000</c:v>
                </c:pt>
                <c:pt idx="9">
                  <c:v>55.000000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internal marks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2.5"/>
        <c:minorUnit val="11.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university marks
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.5"/>
        <c:minorUnit val="11.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595959"/>
                </a:solidFill>
                <a:latin typeface="Calibri"/>
              </a:defRPr>
            </a:pPr>
            <a:r>
              <a:rPr b="1" i="0" strike="noStrike" sz="1600" u="non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42872"/>
          <c:y val="0"/>
          <c:w val="0.114255"/>
          <c:h val="0.15376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41828"/>
          <c:y val="0.153762"/>
          <c:w val="0.907459"/>
          <c:h val="0.578092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gradFill flip="none" rotWithShape="1">
              <a:gsLst>
                <a:gs pos="0">
                  <a:srgbClr val="5F82CB"/>
                </a:gs>
                <a:gs pos="50000">
                  <a:srgbClr val="3E70CA"/>
                </a:gs>
                <a:gs pos="100000">
                  <a:srgbClr val="2F61BA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5F82CB"/>
                  </a:gs>
                  <a:gs pos="50000">
                    <a:srgbClr val="3E70CA"/>
                  </a:gs>
                  <a:gs pos="100000">
                    <a:srgbClr val="2F61BA"/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1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'Sheet1'!$A$3:$A$12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'Sheet1'!$B$3:$B$12</c:f>
              <c:numCache>
                <c:ptCount val="10"/>
                <c:pt idx="0">
                  <c:v>85.000000</c:v>
                </c:pt>
                <c:pt idx="1">
                  <c:v>60.000000</c:v>
                </c:pt>
                <c:pt idx="2">
                  <c:v>60.000000</c:v>
                </c:pt>
                <c:pt idx="3">
                  <c:v>38.000000</c:v>
                </c:pt>
                <c:pt idx="4">
                  <c:v>90.000000</c:v>
                </c:pt>
                <c:pt idx="5">
                  <c:v>30.000000</c:v>
                </c:pt>
                <c:pt idx="6">
                  <c:v>33.000000</c:v>
                </c:pt>
                <c:pt idx="7">
                  <c:v>26.000000</c:v>
                </c:pt>
                <c:pt idx="8">
                  <c:v>28.000000</c:v>
                </c:pt>
                <c:pt idx="9">
                  <c:v>55.000000</c:v>
                </c:pt>
              </c:numCache>
            </c:numRef>
          </c:yVal>
          <c:smooth val="0"/>
        </c:ser>
        <c:ser>
          <c:idx val="1"/>
          <c:order val="1"/>
          <c:tx>
            <c:v>pred</c:v>
          </c:tx>
          <c:spPr>
            <a:gradFill flip="none" rotWithShape="1">
              <a:gsLst>
                <a:gs pos="0">
                  <a:srgbClr val="F18C54"/>
                </a:gs>
                <a:gs pos="50000">
                  <a:srgbClr val="F67B28"/>
                </a:gs>
                <a:gs pos="100000">
                  <a:srgbClr val="E46B19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F18C54"/>
                  </a:gs>
                  <a:gs pos="50000">
                    <a:srgbClr val="F67B28"/>
                  </a:gs>
                  <a:gs pos="100000">
                    <a:srgbClr val="E46B19"/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2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900" u="none">
                        <a:solidFill>
                          <a:srgbClr val="595959"/>
                        </a:solidFill>
                        <a:latin typeface="Calibri"/>
                      </a:defRPr>
                    </a:pPr>
                    <a:r>
                      <a:rPr b="0" i="0" strike="noStrike" sz="900" u="none">
                        <a:solidFill>
                          <a:srgbClr val="595959"/>
                        </a:solidFill>
                        <a:latin typeface="Calibri"/>
                      </a:rPr>
                      <a:t>y = 0.3512x - 0.0978</a:t>
                    </a:r>
                  </a:p>
                </c:rich>
              </c:tx>
            </c:trendlineLbl>
          </c:trendline>
          <c:xVal>
            <c:numRef>
              <c:f>'Sheet1'!$A$40:$A$49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'Sheet1'!$C$40:$C$49</c:f>
              <c:numCache>
                <c:ptCount val="10"/>
                <c:pt idx="0">
                  <c:v>28.000628</c:v>
                </c:pt>
                <c:pt idx="1">
                  <c:v>24.488329</c:v>
                </c:pt>
                <c:pt idx="2">
                  <c:v>17.463730</c:v>
                </c:pt>
                <c:pt idx="3">
                  <c:v>13.951430</c:v>
                </c:pt>
                <c:pt idx="4">
                  <c:v>29.756778</c:v>
                </c:pt>
                <c:pt idx="5">
                  <c:v>8.682981</c:v>
                </c:pt>
                <c:pt idx="6">
                  <c:v>11.141591</c:v>
                </c:pt>
                <c:pt idx="7">
                  <c:v>6.926831</c:v>
                </c:pt>
                <c:pt idx="8">
                  <c:v>10.439131</c:v>
                </c:pt>
                <c:pt idx="9">
                  <c:v>20.976029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internal marks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2.5"/>
        <c:minorUnit val="11.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university marks
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.5"/>
        <c:minorUnit val="11.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21005"/>
          <c:y val="0.942033"/>
          <c:w val="0.178344"/>
          <c:h val="0.057967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595959"/>
                </a:solidFill>
                <a:latin typeface="Calibri"/>
              </a:defRPr>
            </a:pPr>
            <a:r>
              <a:rPr b="1" i="0" strike="noStrike" sz="1600" u="non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36642"/>
          <c:y val="0"/>
          <c:w val="0.126716"/>
          <c:h val="0.129008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93364"/>
          <c:y val="0.129008"/>
          <c:w val="0.897366"/>
          <c:h val="0.644002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gradFill flip="none" rotWithShape="1">
              <a:gsLst>
                <a:gs pos="0">
                  <a:srgbClr val="5F82CB"/>
                </a:gs>
                <a:gs pos="50000">
                  <a:srgbClr val="3E70CA"/>
                </a:gs>
                <a:gs pos="100000">
                  <a:srgbClr val="2F61BA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5F82CB"/>
                  </a:gs>
                  <a:gs pos="50000">
                    <a:srgbClr val="3E70CA"/>
                  </a:gs>
                  <a:gs pos="100000">
                    <a:srgbClr val="2F61BA"/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1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'Sheet1'!$A$3:$A$12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'Sheet1'!$B$3:$B$12</c:f>
              <c:numCache>
                <c:ptCount val="10"/>
                <c:pt idx="0">
                  <c:v>85.000000</c:v>
                </c:pt>
                <c:pt idx="1">
                  <c:v>60.000000</c:v>
                </c:pt>
                <c:pt idx="2">
                  <c:v>60.000000</c:v>
                </c:pt>
                <c:pt idx="3">
                  <c:v>38.000000</c:v>
                </c:pt>
                <c:pt idx="4">
                  <c:v>90.000000</c:v>
                </c:pt>
                <c:pt idx="5">
                  <c:v>30.000000</c:v>
                </c:pt>
                <c:pt idx="6">
                  <c:v>33.000000</c:v>
                </c:pt>
                <c:pt idx="7">
                  <c:v>26.000000</c:v>
                </c:pt>
                <c:pt idx="8">
                  <c:v>28.000000</c:v>
                </c:pt>
                <c:pt idx="9">
                  <c:v>55.000000</c:v>
                </c:pt>
              </c:numCache>
            </c:numRef>
          </c:yVal>
          <c:smooth val="0"/>
        </c:ser>
        <c:ser>
          <c:idx val="1"/>
          <c:order val="1"/>
          <c:tx>
            <c:v>pred</c:v>
          </c:tx>
          <c:spPr>
            <a:gradFill flip="none" rotWithShape="1">
              <a:gsLst>
                <a:gs pos="0">
                  <a:srgbClr val="F18C54"/>
                </a:gs>
                <a:gs pos="50000">
                  <a:srgbClr val="F67B28"/>
                </a:gs>
                <a:gs pos="100000">
                  <a:srgbClr val="E46B19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F18C54"/>
                  </a:gs>
                  <a:gs pos="50000">
                    <a:srgbClr val="F67B28"/>
                  </a:gs>
                  <a:gs pos="100000">
                    <a:srgbClr val="E46B19"/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2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'Sheet1'!$A$71:$A$80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'Sheet1'!$C$103:$C$112</c:f>
              <c:numCache>
                <c:ptCount val="10"/>
                <c:pt idx="0">
                  <c:v>72.023806</c:v>
                </c:pt>
                <c:pt idx="1">
                  <c:v>63.005492</c:v>
                </c:pt>
                <c:pt idx="2">
                  <c:v>44.968864</c:v>
                </c:pt>
                <c:pt idx="3">
                  <c:v>35.950550</c:v>
                </c:pt>
                <c:pt idx="4">
                  <c:v>76.532963</c:v>
                </c:pt>
                <c:pt idx="5">
                  <c:v>22.423078</c:v>
                </c:pt>
                <c:pt idx="6">
                  <c:v>28.735898</c:v>
                </c:pt>
                <c:pt idx="7">
                  <c:v>17.913921</c:v>
                </c:pt>
                <c:pt idx="8">
                  <c:v>26.932235</c:v>
                </c:pt>
                <c:pt idx="9">
                  <c:v>53.987178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internal marks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2.5"/>
        <c:minorUnit val="11.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university marks
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.5"/>
        <c:minorUnit val="11.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1239"/>
          <c:y val="0.949352"/>
          <c:w val="0.197795"/>
          <c:h val="0.050647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595959"/>
                </a:solidFill>
                <a:latin typeface="Calibri"/>
              </a:defRPr>
            </a:pPr>
            <a:r>
              <a:rPr b="1" i="0" strike="noStrike" sz="1600" u="non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42872"/>
          <c:y val="0"/>
          <c:w val="0.114255"/>
          <c:h val="0.15360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41828"/>
          <c:y val="0.153602"/>
          <c:w val="0.907459"/>
          <c:h val="0.578519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gradFill flip="none" rotWithShape="1">
              <a:gsLst>
                <a:gs pos="0">
                  <a:srgbClr val="5F82CB"/>
                </a:gs>
                <a:gs pos="50000">
                  <a:srgbClr val="3E70CA"/>
                </a:gs>
                <a:gs pos="100000">
                  <a:srgbClr val="2F61BA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5F82CB"/>
                  </a:gs>
                  <a:gs pos="50000">
                    <a:srgbClr val="3E70CA"/>
                  </a:gs>
                  <a:gs pos="100000">
                    <a:srgbClr val="2F61BA"/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1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'Sheet1'!$A$3:$A$12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'Sheet1'!$B$3:$B$12</c:f>
              <c:numCache>
                <c:ptCount val="10"/>
                <c:pt idx="0">
                  <c:v>85.000000</c:v>
                </c:pt>
                <c:pt idx="1">
                  <c:v>60.000000</c:v>
                </c:pt>
                <c:pt idx="2">
                  <c:v>60.000000</c:v>
                </c:pt>
                <c:pt idx="3">
                  <c:v>38.000000</c:v>
                </c:pt>
                <c:pt idx="4">
                  <c:v>90.000000</c:v>
                </c:pt>
                <c:pt idx="5">
                  <c:v>30.000000</c:v>
                </c:pt>
                <c:pt idx="6">
                  <c:v>33.000000</c:v>
                </c:pt>
                <c:pt idx="7">
                  <c:v>26.000000</c:v>
                </c:pt>
                <c:pt idx="8">
                  <c:v>28.000000</c:v>
                </c:pt>
                <c:pt idx="9">
                  <c:v>55.000000</c:v>
                </c:pt>
              </c:numCache>
            </c:numRef>
          </c:yVal>
          <c:smooth val="0"/>
        </c:ser>
        <c:ser>
          <c:idx val="1"/>
          <c:order val="1"/>
          <c:tx>
            <c:v>pred</c:v>
          </c:tx>
          <c:spPr>
            <a:gradFill flip="none" rotWithShape="1">
              <a:gsLst>
                <a:gs pos="0">
                  <a:srgbClr val="F18C54"/>
                </a:gs>
                <a:gs pos="50000">
                  <a:srgbClr val="F67B28"/>
                </a:gs>
                <a:gs pos="100000">
                  <a:srgbClr val="E46B19"/>
                </a:gs>
              </a:gsLst>
              <a:lin ang="5400000" scaled="0"/>
            </a:gradFill>
            <a:ln w="12700" cap="flat">
              <a:noFill/>
              <a:miter lim="400000"/>
            </a:ln>
            <a:effectLst>
              <a:outerShdw sx="100000" sy="100000" kx="0" ky="0" algn="tl" rotWithShape="1" blurRad="63500" dist="19050" dir="540000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F18C54"/>
                  </a:gs>
                  <a:gs pos="50000">
                    <a:srgbClr val="F67B28"/>
                  </a:gs>
                  <a:gs pos="100000">
                    <a:srgbClr val="E46B19"/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rnd">
                <a:solidFill>
                  <a:schemeClr val="accent2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'Sheet1'!$A$71:$A$80</c:f>
              <c:numCache>
                <c:ptCount val="10"/>
                <c:pt idx="0">
                  <c:v>80.000000</c:v>
                </c:pt>
                <c:pt idx="1">
                  <c:v>70.000000</c:v>
                </c:pt>
                <c:pt idx="2">
                  <c:v>50.000000</c:v>
                </c:pt>
                <c:pt idx="3">
                  <c:v>40.000000</c:v>
                </c:pt>
                <c:pt idx="4">
                  <c:v>85.000000</c:v>
                </c:pt>
                <c:pt idx="5">
                  <c:v>25.000000</c:v>
                </c:pt>
                <c:pt idx="6">
                  <c:v>32.000000</c:v>
                </c:pt>
                <c:pt idx="7">
                  <c:v>20.000000</c:v>
                </c:pt>
                <c:pt idx="8">
                  <c:v>30.000000</c:v>
                </c:pt>
                <c:pt idx="9">
                  <c:v>60.000000</c:v>
                </c:pt>
              </c:numCache>
            </c:numRef>
          </c:xVal>
          <c:yVal>
            <c:numRef>
              <c:f>'Sheet1'!$C$71:$C$80</c:f>
              <c:numCache>
                <c:ptCount val="10"/>
                <c:pt idx="0">
                  <c:v>59.107002</c:v>
                </c:pt>
                <c:pt idx="1">
                  <c:v>51.707239</c:v>
                </c:pt>
                <c:pt idx="2">
                  <c:v>36.907712</c:v>
                </c:pt>
                <c:pt idx="3">
                  <c:v>29.507949</c:v>
                </c:pt>
                <c:pt idx="4">
                  <c:v>62.806884</c:v>
                </c:pt>
                <c:pt idx="5">
                  <c:v>18.408304</c:v>
                </c:pt>
                <c:pt idx="6">
                  <c:v>23.588138</c:v>
                </c:pt>
                <c:pt idx="7">
                  <c:v>14.708422</c:v>
                </c:pt>
                <c:pt idx="8">
                  <c:v>22.108186</c:v>
                </c:pt>
                <c:pt idx="9">
                  <c:v>44.307476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internal marks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2.5"/>
        <c:minorUnit val="11.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900" u="none">
                    <a:solidFill>
                      <a:srgbClr val="595959"/>
                    </a:solidFill>
                    <a:latin typeface="Calibri"/>
                  </a:rPr>
                  <a:t>university marks
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.5"/>
        <c:minorUnit val="11.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21005"/>
          <c:y val="0.94208"/>
          <c:w val="0.178344"/>
          <c:h val="0.05792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>
        <c:manualLayout>
          <c:xMode val="edge"/>
          <c:yMode val="edge"/>
          <c:x val="0.403473"/>
          <c:y val="0"/>
          <c:w val="0.193053"/>
          <c:h val="0.216981"/>
        </c:manualLayout>
      </c:layout>
      <c:overlay val="1"/>
      <c:spPr>
        <a:noFill/>
        <a:effectLst/>
      </c:spPr>
    </c:title>
    <c:autoTitleDeleted val="1"/>
    <c:view3D>
      <c:rotX val="15"/>
      <c:hPercent val="37"/>
      <c:rotY val="20"/>
      <c:depthPercent val="29"/>
      <c:rAngAx val="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05"/>
          <c:y val="0.27371"/>
          <c:w val="0.99"/>
          <c:h val="0.71379"/>
        </c:manualLayout>
      </c:layout>
      <c:area3DChart>
        <c:grouping val="stacked"/>
        <c:varyColors val="0"/>
        <c:ser>
          <c:idx val="0"/>
          <c:order val="0"/>
          <c:tx>
            <c:v>w0</c:v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1</c:v>
              </c:pt>
              <c:pt idx="1">
                <c:v>2</c:v>
              </c:pt>
            </c:strLit>
          </c:cat>
          <c:val>
            <c:numRef>
              <c:f>'Sheet1'!$K$40:$K$41</c:f>
              <c:numCache>
                <c:ptCount val="2"/>
                <c:pt idx="0">
                  <c:v>-0.097768</c:v>
                </c:pt>
                <c:pt idx="1">
                  <c:v>-0.091104</c:v>
                </c:pt>
              </c:numCache>
            </c:numRef>
          </c:val>
        </c:ser>
        <c:ser>
          <c:idx val="1"/>
          <c:order val="1"/>
          <c:tx>
            <c:v>loss</c:v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1</c:v>
              </c:pt>
              <c:pt idx="1">
                <c:v>2</c:v>
              </c:pt>
            </c:strLit>
          </c:cat>
          <c:val>
            <c:numRef>
              <c:f>'Sheet1'!$L$40:$L$41</c:f>
              <c:numCache>
                <c:ptCount val="2"/>
                <c:pt idx="0">
                  <c:v>0.000000</c:v>
                </c:pt>
                <c:pt idx="1">
                  <c:v>1328.892688</c:v>
                </c:pt>
              </c:numCache>
            </c:numRef>
          </c:val>
        </c:ser>
        <c:ser>
          <c:idx val="2"/>
          <c:order val="2"/>
          <c:tx>
            <c:v>w1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1</c:v>
              </c:pt>
              <c:pt idx="1">
                <c:v>2</c:v>
              </c:pt>
            </c:strLit>
          </c:cat>
          <c:val>
            <c:numRef>
              <c:f>'Sheet1'!$J$40:$J$41</c:f>
              <c:numCache>
                <c:ptCount val="2"/>
                <c:pt idx="0">
                  <c:v>0.351230</c:v>
                </c:pt>
                <c:pt idx="1">
                  <c:v>0.739976</c:v>
                </c:pt>
              </c:numCache>
            </c:numRef>
          </c:val>
        </c:ser>
        <c:gapDepth val="50"/>
        <c:axId val="2094734552"/>
        <c:axId val="2094734553"/>
        <c:axId val="2094734554"/>
      </c:area3D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w1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loss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37.5"/>
        <c:minorUnit val="218.75"/>
      </c:valAx>
      <c:serAx>
        <c:axId val="209473455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round/>
          </a:ln>
        </c:spPr>
        <c:crossAx val="2094734553"/>
        <c:crosses val="autoZero"/>
        <c:tickLblSkip val="1"/>
      </c:ser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400981"/>
          <c:y val="0.148938"/>
          <c:w val="0.373855"/>
          <c:h val="0.069229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view3D>
      <c:rotX val="15"/>
      <c:hPercent val="54"/>
      <c:rotY val="20"/>
      <c:depthPercent val="29"/>
      <c:rAngAx val="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05"/>
          <c:y val="0.005"/>
          <c:w val="0.99"/>
          <c:h val="0.933194"/>
        </c:manualLayout>
      </c:layout>
      <c:area3DChart>
        <c:grouping val="stacked"/>
        <c:varyColors val="0"/>
        <c:ser>
          <c:idx val="0"/>
          <c:order val="0"/>
          <c:tx>
            <c:v>w1</c:v>
          </c:tx>
          <c:spPr>
            <a:solidFill>
              <a:srgbClr val="4271C6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Ref>
              <c:f>'Sheet1'!$J$72:$J$74</c:f>
              <c:numCache>
                <c:ptCount val="3"/>
                <c:pt idx="0">
                  <c:v>0.351230</c:v>
                </c:pt>
                <c:pt idx="1">
                  <c:v>0.739976</c:v>
                </c:pt>
                <c:pt idx="2">
                  <c:v>0.901831</c:v>
                </c:pt>
              </c:numCache>
            </c:numRef>
          </c:val>
        </c:ser>
        <c:ser>
          <c:idx val="1"/>
          <c:order val="1"/>
          <c:tx>
            <c:v>w0</c:v>
          </c:tx>
          <c:spPr>
            <a:solidFill>
              <a:srgbClr val="F07B2F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Ref>
              <c:f>'Sheet1'!$K$72:$K$74</c:f>
              <c:numCache>
                <c:ptCount val="3"/>
                <c:pt idx="0">
                  <c:v>-0.097768</c:v>
                </c:pt>
                <c:pt idx="1">
                  <c:v>-0.091104</c:v>
                </c:pt>
                <c:pt idx="2">
                  <c:v>-0.122707</c:v>
                </c:pt>
              </c:numCache>
            </c:numRef>
          </c:val>
        </c:ser>
        <c:ser>
          <c:idx val="2"/>
          <c:order val="2"/>
          <c:tx>
            <c:v>loss</c:v>
          </c:tx>
          <c:spPr>
            <a:solidFill>
              <a:srgbClr val="A3A3A3"/>
            </a:solidFill>
            <a:ln w="12700" cap="flat">
              <a:noFill/>
              <a:miter lim="400000"/>
            </a:ln>
            <a:effectLst/>
            <a:sp3d prstMaterial="matte"/>
          </c:spP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strLit>
          </c:cat>
          <c:val>
            <c:numRef>
              <c:f>'Sheet1'!$L$72:$L$74</c:f>
              <c:numCache>
                <c:ptCount val="3"/>
                <c:pt idx="0">
                  <c:v>1500.000000</c:v>
                </c:pt>
                <c:pt idx="1">
                  <c:v>1328.892688</c:v>
                </c:pt>
                <c:pt idx="2">
                  <c:v>258.354529</c:v>
                </c:pt>
              </c:numCache>
            </c:numRef>
          </c:val>
        </c:ser>
        <c:gapDepth val="50"/>
        <c:axId val="2094734552"/>
        <c:axId val="2094734553"/>
        <c:axId val="2094734554"/>
      </c:area3D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i="0" strike="noStrike" sz="900" u="none">
                    <a:solidFill>
                      <a:srgbClr val="44546A"/>
                    </a:solidFill>
                    <a:latin typeface="Calibri"/>
                  </a:defRPr>
                </a:pPr>
                <a:r>
                  <a:rPr b="1" i="0" strike="noStrike" sz="900" u="none">
                    <a:solidFill>
                      <a:srgbClr val="44546A"/>
                    </a:solidFill>
                    <a:latin typeface="Calibri"/>
                  </a:rPr>
                  <a:t>Category Title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44546A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E0E5EB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i="0" strike="noStrike" sz="900" u="none">
                    <a:solidFill>
                      <a:srgbClr val="44546A"/>
                    </a:solidFill>
                    <a:latin typeface="Calibri"/>
                  </a:defRPr>
                </a:pPr>
                <a:r>
                  <a:rPr b="1" i="0" strike="noStrike" sz="900" u="none">
                    <a:solidFill>
                      <a:srgbClr val="44546A"/>
                    </a:solidFill>
                    <a:latin typeface="Calibri"/>
                  </a:rPr>
                  <a:t>Value Title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44546A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00"/>
        <c:minorUnit val="200"/>
      </c:valAx>
      <c:serAx>
        <c:axId val="209473455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round/>
          </a:ln>
        </c:spPr>
        <c:crossAx val="2094734553"/>
        <c:crosses val="autoZero"/>
        <c:tickLblSkip val="1"/>
      </c:ser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209176"/>
          <c:y val="0.885848"/>
          <c:w val="0.332205"/>
          <c:h val="0.066806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44546A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E0E5EB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459085</xdr:colOff>
      <xdr:row>0</xdr:row>
      <xdr:rowOff>77688</xdr:rowOff>
    </xdr:from>
    <xdr:to>
      <xdr:col>5</xdr:col>
      <xdr:colOff>1104737</xdr:colOff>
      <xdr:row>14</xdr:row>
      <xdr:rowOff>84597</xdr:rowOff>
    </xdr:to>
    <xdr:graphicFrame>
      <xdr:nvGraphicFramePr>
        <xdr:cNvPr id="2" name="Chart 1"/>
        <xdr:cNvGraphicFramePr/>
      </xdr:nvGraphicFramePr>
      <xdr:xfrm>
        <a:off x="2643485" y="77688"/>
        <a:ext cx="4671553" cy="24161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215244</xdr:colOff>
      <xdr:row>21</xdr:row>
      <xdr:rowOff>31761</xdr:rowOff>
    </xdr:from>
    <xdr:to>
      <xdr:col>6</xdr:col>
      <xdr:colOff>95250</xdr:colOff>
      <xdr:row>35</xdr:row>
      <xdr:rowOff>140275</xdr:rowOff>
    </xdr:to>
    <xdr:graphicFrame>
      <xdr:nvGraphicFramePr>
        <xdr:cNvPr id="3" name="Chart 2"/>
        <xdr:cNvGraphicFramePr/>
      </xdr:nvGraphicFramePr>
      <xdr:xfrm>
        <a:off x="215244" y="3645546"/>
        <a:ext cx="7690506" cy="251770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485631</xdr:colOff>
      <xdr:row>88</xdr:row>
      <xdr:rowOff>48093</xdr:rowOff>
    </xdr:from>
    <xdr:to>
      <xdr:col>5</xdr:col>
      <xdr:colOff>1209571</xdr:colOff>
      <xdr:row>105</xdr:row>
      <xdr:rowOff>123444</xdr:rowOff>
    </xdr:to>
    <xdr:graphicFrame>
      <xdr:nvGraphicFramePr>
        <xdr:cNvPr id="4" name="Chart 4"/>
        <xdr:cNvGraphicFramePr/>
      </xdr:nvGraphicFramePr>
      <xdr:xfrm>
        <a:off x="485631" y="15191573"/>
        <a:ext cx="6934241" cy="300079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0</xdr:col>
      <xdr:colOff>600341</xdr:colOff>
      <xdr:row>55</xdr:row>
      <xdr:rowOff>139546</xdr:rowOff>
    </xdr:from>
    <xdr:to>
      <xdr:col>6</xdr:col>
      <xdr:colOff>480346</xdr:colOff>
      <xdr:row>70</xdr:row>
      <xdr:rowOff>78599</xdr:rowOff>
    </xdr:to>
    <xdr:graphicFrame>
      <xdr:nvGraphicFramePr>
        <xdr:cNvPr id="5" name="Chart 6"/>
        <xdr:cNvGraphicFramePr/>
      </xdr:nvGraphicFramePr>
      <xdr:xfrm>
        <a:off x="600341" y="9604221"/>
        <a:ext cx="7690506" cy="25203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7</xdr:col>
      <xdr:colOff>636040</xdr:colOff>
      <xdr:row>56</xdr:row>
      <xdr:rowOff>78072</xdr:rowOff>
    </xdr:from>
    <xdr:to>
      <xdr:col>9</xdr:col>
      <xdr:colOff>1238907</xdr:colOff>
      <xdr:row>71</xdr:row>
      <xdr:rowOff>84968</xdr:rowOff>
    </xdr:to>
    <xdr:graphicFrame>
      <xdr:nvGraphicFramePr>
        <xdr:cNvPr id="6" name="Chart 8"/>
        <xdr:cNvGraphicFramePr/>
      </xdr:nvGraphicFramePr>
      <xdr:xfrm>
        <a:off x="9805440" y="9714832"/>
        <a:ext cx="3892168" cy="258817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7</xdr:col>
      <xdr:colOff>252280</xdr:colOff>
      <xdr:row>89</xdr:row>
      <xdr:rowOff>165560</xdr:rowOff>
    </xdr:from>
    <xdr:to>
      <xdr:col>9</xdr:col>
      <xdr:colOff>1343113</xdr:colOff>
      <xdr:row>105</xdr:row>
      <xdr:rowOff>150387</xdr:rowOff>
    </xdr:to>
    <xdr:graphicFrame>
      <xdr:nvGraphicFramePr>
        <xdr:cNvPr id="7" name="Chart 10"/>
        <xdr:cNvGraphicFramePr/>
      </xdr:nvGraphicFramePr>
      <xdr:xfrm>
        <a:off x="9421680" y="15481125"/>
        <a:ext cx="4380134" cy="273818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12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8516" style="1" customWidth="1"/>
    <col min="2" max="2" width="14.8516" style="1" customWidth="1"/>
    <col min="3" max="3" width="18.1719" style="1" customWidth="1"/>
    <col min="4" max="4" width="8.85156" style="1" customWidth="1"/>
    <col min="5" max="5" width="25.8516" style="1" customWidth="1"/>
    <col min="6" max="6" width="21" style="1" customWidth="1"/>
    <col min="7" max="7" width="17.8516" style="1" customWidth="1"/>
    <col min="8" max="8" width="23.6719" style="1" customWidth="1"/>
    <col min="9" max="9" width="19.5" style="1" customWidth="1"/>
    <col min="10" max="10" width="22.8516" style="1" customWidth="1"/>
    <col min="11" max="11" width="23.8516" style="1" customWidth="1"/>
    <col min="12" max="12" width="17.5" style="1" customWidth="1"/>
    <col min="13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5" customHeight="1">
      <c r="A3" s="4">
        <v>80</v>
      </c>
      <c r="B3" s="4">
        <v>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3.55" customHeight="1">
      <c r="A4" s="4">
        <v>70</v>
      </c>
      <c r="B4" s="4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3.55" customHeight="1">
      <c r="A5" s="4">
        <v>50</v>
      </c>
      <c r="B5" s="4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3.55" customHeight="1">
      <c r="A6" s="4">
        <v>40</v>
      </c>
      <c r="B6" s="4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3.55" customHeight="1">
      <c r="A7" s="4">
        <v>85</v>
      </c>
      <c r="B7" s="4">
        <v>90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3.55" customHeight="1">
      <c r="A8" s="4">
        <v>25</v>
      </c>
      <c r="B8" s="4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3.55" customHeight="1">
      <c r="A9" s="4">
        <v>32</v>
      </c>
      <c r="B9" s="4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3.55" customHeight="1">
      <c r="A10" s="4">
        <v>20</v>
      </c>
      <c r="B10" s="4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3.55" customHeight="1">
      <c r="A11" s="4">
        <v>30</v>
      </c>
      <c r="B11" s="4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3.55" customHeight="1">
      <c r="A12" s="4">
        <v>60</v>
      </c>
      <c r="B12" s="4">
        <v>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3.55" customHeight="1">
      <c r="A15" t="s" s="2">
        <v>2</v>
      </c>
      <c r="B15" t="s" s="2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3.55" customHeight="1">
      <c r="A16" s="3"/>
      <c r="B16" s="3"/>
      <c r="C16" s="3"/>
      <c r="D16" s="3"/>
      <c r="E16" t="s" s="2">
        <v>4</v>
      </c>
      <c r="F16" s="4">
        <v>0.0001</v>
      </c>
      <c r="G16" s="3"/>
      <c r="H16" s="3"/>
      <c r="I16" s="3"/>
      <c r="J16" s="3"/>
      <c r="K16" s="3"/>
      <c r="L16" s="3"/>
      <c r="M16" s="3"/>
      <c r="N16" s="3"/>
      <c r="O16" s="3"/>
    </row>
    <row r="17" ht="13.55" customHeight="1">
      <c r="A17" t="s" s="2">
        <v>5</v>
      </c>
      <c r="B17" s="4">
        <v>0.351229945905575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3.55" customHeight="1">
      <c r="A18" t="s" s="2">
        <v>6</v>
      </c>
      <c r="B18" s="4">
        <v>-0.0977676249541637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3.5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3.5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3.5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3.5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3.5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3.5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3.5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3.5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3.55" customHeight="1">
      <c r="A38" t="s" s="2">
        <v>7</v>
      </c>
      <c r="B38" t="s" s="2">
        <v>8</v>
      </c>
      <c r="C38" s="3"/>
      <c r="D38" s="3"/>
      <c r="E38" s="3"/>
      <c r="F38" s="3"/>
      <c r="G38" s="3"/>
      <c r="H38" t="s" s="2">
        <v>9</v>
      </c>
      <c r="I38" s="3"/>
      <c r="J38" t="s" s="2">
        <v>10</v>
      </c>
      <c r="K38" s="3"/>
      <c r="L38" s="3"/>
      <c r="M38" s="3"/>
      <c r="N38" s="3"/>
      <c r="O38" s="3"/>
    </row>
    <row r="39" ht="13.55" customHeight="1">
      <c r="A39" t="s" s="2">
        <v>0</v>
      </c>
      <c r="B39" t="s" s="2">
        <v>11</v>
      </c>
      <c r="C39" t="s" s="2">
        <v>12</v>
      </c>
      <c r="D39" s="3"/>
      <c r="E39" t="s" s="2">
        <v>13</v>
      </c>
      <c r="F39" t="s" s="2">
        <v>14</v>
      </c>
      <c r="G39" s="3"/>
      <c r="H39" t="s" s="2">
        <v>15</v>
      </c>
      <c r="I39" t="s" s="2">
        <v>16</v>
      </c>
      <c r="J39" t="s" s="2">
        <v>17</v>
      </c>
      <c r="K39" t="s" s="2">
        <v>18</v>
      </c>
      <c r="L39" s="3"/>
      <c r="M39" s="3"/>
      <c r="N39" s="3"/>
      <c r="O39" s="3"/>
    </row>
    <row r="40" ht="13.55" customHeight="1">
      <c r="A40" s="4">
        <v>80</v>
      </c>
      <c r="B40" s="4">
        <v>28.09839567</v>
      </c>
      <c r="C40" s="4">
        <v>28.00062805</v>
      </c>
      <c r="D40" s="4">
        <v>85</v>
      </c>
      <c r="E40" s="4">
        <v>-56.99937195</v>
      </c>
      <c r="F40" s="4">
        <v>3248.928402694450</v>
      </c>
      <c r="G40" s="3"/>
      <c r="H40" s="4">
        <v>-4559.949756</v>
      </c>
      <c r="I40" s="4">
        <v>-56.99937195</v>
      </c>
      <c r="J40" s="4">
        <v>0.351229945905575</v>
      </c>
      <c r="K40" s="4">
        <v>-0.0977676249541637</v>
      </c>
      <c r="L40" s="4">
        <v>0</v>
      </c>
      <c r="M40" s="3"/>
      <c r="N40" s="3"/>
      <c r="O40" s="3"/>
    </row>
    <row r="41" ht="13.55" customHeight="1">
      <c r="A41" s="4">
        <v>70</v>
      </c>
      <c r="B41" s="4">
        <v>24.58609621</v>
      </c>
      <c r="C41" s="4">
        <v>24.48832859</v>
      </c>
      <c r="D41" s="4">
        <v>60</v>
      </c>
      <c r="E41" s="4">
        <v>-35.51167141</v>
      </c>
      <c r="F41" s="4">
        <v>1261.078806331810</v>
      </c>
      <c r="G41" s="3"/>
      <c r="H41" s="4">
        <v>-2485.8169987</v>
      </c>
      <c r="I41" s="4">
        <v>-35.51167141</v>
      </c>
      <c r="J41" s="4">
        <f>B17-0.0001*H51</f>
        <v>0.739976330491275</v>
      </c>
      <c r="K41" s="4">
        <f>B18-0.0001*I51</f>
        <v>-0.0911041740967637</v>
      </c>
      <c r="L41" s="4">
        <v>1328.892688</v>
      </c>
      <c r="M41" s="3"/>
      <c r="N41" s="3"/>
      <c r="O41" s="3"/>
    </row>
    <row r="42" ht="13.55" customHeight="1">
      <c r="A42" s="4">
        <v>50</v>
      </c>
      <c r="B42" s="4">
        <v>17.5614973</v>
      </c>
      <c r="C42" s="4">
        <v>17.46372967</v>
      </c>
      <c r="D42" s="4">
        <v>60</v>
      </c>
      <c r="E42" s="4">
        <v>-42.53627033</v>
      </c>
      <c r="F42" s="4">
        <v>1809.334293586840</v>
      </c>
      <c r="G42" s="3"/>
      <c r="H42" s="4">
        <v>-2126.8135165</v>
      </c>
      <c r="I42" s="4">
        <v>-42.53627033</v>
      </c>
      <c r="J42" s="3"/>
      <c r="K42" s="3"/>
      <c r="L42" s="3"/>
      <c r="M42" s="3"/>
      <c r="N42" s="3"/>
      <c r="O42" s="3"/>
    </row>
    <row r="43" ht="13.55" customHeight="1">
      <c r="A43" s="4">
        <v>40</v>
      </c>
      <c r="B43" s="4">
        <v>14.04919784</v>
      </c>
      <c r="C43" s="4">
        <v>13.95143021</v>
      </c>
      <c r="D43" s="4">
        <v>38</v>
      </c>
      <c r="E43" s="4">
        <v>-24.04856979</v>
      </c>
      <c r="F43" s="4">
        <v>578.333708944501</v>
      </c>
      <c r="G43" s="3"/>
      <c r="H43" s="4">
        <v>-961.9427916</v>
      </c>
      <c r="I43" s="4">
        <v>-24.04856979</v>
      </c>
      <c r="J43" s="3"/>
      <c r="K43" s="3"/>
      <c r="L43" s="3"/>
      <c r="M43" s="3"/>
      <c r="N43" s="3"/>
      <c r="O43" s="3"/>
    </row>
    <row r="44" ht="13.55" customHeight="1">
      <c r="A44" s="4">
        <v>85</v>
      </c>
      <c r="B44" s="4">
        <v>29.8545454</v>
      </c>
      <c r="C44" s="4">
        <v>29.75677778</v>
      </c>
      <c r="D44" s="4">
        <v>90</v>
      </c>
      <c r="E44" s="4">
        <v>-60.24322222</v>
      </c>
      <c r="F44" s="4">
        <v>3629.2458234483</v>
      </c>
      <c r="G44" s="3"/>
      <c r="H44" s="4">
        <v>-5120.6738887</v>
      </c>
      <c r="I44" s="4">
        <v>-60.24322222</v>
      </c>
      <c r="J44" s="3"/>
      <c r="K44" s="3"/>
      <c r="L44" s="3"/>
      <c r="M44" s="3"/>
      <c r="N44" s="3"/>
      <c r="O44" s="3"/>
    </row>
    <row r="45" ht="13.55" customHeight="1">
      <c r="A45" s="4">
        <v>25</v>
      </c>
      <c r="B45" s="4">
        <v>8.780748647999999</v>
      </c>
      <c r="C45" s="4">
        <v>8.682981023</v>
      </c>
      <c r="D45" s="4">
        <v>30</v>
      </c>
      <c r="E45" s="4">
        <v>-21.317018977</v>
      </c>
      <c r="F45" s="4">
        <v>454.415298065778</v>
      </c>
      <c r="G45" s="3"/>
      <c r="H45" s="4">
        <v>-532.9254744249999</v>
      </c>
      <c r="I45" s="4">
        <v>-21.31701898</v>
      </c>
      <c r="J45" s="3"/>
      <c r="K45" s="3"/>
      <c r="L45" s="3"/>
      <c r="M45" s="3"/>
      <c r="N45" s="3"/>
      <c r="O45" s="3"/>
    </row>
    <row r="46" ht="13.55" customHeight="1">
      <c r="A46" s="4">
        <v>32</v>
      </c>
      <c r="B46" s="4">
        <v>11.23935827</v>
      </c>
      <c r="C46" s="4">
        <v>11.14159064</v>
      </c>
      <c r="D46" s="4">
        <v>33</v>
      </c>
      <c r="E46" s="4">
        <v>-21.85840936</v>
      </c>
      <c r="F46" s="4">
        <v>477.790059749336</v>
      </c>
      <c r="G46" s="3"/>
      <c r="H46" s="4">
        <v>-699.46909952</v>
      </c>
      <c r="I46" s="4">
        <v>-21.85840936</v>
      </c>
      <c r="J46" s="3"/>
      <c r="K46" s="3"/>
      <c r="L46" s="3"/>
      <c r="M46" s="3"/>
      <c r="N46" s="3"/>
      <c r="O46" s="3"/>
    </row>
    <row r="47" ht="13.55" customHeight="1">
      <c r="A47" s="4">
        <v>20</v>
      </c>
      <c r="B47" s="4">
        <v>7.024598918</v>
      </c>
      <c r="C47" s="4">
        <v>6.926831293</v>
      </c>
      <c r="D47" s="4">
        <v>26</v>
      </c>
      <c r="E47" s="4">
        <v>-19.073168707</v>
      </c>
      <c r="F47" s="4">
        <v>363.785764525684</v>
      </c>
      <c r="G47" s="3"/>
      <c r="H47" s="4">
        <v>-381.46337414</v>
      </c>
      <c r="I47" s="4">
        <v>-19.07316871</v>
      </c>
      <c r="J47" s="3"/>
      <c r="K47" s="3"/>
      <c r="L47" s="3"/>
      <c r="M47" s="3"/>
      <c r="N47" s="3"/>
      <c r="O47" s="3"/>
    </row>
    <row r="48" ht="13.55" customHeight="1">
      <c r="A48" s="4">
        <v>30</v>
      </c>
      <c r="B48" s="4">
        <v>10.53689838</v>
      </c>
      <c r="C48" s="4">
        <v>10.43913075</v>
      </c>
      <c r="D48" s="4">
        <v>28</v>
      </c>
      <c r="E48" s="4">
        <v>-17.56086925</v>
      </c>
      <c r="F48" s="4">
        <v>308.384128815596</v>
      </c>
      <c r="G48" s="3"/>
      <c r="H48" s="4">
        <v>-526.8260775</v>
      </c>
      <c r="I48" s="4">
        <v>-17.56086925</v>
      </c>
      <c r="J48" s="3"/>
      <c r="K48" s="3"/>
      <c r="L48" s="3"/>
      <c r="M48" s="3"/>
      <c r="N48" s="3"/>
      <c r="O48" s="3"/>
    </row>
    <row r="49" ht="13.55" customHeight="1">
      <c r="A49" s="4">
        <v>60</v>
      </c>
      <c r="B49" s="4">
        <v>21.07379675</v>
      </c>
      <c r="C49" s="4">
        <v>20.97602913</v>
      </c>
      <c r="D49" s="4">
        <v>55</v>
      </c>
      <c r="E49" s="4">
        <v>-34.02397087</v>
      </c>
      <c r="F49" s="4">
        <v>1157.630593762610</v>
      </c>
      <c r="G49" s="3"/>
      <c r="H49" s="4">
        <v>-2041.4382522</v>
      </c>
      <c r="I49" s="4">
        <v>-34.02397087</v>
      </c>
      <c r="J49" s="3"/>
      <c r="K49" s="3"/>
      <c r="L49" s="3"/>
      <c r="M49" s="3"/>
      <c r="N49" s="3"/>
      <c r="O49" s="3"/>
    </row>
    <row r="50" ht="13.55" customHeight="1">
      <c r="A50" s="3"/>
      <c r="B50" s="3"/>
      <c r="C50" s="3"/>
      <c r="D50" s="3"/>
      <c r="E50" t="s" s="2">
        <v>19</v>
      </c>
      <c r="F50" s="5">
        <f>SUM(F40:F49)</f>
        <v>13288.9268799249</v>
      </c>
      <c r="G50" t="s" s="2">
        <v>20</v>
      </c>
      <c r="H50" s="5">
        <f>SUM(H40:H49)</f>
        <v>-19437.319229285</v>
      </c>
      <c r="I50" s="5">
        <f>SUM(I40:I49)</f>
        <v>-333.17254287</v>
      </c>
      <c r="J50" s="3"/>
      <c r="K50" s="3"/>
      <c r="L50" s="3"/>
      <c r="M50" s="3"/>
      <c r="N50" s="3"/>
      <c r="O50" s="3"/>
    </row>
    <row r="51" ht="13.55" customHeight="1">
      <c r="A51" s="3"/>
      <c r="B51" s="3"/>
      <c r="C51" s="3"/>
      <c r="D51" s="3"/>
      <c r="E51" t="s" s="2">
        <v>21</v>
      </c>
      <c r="F51" s="4">
        <f>F50/10</f>
        <v>1328.892687992490</v>
      </c>
      <c r="G51" t="s" s="2">
        <v>22</v>
      </c>
      <c r="H51" s="4">
        <f>H50*(2/10)</f>
        <v>-3887.463845857</v>
      </c>
      <c r="I51" s="5">
        <f>I50*(2/10)</f>
        <v>-66.63450857399999</v>
      </c>
      <c r="J51" s="3"/>
      <c r="K51" s="3"/>
      <c r="L51" s="3"/>
      <c r="M51" s="3"/>
      <c r="N51" s="3"/>
      <c r="O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3.55" customHeight="1">
      <c r="A69" t="s" s="2">
        <v>23</v>
      </c>
      <c r="B69" s="3"/>
      <c r="C69" s="3"/>
      <c r="D69" s="3"/>
      <c r="E69" s="3"/>
      <c r="F69" s="3"/>
      <c r="G69" s="3"/>
      <c r="H69" t="s" s="2">
        <v>9</v>
      </c>
      <c r="I69" s="3"/>
      <c r="J69" t="s" s="2">
        <v>10</v>
      </c>
      <c r="K69" s="3"/>
      <c r="L69" s="3"/>
      <c r="M69" s="3"/>
      <c r="N69" s="3"/>
      <c r="O69" s="3"/>
    </row>
    <row r="70" ht="13.55" customHeight="1">
      <c r="A70" t="s" s="2">
        <v>0</v>
      </c>
      <c r="B70" t="s" s="2">
        <v>11</v>
      </c>
      <c r="C70" t="s" s="2">
        <v>12</v>
      </c>
      <c r="D70" t="s" s="2">
        <v>24</v>
      </c>
      <c r="E70" t="s" s="2">
        <v>25</v>
      </c>
      <c r="F70" t="s" s="2">
        <v>14</v>
      </c>
      <c r="G70" s="3"/>
      <c r="H70" t="s" s="2">
        <v>26</v>
      </c>
      <c r="I70" t="s" s="2">
        <v>27</v>
      </c>
      <c r="J70" t="s" s="2">
        <v>17</v>
      </c>
      <c r="K70" t="s" s="2">
        <v>18</v>
      </c>
      <c r="L70" s="3"/>
      <c r="M70" s="3"/>
      <c r="N70" s="3"/>
      <c r="O70" s="3"/>
    </row>
    <row r="71" ht="13.55" customHeight="1">
      <c r="A71" s="4">
        <v>80</v>
      </c>
      <c r="B71" s="4">
        <v>59.198106439302</v>
      </c>
      <c r="C71" s="4">
        <v>59.1070022652052</v>
      </c>
      <c r="D71" s="4">
        <v>85</v>
      </c>
      <c r="E71" s="4">
        <v>-25.8929977347948</v>
      </c>
      <c r="F71" s="4">
        <v>670.447331694086</v>
      </c>
      <c r="G71" s="3"/>
      <c r="H71" s="4">
        <v>-2071.439818783580</v>
      </c>
      <c r="I71" s="4">
        <v>254.0643702</v>
      </c>
      <c r="J71" s="3"/>
      <c r="K71" s="3"/>
      <c r="L71" s="3"/>
      <c r="M71" s="3"/>
      <c r="N71" s="3"/>
      <c r="O71" s="3"/>
    </row>
    <row r="72" ht="13.55" customHeight="1">
      <c r="A72" s="4">
        <v>70</v>
      </c>
      <c r="B72" s="4">
        <v>51.7983431343893</v>
      </c>
      <c r="C72" s="4">
        <v>51.7072389602925</v>
      </c>
      <c r="D72" s="4">
        <v>60</v>
      </c>
      <c r="E72" s="4">
        <v>-8.292761039707511</v>
      </c>
      <c r="F72" s="4">
        <v>68.76988566169069</v>
      </c>
      <c r="G72" s="3"/>
      <c r="H72" s="4">
        <v>-580.493272779525</v>
      </c>
      <c r="I72" s="4">
        <v>236.6774323</v>
      </c>
      <c r="J72" s="4">
        <v>0.351229945905575</v>
      </c>
      <c r="K72" s="4">
        <v>-0.0977676249541637</v>
      </c>
      <c r="L72" s="4">
        <v>1500</v>
      </c>
      <c r="M72" s="3"/>
      <c r="N72" s="3"/>
      <c r="O72" s="3"/>
    </row>
    <row r="73" ht="13.55" customHeight="1">
      <c r="A73" s="4">
        <v>50</v>
      </c>
      <c r="B73" s="4">
        <v>36.9988165245638</v>
      </c>
      <c r="C73" s="4">
        <v>36.907712350467</v>
      </c>
      <c r="D73" s="4">
        <v>60</v>
      </c>
      <c r="E73" s="4">
        <v>-23.092287649533</v>
      </c>
      <c r="F73" s="4">
        <v>533.253748888775</v>
      </c>
      <c r="G73" s="3"/>
      <c r="H73" s="4">
        <v>-1154.614382476650</v>
      </c>
      <c r="I73" s="4">
        <v>151.9035565</v>
      </c>
      <c r="J73" s="4">
        <v>0.73997633</v>
      </c>
      <c r="K73" s="4">
        <v>-0.091104174</v>
      </c>
      <c r="L73" s="4">
        <v>1328.892688</v>
      </c>
      <c r="M73" s="3"/>
      <c r="N73" s="3"/>
      <c r="O73" s="3"/>
    </row>
    <row r="74" ht="13.55" customHeight="1">
      <c r="A74" s="4">
        <v>40</v>
      </c>
      <c r="B74" s="4">
        <v>29.599053219651</v>
      </c>
      <c r="C74" s="4">
        <v>29.5079490455542</v>
      </c>
      <c r="D74" s="4">
        <v>38</v>
      </c>
      <c r="E74" s="4">
        <v>-8.492050954445761</v>
      </c>
      <c r="F74" s="4">
        <v>72.11492941290309</v>
      </c>
      <c r="G74" s="3"/>
      <c r="H74" s="4">
        <v>-339.682038177830</v>
      </c>
      <c r="I74" s="4">
        <v>131.5166186</v>
      </c>
      <c r="J74" s="4">
        <f>J41-0.0001*H82</f>
        <v>0.901831406249338</v>
      </c>
      <c r="K74" s="4">
        <f>K41-0.0001*I82</f>
        <v>-0.122706694385564</v>
      </c>
      <c r="L74" s="4">
        <v>258.3545287</v>
      </c>
      <c r="M74" s="3"/>
      <c r="N74" s="3"/>
      <c r="O74" s="3"/>
    </row>
    <row r="75" ht="13.55" customHeight="1">
      <c r="A75" s="4">
        <v>85</v>
      </c>
      <c r="B75" s="4">
        <v>62.8979880917584</v>
      </c>
      <c r="C75" s="4">
        <v>62.8068839176616</v>
      </c>
      <c r="D75" s="4">
        <v>90</v>
      </c>
      <c r="E75" s="4">
        <v>-27.1931160823384</v>
      </c>
      <c r="F75" s="4">
        <v>739.465562267530</v>
      </c>
      <c r="G75" s="3"/>
      <c r="H75" s="4">
        <v>-2311.414866998760</v>
      </c>
      <c r="I75" s="4">
        <v>270.2578392</v>
      </c>
      <c r="J75" s="3"/>
      <c r="K75" s="3"/>
      <c r="L75" s="3"/>
      <c r="M75" s="3"/>
      <c r="N75" s="3"/>
      <c r="O75" s="3"/>
    </row>
    <row r="76" ht="13.55" customHeight="1">
      <c r="A76" s="4">
        <v>25</v>
      </c>
      <c r="B76" s="4">
        <v>18.4994082622819</v>
      </c>
      <c r="C76" s="4">
        <v>18.4083040881851</v>
      </c>
      <c r="D76" s="4">
        <v>30</v>
      </c>
      <c r="E76" s="4">
        <v>-11.5916959118149</v>
      </c>
      <c r="F76" s="4">
        <v>134.367414111986</v>
      </c>
      <c r="G76" s="3"/>
      <c r="H76" s="4">
        <v>-289.792397795372</v>
      </c>
      <c r="I76" s="4">
        <v>75.93621168</v>
      </c>
      <c r="J76" s="3"/>
      <c r="K76" s="3"/>
      <c r="L76" s="3"/>
      <c r="M76" s="3"/>
      <c r="N76" s="3"/>
      <c r="O76" s="3"/>
    </row>
    <row r="77" ht="13.55" customHeight="1">
      <c r="A77" s="4">
        <v>32</v>
      </c>
      <c r="B77" s="4">
        <v>23.6792425757208</v>
      </c>
      <c r="C77" s="4">
        <v>23.588138401624</v>
      </c>
      <c r="D77" s="4">
        <v>33</v>
      </c>
      <c r="E77" s="4">
        <v>-9.41186159837596</v>
      </c>
      <c r="F77" s="4">
        <v>88.5831387469841</v>
      </c>
      <c r="G77" s="3"/>
      <c r="H77" s="4">
        <v>-301.179571148031</v>
      </c>
      <c r="I77" s="4">
        <v>102.6070682</v>
      </c>
      <c r="J77" s="3"/>
      <c r="K77" s="3"/>
      <c r="L77" s="3"/>
      <c r="M77" s="3"/>
      <c r="N77" s="3"/>
      <c r="O77" s="3"/>
    </row>
    <row r="78" ht="13.55" customHeight="1">
      <c r="A78" s="4">
        <v>20</v>
      </c>
      <c r="B78" s="4">
        <v>14.7995266098255</v>
      </c>
      <c r="C78" s="4">
        <v>14.7084224357287</v>
      </c>
      <c r="D78" s="4">
        <v>26</v>
      </c>
      <c r="E78" s="4">
        <v>-11.2915775642713</v>
      </c>
      <c r="F78" s="4">
        <v>127.499723889954</v>
      </c>
      <c r="G78" s="3"/>
      <c r="H78" s="4">
        <v>-225.831551285425</v>
      </c>
      <c r="I78" s="4">
        <v>58.74274272</v>
      </c>
      <c r="J78" s="3"/>
      <c r="K78" s="3"/>
      <c r="L78" s="3"/>
      <c r="M78" s="3"/>
      <c r="N78" s="3"/>
      <c r="O78" s="3"/>
    </row>
    <row r="79" ht="13.55" customHeight="1">
      <c r="A79" s="4">
        <v>30</v>
      </c>
      <c r="B79" s="4">
        <v>22.1992899147383</v>
      </c>
      <c r="C79" s="4">
        <v>22.1081857406415</v>
      </c>
      <c r="D79" s="4">
        <v>28</v>
      </c>
      <c r="E79" s="4">
        <v>-5.89181425935851</v>
      </c>
      <c r="F79" s="4">
        <v>34.7134752667803</v>
      </c>
      <c r="G79" s="3"/>
      <c r="H79" s="4">
        <v>-176.754427780755</v>
      </c>
      <c r="I79" s="4">
        <v>99.12968064</v>
      </c>
      <c r="J79" s="3"/>
      <c r="K79" s="3"/>
      <c r="L79" s="3"/>
      <c r="M79" s="3"/>
      <c r="N79" s="3"/>
      <c r="O79" s="3"/>
    </row>
    <row r="80" ht="13.55" customHeight="1">
      <c r="A80" s="4">
        <v>60</v>
      </c>
      <c r="B80" s="4">
        <v>44.3985798294765</v>
      </c>
      <c r="C80" s="4">
        <v>44.3074756553797</v>
      </c>
      <c r="D80" s="4">
        <v>55</v>
      </c>
      <c r="E80" s="4">
        <v>-10.6925243446203</v>
      </c>
      <c r="F80" s="4">
        <v>114.330076860297</v>
      </c>
      <c r="G80" s="3"/>
      <c r="H80" s="4">
        <v>-641.551460677216</v>
      </c>
      <c r="I80" s="4">
        <v>199.2904944</v>
      </c>
      <c r="J80" s="3"/>
      <c r="K80" s="3"/>
      <c r="L80" s="3"/>
      <c r="M80" s="3"/>
      <c r="N80" s="3"/>
      <c r="O80" s="3"/>
    </row>
    <row r="81" ht="13.55" customHeight="1">
      <c r="A81" s="3"/>
      <c r="B81" s="3"/>
      <c r="C81" s="3"/>
      <c r="D81" s="3"/>
      <c r="E81" s="3"/>
      <c r="F81" s="5">
        <f>SUM(F71:F80)</f>
        <v>2583.545286800990</v>
      </c>
      <c r="G81" t="s" s="2">
        <v>20</v>
      </c>
      <c r="H81" s="5">
        <f>SUM(H71:H80)</f>
        <v>-8092.753787903140</v>
      </c>
      <c r="I81" s="5">
        <f>SUM(I71:I80)</f>
        <v>1580.12601444</v>
      </c>
      <c r="J81" s="3"/>
      <c r="K81" s="3"/>
      <c r="L81" s="3"/>
      <c r="M81" s="3"/>
      <c r="N81" s="3"/>
      <c r="O81" s="3"/>
    </row>
    <row r="82" ht="13.55" customHeight="1">
      <c r="A82" s="3"/>
      <c r="B82" s="3"/>
      <c r="C82" s="3"/>
      <c r="D82" s="3"/>
      <c r="E82" s="3"/>
      <c r="F82" s="4">
        <f>F81/10</f>
        <v>258.354528680099</v>
      </c>
      <c r="G82" t="s" s="2">
        <v>22</v>
      </c>
      <c r="H82" s="4">
        <f>H81*(2/10)</f>
        <v>-1618.550757580630</v>
      </c>
      <c r="I82" s="4">
        <f>I81*(2/10)</f>
        <v>316.025202888</v>
      </c>
      <c r="J82" s="3"/>
      <c r="K82" s="3"/>
      <c r="L82" s="3"/>
      <c r="M82" s="3"/>
      <c r="N82" s="3"/>
      <c r="O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3.55" customHeight="1">
      <c r="A101" t="s" s="2">
        <v>28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3.55" customHeight="1">
      <c r="A102" t="s" s="2">
        <v>0</v>
      </c>
      <c r="B102" t="s" s="2">
        <v>11</v>
      </c>
      <c r="C102" t="s" s="2">
        <v>12</v>
      </c>
      <c r="D102" t="s" s="2">
        <v>24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3.55" customHeight="1">
      <c r="A103" s="4">
        <v>80</v>
      </c>
      <c r="B103" s="4">
        <v>72.14651249994699</v>
      </c>
      <c r="C103" s="4">
        <v>72.02380580556149</v>
      </c>
      <c r="D103" s="4">
        <v>85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3.55" customHeight="1">
      <c r="A104" s="4">
        <v>70</v>
      </c>
      <c r="B104" s="4">
        <v>63.1281984374537</v>
      </c>
      <c r="C104" s="4">
        <v>63.0054917430681</v>
      </c>
      <c r="D104" s="4">
        <v>60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3.55" customHeight="1">
      <c r="A105" s="4">
        <v>50</v>
      </c>
      <c r="B105" s="4">
        <v>45.0915703124669</v>
      </c>
      <c r="C105" s="4">
        <v>44.9688636180813</v>
      </c>
      <c r="D105" s="4">
        <v>60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3.55" customHeight="1">
      <c r="A106" s="4">
        <v>40</v>
      </c>
      <c r="B106" s="4">
        <v>36.0732562499735</v>
      </c>
      <c r="C106" s="4">
        <v>35.950549555588</v>
      </c>
      <c r="D106" s="4">
        <v>38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3.55" customHeight="1">
      <c r="A107" s="4">
        <v>85</v>
      </c>
      <c r="B107" s="4">
        <v>76.65566953119369</v>
      </c>
      <c r="C107" s="4">
        <v>76.5329628368082</v>
      </c>
      <c r="D107" s="4">
        <v>90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3.55" customHeight="1">
      <c r="A108" s="4">
        <v>25</v>
      </c>
      <c r="B108" s="4">
        <v>22.5457851562334</v>
      </c>
      <c r="C108" s="4">
        <v>22.4230784618479</v>
      </c>
      <c r="D108" s="4">
        <v>30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3.55" customHeight="1">
      <c r="A109" s="4">
        <v>32</v>
      </c>
      <c r="B109" s="4">
        <v>28.8586049999788</v>
      </c>
      <c r="C109" s="4">
        <v>28.7358983055933</v>
      </c>
      <c r="D109" s="4">
        <v>33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3.55" customHeight="1">
      <c r="A110" s="4">
        <v>20</v>
      </c>
      <c r="B110" s="4">
        <v>18.0366281249868</v>
      </c>
      <c r="C110" s="4">
        <v>17.9139214306012</v>
      </c>
      <c r="D110" s="4">
        <v>26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3.55" customHeight="1">
      <c r="A111" s="4">
        <v>30</v>
      </c>
      <c r="B111" s="4">
        <v>27.0549421874801</v>
      </c>
      <c r="C111" s="4">
        <v>26.9322354930946</v>
      </c>
      <c r="D111" s="4">
        <v>28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3.55" customHeight="1">
      <c r="A112" s="4">
        <v>60</v>
      </c>
      <c r="B112" s="4">
        <v>54.1098843749603</v>
      </c>
      <c r="C112" s="4">
        <v>53.9871776805747</v>
      </c>
      <c r="D112" s="4">
        <v>55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