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Public\BIGPOPA\"/>
    </mc:Choice>
  </mc:AlternateContent>
  <xr:revisionPtr revIDLastSave="0" documentId="13_ncr:1_{AC9DEDD6-4116-4C2C-9A68-C8098ED8E43D}" xr6:coauthVersionLast="47" xr6:coauthVersionMax="47" xr10:uidLastSave="{00000000-0000-0000-0000-000000000000}"/>
  <bookViews>
    <workbookView xWindow="1368" yWindow="1620" windowWidth="19176" windowHeight="10284" xr2:uid="{EDC72DCC-50B8-433C-A59E-5BD754D82CFC}"/>
  </bookViews>
  <sheets>
    <sheet name="Para_Demo_Global" sheetId="6" r:id="rId1"/>
    <sheet name="Coef_Demo_Global" sheetId="7" r:id="rId2"/>
    <sheet name="Var_Output" sheetId="9" r:id="rId3"/>
    <sheet name="Test_Summary" sheetId="8" r:id="rId4"/>
  </sheets>
  <definedNames>
    <definedName name="_xlnm._FilterDatabase" localSheetId="1" hidden="1">Coef_Demo_Global!$A$1:$J$5</definedName>
    <definedName name="_xlnm._FilterDatabase" localSheetId="0" hidden="1">Para_Demo_Global!$A$1:$J$1</definedName>
    <definedName name="_xlnm._FilterDatabase" localSheetId="2" hidden="1">Var_Output!$A$1:$E$6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8" l="1" a="1"/>
  <c r="B1" i="8" s="1"/>
  <c r="B4" i="8" s="1"/>
  <c r="B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<sst xmlns="http://schemas.openxmlformats.org/spreadsheetml/2006/main" count="182" uniqueCount="88">
  <si>
    <t>Type</t>
  </si>
  <si>
    <t>tfrm</t>
  </si>
  <si>
    <t>Multiplier</t>
  </si>
  <si>
    <t>CONTRUSE</t>
  </si>
  <si>
    <t>eltfrcon</t>
  </si>
  <si>
    <t>TFR</t>
  </si>
  <si>
    <t>Elasticity</t>
  </si>
  <si>
    <t>tfrmin</t>
  </si>
  <si>
    <t>mortm</t>
  </si>
  <si>
    <t>DEATHS</t>
  </si>
  <si>
    <t>Min</t>
  </si>
  <si>
    <t>Max</t>
  </si>
  <si>
    <t>Variable</t>
  </si>
  <si>
    <t>tfrexovals</t>
  </si>
  <si>
    <t>hltfrconv</t>
  </si>
  <si>
    <t>hltfragestop</t>
  </si>
  <si>
    <t>hltfrpeaklevel</t>
  </si>
  <si>
    <t>hltfragepeak</t>
  </si>
  <si>
    <t>hltfragehalflife</t>
  </si>
  <si>
    <t>tfrconv</t>
  </si>
  <si>
    <t>ttfrr</t>
  </si>
  <si>
    <t>ageofmarriagetfrelas</t>
  </si>
  <si>
    <t>ageofmarriagem</t>
  </si>
  <si>
    <t>Drivers</t>
  </si>
  <si>
    <t>UNITS</t>
  </si>
  <si>
    <t>tmortr2</t>
  </si>
  <si>
    <t>No Units</t>
  </si>
  <si>
    <t>Time-related reduction in mortality, in portion per year (i.e., .01 represents 1 percent). See and compare with tmortr; this represents catch-up in fertility reduction by poor countries using tech transfer.  Although time-related, it is obviously meant to represent the affect of technological advance on life expectancy.  This parameter is global, and you will often prefer to use mortm to introduce scenarios around mortality and life expectancy, because that parameter is country/region specific.</t>
  </si>
  <si>
    <t>tmortr</t>
  </si>
  <si>
    <t>Time-related reduction in mortality, in portion per year (i.e., .01 represents 1 percent).  Although time-related, it is obviously meant to represent the affect of technological advance on life expectancy.  This parameter is global, and you will often prefer to use mortm to introduce scenarios around mortality and life expectancy, because that parameter is country/region specific.</t>
  </si>
  <si>
    <t>mortconv</t>
  </si>
  <si>
    <t>Years</t>
  </si>
  <si>
    <t>Mortality, convergence time to expected value.  Very often initial data values for countries will differ a little or much from values predicted by a cross-sectional relationship.  It is never certain whether such differences involve data errors or factors idiosyncratic to countries.  A paradigmatic assumption of IFs is that, over time, values for such variables will often gradually converge to the values predicted by the function and the initial country-specific "shift" should disappear. A high value such as 10000 will effectively turn off the convergence process altogether, while a low value such as 10 will make it very rapid.</t>
  </si>
  <si>
    <t>Convergence parameter that controls how fast (in how many years) the Mortality Vector reaches its target</t>
  </si>
  <si>
    <t>TFR (total fertility rate) convergence time to expected value.  Very often initial data values for countries will differ a little or much from values predicted by a cross-sectional relationship.  It is never certain whether such differences involve data errors or factors idiosyncratic to countries.  A paradigmatic assumption of IFs is that, over time, values for such variables will often gradually converge to the values predicted by the function and the initial country-specific "shift" should disappear. A high value such as 10000 will effectively turn off the convergence process altogether, while a low value such as 10 will make it very rapid.</t>
  </si>
  <si>
    <t>Time-related reduction in total fertility rate (TFR), in portion per year (i.e., .01 represents 1 percent).  Although time-related, it is obviously meant to represent the affect of technological and or cultural/value-based change in fertility rates.  This parameter is global, and you will often prefer to use tfrm to introduce scenarios around fertility rates, because that parameter is country/region specific.  This parameter represents, however, the historic phenomenon of "systemic shift" in fertility rates.</t>
  </si>
  <si>
    <t>Elasticity of total fertility rate to contraception use.  For most model users, it is much easier to directly manipulate fertility (see tfrm).</t>
  </si>
  <si>
    <t>On</t>
  </si>
  <si>
    <t>Off</t>
  </si>
  <si>
    <t>InfMor</t>
  </si>
  <si>
    <t>Educ15</t>
  </si>
  <si>
    <t>Explanation</t>
  </si>
  <si>
    <t>YVariable</t>
  </si>
  <si>
    <t>XVariable</t>
  </si>
  <si>
    <t>Function</t>
  </si>
  <si>
    <t>Coefficient</t>
  </si>
  <si>
    <t>b1</t>
  </si>
  <si>
    <t>b4</t>
  </si>
  <si>
    <t>a</t>
  </si>
  <si>
    <t>Total Fertilty Rate (2005)</t>
  </si>
  <si>
    <t>Rates of change</t>
  </si>
  <si>
    <t>Convergence speed</t>
  </si>
  <si>
    <t>Mul Base 1</t>
  </si>
  <si>
    <t>Births</t>
  </si>
  <si>
    <t>Births per 1000 Woman</t>
  </si>
  <si>
    <t>Default</t>
  </si>
  <si>
    <t xml:space="preserve">Mortality multiplier.  A multiplier on mortality or deaths, unit-less, by region.  A value of 1 implies no change, while higher values proportionately increase mortality and lower values decrease it.  You would introduce an epidemic (like AIDS) by substantially increasing the value.  Scientific advance that greatly increased our age spans could be introduced by a value of 0.5, normally phased in. </t>
  </si>
  <si>
    <t>Total Fertility Rate Exogenous Values (-100 is off)</t>
  </si>
  <si>
    <t>TFR (total fertility rate) stabilization level with high income.  This is a very important parameter, because fertility rates in many developed countries have falled well below the 2.1 replacement level.  The level at which they stabilize for countries at the highest levels of income, and when they stabilize (you might change this over time), will greatly effect ultimate global population maximums and possible decline rates.</t>
  </si>
  <si>
    <t>Age of Menopause to stop fertitlity distribution</t>
  </si>
  <si>
    <t>Peak level for fertility distribution</t>
  </si>
  <si>
    <t>Peak Age of fertitlity distribution</t>
  </si>
  <si>
    <t>Number of years after which fertility halves</t>
  </si>
  <si>
    <t>Total Fertility Rate multiplier.  A multiplier on TFR, unitless, by region.  A value of 1 implies no change, while higher values proportionately increase TFR (and ultimately increase population) and lower values decrease it.  Like other multipliers, you should generally not change the value in the initial year because that would override empirical initial conditions; rather you should ramp up or down the multiplier value over time.</t>
  </si>
  <si>
    <t>Responsiveness of TFR to changes in average age of marriage from expected value, i.e., base case forecast. A value of .01 will decrease TFR by .01 when age of marriage is one year more than the base case forecast.</t>
  </si>
  <si>
    <t>The rate of change for age of marriage impacted by a multliplier.  A value of 1 implies no change, while higher values proportionately increase the underlying value and lower values decrease it.  Like other multipliers, you should generally not change the value in the initial year because that would override empirical initial conditions; rather you should ramp up or down the multiplier value over time.</t>
  </si>
  <si>
    <t>Limits</t>
  </si>
  <si>
    <t>TuningSwitch</t>
  </si>
  <si>
    <t>Steps</t>
  </si>
  <si>
    <t>Seq</t>
  </si>
  <si>
    <t>Total Estimated Time (Days)</t>
  </si>
  <si>
    <t>Total Combinations (# of Model Runs)</t>
  </si>
  <si>
    <t>Module</t>
  </si>
  <si>
    <t>Demographic</t>
  </si>
  <si>
    <t>POP</t>
  </si>
  <si>
    <t>LIFEXP</t>
  </si>
  <si>
    <t>BIRTHS</t>
  </si>
  <si>
    <t>AnalysisSwitch</t>
  </si>
  <si>
    <t>HistTable</t>
  </si>
  <si>
    <t>Total Number of CPUs (# of Model Runs in Parallel)</t>
  </si>
  <si>
    <t>SeriesPopulation</t>
  </si>
  <si>
    <t>SeriesTFR</t>
  </si>
  <si>
    <t>SeriesLifeExpectIHMEBothSexesHistOnly</t>
  </si>
  <si>
    <t>SeriesForecastBirthsMedUNPD</t>
  </si>
  <si>
    <t>SeriesDeathsper1000IHMEForecasts</t>
  </si>
  <si>
    <t>CompareSwitch</t>
  </si>
  <si>
    <t>Total Estimated Time (Hours)</t>
  </si>
  <si>
    <t>Mins per Model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</si>
</sst>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9080E-D106-45C5-9A08-BCC54809119D}">
  <dimension ref="A1:J18"/>
  <sheetViews>
    <sheetView tabSelected="1" zoomScaleNormal="100" workbookViewId="0">
      <selection activeCell="E21" sqref="E21"/>
    </sheetView>
  </sheetViews>
  <sheetFormatPr defaultRowHeight="14.4" x14ac:dyDescent="0.3"/>
  <cols>
    <col min="1" max="1" width="12" customWidth="1"/>
    <col min="2" max="2" width="15.88671875" customWidth="1"/>
    <col min="3" max="3" width="17.44140625" customWidth="1"/>
    <col min="4" max="4" width="16" customWidth="1"/>
    <col min="5" max="5" width="13.109375" customWidth="1"/>
    <col min="6" max="6" width="10.6640625" customWidth="1"/>
    <col min="10" max="10" width="36" customWidth="1"/>
  </cols>
  <sheetData>
    <row r="1" spans="1:10" x14ac:dyDescent="0.3">
      <c r="A1" t="s">
        <v>12</v>
      </c>
      <c r="B1" t="s">
        <v>23</v>
      </c>
      <c r="C1" t="s">
        <v>0</v>
      </c>
      <c r="D1" t="s">
        <v>24</v>
      </c>
      <c r="E1" t="s">
        <v>67</v>
      </c>
      <c r="F1" t="s">
        <v>55</v>
      </c>
      <c r="G1" t="s">
        <v>10</v>
      </c>
      <c r="H1" t="s">
        <v>11</v>
      </c>
      <c r="I1" t="s">
        <v>68</v>
      </c>
      <c r="J1" t="s">
        <v>41</v>
      </c>
    </row>
    <row r="2" spans="1:10" x14ac:dyDescent="0.3">
      <c r="A2" t="s">
        <v>9</v>
      </c>
      <c r="B2" t="s">
        <v>25</v>
      </c>
      <c r="C2" t="s">
        <v>50</v>
      </c>
      <c r="D2" t="s">
        <v>26</v>
      </c>
      <c r="E2" t="s">
        <v>38</v>
      </c>
      <c r="F2">
        <v>0</v>
      </c>
      <c r="G2">
        <v>-0.05</v>
      </c>
      <c r="H2">
        <v>0</v>
      </c>
      <c r="I2">
        <v>3</v>
      </c>
      <c r="J2" t="s">
        <v>27</v>
      </c>
    </row>
    <row r="3" spans="1:10" x14ac:dyDescent="0.3">
      <c r="A3" t="s">
        <v>5</v>
      </c>
      <c r="B3" t="s">
        <v>4</v>
      </c>
      <c r="C3" t="s">
        <v>6</v>
      </c>
      <c r="D3" t="s">
        <v>26</v>
      </c>
      <c r="E3" t="s">
        <v>37</v>
      </c>
      <c r="F3">
        <v>2.5000000000000001E-2</v>
      </c>
      <c r="G3">
        <v>0</v>
      </c>
      <c r="H3">
        <v>2</v>
      </c>
      <c r="I3">
        <v>20</v>
      </c>
      <c r="J3" t="s">
        <v>36</v>
      </c>
    </row>
    <row r="4" spans="1:10" x14ac:dyDescent="0.3">
      <c r="A4" t="s">
        <v>5</v>
      </c>
      <c r="B4" t="s">
        <v>7</v>
      </c>
      <c r="C4" t="s">
        <v>66</v>
      </c>
      <c r="D4" t="s">
        <v>53</v>
      </c>
      <c r="E4" t="s">
        <v>37</v>
      </c>
      <c r="F4">
        <v>1.9</v>
      </c>
      <c r="G4">
        <v>0.5</v>
      </c>
      <c r="H4">
        <v>4</v>
      </c>
      <c r="I4">
        <v>20</v>
      </c>
      <c r="J4" t="s">
        <v>58</v>
      </c>
    </row>
    <row r="5" spans="1:10" x14ac:dyDescent="0.3">
      <c r="A5" t="s">
        <v>5</v>
      </c>
      <c r="B5" t="s">
        <v>20</v>
      </c>
      <c r="C5" t="s">
        <v>50</v>
      </c>
      <c r="D5" t="s">
        <v>26</v>
      </c>
      <c r="E5" t="s">
        <v>38</v>
      </c>
      <c r="F5">
        <v>0</v>
      </c>
      <c r="G5">
        <v>-0.01</v>
      </c>
      <c r="H5">
        <v>0.01</v>
      </c>
      <c r="I5">
        <v>3</v>
      </c>
      <c r="J5" t="s">
        <v>35</v>
      </c>
    </row>
    <row r="6" spans="1:10" x14ac:dyDescent="0.3">
      <c r="A6" t="s">
        <v>9</v>
      </c>
      <c r="B6" t="s">
        <v>30</v>
      </c>
      <c r="C6" t="s">
        <v>51</v>
      </c>
      <c r="D6" t="s">
        <v>31</v>
      </c>
      <c r="E6" t="s">
        <v>38</v>
      </c>
      <c r="F6">
        <v>125</v>
      </c>
      <c r="G6">
        <v>10</v>
      </c>
      <c r="H6">
        <v>1000</v>
      </c>
      <c r="I6">
        <v>5</v>
      </c>
      <c r="J6" t="s">
        <v>32</v>
      </c>
    </row>
    <row r="7" spans="1:10" x14ac:dyDescent="0.3">
      <c r="A7" t="s">
        <v>9</v>
      </c>
      <c r="B7" t="s">
        <v>8</v>
      </c>
      <c r="C7" t="s">
        <v>2</v>
      </c>
      <c r="D7" t="s">
        <v>52</v>
      </c>
      <c r="E7" t="s">
        <v>38</v>
      </c>
      <c r="F7">
        <v>1</v>
      </c>
      <c r="G7">
        <v>0.2</v>
      </c>
      <c r="H7">
        <v>5</v>
      </c>
      <c r="I7">
        <v>5</v>
      </c>
      <c r="J7" t="s">
        <v>56</v>
      </c>
    </row>
    <row r="8" spans="1:10" x14ac:dyDescent="0.3">
      <c r="A8" t="s">
        <v>9</v>
      </c>
      <c r="B8" t="s">
        <v>28</v>
      </c>
      <c r="C8" t="s">
        <v>50</v>
      </c>
      <c r="D8" t="s">
        <v>26</v>
      </c>
      <c r="E8" t="s">
        <v>38</v>
      </c>
      <c r="F8">
        <v>-1.5E-3</v>
      </c>
      <c r="G8">
        <v>-0.05</v>
      </c>
      <c r="H8">
        <v>0</v>
      </c>
      <c r="I8">
        <v>5</v>
      </c>
      <c r="J8" t="s">
        <v>29</v>
      </c>
    </row>
    <row r="9" spans="1:10" x14ac:dyDescent="0.3">
      <c r="A9" t="s">
        <v>5</v>
      </c>
      <c r="B9" t="s">
        <v>22</v>
      </c>
      <c r="C9" t="s">
        <v>2</v>
      </c>
      <c r="D9" t="s">
        <v>52</v>
      </c>
      <c r="E9" t="s">
        <v>38</v>
      </c>
      <c r="F9">
        <v>1</v>
      </c>
      <c r="G9">
        <v>-10</v>
      </c>
      <c r="H9">
        <v>10</v>
      </c>
      <c r="I9">
        <v>5</v>
      </c>
      <c r="J9" t="s">
        <v>65</v>
      </c>
    </row>
    <row r="10" spans="1:10" x14ac:dyDescent="0.3">
      <c r="A10" t="s">
        <v>5</v>
      </c>
      <c r="B10" t="s">
        <v>21</v>
      </c>
      <c r="C10" t="s">
        <v>6</v>
      </c>
      <c r="D10" t="s">
        <v>26</v>
      </c>
      <c r="E10" t="s">
        <v>38</v>
      </c>
      <c r="F10">
        <v>0.01</v>
      </c>
      <c r="G10">
        <v>-1</v>
      </c>
      <c r="H10">
        <v>1</v>
      </c>
      <c r="I10">
        <v>5</v>
      </c>
      <c r="J10" t="s">
        <v>64</v>
      </c>
    </row>
    <row r="11" spans="1:10" x14ac:dyDescent="0.3">
      <c r="A11" t="s">
        <v>5</v>
      </c>
      <c r="B11" t="s">
        <v>18</v>
      </c>
      <c r="D11" t="s">
        <v>31</v>
      </c>
      <c r="E11" t="s">
        <v>38</v>
      </c>
      <c r="F11">
        <v>10</v>
      </c>
      <c r="G11">
        <v>0</v>
      </c>
      <c r="H11">
        <v>2000000</v>
      </c>
      <c r="I11">
        <v>5</v>
      </c>
      <c r="J11" t="s">
        <v>62</v>
      </c>
    </row>
    <row r="12" spans="1:10" x14ac:dyDescent="0.3">
      <c r="A12" t="s">
        <v>5</v>
      </c>
      <c r="B12" t="s">
        <v>17</v>
      </c>
      <c r="D12" t="s">
        <v>31</v>
      </c>
      <c r="E12" t="s">
        <v>38</v>
      </c>
      <c r="F12">
        <v>20</v>
      </c>
      <c r="G12">
        <v>0</v>
      </c>
      <c r="H12">
        <v>200</v>
      </c>
      <c r="I12">
        <v>5</v>
      </c>
      <c r="J12" t="s">
        <v>61</v>
      </c>
    </row>
    <row r="13" spans="1:10" x14ac:dyDescent="0.3">
      <c r="A13" t="s">
        <v>5</v>
      </c>
      <c r="B13" t="s">
        <v>15</v>
      </c>
      <c r="D13" t="s">
        <v>31</v>
      </c>
      <c r="E13" t="s">
        <v>38</v>
      </c>
      <c r="F13">
        <v>50</v>
      </c>
      <c r="G13">
        <v>0</v>
      </c>
      <c r="H13">
        <v>200</v>
      </c>
      <c r="I13">
        <v>5</v>
      </c>
      <c r="J13" t="s">
        <v>59</v>
      </c>
    </row>
    <row r="14" spans="1:10" x14ac:dyDescent="0.3">
      <c r="A14" t="s">
        <v>5</v>
      </c>
      <c r="B14" t="s">
        <v>14</v>
      </c>
      <c r="C14" t="s">
        <v>51</v>
      </c>
      <c r="D14" t="s">
        <v>31</v>
      </c>
      <c r="E14" t="s">
        <v>38</v>
      </c>
      <c r="F14">
        <v>20</v>
      </c>
      <c r="G14">
        <v>0</v>
      </c>
      <c r="H14">
        <v>20000</v>
      </c>
      <c r="I14">
        <v>5</v>
      </c>
      <c r="J14" t="s">
        <v>33</v>
      </c>
    </row>
    <row r="15" spans="1:10" x14ac:dyDescent="0.3">
      <c r="A15" t="s">
        <v>5</v>
      </c>
      <c r="B15" t="s">
        <v>16</v>
      </c>
      <c r="D15" t="s">
        <v>54</v>
      </c>
      <c r="E15" t="s">
        <v>38</v>
      </c>
      <c r="F15">
        <v>0</v>
      </c>
      <c r="G15">
        <v>0</v>
      </c>
      <c r="H15">
        <v>1000</v>
      </c>
      <c r="I15">
        <v>5</v>
      </c>
      <c r="J15" t="s">
        <v>60</v>
      </c>
    </row>
    <row r="16" spans="1:10" x14ac:dyDescent="0.3">
      <c r="A16" t="s">
        <v>5</v>
      </c>
      <c r="B16" t="s">
        <v>19</v>
      </c>
      <c r="C16" t="s">
        <v>51</v>
      </c>
      <c r="D16" t="s">
        <v>31</v>
      </c>
      <c r="E16" t="s">
        <v>38</v>
      </c>
      <c r="F16">
        <v>100</v>
      </c>
      <c r="G16">
        <v>10</v>
      </c>
      <c r="H16">
        <v>1000</v>
      </c>
      <c r="I16">
        <v>5</v>
      </c>
      <c r="J16" t="s">
        <v>34</v>
      </c>
    </row>
    <row r="17" spans="1:10" x14ac:dyDescent="0.3">
      <c r="A17" t="s">
        <v>5</v>
      </c>
      <c r="B17" t="s">
        <v>13</v>
      </c>
      <c r="D17" t="s">
        <v>53</v>
      </c>
      <c r="E17" t="s">
        <v>38</v>
      </c>
      <c r="F17">
        <v>-100</v>
      </c>
      <c r="G17">
        <v>-100</v>
      </c>
      <c r="H17">
        <v>20</v>
      </c>
      <c r="I17">
        <v>5</v>
      </c>
      <c r="J17" t="s">
        <v>57</v>
      </c>
    </row>
    <row r="18" spans="1:10" x14ac:dyDescent="0.3">
      <c r="A18" t="s">
        <v>5</v>
      </c>
      <c r="B18" t="s">
        <v>1</v>
      </c>
      <c r="C18" t="s">
        <v>2</v>
      </c>
      <c r="D18" t="s">
        <v>52</v>
      </c>
      <c r="E18" t="s">
        <v>38</v>
      </c>
      <c r="F18">
        <v>1</v>
      </c>
      <c r="G18">
        <v>0.5</v>
      </c>
      <c r="H18">
        <v>2</v>
      </c>
      <c r="I18">
        <v>5</v>
      </c>
      <c r="J18" t="s">
        <v>63</v>
      </c>
    </row>
  </sheetData>
  <autoFilter ref="A1:J1" xr:uid="{EBB9080E-D106-45C5-9A08-BCC54809119D}">
    <sortState xmlns:xlrd2="http://schemas.microsoft.com/office/spreadsheetml/2017/richdata2" ref="A2:J18">
      <sortCondition descending="1" ref="E1"/>
    </sortState>
  </autoFilter>
  <sortState xmlns:xlrd2="http://schemas.microsoft.com/office/spreadsheetml/2017/richdata2" ref="A2:J18">
    <sortCondition descending="1" ref="E2:E18"/>
    <sortCondition ref="A2:A18"/>
    <sortCondition ref="B2:B18"/>
  </sortState>
  <dataValidations count="1">
    <dataValidation type="list" allowBlank="1" showInputMessage="1" showErrorMessage="1" sqref="E2:E18" xr:uid="{D8FA6A84-657A-41B1-8A74-8C3A36AB9836}">
      <formula1>"On,Off"</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E024F-DC0A-435E-AA73-F3BC460E3BD6}">
  <dimension ref="A1:J7"/>
  <sheetViews>
    <sheetView workbookViewId="0">
      <selection activeCell="D13" sqref="D13"/>
    </sheetView>
  </sheetViews>
  <sheetFormatPr defaultRowHeight="14.4" x14ac:dyDescent="0.3"/>
  <cols>
    <col min="1" max="1" width="12.21875" customWidth="1"/>
    <col min="2" max="2" width="22.6640625" customWidth="1"/>
    <col min="3" max="4" width="11.44140625" customWidth="1"/>
    <col min="5" max="5" width="13.44140625" customWidth="1"/>
    <col min="6" max="6" width="11.44140625" customWidth="1"/>
    <col min="7" max="7" width="12.6640625" customWidth="1"/>
  </cols>
  <sheetData>
    <row r="1" spans="1:10" x14ac:dyDescent="0.3">
      <c r="A1" t="s">
        <v>42</v>
      </c>
      <c r="B1" t="s">
        <v>44</v>
      </c>
      <c r="C1" t="s">
        <v>43</v>
      </c>
      <c r="D1" t="s">
        <v>69</v>
      </c>
      <c r="E1" t="s">
        <v>45</v>
      </c>
      <c r="F1" t="s">
        <v>67</v>
      </c>
      <c r="G1" t="s">
        <v>55</v>
      </c>
      <c r="H1" t="s">
        <v>10</v>
      </c>
      <c r="I1" t="s">
        <v>11</v>
      </c>
      <c r="J1" t="s">
        <v>68</v>
      </c>
    </row>
    <row r="2" spans="1:10" x14ac:dyDescent="0.3">
      <c r="A2" t="s">
        <v>5</v>
      </c>
      <c r="B2" t="s">
        <v>49</v>
      </c>
      <c r="C2" t="s">
        <v>39</v>
      </c>
      <c r="D2">
        <v>3</v>
      </c>
      <c r="E2" t="s">
        <v>46</v>
      </c>
      <c r="F2" t="s">
        <v>37</v>
      </c>
      <c r="G2">
        <v>1.09E-2</v>
      </c>
      <c r="H2">
        <v>1.09E-2</v>
      </c>
      <c r="I2">
        <v>1.09E-2</v>
      </c>
      <c r="J2">
        <v>1</v>
      </c>
    </row>
    <row r="3" spans="1:10" x14ac:dyDescent="0.3">
      <c r="A3" t="s">
        <v>5</v>
      </c>
      <c r="B3" t="s">
        <v>49</v>
      </c>
      <c r="C3" t="s">
        <v>40</v>
      </c>
      <c r="D3">
        <v>2</v>
      </c>
      <c r="E3" t="s">
        <v>47</v>
      </c>
      <c r="F3" t="s">
        <v>37</v>
      </c>
      <c r="G3">
        <v>-0.8327</v>
      </c>
      <c r="H3">
        <v>-0.8327</v>
      </c>
      <c r="I3">
        <v>-0.8327</v>
      </c>
      <c r="J3">
        <v>1</v>
      </c>
    </row>
    <row r="4" spans="1:10" x14ac:dyDescent="0.3">
      <c r="A4" t="s">
        <v>5</v>
      </c>
      <c r="B4" t="s">
        <v>49</v>
      </c>
      <c r="C4" t="s">
        <v>3</v>
      </c>
      <c r="D4">
        <v>1</v>
      </c>
      <c r="E4" t="s">
        <v>46</v>
      </c>
      <c r="F4" t="s">
        <v>37</v>
      </c>
      <c r="G4">
        <v>-9.4800000000000006E-3</v>
      </c>
      <c r="H4">
        <v>-9.4800000000000006E-3</v>
      </c>
      <c r="I4">
        <v>-9.4800000000000006E-3</v>
      </c>
      <c r="J4">
        <v>1</v>
      </c>
    </row>
    <row r="5" spans="1:10" x14ac:dyDescent="0.3">
      <c r="A5" t="s">
        <v>5</v>
      </c>
      <c r="B5" t="s">
        <v>49</v>
      </c>
      <c r="C5" t="s">
        <v>39</v>
      </c>
      <c r="D5">
        <v>3</v>
      </c>
      <c r="E5" t="s">
        <v>48</v>
      </c>
      <c r="F5" t="s">
        <v>38</v>
      </c>
      <c r="G5">
        <v>3.8812000000000002</v>
      </c>
      <c r="H5">
        <v>1</v>
      </c>
      <c r="I5">
        <v>10</v>
      </c>
      <c r="J5">
        <v>5</v>
      </c>
    </row>
    <row r="6" spans="1:10" x14ac:dyDescent="0.3">
      <c r="A6" t="s">
        <v>5</v>
      </c>
      <c r="B6" t="s">
        <v>49</v>
      </c>
      <c r="C6" t="s">
        <v>40</v>
      </c>
      <c r="D6">
        <v>2</v>
      </c>
      <c r="E6" t="s">
        <v>48</v>
      </c>
      <c r="F6" t="s">
        <v>38</v>
      </c>
      <c r="G6">
        <v>3.8812000000000002</v>
      </c>
      <c r="H6">
        <v>1</v>
      </c>
      <c r="I6">
        <v>10</v>
      </c>
      <c r="J6">
        <v>5</v>
      </c>
    </row>
    <row r="7" spans="1:10" x14ac:dyDescent="0.3">
      <c r="A7" t="s">
        <v>5</v>
      </c>
      <c r="B7" t="s">
        <v>49</v>
      </c>
      <c r="C7" t="s">
        <v>3</v>
      </c>
      <c r="D7">
        <v>1</v>
      </c>
      <c r="E7" t="s">
        <v>48</v>
      </c>
      <c r="F7" t="s">
        <v>38</v>
      </c>
      <c r="G7">
        <v>3.8812000000000002</v>
      </c>
      <c r="H7">
        <v>1</v>
      </c>
      <c r="I7">
        <v>10</v>
      </c>
      <c r="J7">
        <v>5</v>
      </c>
    </row>
  </sheetData>
  <autoFilter ref="A1:J5" xr:uid="{E85E024F-DC0A-435E-AA73-F3BC460E3BD6}"/>
  <dataValidations count="1">
    <dataValidation type="list" allowBlank="1" showInputMessage="1" showErrorMessage="1" sqref="F2:F7" xr:uid="{982A7F10-F102-4AA6-A62D-62F40A41A50C}">
      <formula1>"On,Off"</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0BC4B-9AFF-4BF2-A9D5-14191B7561B6}">
  <dimension ref="A1:E6"/>
  <sheetViews>
    <sheetView workbookViewId="0">
      <selection activeCell="D17" sqref="D17"/>
    </sheetView>
  </sheetViews>
  <sheetFormatPr defaultRowHeight="14.4" x14ac:dyDescent="0.3"/>
  <cols>
    <col min="1" max="1" width="19.77734375" customWidth="1"/>
    <col min="2" max="2" width="12.109375" customWidth="1"/>
    <col min="3" max="3" width="16.109375" customWidth="1"/>
    <col min="4" max="4" width="35.6640625" customWidth="1"/>
    <col min="5" max="5" width="23.33203125" customWidth="1"/>
  </cols>
  <sheetData>
    <row r="1" spans="1:5" x14ac:dyDescent="0.3">
      <c r="A1" t="s">
        <v>72</v>
      </c>
      <c r="B1" t="s">
        <v>12</v>
      </c>
      <c r="C1" t="s">
        <v>77</v>
      </c>
      <c r="D1" t="s">
        <v>78</v>
      </c>
      <c r="E1" t="s">
        <v>85</v>
      </c>
    </row>
    <row r="2" spans="1:5" x14ac:dyDescent="0.3">
      <c r="A2" t="s">
        <v>73</v>
      </c>
      <c r="B2" t="s">
        <v>5</v>
      </c>
      <c r="C2" t="s">
        <v>37</v>
      </c>
      <c r="D2" t="s">
        <v>81</v>
      </c>
      <c r="E2" t="s">
        <v>37</v>
      </c>
    </row>
    <row r="3" spans="1:5" x14ac:dyDescent="0.3">
      <c r="A3" t="s">
        <v>73</v>
      </c>
      <c r="B3" t="s">
        <v>74</v>
      </c>
      <c r="C3" t="s">
        <v>37</v>
      </c>
      <c r="D3" t="s">
        <v>80</v>
      </c>
      <c r="E3" t="s">
        <v>37</v>
      </c>
    </row>
    <row r="4" spans="1:5" x14ac:dyDescent="0.3">
      <c r="A4" t="s">
        <v>73</v>
      </c>
      <c r="B4" t="s">
        <v>75</v>
      </c>
      <c r="C4" t="s">
        <v>37</v>
      </c>
      <c r="D4" t="s">
        <v>82</v>
      </c>
      <c r="E4" t="s">
        <v>37</v>
      </c>
    </row>
    <row r="5" spans="1:5" x14ac:dyDescent="0.3">
      <c r="A5" t="s">
        <v>73</v>
      </c>
      <c r="B5" t="s">
        <v>76</v>
      </c>
      <c r="C5" t="s">
        <v>37</v>
      </c>
      <c r="D5" t="s">
        <v>83</v>
      </c>
      <c r="E5" t="s">
        <v>37</v>
      </c>
    </row>
    <row r="6" spans="1:5" x14ac:dyDescent="0.3">
      <c r="A6" t="s">
        <v>73</v>
      </c>
      <c r="B6" t="s">
        <v>9</v>
      </c>
      <c r="C6" t="s">
        <v>37</v>
      </c>
      <c r="D6" t="s">
        <v>84</v>
      </c>
      <c r="E6" t="s">
        <v>38</v>
      </c>
    </row>
  </sheetData>
  <autoFilter ref="A1:E6" xr:uid="{6160BC4B-9AFF-4BF2-A9D5-14191B7561B6}"/>
  <dataValidations count="1">
    <dataValidation type="list" allowBlank="1" showInputMessage="1" showErrorMessage="1" sqref="C2:C6 E2:E7" xr:uid="{6C2EBF5B-C834-4EEE-8E31-8F76517BD517}">
      <formula1>"On,Off"</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76899-C05F-4187-8710-D2A6E0F6A2E0}">
  <dimension ref="A1:B5"/>
  <sheetViews>
    <sheetView workbookViewId="0">
      <selection activeCell="D11" sqref="D11"/>
    </sheetView>
  </sheetViews>
  <sheetFormatPr defaultRowHeight="14.4" x14ac:dyDescent="0.3"/>
  <cols>
    <col min="1" max="1" width="43.44140625" customWidth="1"/>
    <col min="2" max="2" width="8.77734375" style="1"/>
  </cols>
  <sheetData>
    <row r="1" spans="1:2" x14ac:dyDescent="0.3">
      <c r="A1" t="s">
        <v>71</v>
      </c>
      <c r="B1" s="2" cm="1">
        <f t="array" ref="B1">PRODUCT(IF(Coef_Demo_Global!F2:F19="On", Coef_Demo_Global!J2:J19, 1))*PRODUCT(IF(Para_Demo_Global!E2:E19="On", Para_Demo_Global!I2:I19, 1))</f>
        <v>400</v>
      </c>
    </row>
    <row r="2" spans="1:2" x14ac:dyDescent="0.3">
      <c r="A2" t="s">
        <v>87</v>
      </c>
      <c r="B2" s="1">
        <v>2.1</v>
      </c>
    </row>
    <row r="3" spans="1:2" x14ac:dyDescent="0.3">
      <c r="A3" t="s">
        <v>79</v>
      </c>
      <c r="B3" s="2">
        <v>4</v>
      </c>
    </row>
    <row r="4" spans="1:2" x14ac:dyDescent="0.3">
      <c r="A4" t="s">
        <v>70</v>
      </c>
      <c r="B4" s="1">
        <f>(B1*(B2*60)/(60*60*24))/B3</f>
        <v>0.14583333333333334</v>
      </c>
    </row>
    <row r="5" spans="1:2" x14ac:dyDescent="0.3">
      <c r="A5" t="s">
        <v>86</v>
      </c>
      <c r="B5" s="1">
        <f>B4*24</f>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Para_Demo_Global</vt:lpstr>
      <vt:lpstr>Coef_Demo_Global</vt:lpstr>
      <vt:lpstr>Var_Output</vt:lpstr>
      <vt:lpstr>Test_Summary</vt:lpstr>
    </vt:vector>
  </TitlesOfParts>
  <Company>University of Denver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Yutang Xiong</dc:creator>
  <cp:lastModifiedBy>Yutang Xiong</cp:lastModifiedBy>
  <dcterms:created xsi:type="dcterms:W3CDTF">2024-01-11T20:31:19Z</dcterms:created>
  <dcterms:modified xsi:type="dcterms:W3CDTF">2024-04-02T20:43:22Z</dcterms:modified>
</cp:coreProperties>
</file>