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"/>
    </mc:Choice>
  </mc:AlternateContent>
  <xr:revisionPtr revIDLastSave="0" documentId="13_ncr:1_{DF662CAF-07C0-6640-8DE2-CFE2D063C874}" xr6:coauthVersionLast="47" xr6:coauthVersionMax="47" xr10:uidLastSave="{00000000-0000-0000-0000-000000000000}"/>
  <bookViews>
    <workbookView xWindow="1060" yWindow="500" windowWidth="32500" windowHeight="20500" activeTab="4" xr2:uid="{CCAA343D-1589-4EF2-8787-6D956BEFD6BA}"/>
  </bookViews>
  <sheets>
    <sheet name="auto" sheetId="14" r:id="rId1"/>
    <sheet name="nomi" sheetId="8" r:id="rId2"/>
    <sheet name="piloti" sheetId="13" r:id="rId3"/>
    <sheet name="Classifica Generale" sheetId="1" r:id="rId4"/>
    <sheet name="CLASSIFICA ORDINATA" sheetId="6" r:id="rId5"/>
    <sheet name="RISULTATI" sheetId="11" r:id="rId6"/>
    <sheet name="PER STAMPA" sheetId="9" r:id="rId7"/>
    <sheet name="XSRESULTS" sheetId="12" r:id="rId8"/>
    <sheet name="LOBBY" sheetId="10" r:id="rId9"/>
    <sheet name="Provvedimenti" sheetId="2" r:id="rId10"/>
    <sheet name="RISULTATI  GARA 3 " sheetId="5" r:id="rId11"/>
  </sheets>
  <definedNames>
    <definedName name="_xlnm._FilterDatabase" localSheetId="3" hidden="1">'Classifica Generale'!$C$2:$AD$13</definedName>
    <definedName name="_xlnm._FilterDatabase" localSheetId="1" hidden="1">nomi!$A$1:$Q$1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AD50" i="1"/>
  <c r="AC50" i="1"/>
  <c r="Y50" i="1"/>
  <c r="U50" i="1"/>
  <c r="Q50" i="1"/>
  <c r="M50" i="1"/>
  <c r="AD49" i="1"/>
  <c r="AC49" i="1"/>
  <c r="Y49" i="1"/>
  <c r="U49" i="1"/>
  <c r="Q49" i="1"/>
  <c r="M49" i="1"/>
  <c r="AD48" i="1"/>
  <c r="AC48" i="1"/>
  <c r="Y48" i="1"/>
  <c r="U48" i="1"/>
  <c r="Q48" i="1"/>
  <c r="M48" i="1"/>
  <c r="AD47" i="1"/>
  <c r="AC47" i="1"/>
  <c r="Y47" i="1"/>
  <c r="U47" i="1"/>
  <c r="Q47" i="1"/>
  <c r="M47" i="1"/>
  <c r="AD46" i="1"/>
  <c r="AC46" i="1"/>
  <c r="Y46" i="1"/>
  <c r="U46" i="1"/>
  <c r="Q46" i="1"/>
  <c r="M46" i="1"/>
  <c r="AD45" i="1"/>
  <c r="AC45" i="1"/>
  <c r="Y45" i="1"/>
  <c r="U45" i="1"/>
  <c r="Q45" i="1"/>
  <c r="M45" i="1"/>
  <c r="AD44" i="1"/>
  <c r="AC44" i="1"/>
  <c r="Y44" i="1"/>
  <c r="U44" i="1"/>
  <c r="Q44" i="1"/>
  <c r="M44" i="1"/>
  <c r="AD43" i="1"/>
  <c r="AC43" i="1"/>
  <c r="Y43" i="1"/>
  <c r="U43" i="1"/>
  <c r="Q43" i="1"/>
  <c r="M43" i="1"/>
  <c r="AD42" i="1"/>
  <c r="AC42" i="1"/>
  <c r="Y42" i="1"/>
  <c r="U42" i="1"/>
  <c r="Q42" i="1"/>
  <c r="M42" i="1"/>
  <c r="AD41" i="1"/>
  <c r="AC41" i="1"/>
  <c r="Y41" i="1"/>
  <c r="U41" i="1"/>
  <c r="Q41" i="1"/>
  <c r="M41" i="1"/>
  <c r="AD40" i="1"/>
  <c r="AC40" i="1"/>
  <c r="Y40" i="1"/>
  <c r="U40" i="1"/>
  <c r="Q40" i="1"/>
  <c r="M40" i="1"/>
  <c r="AD39" i="1"/>
  <c r="AC39" i="1"/>
  <c r="Y39" i="1"/>
  <c r="U39" i="1"/>
  <c r="Q39" i="1"/>
  <c r="M39" i="1"/>
  <c r="AD38" i="1"/>
  <c r="AC38" i="1"/>
  <c r="Y38" i="1"/>
  <c r="U38" i="1"/>
  <c r="Q38" i="1"/>
  <c r="M38" i="1"/>
  <c r="AD37" i="1"/>
  <c r="AC37" i="1"/>
  <c r="Y37" i="1"/>
  <c r="U37" i="1"/>
  <c r="Q37" i="1"/>
  <c r="M37" i="1"/>
  <c r="AD36" i="1"/>
  <c r="AC36" i="1"/>
  <c r="Y36" i="1"/>
  <c r="U36" i="1"/>
  <c r="Q36" i="1"/>
  <c r="M36" i="1"/>
  <c r="AD35" i="1"/>
  <c r="AC35" i="1"/>
  <c r="Y35" i="1"/>
  <c r="U35" i="1"/>
  <c r="Q35" i="1"/>
  <c r="M35" i="1"/>
  <c r="AD34" i="1"/>
  <c r="AC34" i="1"/>
  <c r="Y34" i="1"/>
  <c r="U34" i="1"/>
  <c r="Q34" i="1"/>
  <c r="M34" i="1"/>
  <c r="AD33" i="1"/>
  <c r="AC33" i="1"/>
  <c r="Y33" i="1"/>
  <c r="U33" i="1"/>
  <c r="Q33" i="1"/>
  <c r="M33" i="1"/>
  <c r="AD32" i="1"/>
  <c r="AC32" i="1"/>
  <c r="Y32" i="1"/>
  <c r="U32" i="1"/>
  <c r="Q32" i="1"/>
  <c r="M32" i="1"/>
  <c r="AD31" i="1"/>
  <c r="AC31" i="1"/>
  <c r="Y31" i="1"/>
  <c r="U31" i="1"/>
  <c r="Q31" i="1"/>
  <c r="M31" i="1"/>
  <c r="AD30" i="1"/>
  <c r="AC30" i="1"/>
  <c r="Y30" i="1"/>
  <c r="U30" i="1"/>
  <c r="Q30" i="1"/>
  <c r="M30" i="1"/>
  <c r="AD29" i="1"/>
  <c r="AC29" i="1"/>
  <c r="Y29" i="1"/>
  <c r="U29" i="1"/>
  <c r="Q29" i="1"/>
  <c r="M29" i="1"/>
  <c r="AD28" i="1"/>
  <c r="AC28" i="1"/>
  <c r="Y28" i="1"/>
  <c r="U28" i="1"/>
  <c r="Q28" i="1"/>
  <c r="M28" i="1"/>
  <c r="AD27" i="1"/>
  <c r="AC27" i="1"/>
  <c r="Y27" i="1"/>
  <c r="U27" i="1"/>
  <c r="Q27" i="1"/>
  <c r="M27" i="1"/>
  <c r="AD26" i="1"/>
  <c r="AC26" i="1"/>
  <c r="Y26" i="1"/>
  <c r="U26" i="1"/>
  <c r="Q26" i="1"/>
  <c r="M26" i="1"/>
  <c r="AD25" i="1"/>
  <c r="AC25" i="1"/>
  <c r="Y25" i="1"/>
  <c r="U25" i="1"/>
  <c r="Q25" i="1"/>
  <c r="M25" i="1"/>
  <c r="AD24" i="1"/>
  <c r="AC24" i="1"/>
  <c r="Y24" i="1"/>
  <c r="U24" i="1"/>
  <c r="Q24" i="1"/>
  <c r="M24" i="1"/>
  <c r="AD23" i="1"/>
  <c r="AC23" i="1"/>
  <c r="Y23" i="1"/>
  <c r="U23" i="1"/>
  <c r="Q23" i="1"/>
  <c r="M23" i="1"/>
  <c r="AD22" i="1"/>
  <c r="AC22" i="1"/>
  <c r="Y22" i="1"/>
  <c r="U22" i="1"/>
  <c r="Q22" i="1"/>
  <c r="M22" i="1"/>
  <c r="AD21" i="1"/>
  <c r="AC21" i="1"/>
  <c r="Y21" i="1"/>
  <c r="U21" i="1"/>
  <c r="Q21" i="1"/>
  <c r="M21" i="1"/>
  <c r="AD20" i="1"/>
  <c r="AC20" i="1"/>
  <c r="Y20" i="1"/>
  <c r="U20" i="1"/>
  <c r="Q20" i="1"/>
  <c r="M20" i="1"/>
  <c r="AD19" i="1"/>
  <c r="AC19" i="1"/>
  <c r="Y19" i="1"/>
  <c r="U19" i="1"/>
  <c r="Q19" i="1"/>
  <c r="M19" i="1"/>
  <c r="AD18" i="1"/>
  <c r="AC18" i="1"/>
  <c r="Y18" i="1"/>
  <c r="U18" i="1"/>
  <c r="Q18" i="1"/>
  <c r="M18" i="1"/>
  <c r="AD17" i="1"/>
  <c r="AC17" i="1"/>
  <c r="Y17" i="1"/>
  <c r="U17" i="1"/>
  <c r="Q17" i="1"/>
  <c r="M17" i="1"/>
  <c r="AD16" i="1"/>
  <c r="AC16" i="1"/>
  <c r="Y16" i="1"/>
  <c r="U16" i="1"/>
  <c r="Q16" i="1"/>
  <c r="M16" i="1"/>
  <c r="AD15" i="1"/>
  <c r="AC15" i="1"/>
  <c r="Y15" i="1"/>
  <c r="U15" i="1"/>
  <c r="Q15" i="1"/>
  <c r="M15" i="1"/>
  <c r="AD14" i="1"/>
  <c r="AC14" i="1"/>
  <c r="Y14" i="1"/>
  <c r="U14" i="1"/>
  <c r="Q14" i="1"/>
  <c r="M14" i="1"/>
  <c r="B33" i="6" l="1" a="1"/>
  <c r="B33" i="6" s="1"/>
  <c r="B47" i="6" a="1"/>
  <c r="B47" i="6" s="1"/>
  <c r="B19" i="11" a="1"/>
  <c r="B19" i="11" s="1"/>
  <c r="B19" i="6" a="1"/>
  <c r="B19" i="6" s="1"/>
  <c r="Q10" i="1" l="1"/>
  <c r="AD3" i="1" l="1"/>
  <c r="AD4" i="1"/>
  <c r="AD5" i="1"/>
  <c r="AD6" i="1"/>
  <c r="AD7" i="1"/>
  <c r="AD8" i="1"/>
  <c r="AD9" i="1"/>
  <c r="AD10" i="1"/>
  <c r="AD11" i="1"/>
  <c r="AD12" i="1"/>
  <c r="AD13" i="1"/>
  <c r="AD2" i="1"/>
  <c r="AC12" i="1"/>
  <c r="AC13" i="1"/>
  <c r="U12" i="1"/>
  <c r="U13" i="1"/>
  <c r="Q13" i="1"/>
  <c r="AC11" i="1"/>
  <c r="AC10" i="1"/>
  <c r="AC9" i="1"/>
  <c r="AC8" i="1"/>
  <c r="AC7" i="1"/>
  <c r="AC6" i="1"/>
  <c r="AC5" i="1"/>
  <c r="AC4" i="1"/>
  <c r="AC3" i="1"/>
  <c r="AC2" i="1"/>
  <c r="Y13" i="1"/>
  <c r="Y12" i="1"/>
  <c r="Y11" i="1"/>
  <c r="Y10" i="1"/>
  <c r="Y9" i="1"/>
  <c r="Y8" i="1"/>
  <c r="Y7" i="1"/>
  <c r="Y6" i="1"/>
  <c r="Y5" i="1"/>
  <c r="Y4" i="1"/>
  <c r="Y3" i="1"/>
  <c r="Y2" i="1"/>
  <c r="U11" i="1"/>
  <c r="U10" i="1"/>
  <c r="U9" i="1"/>
  <c r="U8" i="1"/>
  <c r="U7" i="1"/>
  <c r="U6" i="1"/>
  <c r="U5" i="1"/>
  <c r="U4" i="1"/>
  <c r="U3" i="1"/>
  <c r="U2" i="1"/>
  <c r="Q12" i="1"/>
  <c r="Q11" i="1"/>
  <c r="Q9" i="1"/>
  <c r="Q8" i="1"/>
  <c r="Q7" i="1"/>
  <c r="Q6" i="1"/>
  <c r="Q5" i="1"/>
  <c r="Q4" i="1"/>
  <c r="Q3" i="1"/>
  <c r="Q2" i="1"/>
  <c r="M3" i="1"/>
  <c r="M4" i="1"/>
  <c r="M5" i="1"/>
  <c r="M6" i="1"/>
  <c r="M7" i="1"/>
  <c r="M8" i="1"/>
  <c r="M9" i="1"/>
  <c r="M10" i="1"/>
  <c r="M11" i="1"/>
  <c r="M12" i="1"/>
  <c r="M13" i="1"/>
  <c r="AZ15" i="1"/>
  <c r="AY15" i="1"/>
  <c r="AU15" i="1"/>
  <c r="BH9" i="1"/>
  <c r="BG9" i="1"/>
  <c r="BC9" i="1"/>
  <c r="AY9" i="1"/>
  <c r="AU9" i="1"/>
  <c r="BH8" i="1"/>
  <c r="BG8" i="1"/>
  <c r="BC8" i="1"/>
  <c r="AY8" i="1"/>
  <c r="AU8" i="1"/>
  <c r="BH7" i="1"/>
  <c r="BG7" i="1"/>
  <c r="BC7" i="1"/>
  <c r="AY7" i="1"/>
  <c r="AU7" i="1"/>
  <c r="BH6" i="1"/>
  <c r="BG6" i="1"/>
  <c r="BC6" i="1"/>
  <c r="AY6" i="1"/>
  <c r="AU6" i="1"/>
  <c r="M2" i="1"/>
  <c r="B5" i="6" l="1" a="1"/>
  <c r="B5" i="6" s="1"/>
  <c r="B53" i="9" s="1"/>
  <c r="B5" i="11" a="1"/>
  <c r="B5" i="11" s="1"/>
  <c r="Z60" i="9"/>
  <c r="H66" i="9"/>
  <c r="P66" i="9"/>
  <c r="X66" i="9"/>
  <c r="G67" i="9"/>
  <c r="O67" i="9"/>
  <c r="W67" i="9"/>
  <c r="F68" i="9"/>
  <c r="N68" i="9"/>
  <c r="V68" i="9"/>
  <c r="Z68" i="9"/>
  <c r="M69" i="9"/>
  <c r="U69" i="9"/>
  <c r="L70" i="9"/>
  <c r="T70" i="9"/>
  <c r="K71" i="9"/>
  <c r="S71" i="9"/>
  <c r="J72" i="9"/>
  <c r="R72" i="9"/>
  <c r="I73" i="9"/>
  <c r="Q73" i="9"/>
  <c r="Y73" i="9"/>
  <c r="H74" i="9"/>
  <c r="P74" i="9"/>
  <c r="X74" i="9"/>
  <c r="G75" i="9"/>
  <c r="O75" i="9"/>
  <c r="W75" i="9"/>
  <c r="F76" i="9"/>
  <c r="N76" i="9"/>
  <c r="V76" i="9"/>
  <c r="Z76" i="9"/>
  <c r="M77" i="9"/>
  <c r="U77" i="9"/>
  <c r="L78" i="9"/>
  <c r="T78" i="9"/>
  <c r="K79" i="9"/>
  <c r="S79" i="9"/>
  <c r="Z61" i="9"/>
  <c r="I66" i="9"/>
  <c r="Q66" i="9"/>
  <c r="Y66" i="9"/>
  <c r="H67" i="9"/>
  <c r="P67" i="9"/>
  <c r="X67" i="9"/>
  <c r="G68" i="9"/>
  <c r="O68" i="9"/>
  <c r="W68" i="9"/>
  <c r="F69" i="9"/>
  <c r="N69" i="9"/>
  <c r="V69" i="9"/>
  <c r="Z69" i="9"/>
  <c r="M70" i="9"/>
  <c r="U70" i="9"/>
  <c r="L71" i="9"/>
  <c r="T71" i="9"/>
  <c r="K72" i="9"/>
  <c r="S72" i="9"/>
  <c r="J73" i="9"/>
  <c r="R73" i="9"/>
  <c r="I74" i="9"/>
  <c r="Q74" i="9"/>
  <c r="Y74" i="9"/>
  <c r="H75" i="9"/>
  <c r="P75" i="9"/>
  <c r="X75" i="9"/>
  <c r="G76" i="9"/>
  <c r="O76" i="9"/>
  <c r="W76" i="9"/>
  <c r="F77" i="9"/>
  <c r="N77" i="9"/>
  <c r="V77" i="9"/>
  <c r="Z77" i="9"/>
  <c r="M78" i="9"/>
  <c r="U78" i="9"/>
  <c r="L79" i="9"/>
  <c r="T79" i="9"/>
  <c r="K80" i="9"/>
  <c r="G66" i="9"/>
  <c r="O66" i="9"/>
  <c r="W66" i="9"/>
  <c r="F67" i="9"/>
  <c r="N67" i="9"/>
  <c r="V67" i="9"/>
  <c r="Z67" i="9"/>
  <c r="M68" i="9"/>
  <c r="U68" i="9"/>
  <c r="L69" i="9"/>
  <c r="T69" i="9"/>
  <c r="K70" i="9"/>
  <c r="S70" i="9"/>
  <c r="J71" i="9"/>
  <c r="R71" i="9"/>
  <c r="I72" i="9"/>
  <c r="Q72" i="9"/>
  <c r="Y72" i="9"/>
  <c r="H73" i="9"/>
  <c r="P73" i="9"/>
  <c r="X73" i="9"/>
  <c r="G74" i="9"/>
  <c r="O74" i="9"/>
  <c r="W74" i="9"/>
  <c r="F75" i="9"/>
  <c r="N75" i="9"/>
  <c r="V75" i="9"/>
  <c r="Z75" i="9"/>
  <c r="M76" i="9"/>
  <c r="U76" i="9"/>
  <c r="L77" i="9"/>
  <c r="T77" i="9"/>
  <c r="K78" i="9"/>
  <c r="S78" i="9"/>
  <c r="J79" i="9"/>
  <c r="R79" i="9"/>
  <c r="I80" i="9"/>
  <c r="Q80" i="9"/>
  <c r="Y80" i="9"/>
  <c r="H81" i="9"/>
  <c r="P81" i="9"/>
  <c r="X81" i="9"/>
  <c r="G82" i="9"/>
  <c r="O82" i="9"/>
  <c r="W82" i="9"/>
  <c r="F83" i="9"/>
  <c r="N83" i="9"/>
  <c r="V83" i="9"/>
  <c r="Z83" i="9"/>
  <c r="M84" i="9"/>
  <c r="U84" i="9"/>
  <c r="L85" i="9"/>
  <c r="T85" i="9"/>
  <c r="K86" i="9"/>
  <c r="S86" i="9"/>
  <c r="J87" i="9"/>
  <c r="K66" i="9"/>
  <c r="V66" i="9"/>
  <c r="K67" i="9"/>
  <c r="Y67" i="9"/>
  <c r="K68" i="9"/>
  <c r="Y68" i="9"/>
  <c r="K69" i="9"/>
  <c r="Y69" i="9"/>
  <c r="N70" i="9"/>
  <c r="Y70" i="9"/>
  <c r="N71" i="9"/>
  <c r="Y71" i="9"/>
  <c r="N72" i="9"/>
  <c r="N73" i="9"/>
  <c r="N74" i="9"/>
  <c r="Q75" i="9"/>
  <c r="Q76" i="9"/>
  <c r="Q77" i="9"/>
  <c r="F78" i="9"/>
  <c r="Q78" i="9"/>
  <c r="F79" i="9"/>
  <c r="Q79" i="9"/>
  <c r="F80" i="9"/>
  <c r="P80" i="9"/>
  <c r="J81" i="9"/>
  <c r="S81" i="9"/>
  <c r="L82" i="9"/>
  <c r="U82" i="9"/>
  <c r="Z82" i="9"/>
  <c r="O83" i="9"/>
  <c r="X83" i="9"/>
  <c r="H84" i="9"/>
  <c r="Q84" i="9"/>
  <c r="J85" i="9"/>
  <c r="S85" i="9"/>
  <c r="M86" i="9"/>
  <c r="V86" i="9"/>
  <c r="F87" i="9"/>
  <c r="O87" i="9"/>
  <c r="W87" i="9"/>
  <c r="F88" i="9"/>
  <c r="N88" i="9"/>
  <c r="V88" i="9"/>
  <c r="Z88" i="9"/>
  <c r="M89" i="9"/>
  <c r="U89" i="9"/>
  <c r="L90" i="9"/>
  <c r="T90" i="9"/>
  <c r="K91" i="9"/>
  <c r="S91" i="9"/>
  <c r="J92" i="9"/>
  <c r="R92" i="9"/>
  <c r="I93" i="9"/>
  <c r="Q93" i="9"/>
  <c r="Y93" i="9"/>
  <c r="H94" i="9"/>
  <c r="P94" i="9"/>
  <c r="X94" i="9"/>
  <c r="G95" i="9"/>
  <c r="O95" i="9"/>
  <c r="W95" i="9"/>
  <c r="L66" i="9"/>
  <c r="L67" i="9"/>
  <c r="L68" i="9"/>
  <c r="O69" i="9"/>
  <c r="O70" i="9"/>
  <c r="O71" i="9"/>
  <c r="O72" i="9"/>
  <c r="O73" i="9"/>
  <c r="R74" i="9"/>
  <c r="R75" i="9"/>
  <c r="R76" i="9"/>
  <c r="G77" i="9"/>
  <c r="R77" i="9"/>
  <c r="G78" i="9"/>
  <c r="R78" i="9"/>
  <c r="G79" i="9"/>
  <c r="U79" i="9"/>
  <c r="G80" i="9"/>
  <c r="R80" i="9"/>
  <c r="K81" i="9"/>
  <c r="T81" i="9"/>
  <c r="M82" i="9"/>
  <c r="V82" i="9"/>
  <c r="G83" i="9"/>
  <c r="P83" i="9"/>
  <c r="Y83" i="9"/>
  <c r="I84" i="9"/>
  <c r="R84" i="9"/>
  <c r="K85" i="9"/>
  <c r="U85" i="9"/>
  <c r="Z85" i="9"/>
  <c r="N86" i="9"/>
  <c r="W86" i="9"/>
  <c r="G87" i="9"/>
  <c r="P87" i="9"/>
  <c r="X87" i="9"/>
  <c r="G88" i="9"/>
  <c r="O88" i="9"/>
  <c r="M66" i="9"/>
  <c r="M67" i="9"/>
  <c r="P68" i="9"/>
  <c r="P69" i="9"/>
  <c r="P70" i="9"/>
  <c r="Z70" i="9"/>
  <c r="P71" i="9"/>
  <c r="Z71" i="9"/>
  <c r="P72" i="9"/>
  <c r="Z72" i="9"/>
  <c r="S73" i="9"/>
  <c r="Z73" i="9"/>
  <c r="S74" i="9"/>
  <c r="Z74" i="9"/>
  <c r="S75" i="9"/>
  <c r="H76" i="9"/>
  <c r="S76" i="9"/>
  <c r="H77" i="9"/>
  <c r="S77" i="9"/>
  <c r="H78" i="9"/>
  <c r="V78" i="9"/>
  <c r="H79" i="9"/>
  <c r="V79" i="9"/>
  <c r="H80" i="9"/>
  <c r="S80" i="9"/>
  <c r="L81" i="9"/>
  <c r="U81" i="9"/>
  <c r="Z81" i="9"/>
  <c r="N82" i="9"/>
  <c r="X82" i="9"/>
  <c r="H83" i="9"/>
  <c r="Q83" i="9"/>
  <c r="J84" i="9"/>
  <c r="S84" i="9"/>
  <c r="M85" i="9"/>
  <c r="V85" i="9"/>
  <c r="F86" i="9"/>
  <c r="O86" i="9"/>
  <c r="X86" i="9"/>
  <c r="H87" i="9"/>
  <c r="Q87" i="9"/>
  <c r="Y87" i="9"/>
  <c r="H88" i="9"/>
  <c r="P88" i="9"/>
  <c r="X88" i="9"/>
  <c r="J66" i="9"/>
  <c r="U66" i="9"/>
  <c r="J67" i="9"/>
  <c r="U67" i="9"/>
  <c r="J68" i="9"/>
  <c r="X68" i="9"/>
  <c r="J69" i="9"/>
  <c r="X69" i="9"/>
  <c r="J70" i="9"/>
  <c r="F70" i="9"/>
  <c r="X70" i="9"/>
  <c r="V71" i="9"/>
  <c r="T72" i="9"/>
  <c r="L73" i="9"/>
  <c r="J74" i="9"/>
  <c r="Y75" i="9"/>
  <c r="T76" i="9"/>
  <c r="O77" i="9"/>
  <c r="J78" i="9"/>
  <c r="Z78" i="9"/>
  <c r="Y79" i="9"/>
  <c r="T80" i="9"/>
  <c r="G81" i="9"/>
  <c r="W81" i="9"/>
  <c r="K82" i="9"/>
  <c r="R83" i="9"/>
  <c r="F84" i="9"/>
  <c r="V84" i="9"/>
  <c r="I85" i="9"/>
  <c r="Y85" i="9"/>
  <c r="P86" i="9"/>
  <c r="S87" i="9"/>
  <c r="Z87" i="9"/>
  <c r="S88" i="9"/>
  <c r="N89" i="9"/>
  <c r="W89" i="9"/>
  <c r="G90" i="9"/>
  <c r="P90" i="9"/>
  <c r="Y90" i="9"/>
  <c r="I91" i="9"/>
  <c r="R91" i="9"/>
  <c r="L92" i="9"/>
  <c r="U92" i="9"/>
  <c r="Z92" i="9"/>
  <c r="N93" i="9"/>
  <c r="W93" i="9"/>
  <c r="G94" i="9"/>
  <c r="Q94" i="9"/>
  <c r="J95" i="9"/>
  <c r="S95" i="9"/>
  <c r="K96" i="9"/>
  <c r="S96" i="9"/>
  <c r="J97" i="9"/>
  <c r="R97" i="9"/>
  <c r="I98" i="9"/>
  <c r="Q98" i="9"/>
  <c r="Y98" i="9"/>
  <c r="H99" i="9"/>
  <c r="P99" i="9"/>
  <c r="X99" i="9"/>
  <c r="G100" i="9"/>
  <c r="O100" i="9"/>
  <c r="W100" i="9"/>
  <c r="F101" i="9"/>
  <c r="N101" i="9"/>
  <c r="V101" i="9"/>
  <c r="Z101" i="9"/>
  <c r="G69" i="9"/>
  <c r="G70" i="9"/>
  <c r="F71" i="9"/>
  <c r="W71" i="9"/>
  <c r="U72" i="9"/>
  <c r="M73" i="9"/>
  <c r="K74" i="9"/>
  <c r="I75" i="9"/>
  <c r="X76" i="9"/>
  <c r="P77" i="9"/>
  <c r="N78" i="9"/>
  <c r="I79" i="9"/>
  <c r="U80" i="9"/>
  <c r="I81" i="9"/>
  <c r="Y81" i="9"/>
  <c r="P82" i="9"/>
  <c r="S83" i="9"/>
  <c r="G84" i="9"/>
  <c r="W84" i="9"/>
  <c r="N85" i="9"/>
  <c r="Q86" i="9"/>
  <c r="Z86" i="9"/>
  <c r="T87" i="9"/>
  <c r="I88" i="9"/>
  <c r="T88" i="9"/>
  <c r="F89" i="9"/>
  <c r="O89" i="9"/>
  <c r="X89" i="9"/>
  <c r="H90" i="9"/>
  <c r="Q90" i="9"/>
  <c r="J91" i="9"/>
  <c r="T91" i="9"/>
  <c r="M92" i="9"/>
  <c r="V92" i="9"/>
  <c r="F93" i="9"/>
  <c r="O93" i="9"/>
  <c r="X93" i="9"/>
  <c r="I94" i="9"/>
  <c r="R94" i="9"/>
  <c r="K95" i="9"/>
  <c r="T95" i="9"/>
  <c r="L96" i="9"/>
  <c r="T96" i="9"/>
  <c r="K97" i="9"/>
  <c r="S97" i="9"/>
  <c r="J98" i="9"/>
  <c r="R98" i="9"/>
  <c r="I99" i="9"/>
  <c r="Q99" i="9"/>
  <c r="Y99" i="9"/>
  <c r="H100" i="9"/>
  <c r="P100" i="9"/>
  <c r="X100" i="9"/>
  <c r="G101" i="9"/>
  <c r="O101" i="9"/>
  <c r="W101" i="9"/>
  <c r="Z62" i="9"/>
  <c r="Z63" i="9"/>
  <c r="Z64" i="9"/>
  <c r="Z65" i="9"/>
  <c r="Z66" i="9"/>
  <c r="H68" i="9"/>
  <c r="H69" i="9"/>
  <c r="H70" i="9"/>
  <c r="G71" i="9"/>
  <c r="X71" i="9"/>
  <c r="V72" i="9"/>
  <c r="T73" i="9"/>
  <c r="L74" i="9"/>
  <c r="J75" i="9"/>
  <c r="Y76" i="9"/>
  <c r="W77" i="9"/>
  <c r="O78" i="9"/>
  <c r="M79" i="9"/>
  <c r="Z79" i="9"/>
  <c r="V80" i="9"/>
  <c r="M81" i="9"/>
  <c r="Q82" i="9"/>
  <c r="T83" i="9"/>
  <c r="K84" i="9"/>
  <c r="X84" i="9"/>
  <c r="O85" i="9"/>
  <c r="R86" i="9"/>
  <c r="I87" i="9"/>
  <c r="U87" i="9"/>
  <c r="J88" i="9"/>
  <c r="U88" i="9"/>
  <c r="G89" i="9"/>
  <c r="P89" i="9"/>
  <c r="Y89" i="9"/>
  <c r="I90" i="9"/>
  <c r="R90" i="9"/>
  <c r="L91" i="9"/>
  <c r="U91" i="9"/>
  <c r="Z91" i="9"/>
  <c r="N92" i="9"/>
  <c r="W92" i="9"/>
  <c r="G93" i="9"/>
  <c r="P93" i="9"/>
  <c r="J94" i="9"/>
  <c r="S94" i="9"/>
  <c r="L95" i="9"/>
  <c r="U95" i="9"/>
  <c r="Z95" i="9"/>
  <c r="M96" i="9"/>
  <c r="U96" i="9"/>
  <c r="L97" i="9"/>
  <c r="T97" i="9"/>
  <c r="K98" i="9"/>
  <c r="S98" i="9"/>
  <c r="J99" i="9"/>
  <c r="R99" i="9"/>
  <c r="I100" i="9"/>
  <c r="Q100" i="9"/>
  <c r="Y100" i="9"/>
  <c r="H101" i="9"/>
  <c r="P101" i="9"/>
  <c r="X101" i="9"/>
  <c r="V95" i="9"/>
  <c r="F96" i="9"/>
  <c r="F66" i="9"/>
  <c r="I67" i="9"/>
  <c r="I68" i="9"/>
  <c r="I69" i="9"/>
  <c r="I70" i="9"/>
  <c r="H71" i="9"/>
  <c r="F72" i="9"/>
  <c r="W72" i="9"/>
  <c r="U73" i="9"/>
  <c r="M74" i="9"/>
  <c r="K75" i="9"/>
  <c r="I76" i="9"/>
  <c r="X77" i="9"/>
  <c r="P78" i="9"/>
  <c r="N79" i="9"/>
  <c r="J80" i="9"/>
  <c r="W80" i="9"/>
  <c r="N81" i="9"/>
  <c r="R82" i="9"/>
  <c r="I83" i="9"/>
  <c r="U83" i="9"/>
  <c r="L84" i="9"/>
  <c r="Y84" i="9"/>
  <c r="P85" i="9"/>
  <c r="G86" i="9"/>
  <c r="T86" i="9"/>
  <c r="K87" i="9"/>
  <c r="V87" i="9"/>
  <c r="K88" i="9"/>
  <c r="W88" i="9"/>
  <c r="H89" i="9"/>
  <c r="Q89" i="9"/>
  <c r="J90" i="9"/>
  <c r="S90" i="9"/>
  <c r="M91" i="9"/>
  <c r="V91" i="9"/>
  <c r="F92" i="9"/>
  <c r="O92" i="9"/>
  <c r="X92" i="9"/>
  <c r="H93" i="9"/>
  <c r="R93" i="9"/>
  <c r="K94" i="9"/>
  <c r="T94" i="9"/>
  <c r="M95" i="9"/>
  <c r="N66" i="9"/>
  <c r="R66" i="9"/>
  <c r="R67" i="9"/>
  <c r="T66" i="9"/>
  <c r="T67" i="9"/>
  <c r="T68" i="9"/>
  <c r="W69" i="9"/>
  <c r="W70" i="9"/>
  <c r="U71" i="9"/>
  <c r="M72" i="9"/>
  <c r="K73" i="9"/>
  <c r="F74" i="9"/>
  <c r="U75" i="9"/>
  <c r="P76" i="9"/>
  <c r="K77" i="9"/>
  <c r="I78" i="9"/>
  <c r="X79" i="9"/>
  <c r="O80" i="9"/>
  <c r="F81" i="9"/>
  <c r="V81" i="9"/>
  <c r="J82" i="9"/>
  <c r="M83" i="9"/>
  <c r="T84" i="9"/>
  <c r="H85" i="9"/>
  <c r="X85" i="9"/>
  <c r="L86" i="9"/>
  <c r="R87" i="9"/>
  <c r="R88" i="9"/>
  <c r="L89" i="9"/>
  <c r="V89" i="9"/>
  <c r="F90" i="9"/>
  <c r="O90" i="9"/>
  <c r="X90" i="9"/>
  <c r="H91" i="9"/>
  <c r="Q91" i="9"/>
  <c r="K92" i="9"/>
  <c r="T92" i="9"/>
  <c r="M93" i="9"/>
  <c r="V93" i="9"/>
  <c r="F94" i="9"/>
  <c r="O94" i="9"/>
  <c r="Y94" i="9"/>
  <c r="I95" i="9"/>
  <c r="R95" i="9"/>
  <c r="J96" i="9"/>
  <c r="R96" i="9"/>
  <c r="I97" i="9"/>
  <c r="Q97" i="9"/>
  <c r="Y97" i="9"/>
  <c r="H98" i="9"/>
  <c r="P98" i="9"/>
  <c r="X98" i="9"/>
  <c r="G99" i="9"/>
  <c r="O99" i="9"/>
  <c r="W99" i="9"/>
  <c r="F100" i="9"/>
  <c r="N100" i="9"/>
  <c r="V100" i="9"/>
  <c r="Z100" i="9"/>
  <c r="M101" i="9"/>
  <c r="U101" i="9"/>
  <c r="Q68" i="9"/>
  <c r="V70" i="9"/>
  <c r="F73" i="9"/>
  <c r="L75" i="9"/>
  <c r="J77" i="9"/>
  <c r="P79" i="9"/>
  <c r="O81" i="9"/>
  <c r="Y82" i="9"/>
  <c r="O84" i="9"/>
  <c r="H86" i="9"/>
  <c r="N87" i="9"/>
  <c r="W90" i="9"/>
  <c r="X91" i="9"/>
  <c r="Y92" i="9"/>
  <c r="U93" i="9"/>
  <c r="V94" i="9"/>
  <c r="X95" i="9"/>
  <c r="P96" i="9"/>
  <c r="G97" i="9"/>
  <c r="W97" i="9"/>
  <c r="N98" i="9"/>
  <c r="Z98" i="9"/>
  <c r="U99" i="9"/>
  <c r="L100" i="9"/>
  <c r="S101" i="9"/>
  <c r="G91" i="9"/>
  <c r="J93" i="9"/>
  <c r="Z93" i="9"/>
  <c r="G96" i="9"/>
  <c r="Z97" i="9"/>
  <c r="L99" i="9"/>
  <c r="J101" i="9"/>
  <c r="X78" i="9"/>
  <c r="M94" i="9"/>
  <c r="P97" i="9"/>
  <c r="R68" i="9"/>
  <c r="I71" i="9"/>
  <c r="G73" i="9"/>
  <c r="M75" i="9"/>
  <c r="Y77" i="9"/>
  <c r="W79" i="9"/>
  <c r="Q81" i="9"/>
  <c r="J83" i="9"/>
  <c r="P84" i="9"/>
  <c r="I86" i="9"/>
  <c r="Z90" i="9"/>
  <c r="Y91" i="9"/>
  <c r="W94" i="9"/>
  <c r="Y95" i="9"/>
  <c r="Q96" i="9"/>
  <c r="H97" i="9"/>
  <c r="X97" i="9"/>
  <c r="O98" i="9"/>
  <c r="F99" i="9"/>
  <c r="V99" i="9"/>
  <c r="M100" i="9"/>
  <c r="T101" i="9"/>
  <c r="Q71" i="9"/>
  <c r="K90" i="9"/>
  <c r="F95" i="9"/>
  <c r="U98" i="9"/>
  <c r="S100" i="9"/>
  <c r="T74" i="9"/>
  <c r="M88" i="9"/>
  <c r="N95" i="9"/>
  <c r="U100" i="9"/>
  <c r="S68" i="9"/>
  <c r="M71" i="9"/>
  <c r="V73" i="9"/>
  <c r="T75" i="9"/>
  <c r="L80" i="9"/>
  <c r="R81" i="9"/>
  <c r="K83" i="9"/>
  <c r="Z84" i="9"/>
  <c r="J86" i="9"/>
  <c r="I89" i="9"/>
  <c r="Z89" i="9"/>
  <c r="F91" i="9"/>
  <c r="G92" i="9"/>
  <c r="Z94" i="9"/>
  <c r="V96" i="9"/>
  <c r="M97" i="9"/>
  <c r="T98" i="9"/>
  <c r="K99" i="9"/>
  <c r="R100" i="9"/>
  <c r="I101" i="9"/>
  <c r="Y101" i="9"/>
  <c r="W73" i="9"/>
  <c r="H92" i="9"/>
  <c r="N97" i="9"/>
  <c r="H72" i="9"/>
  <c r="R89" i="9"/>
  <c r="Y96" i="9"/>
  <c r="L101" i="9"/>
  <c r="Q69" i="9"/>
  <c r="J76" i="9"/>
  <c r="M80" i="9"/>
  <c r="F82" i="9"/>
  <c r="F85" i="9"/>
  <c r="U86" i="9"/>
  <c r="J89" i="9"/>
  <c r="W96" i="9"/>
  <c r="L76" i="9"/>
  <c r="P92" i="9"/>
  <c r="N99" i="9"/>
  <c r="R69" i="9"/>
  <c r="G72" i="9"/>
  <c r="K76" i="9"/>
  <c r="W78" i="9"/>
  <c r="N80" i="9"/>
  <c r="H82" i="9"/>
  <c r="W83" i="9"/>
  <c r="G85" i="9"/>
  <c r="Y86" i="9"/>
  <c r="L88" i="9"/>
  <c r="K89" i="9"/>
  <c r="M90" i="9"/>
  <c r="N91" i="9"/>
  <c r="I92" i="9"/>
  <c r="K93" i="9"/>
  <c r="L94" i="9"/>
  <c r="H95" i="9"/>
  <c r="H96" i="9"/>
  <c r="X96" i="9"/>
  <c r="O97" i="9"/>
  <c r="F98" i="9"/>
  <c r="V98" i="9"/>
  <c r="M99" i="9"/>
  <c r="T100" i="9"/>
  <c r="K101" i="9"/>
  <c r="S66" i="9"/>
  <c r="O91" i="9"/>
  <c r="W98" i="9"/>
  <c r="X80" i="9"/>
  <c r="I82" i="9"/>
  <c r="Q85" i="9"/>
  <c r="L93" i="9"/>
  <c r="Z99" i="9"/>
  <c r="Q67" i="9"/>
  <c r="Q70" i="9"/>
  <c r="L72" i="9"/>
  <c r="U74" i="9"/>
  <c r="Y78" i="9"/>
  <c r="S82" i="9"/>
  <c r="R85" i="9"/>
  <c r="L87" i="9"/>
  <c r="Q88" i="9"/>
  <c r="S89" i="9"/>
  <c r="U90" i="9"/>
  <c r="P91" i="9"/>
  <c r="Q92" i="9"/>
  <c r="S93" i="9"/>
  <c r="N94" i="9"/>
  <c r="P95" i="9"/>
  <c r="N96" i="9"/>
  <c r="Z96" i="9"/>
  <c r="U97" i="9"/>
  <c r="L98" i="9"/>
  <c r="S99" i="9"/>
  <c r="J100" i="9"/>
  <c r="Q101" i="9"/>
  <c r="S67" i="9"/>
  <c r="R70" i="9"/>
  <c r="X72" i="9"/>
  <c r="V74" i="9"/>
  <c r="I77" i="9"/>
  <c r="O79" i="9"/>
  <c r="Z80" i="9"/>
  <c r="T82" i="9"/>
  <c r="N84" i="9"/>
  <c r="W85" i="9"/>
  <c r="M87" i="9"/>
  <c r="Y88" i="9"/>
  <c r="T89" i="9"/>
  <c r="V90" i="9"/>
  <c r="W91" i="9"/>
  <c r="S92" i="9"/>
  <c r="T93" i="9"/>
  <c r="U94" i="9"/>
  <c r="Q95" i="9"/>
  <c r="O96" i="9"/>
  <c r="F97" i="9"/>
  <c r="V97" i="9"/>
  <c r="M98" i="9"/>
  <c r="T99" i="9"/>
  <c r="K100" i="9"/>
  <c r="R101" i="9"/>
  <c r="L83" i="9"/>
  <c r="S69" i="9"/>
  <c r="N90" i="9"/>
  <c r="I96" i="9"/>
  <c r="G98" i="9"/>
  <c r="Z51" i="9"/>
  <c r="M52" i="9"/>
  <c r="U52" i="9"/>
  <c r="Z59" i="9"/>
  <c r="F52" i="9"/>
  <c r="N52" i="9"/>
  <c r="V52" i="9"/>
  <c r="Z52" i="9"/>
  <c r="Z48" i="9"/>
  <c r="J52" i="9"/>
  <c r="R52" i="9"/>
  <c r="I52" i="9"/>
  <c r="W52" i="9"/>
  <c r="Z50" i="9"/>
  <c r="K52" i="9"/>
  <c r="X52" i="9"/>
  <c r="L52" i="9"/>
  <c r="Y52" i="9"/>
  <c r="Z58" i="9"/>
  <c r="Z47" i="9"/>
  <c r="O52" i="9"/>
  <c r="H52" i="9"/>
  <c r="T52" i="9"/>
  <c r="Z57" i="9"/>
  <c r="Z55" i="9"/>
  <c r="G52" i="9"/>
  <c r="Z54" i="9"/>
  <c r="Z49" i="9"/>
  <c r="Q52" i="9"/>
  <c r="S52" i="9"/>
  <c r="Z53" i="9"/>
  <c r="Z46" i="9"/>
  <c r="Z56" i="9"/>
  <c r="P52" i="9"/>
  <c r="B52" i="9"/>
  <c r="B68" i="9"/>
  <c r="B76" i="9"/>
  <c r="B84" i="9"/>
  <c r="B92" i="9"/>
  <c r="B100" i="9"/>
  <c r="B69" i="9"/>
  <c r="B77" i="9"/>
  <c r="B85" i="9"/>
  <c r="B93" i="9"/>
  <c r="B101" i="9"/>
  <c r="B70" i="9"/>
  <c r="B78" i="9"/>
  <c r="B86" i="9"/>
  <c r="B94" i="9"/>
  <c r="B71" i="9"/>
  <c r="B79" i="9"/>
  <c r="B87" i="9"/>
  <c r="B95" i="9"/>
  <c r="B72" i="9"/>
  <c r="B80" i="9"/>
  <c r="B88" i="9"/>
  <c r="B96" i="9"/>
  <c r="B73" i="9"/>
  <c r="B81" i="9"/>
  <c r="B89" i="9"/>
  <c r="B97" i="9"/>
  <c r="B66" i="9"/>
  <c r="B74" i="9"/>
  <c r="B82" i="9"/>
  <c r="B90" i="9"/>
  <c r="B98" i="9"/>
  <c r="B67" i="9"/>
  <c r="B75" i="9"/>
  <c r="B83" i="9"/>
  <c r="B91" i="9"/>
  <c r="B99" i="9"/>
  <c r="U58" i="9" l="1"/>
  <c r="Y53" i="9"/>
  <c r="L64" i="9"/>
  <c r="S62" i="9"/>
  <c r="U56" i="9"/>
  <c r="G53" i="9"/>
  <c r="O54" i="9"/>
  <c r="P59" i="9"/>
  <c r="U57" i="9"/>
  <c r="N62" i="9"/>
  <c r="T60" i="9"/>
  <c r="X63" i="9"/>
  <c r="J60" i="9"/>
  <c r="R57" i="9"/>
  <c r="Q58" i="9"/>
  <c r="V57" i="9"/>
  <c r="L55" i="9"/>
  <c r="T65" i="9"/>
  <c r="G65" i="9"/>
  <c r="M59" i="9"/>
  <c r="Y54" i="9"/>
  <c r="S65" i="9"/>
  <c r="G59" i="9"/>
  <c r="O58" i="9"/>
  <c r="H64" i="9"/>
  <c r="Q54" i="9"/>
  <c r="K54" i="9"/>
  <c r="S56" i="9"/>
  <c r="W53" i="9"/>
  <c r="P63" i="9"/>
  <c r="P62" i="9"/>
  <c r="Q62" i="9"/>
  <c r="S57" i="9"/>
  <c r="Q55" i="9"/>
  <c r="R53" i="9"/>
  <c r="K56" i="9"/>
  <c r="K53" i="9"/>
  <c r="V54" i="9"/>
  <c r="W57" i="9"/>
  <c r="H58" i="9"/>
  <c r="B56" i="9"/>
  <c r="G56" i="9"/>
  <c r="N55" i="9"/>
  <c r="N56" i="9"/>
  <c r="J56" i="9"/>
  <c r="P57" i="9"/>
  <c r="P64" i="9"/>
  <c r="O64" i="9"/>
  <c r="F63" i="9"/>
  <c r="B62" i="9"/>
  <c r="G54" i="9"/>
  <c r="L58" i="9"/>
  <c r="S59" i="9"/>
  <c r="O55" i="9"/>
  <c r="T54" i="9"/>
  <c r="R55" i="9"/>
  <c r="O61" i="9"/>
  <c r="X65" i="9"/>
  <c r="F61" i="9"/>
  <c r="B58" i="9"/>
  <c r="C58" i="9" s="1"/>
  <c r="B54" i="9"/>
  <c r="F54" i="9"/>
  <c r="M58" i="9"/>
  <c r="Q59" i="9"/>
  <c r="K57" i="9"/>
  <c r="Y57" i="9"/>
  <c r="H57" i="9"/>
  <c r="Q61" i="9"/>
  <c r="M63" i="9"/>
  <c r="W63" i="9"/>
  <c r="P65" i="9"/>
  <c r="I60" i="9"/>
  <c r="T63" i="9"/>
  <c r="G57" i="9"/>
  <c r="Y56" i="9"/>
  <c r="P61" i="9"/>
  <c r="N65" i="9"/>
  <c r="Y63" i="9"/>
  <c r="G64" i="9"/>
  <c r="X62" i="9"/>
  <c r="I63" i="9"/>
  <c r="H63" i="9"/>
  <c r="H65" i="9"/>
  <c r="T61" i="9"/>
  <c r="G61" i="9"/>
  <c r="L63" i="9"/>
  <c r="O60" i="9"/>
  <c r="Q65" i="9"/>
  <c r="U61" i="9"/>
  <c r="F53" i="9"/>
  <c r="I54" i="9"/>
  <c r="N54" i="9"/>
  <c r="G55" i="9"/>
  <c r="V59" i="9"/>
  <c r="U64" i="9"/>
  <c r="W60" i="9"/>
  <c r="L62" i="9"/>
  <c r="B63" i="9"/>
  <c r="H55" i="9"/>
  <c r="T57" i="9"/>
  <c r="N57" i="9"/>
  <c r="M56" i="9"/>
  <c r="X56" i="9"/>
  <c r="X54" i="9"/>
  <c r="Q57" i="9"/>
  <c r="N59" i="9"/>
  <c r="L53" i="9"/>
  <c r="B59" i="9"/>
  <c r="C59" i="9" s="1"/>
  <c r="B55" i="9"/>
  <c r="C55" i="9" s="1"/>
  <c r="J59" i="9"/>
  <c r="U59" i="9"/>
  <c r="N58" i="9"/>
  <c r="J57" i="9"/>
  <c r="H53" i="9"/>
  <c r="P56" i="9"/>
  <c r="T58" i="9"/>
  <c r="Y55" i="9"/>
  <c r="L56" i="9"/>
  <c r="P54" i="9"/>
  <c r="W59" i="9"/>
  <c r="I57" i="9"/>
  <c r="M53" i="9"/>
  <c r="F59" i="9"/>
  <c r="Q56" i="9"/>
  <c r="N64" i="9"/>
  <c r="F65" i="9"/>
  <c r="Y62" i="9"/>
  <c r="U63" i="9"/>
  <c r="J62" i="9"/>
  <c r="W62" i="9"/>
  <c r="V62" i="9"/>
  <c r="Y64" i="9"/>
  <c r="L61" i="9"/>
  <c r="X60" i="9"/>
  <c r="U62" i="9"/>
  <c r="G60" i="9"/>
  <c r="I65" i="9"/>
  <c r="M61" i="9"/>
  <c r="K64" i="9"/>
  <c r="T62" i="9"/>
  <c r="F55" i="9"/>
  <c r="K58" i="9"/>
  <c r="L57" i="9"/>
  <c r="J53" i="9"/>
  <c r="L54" i="9"/>
  <c r="T53" i="9"/>
  <c r="V63" i="9"/>
  <c r="K62" i="9"/>
  <c r="Y65" i="9"/>
  <c r="T56" i="9"/>
  <c r="T59" i="9"/>
  <c r="V53" i="9"/>
  <c r="N53" i="9"/>
  <c r="U53" i="9"/>
  <c r="B64" i="9"/>
  <c r="Y58" i="9"/>
  <c r="K59" i="9"/>
  <c r="V58" i="9"/>
  <c r="O57" i="9"/>
  <c r="R54" i="9"/>
  <c r="W56" i="9"/>
  <c r="P55" i="9"/>
  <c r="J58" i="9"/>
  <c r="M55" i="9"/>
  <c r="Y59" i="9"/>
  <c r="X55" i="9"/>
  <c r="V56" i="9"/>
  <c r="H54" i="9"/>
  <c r="O59" i="9"/>
  <c r="R56" i="9"/>
  <c r="W58" i="9"/>
  <c r="I56" i="9"/>
  <c r="O65" i="9"/>
  <c r="N63" i="9"/>
  <c r="F64" i="9"/>
  <c r="Y61" i="9"/>
  <c r="G63" i="9"/>
  <c r="X61" i="9"/>
  <c r="I62" i="9"/>
  <c r="H62" i="9"/>
  <c r="Q64" i="9"/>
  <c r="U60" i="9"/>
  <c r="P60" i="9"/>
  <c r="M62" i="9"/>
  <c r="R64" i="9"/>
  <c r="V60" i="9"/>
  <c r="N60" i="9"/>
  <c r="R62" i="9"/>
  <c r="M65" i="9"/>
  <c r="J61" i="9"/>
  <c r="W65" i="9"/>
  <c r="W61" i="9"/>
  <c r="V65" i="9"/>
  <c r="S61" i="9"/>
  <c r="I64" i="9"/>
  <c r="M60" i="9"/>
  <c r="H60" i="9"/>
  <c r="R65" i="9"/>
  <c r="J64" i="9"/>
  <c r="B65" i="9"/>
  <c r="D65" i="9" s="1"/>
  <c r="B60" i="9"/>
  <c r="S53" i="9"/>
  <c r="F57" i="9"/>
  <c r="H56" i="9"/>
  <c r="U54" i="9"/>
  <c r="X59" i="9"/>
  <c r="V55" i="9"/>
  <c r="R59" i="9"/>
  <c r="O53" i="9"/>
  <c r="M57" i="9"/>
  <c r="S58" i="9"/>
  <c r="M54" i="9"/>
  <c r="R58" i="9"/>
  <c r="W54" i="9"/>
  <c r="F56" i="9"/>
  <c r="Q53" i="9"/>
  <c r="X58" i="9"/>
  <c r="S55" i="9"/>
  <c r="G58" i="9"/>
  <c r="J55" i="9"/>
  <c r="T64" i="9"/>
  <c r="O63" i="9"/>
  <c r="K61" i="9"/>
  <c r="F62" i="9"/>
  <c r="G62" i="9"/>
  <c r="X64" i="9"/>
  <c r="S60" i="9"/>
  <c r="L65" i="9"/>
  <c r="I61" i="9"/>
  <c r="K65" i="9"/>
  <c r="H61" i="9"/>
  <c r="R63" i="9"/>
  <c r="L60" i="9"/>
  <c r="J65" i="9"/>
  <c r="V61" i="9"/>
  <c r="S63" i="9"/>
  <c r="B57" i="9"/>
  <c r="C57" i="9" s="1"/>
  <c r="B61" i="9"/>
  <c r="C61" i="9" s="1"/>
  <c r="I59" i="9"/>
  <c r="T55" i="9"/>
  <c r="U55" i="9"/>
  <c r="P53" i="9"/>
  <c r="L59" i="9"/>
  <c r="I55" i="9"/>
  <c r="H59" i="9"/>
  <c r="O56" i="9"/>
  <c r="I58" i="9"/>
  <c r="X53" i="9"/>
  <c r="F58" i="9"/>
  <c r="J54" i="9"/>
  <c r="W55" i="9"/>
  <c r="I53" i="9"/>
  <c r="P58" i="9"/>
  <c r="K55" i="9"/>
  <c r="X57" i="9"/>
  <c r="S54" i="9"/>
  <c r="Q63" i="9"/>
  <c r="O62" i="9"/>
  <c r="Y60" i="9"/>
  <c r="U65" i="9"/>
  <c r="R61" i="9"/>
  <c r="M64" i="9"/>
  <c r="W64" i="9"/>
  <c r="R60" i="9"/>
  <c r="V64" i="9"/>
  <c r="Q60" i="9"/>
  <c r="J63" i="9"/>
  <c r="K60" i="9"/>
  <c r="S64" i="9"/>
  <c r="N61" i="9"/>
  <c r="K63" i="9"/>
  <c r="F60" i="9"/>
  <c r="I24" i="9"/>
  <c r="Q24" i="9"/>
  <c r="Y24" i="9"/>
  <c r="M25" i="9"/>
  <c r="U25" i="9"/>
  <c r="I26" i="9"/>
  <c r="Q26" i="9"/>
  <c r="Y26" i="9"/>
  <c r="M27" i="9"/>
  <c r="U27" i="9"/>
  <c r="I28" i="9"/>
  <c r="Q28" i="9"/>
  <c r="Y28" i="9"/>
  <c r="M29" i="9"/>
  <c r="U29" i="9"/>
  <c r="I30" i="9"/>
  <c r="Q30" i="9"/>
  <c r="Y30" i="9"/>
  <c r="M31" i="9"/>
  <c r="U31" i="9"/>
  <c r="I32" i="9"/>
  <c r="Q32" i="9"/>
  <c r="Y32" i="9"/>
  <c r="M33" i="9"/>
  <c r="U33" i="9"/>
  <c r="I34" i="9"/>
  <c r="Q34" i="9"/>
  <c r="Y34" i="9"/>
  <c r="M35" i="9"/>
  <c r="U35" i="9"/>
  <c r="I36" i="9"/>
  <c r="Q36" i="9"/>
  <c r="Y36" i="9"/>
  <c r="M37" i="9"/>
  <c r="U37" i="9"/>
  <c r="I38" i="9"/>
  <c r="Q38" i="9"/>
  <c r="Y38" i="9"/>
  <c r="M39" i="9"/>
  <c r="H24" i="9"/>
  <c r="R24" i="9"/>
  <c r="G25" i="9"/>
  <c r="P25" i="9"/>
  <c r="Y25" i="9"/>
  <c r="N26" i="9"/>
  <c r="W26" i="9"/>
  <c r="L27" i="9"/>
  <c r="V27" i="9"/>
  <c r="K28" i="9"/>
  <c r="T28" i="9"/>
  <c r="I29" i="9"/>
  <c r="R29" i="9"/>
  <c r="G30" i="9"/>
  <c r="P30" i="9"/>
  <c r="Z30" i="9"/>
  <c r="O31" i="9"/>
  <c r="X31" i="9"/>
  <c r="M32" i="9"/>
  <c r="V32" i="9"/>
  <c r="K33" i="9"/>
  <c r="T33" i="9"/>
  <c r="J34" i="9"/>
  <c r="S34" i="9"/>
  <c r="H35" i="9"/>
  <c r="Q35" i="9"/>
  <c r="Z35" i="9"/>
  <c r="O36" i="9"/>
  <c r="X36" i="9"/>
  <c r="N37" i="9"/>
  <c r="W37" i="9"/>
  <c r="L38" i="9"/>
  <c r="U38" i="9"/>
  <c r="J39" i="9"/>
  <c r="S39" i="9"/>
  <c r="G40" i="9"/>
  <c r="O40" i="9"/>
  <c r="W40" i="9"/>
  <c r="F29" i="9"/>
  <c r="F37" i="9"/>
  <c r="B26" i="9"/>
  <c r="B34" i="9"/>
  <c r="J24" i="9"/>
  <c r="S24" i="9"/>
  <c r="H25" i="9"/>
  <c r="Q25" i="9"/>
  <c r="Z25" i="9"/>
  <c r="O26" i="9"/>
  <c r="X26" i="9"/>
  <c r="N27" i="9"/>
  <c r="W27" i="9"/>
  <c r="L28" i="9"/>
  <c r="U28" i="9"/>
  <c r="J29" i="9"/>
  <c r="S29" i="9"/>
  <c r="H30" i="9"/>
  <c r="R30" i="9"/>
  <c r="G31" i="9"/>
  <c r="P31" i="9"/>
  <c r="Y31" i="9"/>
  <c r="N32" i="9"/>
  <c r="W32" i="9"/>
  <c r="L33" i="9"/>
  <c r="V33" i="9"/>
  <c r="K34" i="9"/>
  <c r="T34" i="9"/>
  <c r="I35" i="9"/>
  <c r="R35" i="9"/>
  <c r="G36" i="9"/>
  <c r="P36" i="9"/>
  <c r="Z36" i="9"/>
  <c r="O37" i="9"/>
  <c r="X37" i="9"/>
  <c r="M38" i="9"/>
  <c r="V38" i="9"/>
  <c r="K39" i="9"/>
  <c r="T39" i="9"/>
  <c r="H40" i="9"/>
  <c r="P40" i="9"/>
  <c r="X40" i="9"/>
  <c r="F30" i="9"/>
  <c r="F38" i="9"/>
  <c r="B27" i="9"/>
  <c r="B35" i="9"/>
  <c r="T24" i="9"/>
  <c r="K25" i="9"/>
  <c r="W25" i="9"/>
  <c r="P26" i="9"/>
  <c r="H27" i="9"/>
  <c r="S27" i="9"/>
  <c r="M28" i="9"/>
  <c r="X28" i="9"/>
  <c r="P29" i="9"/>
  <c r="J30" i="9"/>
  <c r="U30" i="9"/>
  <c r="L31" i="9"/>
  <c r="Z31" i="9"/>
  <c r="R32" i="9"/>
  <c r="I33" i="9"/>
  <c r="W33" i="9"/>
  <c r="N34" i="9"/>
  <c r="Z34" i="9"/>
  <c r="S35" i="9"/>
  <c r="K36" i="9"/>
  <c r="V36" i="9"/>
  <c r="P37" i="9"/>
  <c r="G38" i="9"/>
  <c r="S38" i="9"/>
  <c r="L39" i="9"/>
  <c r="W39" i="9"/>
  <c r="M40" i="9"/>
  <c r="Y40" i="9"/>
  <c r="F33" i="9"/>
  <c r="B28" i="9"/>
  <c r="B38" i="9"/>
  <c r="Q29" i="9"/>
  <c r="S32" i="9"/>
  <c r="X33" i="9"/>
  <c r="G35" i="9"/>
  <c r="L36" i="9"/>
  <c r="Q37" i="9"/>
  <c r="T38" i="9"/>
  <c r="X39" i="9"/>
  <c r="Z40" i="9"/>
  <c r="Q40" i="9"/>
  <c r="L24" i="9"/>
  <c r="Y27" i="9"/>
  <c r="M30" i="9"/>
  <c r="R31" i="9"/>
  <c r="U32" i="9"/>
  <c r="Z33" i="9"/>
  <c r="R34" i="9"/>
  <c r="W35" i="9"/>
  <c r="S37" i="9"/>
  <c r="X38" i="9"/>
  <c r="R40" i="9"/>
  <c r="F36" i="9"/>
  <c r="B31" i="9"/>
  <c r="G24" i="9"/>
  <c r="U24" i="9"/>
  <c r="L25" i="9"/>
  <c r="X25" i="9"/>
  <c r="R26" i="9"/>
  <c r="I27" i="9"/>
  <c r="T27" i="9"/>
  <c r="N28" i="9"/>
  <c r="Z28" i="9"/>
  <c r="K30" i="9"/>
  <c r="V30" i="9"/>
  <c r="N31" i="9"/>
  <c r="G32" i="9"/>
  <c r="J33" i="9"/>
  <c r="O34" i="9"/>
  <c r="T35" i="9"/>
  <c r="W36" i="9"/>
  <c r="H38" i="9"/>
  <c r="N39" i="9"/>
  <c r="N40" i="9"/>
  <c r="F34" i="9"/>
  <c r="B29" i="9"/>
  <c r="B39" i="9"/>
  <c r="F25" i="9"/>
  <c r="B30" i="9"/>
  <c r="O25" i="9"/>
  <c r="K24" i="9"/>
  <c r="V24" i="9"/>
  <c r="N25" i="9"/>
  <c r="G26" i="9"/>
  <c r="S26" i="9"/>
  <c r="J27" i="9"/>
  <c r="X27" i="9"/>
  <c r="O28" i="9"/>
  <c r="G29" i="9"/>
  <c r="T29" i="9"/>
  <c r="L30" i="9"/>
  <c r="W30" i="9"/>
  <c r="Q31" i="9"/>
  <c r="H32" i="9"/>
  <c r="T32" i="9"/>
  <c r="N33" i="9"/>
  <c r="Y33" i="9"/>
  <c r="P34" i="9"/>
  <c r="J35" i="9"/>
  <c r="V35" i="9"/>
  <c r="M36" i="9"/>
  <c r="G37" i="9"/>
  <c r="R37" i="9"/>
  <c r="J38" i="9"/>
  <c r="W38" i="9"/>
  <c r="O39" i="9"/>
  <c r="Y39" i="9"/>
  <c r="F35" i="9"/>
  <c r="B40" i="9"/>
  <c r="W24" i="9"/>
  <c r="H26" i="9"/>
  <c r="T26" i="9"/>
  <c r="K27" i="9"/>
  <c r="P28" i="9"/>
  <c r="H29" i="9"/>
  <c r="V29" i="9"/>
  <c r="X30" i="9"/>
  <c r="J32" i="9"/>
  <c r="O33" i="9"/>
  <c r="K35" i="9"/>
  <c r="N36" i="9"/>
  <c r="H37" i="9"/>
  <c r="K38" i="9"/>
  <c r="P39" i="9"/>
  <c r="Z39" i="9"/>
  <c r="F26" i="9"/>
  <c r="N24" i="9"/>
  <c r="Z24" i="9"/>
  <c r="S25" i="9"/>
  <c r="K26" i="9"/>
  <c r="V26" i="9"/>
  <c r="P27" i="9"/>
  <c r="G28" i="9"/>
  <c r="S28" i="9"/>
  <c r="L29" i="9"/>
  <c r="X29" i="9"/>
  <c r="O30" i="9"/>
  <c r="I31" i="9"/>
  <c r="T31" i="9"/>
  <c r="L32" i="9"/>
  <c r="Z32" i="9"/>
  <c r="Q33" i="9"/>
  <c r="H34" i="9"/>
  <c r="V34" i="9"/>
  <c r="N35" i="9"/>
  <c r="Y35" i="9"/>
  <c r="S36" i="9"/>
  <c r="J37" i="9"/>
  <c r="V37" i="9"/>
  <c r="O38" i="9"/>
  <c r="G39" i="9"/>
  <c r="R39" i="9"/>
  <c r="J40" i="9"/>
  <c r="T40" i="9"/>
  <c r="F28" i="9"/>
  <c r="F40" i="9"/>
  <c r="B33" i="9"/>
  <c r="O24" i="9"/>
  <c r="J26" i="9"/>
  <c r="R27" i="9"/>
  <c r="N29" i="9"/>
  <c r="H31" i="9"/>
  <c r="P32" i="9"/>
  <c r="L34" i="9"/>
  <c r="X35" i="9"/>
  <c r="L37" i="9"/>
  <c r="H39" i="9"/>
  <c r="S40" i="9"/>
  <c r="Y37" i="9"/>
  <c r="Q39" i="9"/>
  <c r="V40" i="9"/>
  <c r="I25" i="9"/>
  <c r="U26" i="9"/>
  <c r="J28" i="9"/>
  <c r="Y29" i="9"/>
  <c r="S31" i="9"/>
  <c r="H33" i="9"/>
  <c r="W34" i="9"/>
  <c r="R36" i="9"/>
  <c r="Z37" i="9"/>
  <c r="U39" i="9"/>
  <c r="F27" i="9"/>
  <c r="B25" i="9"/>
  <c r="P24" i="9"/>
  <c r="L26" i="9"/>
  <c r="Z27" i="9"/>
  <c r="O29" i="9"/>
  <c r="J31" i="9"/>
  <c r="X32" i="9"/>
  <c r="M34" i="9"/>
  <c r="H36" i="9"/>
  <c r="T37" i="9"/>
  <c r="I39" i="9"/>
  <c r="U40" i="9"/>
  <c r="X24" i="9"/>
  <c r="M26" i="9"/>
  <c r="H28" i="9"/>
  <c r="W29" i="9"/>
  <c r="K31" i="9"/>
  <c r="G33" i="9"/>
  <c r="U34" i="9"/>
  <c r="J36" i="9"/>
  <c r="R25" i="9"/>
  <c r="G27" i="9"/>
  <c r="V28" i="9"/>
  <c r="N30" i="9"/>
  <c r="W31" i="9"/>
  <c r="R33" i="9"/>
  <c r="L35" i="9"/>
  <c r="U36" i="9"/>
  <c r="P38" i="9"/>
  <c r="I40" i="9"/>
  <c r="F32" i="9"/>
  <c r="B36" i="9"/>
  <c r="O35" i="9"/>
  <c r="R38" i="9"/>
  <c r="F39" i="9"/>
  <c r="B37" i="9"/>
  <c r="T25" i="9"/>
  <c r="O27" i="9"/>
  <c r="W28" i="9"/>
  <c r="S30" i="9"/>
  <c r="K32" i="9"/>
  <c r="S33" i="9"/>
  <c r="I37" i="9"/>
  <c r="K40" i="9"/>
  <c r="M24" i="9"/>
  <c r="V25" i="9"/>
  <c r="Q27" i="9"/>
  <c r="K29" i="9"/>
  <c r="T30" i="9"/>
  <c r="O32" i="9"/>
  <c r="G34" i="9"/>
  <c r="P35" i="9"/>
  <c r="K37" i="9"/>
  <c r="Z38" i="9"/>
  <c r="L40" i="9"/>
  <c r="J25" i="9"/>
  <c r="Z26" i="9"/>
  <c r="R28" i="9"/>
  <c r="Z29" i="9"/>
  <c r="V31" i="9"/>
  <c r="P33" i="9"/>
  <c r="X34" i="9"/>
  <c r="T36" i="9"/>
  <c r="N38" i="9"/>
  <c r="V39" i="9"/>
  <c r="F31" i="9"/>
  <c r="B32" i="9"/>
  <c r="K22" i="9"/>
  <c r="S22" i="9"/>
  <c r="L22" i="9"/>
  <c r="T22" i="9"/>
  <c r="O22" i="9"/>
  <c r="H22" i="9"/>
  <c r="X22" i="9"/>
  <c r="Y22" i="9"/>
  <c r="R22" i="9"/>
  <c r="B22" i="9"/>
  <c r="U22" i="9"/>
  <c r="F22" i="9"/>
  <c r="N22" i="9"/>
  <c r="V22" i="9"/>
  <c r="G22" i="9"/>
  <c r="P22" i="9"/>
  <c r="Q22" i="9"/>
  <c r="Z22" i="9"/>
  <c r="M22" i="9"/>
  <c r="W22" i="9"/>
  <c r="I22" i="9"/>
  <c r="J22" i="9"/>
  <c r="B47" i="9"/>
  <c r="C47" i="9" s="1"/>
  <c r="X46" i="9"/>
  <c r="L48" i="9"/>
  <c r="B48" i="9"/>
  <c r="D48" i="9" s="1"/>
  <c r="T47" i="9"/>
  <c r="F46" i="9"/>
  <c r="H48" i="9"/>
  <c r="K46" i="9"/>
  <c r="F50" i="9"/>
  <c r="X48" i="9"/>
  <c r="G47" i="9"/>
  <c r="S51" i="9"/>
  <c r="T46" i="9"/>
  <c r="B50" i="9"/>
  <c r="C50" i="9" s="1"/>
  <c r="H50" i="9"/>
  <c r="W47" i="9"/>
  <c r="B51" i="9"/>
  <c r="D51" i="9" s="1"/>
  <c r="B49" i="9"/>
  <c r="C49" i="9" s="1"/>
  <c r="L51" i="9"/>
  <c r="G49" i="9"/>
  <c r="N48" i="9"/>
  <c r="N51" i="9"/>
  <c r="T51" i="9"/>
  <c r="W49" i="9"/>
  <c r="G51" i="9"/>
  <c r="Q48" i="9"/>
  <c r="B46" i="9"/>
  <c r="D46" i="9" s="1"/>
  <c r="F51" i="9"/>
  <c r="P46" i="9"/>
  <c r="X50" i="9"/>
  <c r="S46" i="9"/>
  <c r="J49" i="9"/>
  <c r="W46" i="9"/>
  <c r="V49" i="9"/>
  <c r="U50" i="9"/>
  <c r="M47" i="9"/>
  <c r="L46" i="9"/>
  <c r="Y48" i="9"/>
  <c r="N50" i="9"/>
  <c r="U48" i="9"/>
  <c r="U51" i="9"/>
  <c r="Y47" i="9"/>
  <c r="K51" i="9"/>
  <c r="J48" i="9"/>
  <c r="J50" i="9"/>
  <c r="V50" i="9"/>
  <c r="Q46" i="9"/>
  <c r="G50" i="9"/>
  <c r="J46" i="9"/>
  <c r="R48" i="9"/>
  <c r="P51" i="9"/>
  <c r="J51" i="9"/>
  <c r="I47" i="9"/>
  <c r="G48" i="9"/>
  <c r="M51" i="9"/>
  <c r="X49" i="9"/>
  <c r="F49" i="9"/>
  <c r="P48" i="9"/>
  <c r="O49" i="9"/>
  <c r="J47" i="9"/>
  <c r="R51" i="9"/>
  <c r="V47" i="9"/>
  <c r="M49" i="9"/>
  <c r="R46" i="9"/>
  <c r="H47" i="9"/>
  <c r="V51" i="9"/>
  <c r="P47" i="9"/>
  <c r="M48" i="9"/>
  <c r="Y50" i="9"/>
  <c r="R47" i="9"/>
  <c r="H49" i="9"/>
  <c r="Q47" i="9"/>
  <c r="K47" i="9"/>
  <c r="I46" i="9"/>
  <c r="Y51" i="9"/>
  <c r="Q51" i="9"/>
  <c r="F48" i="9"/>
  <c r="F47" i="9"/>
  <c r="T49" i="9"/>
  <c r="K50" i="9"/>
  <c r="P49" i="9"/>
  <c r="X47" i="9"/>
  <c r="X51" i="9"/>
  <c r="M46" i="9"/>
  <c r="K48" i="9"/>
  <c r="O51" i="9"/>
  <c r="N46" i="9"/>
  <c r="R49" i="9"/>
  <c r="F24" i="9"/>
  <c r="U49" i="9"/>
  <c r="O46" i="9"/>
  <c r="O50" i="9"/>
  <c r="T48" i="9"/>
  <c r="I48" i="9"/>
  <c r="Y46" i="9"/>
  <c r="Q50" i="9"/>
  <c r="N47" i="9"/>
  <c r="U47" i="9"/>
  <c r="L47" i="9"/>
  <c r="P50" i="9"/>
  <c r="S48" i="9"/>
  <c r="W51" i="9"/>
  <c r="V46" i="9"/>
  <c r="M50" i="9"/>
  <c r="U46" i="9"/>
  <c r="S49" i="9"/>
  <c r="H51" i="9"/>
  <c r="R50" i="9"/>
  <c r="T50" i="9"/>
  <c r="W48" i="9"/>
  <c r="L50" i="9"/>
  <c r="G46" i="9"/>
  <c r="I51" i="9"/>
  <c r="Y49" i="9"/>
  <c r="S47" i="9"/>
  <c r="Q49" i="9"/>
  <c r="H46" i="9"/>
  <c r="L49" i="9"/>
  <c r="O47" i="9"/>
  <c r="S50" i="9"/>
  <c r="V48" i="9"/>
  <c r="O48" i="9"/>
  <c r="I49" i="9"/>
  <c r="K49" i="9"/>
  <c r="N49" i="9"/>
  <c r="I50" i="9"/>
  <c r="W50" i="9"/>
  <c r="O11" i="9"/>
  <c r="Y6" i="9"/>
  <c r="Q8" i="9"/>
  <c r="K12" i="9"/>
  <c r="F6" i="9"/>
  <c r="X14" i="9"/>
  <c r="S6" i="9"/>
  <c r="O7" i="9"/>
  <c r="V18" i="9"/>
  <c r="L7" i="9"/>
  <c r="J6" i="9"/>
  <c r="Q9" i="9"/>
  <c r="H8" i="9"/>
  <c r="F8" i="9"/>
  <c r="W8" i="9"/>
  <c r="U21" i="9"/>
  <c r="G20" i="9"/>
  <c r="R10" i="9"/>
  <c r="N8" i="9"/>
  <c r="W11" i="9"/>
  <c r="K15" i="9"/>
  <c r="T18" i="9"/>
  <c r="P6" i="9"/>
  <c r="J9" i="9"/>
  <c r="S12" i="9"/>
  <c r="O16" i="9"/>
  <c r="X19" i="9"/>
  <c r="B15" i="9"/>
  <c r="X8" i="9"/>
  <c r="L12" i="9"/>
  <c r="U15" i="9"/>
  <c r="I19" i="9"/>
  <c r="R6" i="9"/>
  <c r="Y8" i="9"/>
  <c r="M12" i="9"/>
  <c r="V15" i="9"/>
  <c r="J19" i="9"/>
  <c r="B17" i="9"/>
  <c r="J8" i="9"/>
  <c r="V12" i="9"/>
  <c r="U17" i="9"/>
  <c r="T6" i="9"/>
  <c r="V9" i="9"/>
  <c r="U14" i="9"/>
  <c r="W20" i="9"/>
  <c r="H12" i="9"/>
  <c r="Z7" i="9"/>
  <c r="I20" i="9"/>
  <c r="N15" i="9"/>
  <c r="N12" i="9"/>
  <c r="M17" i="9"/>
  <c r="Y21" i="9"/>
  <c r="Z13" i="9"/>
  <c r="V6" i="9"/>
  <c r="S18" i="9"/>
  <c r="V8" i="9"/>
  <c r="J12" i="9"/>
  <c r="S15" i="9"/>
  <c r="O19" i="9"/>
  <c r="X6" i="9"/>
  <c r="R9" i="9"/>
  <c r="N13" i="9"/>
  <c r="W16" i="9"/>
  <c r="K20" i="9"/>
  <c r="K9" i="9"/>
  <c r="T12" i="9"/>
  <c r="H16" i="9"/>
  <c r="Q19" i="9"/>
  <c r="B16" i="9"/>
  <c r="L9" i="9"/>
  <c r="U12" i="9"/>
  <c r="I16" i="9"/>
  <c r="R19" i="9"/>
  <c r="R8" i="9"/>
  <c r="Q13" i="9"/>
  <c r="P18" i="9"/>
  <c r="B18" i="9"/>
  <c r="Q10" i="9"/>
  <c r="P15" i="9"/>
  <c r="R21" i="9"/>
  <c r="S13" i="9"/>
  <c r="P9" i="9"/>
  <c r="T21" i="9"/>
  <c r="L18" i="9"/>
  <c r="T15" i="9"/>
  <c r="P19" i="9"/>
  <c r="Y11" i="9"/>
  <c r="M15" i="9"/>
  <c r="Z11" i="9"/>
  <c r="W18" i="9"/>
  <c r="N9" i="9"/>
  <c r="I9" i="9"/>
  <c r="R12" i="9"/>
  <c r="N16" i="9"/>
  <c r="W19" i="9"/>
  <c r="B14" i="9"/>
  <c r="M10" i="9"/>
  <c r="V13" i="9"/>
  <c r="J17" i="9"/>
  <c r="S20" i="9"/>
  <c r="S9" i="9"/>
  <c r="G13" i="9"/>
  <c r="P16" i="9"/>
  <c r="Y19" i="9"/>
  <c r="T9" i="9"/>
  <c r="H13" i="9"/>
  <c r="Q16" i="9"/>
  <c r="M20" i="9"/>
  <c r="M9" i="9"/>
  <c r="L14" i="9"/>
  <c r="X18" i="9"/>
  <c r="Y10" i="9"/>
  <c r="S16" i="9"/>
  <c r="U6" i="9"/>
  <c r="I15" i="9"/>
  <c r="F11" i="9"/>
  <c r="B13" i="9"/>
  <c r="V16" i="9"/>
  <c r="U10" i="9"/>
  <c r="I14" i="9"/>
  <c r="R17" i="9"/>
  <c r="F21" i="9"/>
  <c r="G10" i="9"/>
  <c r="P13" i="9"/>
  <c r="U20" i="9"/>
  <c r="U9" i="9"/>
  <c r="T14" i="9"/>
  <c r="S19" i="9"/>
  <c r="T11" i="9"/>
  <c r="F17" i="9"/>
  <c r="B11" i="9"/>
  <c r="L10" i="9"/>
  <c r="U13" i="9"/>
  <c r="I17" i="9"/>
  <c r="R20" i="9"/>
  <c r="T7" i="9"/>
  <c r="Q14" i="9"/>
  <c r="Z17" i="9"/>
  <c r="N21" i="9"/>
  <c r="N10" i="9"/>
  <c r="W13" i="9"/>
  <c r="K17" i="9"/>
  <c r="G21" i="9"/>
  <c r="F7" i="9"/>
  <c r="O10" i="9"/>
  <c r="K14" i="9"/>
  <c r="T17" i="9"/>
  <c r="P21" i="9"/>
  <c r="P10" i="9"/>
  <c r="O15" i="9"/>
  <c r="N20" i="9"/>
  <c r="P7" i="9"/>
  <c r="O12" i="9"/>
  <c r="V17" i="9"/>
  <c r="Q7" i="9"/>
  <c r="J18" i="9"/>
  <c r="G14" i="9"/>
  <c r="M13" i="9"/>
  <c r="J20" i="9"/>
  <c r="O13" i="9"/>
  <c r="L20" i="9"/>
  <c r="L17" i="9"/>
  <c r="Q12" i="9"/>
  <c r="T10" i="9"/>
  <c r="H14" i="9"/>
  <c r="Q17" i="9"/>
  <c r="Z20" i="9"/>
  <c r="G8" i="9"/>
  <c r="P11" i="9"/>
  <c r="Y14" i="9"/>
  <c r="M18" i="9"/>
  <c r="V21" i="9"/>
  <c r="M7" i="9"/>
  <c r="V10" i="9"/>
  <c r="J14" i="9"/>
  <c r="F18" i="9"/>
  <c r="O21" i="9"/>
  <c r="N7" i="9"/>
  <c r="J11" i="9"/>
  <c r="S14" i="9"/>
  <c r="G18" i="9"/>
  <c r="X21" i="9"/>
  <c r="K11" i="9"/>
  <c r="W15" i="9"/>
  <c r="V20" i="9"/>
  <c r="X7" i="9"/>
  <c r="W12" i="9"/>
  <c r="Q18" i="9"/>
  <c r="G9" i="9"/>
  <c r="U19" i="9"/>
  <c r="R15" i="9"/>
  <c r="F10" i="9"/>
  <c r="X16" i="9"/>
  <c r="T16" i="9"/>
  <c r="B8" i="9"/>
  <c r="H11" i="9"/>
  <c r="B7" i="9"/>
  <c r="S7" i="9"/>
  <c r="G11" i="9"/>
  <c r="P14" i="9"/>
  <c r="Y17" i="9"/>
  <c r="M21" i="9"/>
  <c r="O8" i="9"/>
  <c r="X11" i="9"/>
  <c r="L15" i="9"/>
  <c r="U18" i="9"/>
  <c r="Q6" i="9"/>
  <c r="U7" i="9"/>
  <c r="I11" i="9"/>
  <c r="Z14" i="9"/>
  <c r="N18" i="9"/>
  <c r="W21" i="9"/>
  <c r="I8" i="9"/>
  <c r="R11" i="9"/>
  <c r="F15" i="9"/>
  <c r="O18" i="9"/>
  <c r="K6" i="9"/>
  <c r="B20" i="9"/>
  <c r="S11" i="9"/>
  <c r="R16" i="9"/>
  <c r="Q21" i="9"/>
  <c r="S8" i="9"/>
  <c r="R13" i="9"/>
  <c r="T19" i="9"/>
  <c r="W9" i="9"/>
  <c r="K21" i="9"/>
  <c r="H17" i="9"/>
  <c r="H21" i="9"/>
  <c r="G7" i="9"/>
  <c r="H10" i="9"/>
  <c r="I13" i="9"/>
  <c r="J16" i="9"/>
  <c r="K19" i="9"/>
  <c r="L6" i="9"/>
  <c r="K8" i="9"/>
  <c r="L11" i="9"/>
  <c r="M14" i="9"/>
  <c r="N17" i="9"/>
  <c r="O20" i="9"/>
  <c r="B19" i="9"/>
  <c r="O9" i="9"/>
  <c r="P12" i="9"/>
  <c r="Q15" i="9"/>
  <c r="R18" i="9"/>
  <c r="S21" i="9"/>
  <c r="M8" i="9"/>
  <c r="N11" i="9"/>
  <c r="O14" i="9"/>
  <c r="P17" i="9"/>
  <c r="Q20" i="9"/>
  <c r="B21" i="9"/>
  <c r="K7" i="9"/>
  <c r="X12" i="9"/>
  <c r="Y15" i="9"/>
  <c r="Z18" i="9"/>
  <c r="Z6" i="9"/>
  <c r="U8" i="9"/>
  <c r="V11" i="9"/>
  <c r="W14" i="9"/>
  <c r="X17" i="9"/>
  <c r="Y20" i="9"/>
  <c r="W7" i="9"/>
  <c r="X10" i="9"/>
  <c r="Y13" i="9"/>
  <c r="Z16" i="9"/>
  <c r="F20" i="9"/>
  <c r="B10" i="9"/>
  <c r="F9" i="9"/>
  <c r="G12" i="9"/>
  <c r="H15" i="9"/>
  <c r="I18" i="9"/>
  <c r="J21" i="9"/>
  <c r="I7" i="9"/>
  <c r="J10" i="9"/>
  <c r="K13" i="9"/>
  <c r="L16" i="9"/>
  <c r="M19" i="9"/>
  <c r="N6" i="9"/>
  <c r="H9" i="9"/>
  <c r="I12" i="9"/>
  <c r="J15" i="9"/>
  <c r="K18" i="9"/>
  <c r="L21" i="9"/>
  <c r="X15" i="9"/>
  <c r="Y18" i="9"/>
  <c r="Z21" i="9"/>
  <c r="Y7" i="9"/>
  <c r="Z10" i="9"/>
  <c r="F14" i="9"/>
  <c r="G17" i="9"/>
  <c r="H20" i="9"/>
  <c r="B12" i="9"/>
  <c r="X9" i="9"/>
  <c r="Y12" i="9"/>
  <c r="Z15" i="9"/>
  <c r="F19" i="9"/>
  <c r="G6" i="9"/>
  <c r="Y9" i="9"/>
  <c r="Z12" i="9"/>
  <c r="F16" i="9"/>
  <c r="G19" i="9"/>
  <c r="H6" i="9"/>
  <c r="Z9" i="9"/>
  <c r="F13" i="9"/>
  <c r="G16" i="9"/>
  <c r="H19" i="9"/>
  <c r="I6" i="9"/>
  <c r="P8" i="9"/>
  <c r="Q11" i="9"/>
  <c r="R14" i="9"/>
  <c r="S17" i="9"/>
  <c r="T20" i="9"/>
  <c r="V7" i="9"/>
  <c r="W10" i="9"/>
  <c r="X13" i="9"/>
  <c r="Y16" i="9"/>
  <c r="Z19" i="9"/>
  <c r="B9" i="9"/>
  <c r="Z8" i="9"/>
  <c r="F12" i="9"/>
  <c r="G15" i="9"/>
  <c r="H18" i="9"/>
  <c r="I21" i="9"/>
  <c r="H7" i="9"/>
  <c r="I10" i="9"/>
  <c r="J13" i="9"/>
  <c r="K16" i="9"/>
  <c r="L19" i="9"/>
  <c r="M6" i="9"/>
  <c r="L8" i="9"/>
  <c r="M11" i="9"/>
  <c r="N14" i="9"/>
  <c r="O17" i="9"/>
  <c r="P20" i="9"/>
  <c r="J7" i="9"/>
  <c r="K10" i="9"/>
  <c r="L13" i="9"/>
  <c r="M16" i="9"/>
  <c r="N19" i="9"/>
  <c r="O6" i="9"/>
  <c r="T8" i="9"/>
  <c r="U11" i="9"/>
  <c r="V14" i="9"/>
  <c r="W17" i="9"/>
  <c r="X20" i="9"/>
  <c r="R7" i="9"/>
  <c r="S10" i="9"/>
  <c r="T13" i="9"/>
  <c r="U16" i="9"/>
  <c r="V19" i="9"/>
  <c r="W6" i="9"/>
  <c r="B6" i="9"/>
  <c r="C99" i="9"/>
  <c r="D99" i="9"/>
  <c r="C85" i="9"/>
  <c r="D85" i="9"/>
  <c r="C77" i="9"/>
  <c r="D77" i="9"/>
  <c r="C96" i="9"/>
  <c r="D96" i="9"/>
  <c r="C69" i="9"/>
  <c r="D69" i="9"/>
  <c r="C97" i="9"/>
  <c r="D97" i="9"/>
  <c r="C70" i="9"/>
  <c r="D70" i="9"/>
  <c r="C71" i="9"/>
  <c r="D71" i="9"/>
  <c r="C90" i="9"/>
  <c r="D90" i="9"/>
  <c r="C83" i="9"/>
  <c r="D83" i="9"/>
  <c r="C74" i="9"/>
  <c r="D74" i="9"/>
  <c r="C65" i="9"/>
  <c r="C56" i="9"/>
  <c r="D56" i="9"/>
  <c r="C93" i="9"/>
  <c r="D93" i="9"/>
  <c r="C84" i="9"/>
  <c r="D84" i="9"/>
  <c r="C66" i="9"/>
  <c r="D66" i="9"/>
  <c r="C76" i="9"/>
  <c r="D76" i="9"/>
  <c r="C95" i="9"/>
  <c r="D95" i="9"/>
  <c r="C68" i="9"/>
  <c r="D68" i="9"/>
  <c r="C87" i="9"/>
  <c r="D87" i="9"/>
  <c r="C51" i="9"/>
  <c r="C88" i="9"/>
  <c r="D88" i="9"/>
  <c r="C52" i="9"/>
  <c r="D52" i="9"/>
  <c r="C89" i="9"/>
  <c r="D89" i="9"/>
  <c r="C53" i="9"/>
  <c r="D53" i="9"/>
  <c r="C94" i="9"/>
  <c r="D94" i="9"/>
  <c r="C60" i="9"/>
  <c r="D60" i="9"/>
  <c r="D61" i="9"/>
  <c r="C62" i="9"/>
  <c r="D62" i="9"/>
  <c r="C81" i="9"/>
  <c r="D81" i="9"/>
  <c r="C72" i="9"/>
  <c r="D72" i="9"/>
  <c r="C63" i="9"/>
  <c r="D63" i="9"/>
  <c r="C54" i="9"/>
  <c r="D54" i="9"/>
  <c r="C100" i="9"/>
  <c r="D100" i="9"/>
  <c r="C75" i="9"/>
  <c r="D75" i="9"/>
  <c r="C67" i="9"/>
  <c r="D67" i="9"/>
  <c r="C86" i="9"/>
  <c r="D86" i="9"/>
  <c r="C78" i="9"/>
  <c r="D78" i="9"/>
  <c r="C79" i="9"/>
  <c r="D79" i="9"/>
  <c r="C98" i="9"/>
  <c r="D98" i="9"/>
  <c r="C80" i="9"/>
  <c r="D80" i="9"/>
  <c r="C91" i="9"/>
  <c r="D91" i="9"/>
  <c r="C82" i="9"/>
  <c r="D82" i="9"/>
  <c r="C73" i="9"/>
  <c r="D73" i="9"/>
  <c r="C64" i="9"/>
  <c r="D64" i="9"/>
  <c r="C101" i="9"/>
  <c r="D101" i="9"/>
  <c r="C92" i="9"/>
  <c r="D92" i="9"/>
  <c r="D57" i="9" l="1"/>
  <c r="D55" i="9"/>
  <c r="D59" i="9"/>
  <c r="D58" i="9"/>
  <c r="D50" i="9"/>
  <c r="C18" i="9"/>
  <c r="D16" i="9"/>
  <c r="C46" i="9"/>
  <c r="D47" i="9"/>
  <c r="D49" i="9"/>
  <c r="C48" i="9"/>
  <c r="D29" i="9"/>
  <c r="E29" i="9"/>
  <c r="C29" i="9"/>
  <c r="D37" i="9"/>
  <c r="E37" i="9"/>
  <c r="C37" i="9"/>
  <c r="D32" i="9"/>
  <c r="E32" i="9"/>
  <c r="C32" i="9"/>
  <c r="D35" i="9"/>
  <c r="E35" i="9"/>
  <c r="C35" i="9"/>
  <c r="E25" i="9"/>
  <c r="C25" i="9"/>
  <c r="D25" i="9"/>
  <c r="D30" i="9"/>
  <c r="E30" i="9"/>
  <c r="C30" i="9"/>
  <c r="D38" i="9"/>
  <c r="E38" i="9"/>
  <c r="C38" i="9"/>
  <c r="D27" i="9"/>
  <c r="E27" i="9"/>
  <c r="C27" i="9"/>
  <c r="D36" i="9"/>
  <c r="E36" i="9"/>
  <c r="C36" i="9"/>
  <c r="D31" i="9"/>
  <c r="C31" i="9"/>
  <c r="E31" i="9"/>
  <c r="D28" i="9"/>
  <c r="E28" i="9"/>
  <c r="C28" i="9"/>
  <c r="D34" i="9"/>
  <c r="E34" i="9"/>
  <c r="C34" i="9"/>
  <c r="E33" i="9"/>
  <c r="C33" i="9"/>
  <c r="D33" i="9"/>
  <c r="D40" i="9"/>
  <c r="E40" i="9"/>
  <c r="C40" i="9"/>
  <c r="D39" i="9"/>
  <c r="E39" i="9"/>
  <c r="C39" i="9"/>
  <c r="D26" i="9"/>
  <c r="E26" i="9"/>
  <c r="C26" i="9"/>
  <c r="E16" i="9"/>
  <c r="B24" i="9"/>
  <c r="C22" i="9"/>
  <c r="E22" i="9"/>
  <c r="D22" i="9"/>
  <c r="E19" i="9"/>
  <c r="E17" i="9"/>
  <c r="C11" i="9"/>
  <c r="C13" i="9"/>
  <c r="D15" i="9"/>
  <c r="D18" i="9"/>
  <c r="C16" i="9"/>
  <c r="E11" i="9"/>
  <c r="E15" i="9"/>
  <c r="C15" i="9"/>
  <c r="E18" i="9"/>
  <c r="D21" i="9"/>
  <c r="E6" i="9"/>
  <c r="E9" i="9"/>
  <c r="E10" i="9"/>
  <c r="E8" i="9"/>
  <c r="D20" i="9"/>
  <c r="D14" i="9"/>
  <c r="D19" i="9"/>
  <c r="E7" i="9"/>
  <c r="D12" i="9"/>
  <c r="D17" i="9"/>
  <c r="D11" i="9"/>
  <c r="D13" i="9"/>
  <c r="D7" i="9"/>
  <c r="C7" i="9"/>
  <c r="C10" i="9"/>
  <c r="C21" i="9"/>
  <c r="C19" i="9"/>
  <c r="E20" i="9"/>
  <c r="E14" i="9"/>
  <c r="C14" i="9"/>
  <c r="C8" i="9"/>
  <c r="C17" i="9"/>
  <c r="D8" i="9"/>
  <c r="E21" i="9"/>
  <c r="E13" i="9"/>
  <c r="D6" i="9"/>
  <c r="C6" i="9"/>
  <c r="C20" i="9"/>
  <c r="E12" i="9"/>
  <c r="C12" i="9"/>
  <c r="D9" i="9"/>
  <c r="C9" i="9"/>
  <c r="D10" i="9"/>
  <c r="E24" i="9" l="1"/>
  <c r="C24" i="9"/>
  <c r="D2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F0925-ED01-B748-9E4E-C69C3C3B6394}" keepAlive="1" name="Query - Classifica trazioni" description="Connessione alla query 'Classifica trazioni' nella cartella di lavoro." type="5" refreshedVersion="0" background="1">
    <dbPr connection="Provider=Microsoft.Mashup.OleDb.1;Data Source=$Workbook$;Location=&quot;Classifica trazioni&quot;;Extended Properties=&quot;&quot;" command="SELECT * FROM [Classifica traz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<sst xmlns="http://schemas.openxmlformats.org/spreadsheetml/2006/main" count="1542" uniqueCount="578">
  <si>
    <t>POSIZIONE</t>
  </si>
  <si>
    <t>GARA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</si>
  <si>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</si>
  <si>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</si>
  <si>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</si>
  <si>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</si>
  <si>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</si>
  <si>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</si>
  <si>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</si>
  <si>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</si>
  <si>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</si>
  <si>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</si>
  <si>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</si>
  <si>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</si>
  <si>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ID PSN PILOTA</t>
  </si>
  <si>
    <t>TEAM</t>
  </si>
  <si>
    <t>SOPRANNOME GT</t>
  </si>
  <si>
    <t>POLE</t>
  </si>
  <si>
    <t>G.V</t>
  </si>
  <si>
    <t>POS.</t>
  </si>
  <si>
    <t>13th</t>
  </si>
  <si>
    <t>ID PSN</t>
  </si>
  <si>
    <t>PENALITA'</t>
  </si>
  <si>
    <t>MOTIVAZIONE</t>
  </si>
  <si>
    <t>N.</t>
  </si>
  <si>
    <t>DIREZIONE GARA</t>
  </si>
  <si>
    <t>G.V.</t>
  </si>
  <si>
    <t>PEN.</t>
  </si>
  <si>
    <t>LOBBY 1</t>
  </si>
  <si>
    <t>LOBBY 2</t>
  </si>
  <si>
    <t>TLM_Kappa</t>
  </si>
  <si>
    <t>Rikas78</t>
  </si>
  <si>
    <t>TOT</t>
  </si>
  <si>
    <t>TOT.</t>
  </si>
  <si>
    <t>Tonyroto</t>
  </si>
  <si>
    <t>Talsigiano</t>
  </si>
  <si>
    <t>CLASSIFICA GENERALE</t>
  </si>
  <si>
    <t>andvea_99</t>
  </si>
  <si>
    <t>DCT-bazzo</t>
  </si>
  <si>
    <t>TLM_Sicily22</t>
  </si>
  <si>
    <t>Marco-super-gt</t>
  </si>
  <si>
    <t>xRUA85x</t>
  </si>
  <si>
    <t>Stefanostefanof</t>
  </si>
  <si>
    <t>Rupetheking</t>
  </si>
  <si>
    <t>TeoDaniricky2000</t>
  </si>
  <si>
    <t>RMT-87-TOMMY</t>
  </si>
  <si>
    <t>TLM_michaelfox12</t>
  </si>
  <si>
    <t>GTRC-ALERASATO74</t>
  </si>
  <si>
    <t>GTRC_AMALA_ETNA</t>
  </si>
  <si>
    <t>Mancinelli2002</t>
  </si>
  <si>
    <t>Miciona75</t>
  </si>
  <si>
    <t>Freshofthezone</t>
  </si>
  <si>
    <t>Pointshark</t>
  </si>
  <si>
    <t>Buitre83GT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</si>
  <si>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</si>
  <si>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</si>
  <si>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</si>
  <si>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</si>
  <si>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</si>
  <si>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</si>
  <si>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</si>
  <si>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Flavio-VR46</t>
  </si>
  <si>
    <t>TLM_wid83</t>
  </si>
  <si>
    <t>Patanel86</t>
  </si>
  <si>
    <t>Parenji</t>
  </si>
  <si>
    <t>Pennysss71</t>
  </si>
  <si>
    <t>RMT _SILVERMAN-AC</t>
  </si>
  <si>
    <t>Costanzo-Mirko90</t>
  </si>
  <si>
    <t>X-Gianni-</t>
  </si>
  <si>
    <t>Blokkobubbles</t>
  </si>
  <si>
    <t>Dani_CT1946</t>
  </si>
  <si>
    <t>Tonyroto74</t>
  </si>
  <si>
    <t>mettiukc</t>
  </si>
  <si>
    <t>Index</t>
  </si>
  <si>
    <t>TEAM D’APPARTENENZA</t>
  </si>
  <si>
    <t>RANK UNION</t>
  </si>
  <si>
    <t>NUMERO DI TELEFONO</t>
  </si>
  <si>
    <t>Submission Date</t>
  </si>
  <si>
    <t>Submission ID</t>
  </si>
  <si>
    <t>Team Lion Motorsport</t>
  </si>
  <si>
    <t>Pro</t>
  </si>
  <si>
    <t>3462795603</t>
  </si>
  <si>
    <t>13/5/2024, 12:04:28</t>
  </si>
  <si>
    <t>b540898a764f9d</t>
  </si>
  <si>
    <t>TLM_Le Rua’</t>
  </si>
  <si>
    <t>Ama</t>
  </si>
  <si>
    <t>3498639036</t>
  </si>
  <si>
    <t>18/5/2024, 09:31:46</t>
  </si>
  <si>
    <t>3fc0b7f8ff4ab3</t>
  </si>
  <si>
    <t>selpa974</t>
  </si>
  <si>
    <t>TLM_Selpa974_#88</t>
  </si>
  <si>
    <t>Elite</t>
  </si>
  <si>
    <t>3938374449</t>
  </si>
  <si>
    <t>18/5/2024, 10:43:04</t>
  </si>
  <si>
    <t>e3938949ff4ab3</t>
  </si>
  <si>
    <t>TLM_PataneL86</t>
  </si>
  <si>
    <t xml:space="preserve">Team Lion Motorsport </t>
  </si>
  <si>
    <t>3880724274</t>
  </si>
  <si>
    <t>18/5/2024, 11:46:17</t>
  </si>
  <si>
    <t>cf0c8e1fff4ab3</t>
  </si>
  <si>
    <t>3493924317</t>
  </si>
  <si>
    <t>18/5/2024, 11:47:09</t>
  </si>
  <si>
    <t>7078fd39ff4ab3</t>
  </si>
  <si>
    <t>3393476759</t>
  </si>
  <si>
    <t>18/5/2024, 11:50:33</t>
  </si>
  <si>
    <t>6e112783ff4ab3</t>
  </si>
  <si>
    <t>TLM</t>
  </si>
  <si>
    <t>TLM_andvea99</t>
  </si>
  <si>
    <t>3408213736</t>
  </si>
  <si>
    <t>18/5/2024, 11:54:30</t>
  </si>
  <si>
    <t>db33996dff4ab3</t>
  </si>
  <si>
    <t>Silentium884</t>
  </si>
  <si>
    <t>TLM_Sile</t>
  </si>
  <si>
    <t>Team lion motorsport</t>
  </si>
  <si>
    <t>Star</t>
  </si>
  <si>
    <t>+393384381307</t>
  </si>
  <si>
    <t>18/5/2024, 11:55:01</t>
  </si>
  <si>
    <t>77e035aaff4ab3</t>
  </si>
  <si>
    <t>BOMBERDIMA75</t>
  </si>
  <si>
    <t>TER_BOMBERDIMA75</t>
  </si>
  <si>
    <t>3807149119</t>
  </si>
  <si>
    <t>18/5/2024, 11:55:12</t>
  </si>
  <si>
    <t>94fe55fbff4ab3</t>
  </si>
  <si>
    <t>3929466763</t>
  </si>
  <si>
    <t>18/5/2024, 11:57:14</t>
  </si>
  <si>
    <t>34bc4c66ff4ab3</t>
  </si>
  <si>
    <t xml:space="preserve">Gtrc_AleRasato </t>
  </si>
  <si>
    <t xml:space="preserve">GLADIATOR TEAM ROAD CHALLENGE </t>
  </si>
  <si>
    <t xml:space="preserve">PRO-AMA </t>
  </si>
  <si>
    <t>3398486368</t>
  </si>
  <si>
    <t>18/5/2024, 11:57:32</t>
  </si>
  <si>
    <t>b45b492bff4ab3</t>
  </si>
  <si>
    <t>M.Di Bartolo</t>
  </si>
  <si>
    <t xml:space="preserve">Star </t>
  </si>
  <si>
    <t>+4915735164776</t>
  </si>
  <si>
    <t>18/5/2024, 11:58:15</t>
  </si>
  <si>
    <t>97ce3cc5ff4ab3</t>
  </si>
  <si>
    <t>STAR</t>
  </si>
  <si>
    <t>3396975882</t>
  </si>
  <si>
    <t>18/5/2024, 12:00:27</t>
  </si>
  <si>
    <t>8b84b31cff4ab3</t>
  </si>
  <si>
    <t>Mikedb__91__</t>
  </si>
  <si>
    <t>TLM-Mike91</t>
  </si>
  <si>
    <t>Team Lion motorsport</t>
  </si>
  <si>
    <t>3922737060</t>
  </si>
  <si>
    <t>18/5/2024, 12:06:42</t>
  </si>
  <si>
    <t>e7ffbde9ff4ab3</t>
  </si>
  <si>
    <t>Mark126p</t>
  </si>
  <si>
    <t>Tlm mark126p</t>
  </si>
  <si>
    <t>3314833145</t>
  </si>
  <si>
    <t>18/5/2024, 12:19:39</t>
  </si>
  <si>
    <t>20a83a5fff4ab3</t>
  </si>
  <si>
    <t xml:space="preserve">Academy </t>
  </si>
  <si>
    <t>3924444442</t>
  </si>
  <si>
    <t>18/5/2024, 12:23:25</t>
  </si>
  <si>
    <t>d8a0d44fff4ab3</t>
  </si>
  <si>
    <t xml:space="preserve">Tlm-rupetheking </t>
  </si>
  <si>
    <t>3478547673</t>
  </si>
  <si>
    <t>18/5/2024, 12:35:36</t>
  </si>
  <si>
    <t>ee104658ff4ab3</t>
  </si>
  <si>
    <t>No</t>
  </si>
  <si>
    <t>3475670252</t>
  </si>
  <si>
    <t>18/5/2024, 12:40:02</t>
  </si>
  <si>
    <t>e008f029ff4ab3</t>
  </si>
  <si>
    <t xml:space="preserve">Miciona </t>
  </si>
  <si>
    <t xml:space="preserve">Pro </t>
  </si>
  <si>
    <t>3317985037</t>
  </si>
  <si>
    <t>18/5/2024, 12:50:53</t>
  </si>
  <si>
    <t>6ea52ea0ff4ab3</t>
  </si>
  <si>
    <t>TLM_GAMMA</t>
  </si>
  <si>
    <t>Pro-ama</t>
  </si>
  <si>
    <t>3202822156</t>
  </si>
  <si>
    <t>18/5/2024, 13:05:36</t>
  </si>
  <si>
    <t>b4a96df1ff4ab3</t>
  </si>
  <si>
    <t>Iaia angelo</t>
  </si>
  <si>
    <t>3492228693</t>
  </si>
  <si>
    <t>18/5/2024, 13:23:36</t>
  </si>
  <si>
    <t>a4b9fa33ff4ab3</t>
  </si>
  <si>
    <t xml:space="preserve">TLM Max </t>
  </si>
  <si>
    <t>3487749373</t>
  </si>
  <si>
    <t>18/5/2024, 13:30:13</t>
  </si>
  <si>
    <t>f84b039bff4ab3</t>
  </si>
  <si>
    <t>Arbaxx76</t>
  </si>
  <si>
    <t xml:space="preserve">DRT-Arbaxx76 </t>
  </si>
  <si>
    <t>Dragon racing team</t>
  </si>
  <si>
    <t>proama</t>
  </si>
  <si>
    <t>3397620071</t>
  </si>
  <si>
    <t>18/5/2024, 13:36:19</t>
  </si>
  <si>
    <t>ecbdfc21ff4ab3</t>
  </si>
  <si>
    <t>Pro ama</t>
  </si>
  <si>
    <t>3474164741</t>
  </si>
  <si>
    <t>18/5/2024, 13:55:57</t>
  </si>
  <si>
    <t>10d757acff4ab3</t>
  </si>
  <si>
    <t>GTRC_madonte</t>
  </si>
  <si>
    <t>GLADIATOR TEAM ROAD CHALLENGE</t>
  </si>
  <si>
    <t>3519672410</t>
  </si>
  <si>
    <t>18/5/2024, 14:14:45</t>
  </si>
  <si>
    <t>8609e8dfff4ab3</t>
  </si>
  <si>
    <t>BobGre93</t>
  </si>
  <si>
    <t>TLM_BobGre93</t>
  </si>
  <si>
    <t>3275305275</t>
  </si>
  <si>
    <t>18/5/2024, 14:36:53</t>
  </si>
  <si>
    <t>ae38badcff4ab3</t>
  </si>
  <si>
    <t>GTRC-X-Gianni-</t>
  </si>
  <si>
    <t>PRO AMA</t>
  </si>
  <si>
    <t>3384339026</t>
  </si>
  <si>
    <t>18/5/2024, 15:30:34</t>
  </si>
  <si>
    <t>20f7e36eff4ab3</t>
  </si>
  <si>
    <t>DIEGHITO BOSS</t>
  </si>
  <si>
    <t xml:space="preserve">RACING MONSTER TEAM </t>
  </si>
  <si>
    <t>Elitte</t>
  </si>
  <si>
    <t>3445637948</t>
  </si>
  <si>
    <t>18/5/2024, 16:05:47</t>
  </si>
  <si>
    <t>4acdc6e6ff4ab3</t>
  </si>
  <si>
    <t>RMT Fiera 69</t>
  </si>
  <si>
    <t>Fiera 69</t>
  </si>
  <si>
    <t xml:space="preserve">Racing Monster team </t>
  </si>
  <si>
    <t>3474583128</t>
  </si>
  <si>
    <t>18/5/2024, 16:15:00</t>
  </si>
  <si>
    <t>b1242ade970d78</t>
  </si>
  <si>
    <t>PRO</t>
  </si>
  <si>
    <t>3924466246</t>
  </si>
  <si>
    <t>18/5/2024, 16:23:08</t>
  </si>
  <si>
    <t>f2a2a784970d78</t>
  </si>
  <si>
    <t>RMT-Flavio-VR46</t>
  </si>
  <si>
    <t xml:space="preserve">Racing Monster Team </t>
  </si>
  <si>
    <t>3398771152</t>
  </si>
  <si>
    <t>18/5/2024, 17:13:00</t>
  </si>
  <si>
    <t>ca7cabd2472bb0</t>
  </si>
  <si>
    <t>GLADIATOR TEAM ROAD CHALLENGE GTRC</t>
  </si>
  <si>
    <t>3459489587</t>
  </si>
  <si>
    <t>18/5/2024, 17:30:03</t>
  </si>
  <si>
    <t>b262d393472bb0</t>
  </si>
  <si>
    <t xml:space="preserve">Accademy </t>
  </si>
  <si>
    <t>3245890361</t>
  </si>
  <si>
    <t>18/5/2024, 17:49:41</t>
  </si>
  <si>
    <t>532e6a49472bb0</t>
  </si>
  <si>
    <t xml:space="preserve">Talsigiano </t>
  </si>
  <si>
    <t>3478040755</t>
  </si>
  <si>
    <t>18/5/2024, 18:00:40</t>
  </si>
  <si>
    <t>12fc45eb472bb0</t>
  </si>
  <si>
    <t>RACING MONSTER TEAM</t>
  </si>
  <si>
    <t>3420724934</t>
  </si>
  <si>
    <t>18/5/2024, 18:45:53</t>
  </si>
  <si>
    <t>3d6afe24472bb0</t>
  </si>
  <si>
    <t>Frescodizona</t>
  </si>
  <si>
    <t>Academy</t>
  </si>
  <si>
    <t>3404074581</t>
  </si>
  <si>
    <t>18/5/2024, 19:11:03</t>
  </si>
  <si>
    <t>19a5c6c1472bb0</t>
  </si>
  <si>
    <t>Gian</t>
  </si>
  <si>
    <t>Accademy</t>
  </si>
  <si>
    <t>3393428263</t>
  </si>
  <si>
    <t>18/5/2024, 19:18:27</t>
  </si>
  <si>
    <t>ccfeb973472bb0</t>
  </si>
  <si>
    <t>D.Apicella</t>
  </si>
  <si>
    <t>Racing monster team</t>
  </si>
  <si>
    <t>3505114963</t>
  </si>
  <si>
    <t>18/5/2024, 19:32:36</t>
  </si>
  <si>
    <t>fadc5ec2472bb0</t>
  </si>
  <si>
    <t>GTRC_FrenkMik93</t>
  </si>
  <si>
    <t>3489832829</t>
  </si>
  <si>
    <t>18/5/2024, 19:40:40</t>
  </si>
  <si>
    <t>63433bf6472bb0</t>
  </si>
  <si>
    <t>CSC_stefano</t>
  </si>
  <si>
    <t xml:space="preserve">Cerbero </t>
  </si>
  <si>
    <t>3477551006</t>
  </si>
  <si>
    <t>18/5/2024, 19:47:47</t>
  </si>
  <si>
    <t>2f9a7772472bb0</t>
  </si>
  <si>
    <t>mirkozaffaron296</t>
  </si>
  <si>
    <t xml:space="preserve">GTRC-MIRKOZAFFA </t>
  </si>
  <si>
    <t>3481560903</t>
  </si>
  <si>
    <t>18/5/2024, 20:04:21</t>
  </si>
  <si>
    <t>19e823e7472bb0</t>
  </si>
  <si>
    <t>Blokko</t>
  </si>
  <si>
    <t>3924032525</t>
  </si>
  <si>
    <t>18/5/2024, 20:08:38</t>
  </si>
  <si>
    <t>72caf72e472bb0</t>
  </si>
  <si>
    <t>Jack187</t>
  </si>
  <si>
    <t>3277809392</t>
  </si>
  <si>
    <t>18/5/2024, 21:17:21</t>
  </si>
  <si>
    <t>665176f0472bb0</t>
  </si>
  <si>
    <t>GTRC M. Costanzo</t>
  </si>
  <si>
    <t>Gladiator team road challenge gtrc</t>
  </si>
  <si>
    <t>+447909070061</t>
  </si>
  <si>
    <t>18/5/2024, 22:11:31</t>
  </si>
  <si>
    <t>bb61592b472bb0</t>
  </si>
  <si>
    <t>3335898219</t>
  </si>
  <si>
    <t>18/5/2024, 22:18:10</t>
  </si>
  <si>
    <t>4ccbb53a472bb0</t>
  </si>
  <si>
    <t>Daniele</t>
  </si>
  <si>
    <t xml:space="preserve">GTRC GLADIATOR </t>
  </si>
  <si>
    <t>Non rankizzato</t>
  </si>
  <si>
    <t>3393150514</t>
  </si>
  <si>
    <t>18/5/2024, 23:11:43</t>
  </si>
  <si>
    <t>bc5912ff472bb0</t>
  </si>
  <si>
    <t>Danict1946</t>
  </si>
  <si>
    <t>Cerberoscuderiacorse</t>
  </si>
  <si>
    <t>3665958951</t>
  </si>
  <si>
    <t>18/5/2024, 23:39:52</t>
  </si>
  <si>
    <t>f28a5685472bb0</t>
  </si>
  <si>
    <t>MaxEpico1979</t>
  </si>
  <si>
    <t>DcTeam</t>
  </si>
  <si>
    <t xml:space="preserve">Non ho partecipato </t>
  </si>
  <si>
    <t>3245498974</t>
  </si>
  <si>
    <t>19/5/2024, 11:04:41</t>
  </si>
  <si>
    <t>4f501d93718313</t>
  </si>
  <si>
    <t>Cjcerbola</t>
  </si>
  <si>
    <t>Dct_Cjcerbola</t>
  </si>
  <si>
    <t>Dcteam</t>
  </si>
  <si>
    <t>Proama</t>
  </si>
  <si>
    <t>3206054529</t>
  </si>
  <si>
    <t>19/5/2024, 12:25:31</t>
  </si>
  <si>
    <t>4d38f6f7718313</t>
  </si>
  <si>
    <t>TLM Febshy</t>
  </si>
  <si>
    <t>3381246819</t>
  </si>
  <si>
    <t>19/5/2024, 12:26:01</t>
  </si>
  <si>
    <t>1696a13e718313</t>
  </si>
  <si>
    <t xml:space="preserve">TLM isnotacrime </t>
  </si>
  <si>
    <t xml:space="preserve">Pro ama </t>
  </si>
  <si>
    <t>3428931253</t>
  </si>
  <si>
    <t>19/5/2024, 12:52:33</t>
  </si>
  <si>
    <t>3b3ce002718313</t>
  </si>
  <si>
    <t xml:space="preserve">TIA10 </t>
  </si>
  <si>
    <t>GTID (GRAN TURISMO ITAILIAN DRIVER)</t>
  </si>
  <si>
    <t>3929940861</t>
  </si>
  <si>
    <t>19/5/2024, 19:26:35</t>
  </si>
  <si>
    <t>228ae3eec1fa1</t>
  </si>
  <si>
    <t>M.Pirrello</t>
  </si>
  <si>
    <t>Gran turismo italiano driver</t>
  </si>
  <si>
    <t>Non ranchizzato</t>
  </si>
  <si>
    <t>3203322090</t>
  </si>
  <si>
    <t>19/5/2024, 20:07:24</t>
  </si>
  <si>
    <t>48103b96ec1fa1</t>
  </si>
  <si>
    <t>CORNAZZAI73</t>
  </si>
  <si>
    <t>GTID_Cornazzai73</t>
  </si>
  <si>
    <t>GTID</t>
  </si>
  <si>
    <t>No Rank</t>
  </si>
  <si>
    <t>3403029517</t>
  </si>
  <si>
    <t>19/5/2024, 22:13:12</t>
  </si>
  <si>
    <t>221e93e7bb1591</t>
  </si>
  <si>
    <t>POSIZIONI PERSE</t>
  </si>
  <si>
    <t>LOBBY</t>
  </si>
  <si>
    <t>ID GT7</t>
  </si>
  <si>
    <t>WORLD TOUR BY TEAM LION MOTORSPORT</t>
  </si>
  <si>
    <t>ID GT7 PILOTA</t>
  </si>
  <si>
    <t>Mister Bazzo</t>
  </si>
  <si>
    <t>BAD_brucem84</t>
  </si>
  <si>
    <t>Febshy</t>
  </si>
  <si>
    <t>GTID_TIA10</t>
  </si>
  <si>
    <t>M.Bennardo</t>
  </si>
  <si>
    <t>L.Silvestri</t>
  </si>
  <si>
    <t>ReciDivo92</t>
  </si>
  <si>
    <t>Jet_morello</t>
  </si>
  <si>
    <t>TLM_Parenti</t>
  </si>
  <si>
    <t>NOTE</t>
  </si>
  <si>
    <t>TLM_Proietti</t>
  </si>
  <si>
    <t>DRT-Mirkobenny85</t>
  </si>
  <si>
    <t>sigla</t>
  </si>
  <si>
    <t>GTRC</t>
  </si>
  <si>
    <t>DRT</t>
  </si>
  <si>
    <t>RMT</t>
  </si>
  <si>
    <t>CSC</t>
  </si>
  <si>
    <t>DCT</t>
  </si>
  <si>
    <t>BAD</t>
  </si>
  <si>
    <t>TLMA</t>
  </si>
  <si>
    <t>TLM_TheGuarny</t>
  </si>
  <si>
    <t>Provvedimento n. 4</t>
  </si>
  <si>
    <t>GARA 4</t>
  </si>
  <si>
    <t>Verce90</t>
  </si>
  <si>
    <t>Asseemazz</t>
  </si>
  <si>
    <t>TLM_Chry-77</t>
  </si>
  <si>
    <t>Chry-77</t>
  </si>
  <si>
    <t>TLM_Dimaaa_66</t>
  </si>
  <si>
    <t>TLM_dimaa66</t>
  </si>
  <si>
    <t>CTR_ocior-78</t>
  </si>
  <si>
    <t>LAGO MAGGIORE</t>
  </si>
  <si>
    <t>DEEP FOREST</t>
  </si>
  <si>
    <t>SARDEGNA</t>
  </si>
  <si>
    <t>RED BULL RING</t>
  </si>
  <si>
    <t>MONZA</t>
  </si>
  <si>
    <t>TLM FINO AL CONFINE</t>
  </si>
  <si>
    <t>Ulix1990</t>
  </si>
  <si>
    <t>TLM-Ocior78</t>
  </si>
  <si>
    <t>TLM Verce90</t>
  </si>
  <si>
    <t>naz</t>
  </si>
  <si>
    <t>it</t>
  </si>
  <si>
    <t>de</t>
  </si>
  <si>
    <t>NUM</t>
  </si>
  <si>
    <t>mattebenny</t>
  </si>
  <si>
    <t>Benny89</t>
  </si>
  <si>
    <t>Villab90</t>
  </si>
  <si>
    <t>TLM_Villab90</t>
  </si>
  <si>
    <t>TLM_SKIZZO34</t>
  </si>
  <si>
    <t>Per i contatti con andvea99</t>
  </si>
  <si>
    <t>30'' (20+10)</t>
  </si>
  <si>
    <t>Gr.3</t>
  </si>
  <si>
    <t>ThigoDurante</t>
  </si>
  <si>
    <t>TLM_ThigoDurante</t>
  </si>
  <si>
    <t>Nicopol46</t>
  </si>
  <si>
    <t>TLM_Nicopol46</t>
  </si>
  <si>
    <t>SpaKe_Mosconi</t>
  </si>
  <si>
    <t>TLM_Steven94</t>
  </si>
  <si>
    <t>TLM_Fro51ni</t>
  </si>
  <si>
    <t>IDPSN</t>
  </si>
  <si>
    <t>IDGT</t>
  </si>
  <si>
    <t>TLM_Ulix1990</t>
  </si>
  <si>
    <t xml:space="preserve">TLM_Miciona </t>
  </si>
  <si>
    <t xml:space="preserve">TLM_Isnotacrime </t>
  </si>
  <si>
    <t>LOBBY 3</t>
  </si>
  <si>
    <t>LOBBY 4</t>
  </si>
  <si>
    <t>TER</t>
  </si>
  <si>
    <t>PREDATOR</t>
  </si>
  <si>
    <t>GIANNI X</t>
  </si>
  <si>
    <t>DRIVERMAN7</t>
  </si>
  <si>
    <t>STE SR3</t>
  </si>
  <si>
    <t>ISNOTACRIME</t>
  </si>
  <si>
    <t>TONYROTO</t>
  </si>
  <si>
    <t>CHIODINO</t>
  </si>
  <si>
    <t>PROIETTI</t>
  </si>
  <si>
    <t>PARENTI</t>
  </si>
  <si>
    <t>ALL TRACTION</t>
  </si>
  <si>
    <t>SILE</t>
  </si>
  <si>
    <t>SACCO</t>
  </si>
  <si>
    <t>TIA10</t>
  </si>
  <si>
    <t>TALSIGIANO</t>
  </si>
  <si>
    <t>CRICCHETTO</t>
  </si>
  <si>
    <t>JONNY_ROTTEN_83</t>
  </si>
  <si>
    <t>OCIOR</t>
  </si>
  <si>
    <t>VERCE</t>
  </si>
  <si>
    <t>LE RUA'</t>
  </si>
  <si>
    <t>FEBSHY</t>
  </si>
  <si>
    <t>ALERASATO</t>
  </si>
  <si>
    <t>GAMMA</t>
  </si>
  <si>
    <t>G-C-C-8</t>
  </si>
  <si>
    <t>GIAN</t>
  </si>
  <si>
    <t>GANCIO CIELO</t>
  </si>
  <si>
    <t>RUPETHEKING</t>
  </si>
  <si>
    <t>CHIODO</t>
  </si>
  <si>
    <t>RIKAS</t>
  </si>
  <si>
    <t>ZERO</t>
  </si>
  <si>
    <t>BLOKKO</t>
  </si>
  <si>
    <t>PANETTA BRAZORF</t>
  </si>
  <si>
    <t>WID83</t>
  </si>
  <si>
    <t>WFR</t>
  </si>
  <si>
    <t>FERNANDO GT TURBO</t>
  </si>
  <si>
    <t>MIRKOZAFFA</t>
  </si>
  <si>
    <t>ASTEX988</t>
  </si>
  <si>
    <t>SKIZZO34</t>
  </si>
  <si>
    <t>MARK126P</t>
  </si>
  <si>
    <t>STEVEN94</t>
  </si>
  <si>
    <t>THELOSTGAMER3000</t>
  </si>
  <si>
    <t>BENNY89</t>
  </si>
  <si>
    <t>87-TOMMY</t>
  </si>
  <si>
    <t>FLAVIO-VR46</t>
  </si>
  <si>
    <t>FRANKMIK93</t>
  </si>
  <si>
    <t>AMALA_ETNA</t>
  </si>
  <si>
    <t>NOT_LUPYX</t>
  </si>
  <si>
    <t>MAX</t>
  </si>
  <si>
    <t>JESUS_17WRC</t>
  </si>
  <si>
    <t>DIMAAA_66</t>
  </si>
  <si>
    <t>BOBGRE93</t>
  </si>
  <si>
    <t>DONMINZONI</t>
  </si>
  <si>
    <t>MICIONA</t>
  </si>
  <si>
    <t>Martedì 28 gennaio 2025 ORE 21</t>
  </si>
  <si>
    <t>Martedì 28 gennaio 2025 ORE 22</t>
  </si>
  <si>
    <t>Giovedì 30 gennaio 2025 ORE 21</t>
  </si>
  <si>
    <t>Giovedì 30 gennaio 2025 ORE 22</t>
  </si>
  <si>
    <t>HOST: TLM_wid83</t>
  </si>
  <si>
    <t>HOST: Buitre83GT</t>
  </si>
  <si>
    <t>HOST: mattebenny</t>
  </si>
  <si>
    <t>HOST: Rupetheking</t>
  </si>
  <si>
    <t>KRATOS_RR89</t>
  </si>
  <si>
    <t>LOBBY DEFINITIVE CON HOST</t>
  </si>
  <si>
    <t>AUTO</t>
  </si>
  <si>
    <t>TRAZIONE</t>
  </si>
  <si>
    <t>GARA 1</t>
  </si>
  <si>
    <t>auto</t>
  </si>
  <si>
    <t>traz</t>
  </si>
  <si>
    <t>Swift</t>
  </si>
  <si>
    <t>RCZ</t>
  </si>
  <si>
    <t>Mazda3</t>
  </si>
  <si>
    <t>TT</t>
  </si>
  <si>
    <t>Mégane</t>
  </si>
  <si>
    <t>Scirocco</t>
  </si>
  <si>
    <t>Cayman</t>
  </si>
  <si>
    <t>Genesis</t>
  </si>
  <si>
    <t>M4</t>
  </si>
  <si>
    <t>Mégane Trophy</t>
  </si>
  <si>
    <t>Mustang</t>
  </si>
  <si>
    <t>Atenza</t>
  </si>
  <si>
    <t>g70</t>
  </si>
  <si>
    <t>GT-R</t>
  </si>
  <si>
    <t>Lancer Evo</t>
  </si>
  <si>
    <t>WRX</t>
  </si>
  <si>
    <t>FWD</t>
  </si>
  <si>
    <t>RWD</t>
  </si>
  <si>
    <t>4WD</t>
  </si>
  <si>
    <t>id psn</t>
  </si>
  <si>
    <t>team</t>
  </si>
  <si>
    <t>n</t>
  </si>
  <si>
    <t>RMT_87_TOMMY</t>
  </si>
  <si>
    <t>GTRC_FrenkMik83</t>
  </si>
  <si>
    <t>GTIDsacco72</t>
  </si>
  <si>
    <t>GTID_Tia10</t>
  </si>
  <si>
    <t>TLM_Talsigiano</t>
  </si>
  <si>
    <t>TLM-ocior78</t>
  </si>
  <si>
    <t>Jonny Rotten</t>
  </si>
  <si>
    <t>TLM_Cricchetto</t>
  </si>
  <si>
    <t>GTRC_Ganciocielo</t>
  </si>
  <si>
    <t>G70</t>
  </si>
  <si>
    <t>Bonus</t>
  </si>
  <si>
    <t>RMT-FlavioVR46</t>
  </si>
  <si>
    <t>TER_Brazorf</t>
  </si>
  <si>
    <t>TLM_Le Rua'</t>
  </si>
  <si>
    <t>G. Belletti</t>
  </si>
  <si>
    <t>Chiodino_18</t>
  </si>
  <si>
    <t>GTRC_AleRasato</t>
  </si>
  <si>
    <t>ASC-Jesus17</t>
  </si>
  <si>
    <t>GTRC-MirkoZaffa</t>
  </si>
  <si>
    <t>ASC-FernandoGTR</t>
  </si>
  <si>
    <t>4C</t>
  </si>
  <si>
    <t>SE(DATI.ORDINA.PER('Classifica Generale'!B5:AC17;'Classifica Generale'!AC5:AC17;-1)=0;"";DATI.ORDINA.PER('Classifica Generale'!C5:AC17;'Classifica Generale'!AC5:AC17;-1))</t>
  </si>
  <si>
    <t>id</t>
  </si>
  <si>
    <t>marchio</t>
  </si>
  <si>
    <t>suzuki</t>
  </si>
  <si>
    <t>peugeot</t>
  </si>
  <si>
    <t>mazda</t>
  </si>
  <si>
    <t>audi</t>
  </si>
  <si>
    <t>renault</t>
  </si>
  <si>
    <t>vw</t>
  </si>
  <si>
    <t>alfa</t>
  </si>
  <si>
    <t>porsche</t>
  </si>
  <si>
    <t>hyundai</t>
  </si>
  <si>
    <t>bmw</t>
  </si>
  <si>
    <t>ford</t>
  </si>
  <si>
    <t>genesis</t>
  </si>
  <si>
    <t>nissan</t>
  </si>
  <si>
    <t>mitsubishi</t>
  </si>
  <si>
    <t>subaru</t>
  </si>
  <si>
    <t>N.Baglioni</t>
  </si>
  <si>
    <t>TLM_Miciona</t>
  </si>
  <si>
    <t>zer0</t>
  </si>
  <si>
    <t>Polly</t>
  </si>
  <si>
    <t>TLM-Rupetheking-</t>
  </si>
  <si>
    <t>TLM_Tonyroto</t>
  </si>
  <si>
    <t>Asterx</t>
  </si>
  <si>
    <t>Thelostgamer3000</t>
  </si>
  <si>
    <t>TLM_mark126p</t>
  </si>
  <si>
    <t>TLM_Isnotacrime</t>
  </si>
  <si>
    <t>TLM_RiKaS</t>
  </si>
  <si>
    <t>Chiodo crew</t>
  </si>
  <si>
    <t>TLM Max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</si>
  <si>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</si>
  <si>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</si>
  <si>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</si>
  <si>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</si>
  <si>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</si>
  <si>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</si>
  <si>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</si>
  <si>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</si>
  <si>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</si>
  <si>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</si>
  <si>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</si>
  <si>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</si>
  <si>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</si>
  <si>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</si>
  <si>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</si>
  <si>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</si>
  <si>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</si>
  <si>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</si>
  <si>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</si>
  <si>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</si>
  <si>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</si>
  <si>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lobby</t>
  </si>
  <si>
    <t>id_psn</t>
  </si>
  <si>
    <t>id_gt7</t>
  </si>
  <si>
    <t>S.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</si>
</sst>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sz val="11"/>
      <color theme="0"/>
      <name val="Agency FB"/>
      <family val="2"/>
    </font>
    <font>
      <sz val="12"/>
      <color theme="1"/>
      <name val="Agency FB"/>
      <family val="2"/>
    </font>
    <font>
      <sz val="11"/>
      <color theme="1"/>
      <name val="Agency FB"/>
      <family val="2"/>
    </font>
    <font>
      <sz val="8"/>
      <name val="Calibri"/>
      <family val="2"/>
      <scheme val="minor"/>
    </font>
    <font>
      <b/>
      <sz val="10"/>
      <color theme="0"/>
      <name val="Agency FB"/>
      <family val="2"/>
    </font>
    <font>
      <sz val="12"/>
      <color theme="0"/>
      <name val="Agency FB"/>
      <family val="2"/>
    </font>
    <font>
      <sz val="12"/>
      <color rgb="FFFFFF00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b/>
      <sz val="10"/>
      <color theme="1"/>
      <name val="Agency FB"/>
      <family val="2"/>
    </font>
    <font>
      <sz val="22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0"/>
      <name val="Agency FB"/>
      <family val="2"/>
    </font>
    <font>
      <sz val="14"/>
      <color theme="0"/>
      <name val="Agency FB"/>
      <family val="2"/>
    </font>
    <font>
      <b/>
      <sz val="14"/>
      <color theme="0"/>
      <name val="Agency FB"/>
      <family val="2"/>
    </font>
    <font>
      <b/>
      <sz val="18"/>
      <color theme="0"/>
      <name val="Agency FB"/>
      <family val="2"/>
    </font>
    <font>
      <sz val="14"/>
      <color rgb="FFFFFFFF"/>
      <name val="Agency FB"/>
      <family val="2"/>
    </font>
    <font>
      <sz val="14"/>
      <color theme="1"/>
      <name val="Agency FB"/>
      <family val="2"/>
    </font>
    <font>
      <b/>
      <sz val="14"/>
      <color rgb="FFFFFFFF"/>
      <name val="Agency FB"/>
      <family val="2"/>
    </font>
    <font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Agency FB"/>
    </font>
    <font>
      <sz val="16"/>
      <color theme="1"/>
      <name val="Agency FB"/>
    </font>
    <font>
      <sz val="12"/>
      <color rgb="FF92D050"/>
      <name val="Agency FB"/>
      <family val="2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0"/>
      <name val="Agency FB"/>
    </font>
    <font>
      <b/>
      <sz val="26"/>
      <color theme="0"/>
      <name val="Agency FB"/>
    </font>
    <font>
      <sz val="27"/>
      <color theme="0"/>
      <name val="Arial"/>
      <family val="2"/>
    </font>
    <font>
      <b/>
      <sz val="27"/>
      <color theme="0"/>
      <name val="Arial"/>
      <family val="2"/>
    </font>
    <font>
      <b/>
      <sz val="12"/>
      <color rgb="FFFFFFFF"/>
      <name val="Agency FB"/>
      <family val="2"/>
      <charset val="1"/>
    </font>
    <font>
      <b/>
      <sz val="11"/>
      <color rgb="FFFFFFFF"/>
      <name val="Agency FB"/>
      <family val="2"/>
      <charset val="1"/>
    </font>
    <font>
      <b/>
      <sz val="10"/>
      <color rgb="FFFFFFFF"/>
      <name val="Agency FB"/>
      <family val="2"/>
      <charset val="1"/>
    </font>
    <font>
      <b/>
      <sz val="10"/>
      <color rgb="FF000000"/>
      <name val="Agency FB"/>
      <family val="2"/>
      <charset val="1"/>
    </font>
    <font>
      <sz val="22"/>
      <color rgb="FF000000"/>
      <name val="Agency FB"/>
      <family val="2"/>
      <charset val="1"/>
    </font>
    <font>
      <b/>
      <sz val="14"/>
      <color rgb="FFFFFFFF"/>
      <name val="Agency FB"/>
      <family val="2"/>
      <charset val="1"/>
    </font>
    <font>
      <b/>
      <sz val="8"/>
      <color rgb="FFFFFFFF"/>
      <name val="Agency FB"/>
      <family val="2"/>
      <charset val="1"/>
    </font>
    <font>
      <sz val="12"/>
      <color rgb="FFFFFF00"/>
      <name val="Agency FB"/>
      <family val="2"/>
      <charset val="1"/>
    </font>
    <font>
      <sz val="14"/>
      <color rgb="FFFFFFFF"/>
      <name val="Agency FB"/>
      <family val="2"/>
      <charset val="1"/>
    </font>
    <font>
      <b/>
      <sz val="11"/>
      <color rgb="FF000000"/>
      <name val="Agency FB"/>
      <family val="2"/>
      <charset val="1"/>
    </font>
    <font>
      <sz val="12"/>
      <color rgb="FFD0CECE"/>
      <name val="Agency FB"/>
      <family val="2"/>
      <charset val="1"/>
    </font>
    <font>
      <sz val="12"/>
      <color rgb="FFFFC000"/>
      <name val="Agency FB"/>
      <family val="2"/>
      <charset val="1"/>
    </font>
    <font>
      <sz val="12"/>
      <color rgb="FFFFFFFF"/>
      <name val="Agency FB"/>
      <family val="2"/>
      <charset val="1"/>
    </font>
    <font>
      <sz val="11"/>
      <color rgb="FF000000"/>
      <name val="Agency FB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F5496"/>
        <bgColor rgb="FF000000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1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9" fillId="10" borderId="1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right" vertical="center"/>
    </xf>
    <xf numFmtId="0" fontId="20" fillId="11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/>
    </xf>
    <xf numFmtId="0" fontId="20" fillId="11" borderId="15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/>
    </xf>
    <xf numFmtId="0" fontId="26" fillId="15" borderId="16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6" fillId="12" borderId="18" xfId="0" applyFont="1" applyFill="1" applyBorder="1" applyAlignment="1">
      <alignment horizontal="center" vertical="center"/>
    </xf>
    <xf numFmtId="0" fontId="30" fillId="0" borderId="0" xfId="0" applyFont="1"/>
    <xf numFmtId="0" fontId="24" fillId="14" borderId="19" xfId="0" applyFont="1" applyFill="1" applyBorder="1" applyAlignment="1">
      <alignment horizontal="center"/>
    </xf>
    <xf numFmtId="0" fontId="24" fillId="12" borderId="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5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33" fillId="13" borderId="0" xfId="0" applyFont="1" applyFill="1" applyAlignment="1">
      <alignment vertical="center"/>
    </xf>
    <xf numFmtId="0" fontId="37" fillId="16" borderId="13" xfId="0" applyFont="1" applyFill="1" applyBorder="1" applyAlignment="1">
      <alignment horizontal="center" vertical="center" textRotation="90"/>
    </xf>
    <xf numFmtId="0" fontId="38" fillId="17" borderId="13" xfId="0" applyFont="1" applyFill="1" applyBorder="1" applyAlignment="1">
      <alignment horizontal="center" vertical="center" textRotation="90"/>
    </xf>
    <xf numFmtId="0" fontId="37" fillId="18" borderId="13" xfId="0" applyFont="1" applyFill="1" applyBorder="1" applyAlignment="1">
      <alignment horizontal="center" vertical="center" textRotation="90"/>
    </xf>
    <xf numFmtId="0" fontId="37" fillId="19" borderId="13" xfId="0" applyFont="1" applyFill="1" applyBorder="1" applyAlignment="1">
      <alignment horizontal="center" vertical="center" textRotation="90"/>
    </xf>
    <xf numFmtId="0" fontId="40" fillId="16" borderId="2" xfId="0" applyFont="1" applyFill="1" applyBorder="1" applyAlignment="1">
      <alignment horizontal="center" vertical="center"/>
    </xf>
    <xf numFmtId="0" fontId="41" fillId="16" borderId="11" xfId="0" applyFont="1" applyFill="1" applyBorder="1" applyAlignment="1">
      <alignment vertical="center"/>
    </xf>
    <xf numFmtId="0" fontId="41" fillId="16" borderId="2" xfId="0" applyFont="1" applyFill="1" applyBorder="1" applyAlignment="1">
      <alignment vertical="center"/>
    </xf>
    <xf numFmtId="0" fontId="42" fillId="20" borderId="11" xfId="0" applyFont="1" applyFill="1" applyBorder="1" applyAlignment="1">
      <alignment horizontal="center"/>
    </xf>
    <xf numFmtId="0" fontId="43" fillId="21" borderId="8" xfId="0" applyFont="1" applyFill="1" applyBorder="1" applyAlignment="1">
      <alignment horizontal="center" wrapText="1"/>
    </xf>
    <xf numFmtId="0" fontId="43" fillId="21" borderId="13" xfId="0" applyFont="1" applyFill="1" applyBorder="1" applyAlignment="1">
      <alignment horizontal="center" wrapText="1"/>
    </xf>
    <xf numFmtId="0" fontId="44" fillId="22" borderId="13" xfId="0" applyFont="1" applyFill="1" applyBorder="1" applyAlignment="1">
      <alignment horizontal="center"/>
    </xf>
    <xf numFmtId="0" fontId="36" fillId="19" borderId="13" xfId="0" applyFont="1" applyFill="1" applyBorder="1" applyAlignment="1">
      <alignment horizontal="center"/>
    </xf>
    <xf numFmtId="0" fontId="36" fillId="20" borderId="13" xfId="0" applyFont="1" applyFill="1" applyBorder="1" applyAlignment="1">
      <alignment horizontal="center"/>
    </xf>
    <xf numFmtId="0" fontId="45" fillId="20" borderId="11" xfId="0" applyFont="1" applyFill="1" applyBorder="1" applyAlignment="1">
      <alignment horizontal="center"/>
    </xf>
    <xf numFmtId="0" fontId="46" fillId="20" borderId="11" xfId="0" applyFont="1" applyFill="1" applyBorder="1" applyAlignment="1">
      <alignment horizontal="center"/>
    </xf>
    <xf numFmtId="0" fontId="47" fillId="20" borderId="11" xfId="0" applyFont="1" applyFill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47" fillId="20" borderId="3" xfId="0" applyFont="1" applyFill="1" applyBorder="1" applyAlignment="1">
      <alignment horizontal="center"/>
    </xf>
    <xf numFmtId="0" fontId="47" fillId="20" borderId="6" xfId="0" applyFont="1" applyFill="1" applyBorder="1" applyAlignment="1">
      <alignment horizontal="center"/>
    </xf>
    <xf numFmtId="0" fontId="48" fillId="16" borderId="11" xfId="0" applyFont="1" applyFill="1" applyBorder="1"/>
    <xf numFmtId="0" fontId="48" fillId="16" borderId="2" xfId="0" applyFont="1" applyFill="1" applyBorder="1"/>
    <xf numFmtId="0" fontId="34" fillId="13" borderId="0" xfId="0" applyFont="1" applyFill="1" applyAlignment="1">
      <alignment vertical="center"/>
    </xf>
    <xf numFmtId="0" fontId="33" fillId="13" borderId="20" xfId="0" applyFont="1" applyFill="1" applyBorder="1" applyAlignment="1">
      <alignment vertical="center"/>
    </xf>
    <xf numFmtId="0" fontId="33" fillId="13" borderId="21" xfId="0" applyFont="1" applyFill="1" applyBorder="1" applyAlignment="1">
      <alignment vertical="center"/>
    </xf>
    <xf numFmtId="0" fontId="33" fillId="13" borderId="22" xfId="0" applyFont="1" applyFill="1" applyBorder="1" applyAlignment="1">
      <alignment vertical="center"/>
    </xf>
    <xf numFmtId="0" fontId="33" fillId="13" borderId="2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textRotation="90"/>
    </xf>
    <xf numFmtId="0" fontId="12" fillId="7" borderId="8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9" borderId="8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6" fillId="16" borderId="1" xfId="0" applyFont="1" applyFill="1" applyBorder="1" applyAlignment="1">
      <alignment horizontal="center" vertical="center"/>
    </xf>
    <xf numFmtId="0" fontId="36" fillId="16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7" fillId="2" borderId="1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7" fillId="2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5" fillId="16" borderId="27" xfId="0" applyFont="1" applyFill="1" applyBorder="1" applyAlignment="1">
      <alignment horizontal="center" vertical="center"/>
    </xf>
    <xf numFmtId="0" fontId="35" fillId="16" borderId="12" xfId="0" applyFont="1" applyFill="1" applyBorder="1" applyAlignment="1">
      <alignment horizontal="center" vertical="center"/>
    </xf>
    <xf numFmtId="0" fontId="35" fillId="16" borderId="4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 textRotation="90"/>
    </xf>
    <xf numFmtId="0" fontId="35" fillId="16" borderId="8" xfId="0" applyFont="1" applyFill="1" applyBorder="1" applyAlignment="1">
      <alignment horizontal="center" vertical="center" textRotation="90"/>
    </xf>
    <xf numFmtId="0" fontId="40" fillId="16" borderId="11" xfId="0" applyFont="1" applyFill="1" applyBorder="1" applyAlignment="1">
      <alignment horizontal="center" vertical="center"/>
    </xf>
    <xf numFmtId="0" fontId="40" fillId="16" borderId="2" xfId="0" applyFont="1" applyFill="1" applyBorder="1" applyAlignment="1">
      <alignment horizontal="center" vertical="center"/>
    </xf>
    <xf numFmtId="0" fontId="36" fillId="16" borderId="9" xfId="0" applyFont="1" applyFill="1" applyBorder="1" applyAlignment="1">
      <alignment horizontal="center" vertical="center"/>
    </xf>
    <xf numFmtId="0" fontId="36" fillId="16" borderId="24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35" fillId="16" borderId="25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/>
    </xf>
    <xf numFmtId="0" fontId="35" fillId="16" borderId="8" xfId="0" applyFont="1" applyFill="1" applyBorder="1" applyAlignment="1">
      <alignment horizontal="center" vertical="center"/>
    </xf>
    <xf numFmtId="0" fontId="35" fillId="16" borderId="24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40" fillId="16" borderId="6" xfId="0" applyFont="1" applyFill="1" applyBorder="1" applyAlignment="1">
      <alignment horizontal="center" vertical="center"/>
    </xf>
    <xf numFmtId="0" fontId="40" fillId="16" borderId="12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28" fillId="13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1">
    <cellStyle name="Normale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7436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1253397</xdr:colOff>
      <xdr:row>0</xdr:row>
      <xdr:rowOff>46654</xdr:rowOff>
    </xdr:from>
    <xdr:to>
      <xdr:col>5</xdr:col>
      <xdr:colOff>211891</xdr:colOff>
      <xdr:row>1</xdr:row>
      <xdr:rowOff>63491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09C7E4-2B24-0A74-6CDB-3E46AB2B9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221" y="46654"/>
          <a:ext cx="1393906" cy="79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Circuito del Fuji - Wikipedia">
          <a:extLst>
            <a:ext uri="{FF2B5EF4-FFF2-40B4-BE49-F238E27FC236}">
              <a16:creationId xmlns:a16="http://schemas.microsoft.com/office/drawing/2014/main" id="{A3557BB1-6A70-FCF4-B249-981C8A507490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6" name="AutoShape 2" descr="Circuito del Fuji - Wikipedia">
          <a:extLst>
            <a:ext uri="{FF2B5EF4-FFF2-40B4-BE49-F238E27FC236}">
              <a16:creationId xmlns:a16="http://schemas.microsoft.com/office/drawing/2014/main" id="{6A7C54EB-F74A-9D3E-E365-1069CD32B16F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D8E4A-803E-AD48-88E8-53E404F6A4A9}" name="Tabella3" displayName="Tabella3" ref="A1:AD50" totalsRowShown="0" dataDxfId="31" tableBorderDxfId="30">
  <autoFilter ref="A1:AD50" xr:uid="{68FD8E4A-803E-AD48-88E8-53E404F6A4A9}"/>
  <tableColumns count="30">
    <tableColumn id="2" xr3:uid="{CF95BA1E-5B08-9841-9477-C6DA6F9472AC}" name="lobby" dataDxfId="29"/>
    <tableColumn id="3" xr3:uid="{4C06267F-DC40-0F4C-B714-F075A35CD048}" name="id_psn" dataDxfId="28"/>
    <tableColumn id="4" xr3:uid="{6C4D60FB-0716-9A40-A3FE-929BA514E6B8}" name="id_gt7" dataDxfId="27"/>
    <tableColumn id="5" xr3:uid="{03FDFAD7-CCC7-BC44-88DF-F004B318C962}" name="team" dataDxfId="26"/>
    <tableColumn id="6" xr3:uid="{C8758B2C-C84A-2644-BE87-5D08CCAF5E84}" name="n" dataDxfId="25"/>
    <tableColumn id="7" xr3:uid="{B9E535B9-2FD9-074D-8252-BCDA7D80DC23}" name="auto" dataDxfId="24"/>
    <tableColumn id="8" xr3:uid="{E94067F7-14D2-E04F-89A3-3309EF422A61}" name="traz" dataDxfId="23">
      <calculatedColumnFormula>IFERROR(VLOOKUP(F2,auto!A:B,2,FALSE),"")</calculatedColumnFormula>
    </tableColumn>
    <tableColumn id="9" xr3:uid="{1399AEEF-9BC5-C847-A17A-FD8036003111}" name="marchio" dataDxfId="22">
      <calculatedColumnFormula>IFERROR(VLOOKUP(F2,auto!A:C,3,FALSE),"")</calculatedColumnFormula>
    </tableColumn>
    <tableColumn id="10" xr3:uid="{A5B857AF-097B-594A-97D4-0E6733D57F40}" name="naz" dataDxfId="21"/>
    <tableColumn id="11" xr3:uid="{F35532C6-0BCC-564B-884A-9422D4721BBE}" name="pole1" dataDxfId="20"/>
    <tableColumn id="12" xr3:uid="{8319429C-B148-CC48-9FC2-B1BA675FD684}" name="gara1" dataDxfId="19"/>
    <tableColumn id="13" xr3:uid="{AAA8B970-2EE7-FA42-96D9-F6EA474DD377}" name="gv1" dataDxfId="18"/>
    <tableColumn id="14" xr3:uid="{D971FB75-15B9-D945-970A-A05E8EED6553}" name="tot1" dataDxfId="17">
      <calculatedColumnFormula>SUM(J2:L2)</calculatedColumnFormula>
    </tableColumn>
    <tableColumn id="15" xr3:uid="{A09B0C7D-8D4D-C14E-A335-E440CB073222}" name="pole2" dataDxfId="16"/>
    <tableColumn id="16" xr3:uid="{F0B56E38-20B1-5349-AD8F-C12489CF4946}" name="gara2" dataDxfId="15"/>
    <tableColumn id="17" xr3:uid="{14E3F38B-D441-2F40-B366-991907E1ABD0}" name="gv2" dataDxfId="14"/>
    <tableColumn id="18" xr3:uid="{569CC784-E03F-E649-9CE4-301DA7E86B9E}" name="tot2" dataDxfId="13">
      <calculatedColumnFormula>SUM(N2:P2)</calculatedColumnFormula>
    </tableColumn>
    <tableColumn id="19" xr3:uid="{8CD8110B-060E-144F-B401-5A6C1453CFC2}" name="pole3" dataDxfId="12"/>
    <tableColumn id="20" xr3:uid="{87DC3DB8-2794-9440-A127-89C7E50C6B8C}" name="gara3" dataDxfId="11"/>
    <tableColumn id="21" xr3:uid="{70629E66-A716-5A40-8D53-B584C72F6E04}" name="gv3" dataDxfId="10"/>
    <tableColumn id="22" xr3:uid="{1F2613AB-8178-0C4F-B6D3-185EF8DEE7DA}" name="tot3" dataDxfId="9">
      <calculatedColumnFormula>SUM(R2:T2)</calculatedColumnFormula>
    </tableColumn>
    <tableColumn id="23" xr3:uid="{970CDDCF-766A-484D-921B-0E8EE14915BB}" name="pole4" dataDxfId="8"/>
    <tableColumn id="24" xr3:uid="{6073C84F-89C8-8D4E-895C-ECF3A133F81E}" name="gara4" dataDxfId="7"/>
    <tableColumn id="25" xr3:uid="{658477D6-A2ED-6649-8ED1-0F4510B53D01}" name="gv4" dataDxfId="6"/>
    <tableColumn id="26" xr3:uid="{A31E7BC3-7A76-9242-A5B8-325A84AE9727}" name="tot4" dataDxfId="5">
      <calculatedColumnFormula>SUM(V2:X2)</calculatedColumnFormula>
    </tableColumn>
    <tableColumn id="27" xr3:uid="{5BA98670-3C44-7F49-A648-C445F6A89370}" name="pole5" dataDxfId="4"/>
    <tableColumn id="28" xr3:uid="{7ACF3EA4-CD8E-F74A-A0E9-FACA3925AA2C}" name="gara5" dataDxfId="3"/>
    <tableColumn id="29" xr3:uid="{371263A5-DC7E-F241-8026-3941DF90F9C2}" name="gv5" dataDxfId="2"/>
    <tableColumn id="30" xr3:uid="{9794F22C-3FA3-D846-82B9-889ECB29A8F5}" name="tot5" dataDxfId="1">
      <calculatedColumnFormula>SUM(Z2:AB2)</calculatedColumnFormula>
    </tableColumn>
    <tableColumn id="31" xr3:uid="{D081FB81-CCA4-794C-BE31-D180477EC15C}" name="totale" dataDxfId="0">
      <calculatedColumnFormula>SUM(J2:L2,N2:P2,R2:T2,V2:X2,Z2:AB2)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61D-9140-A84D-B4E3-82157B8EC1CC}">
  <dimension ref="A1:C19"/>
  <sheetViews>
    <sheetView workbookViewId="0">
      <selection activeCell="C20" sqref="C20"/>
    </sheetView>
  </sheetViews>
  <sheetFormatPr baseColWidth="10" defaultRowHeight="15" x14ac:dyDescent="0.2"/>
  <sheetData>
    <row r="1" spans="1:3" x14ac:dyDescent="0.2">
      <c r="A1" t="s">
        <v>477</v>
      </c>
      <c r="B1" t="s">
        <v>478</v>
      </c>
      <c r="C1" t="s">
        <v>524</v>
      </c>
    </row>
    <row r="2" spans="1:3" x14ac:dyDescent="0.2">
      <c r="A2" t="s">
        <v>479</v>
      </c>
      <c r="B2" t="s">
        <v>495</v>
      </c>
      <c r="C2" t="s">
        <v>525</v>
      </c>
    </row>
    <row r="3" spans="1:3" x14ac:dyDescent="0.2">
      <c r="A3" t="s">
        <v>480</v>
      </c>
      <c r="B3" t="s">
        <v>495</v>
      </c>
      <c r="C3" t="s">
        <v>526</v>
      </c>
    </row>
    <row r="4" spans="1:3" x14ac:dyDescent="0.2">
      <c r="A4" t="s">
        <v>481</v>
      </c>
      <c r="B4" t="s">
        <v>495</v>
      </c>
      <c r="C4" t="s">
        <v>527</v>
      </c>
    </row>
    <row r="5" spans="1:3" x14ac:dyDescent="0.2">
      <c r="A5" t="s">
        <v>482</v>
      </c>
      <c r="B5" t="s">
        <v>495</v>
      </c>
      <c r="C5" t="s">
        <v>528</v>
      </c>
    </row>
    <row r="6" spans="1:3" x14ac:dyDescent="0.2">
      <c r="A6" t="s">
        <v>483</v>
      </c>
      <c r="B6" t="s">
        <v>495</v>
      </c>
      <c r="C6" t="s">
        <v>529</v>
      </c>
    </row>
    <row r="7" spans="1:3" x14ac:dyDescent="0.2">
      <c r="A7" t="s">
        <v>484</v>
      </c>
      <c r="B7" t="s">
        <v>495</v>
      </c>
      <c r="C7" t="s">
        <v>530</v>
      </c>
    </row>
    <row r="8" spans="1:3" x14ac:dyDescent="0.2">
      <c r="A8" t="s">
        <v>521</v>
      </c>
      <c r="B8" t="s">
        <v>496</v>
      </c>
      <c r="C8" t="s">
        <v>531</v>
      </c>
    </row>
    <row r="9" spans="1:3" x14ac:dyDescent="0.2">
      <c r="A9" t="s">
        <v>485</v>
      </c>
      <c r="B9" t="s">
        <v>496</v>
      </c>
      <c r="C9" t="s">
        <v>532</v>
      </c>
    </row>
    <row r="10" spans="1:3" x14ac:dyDescent="0.2">
      <c r="A10" t="s">
        <v>486</v>
      </c>
      <c r="B10" t="s">
        <v>496</v>
      </c>
      <c r="C10" t="s">
        <v>533</v>
      </c>
    </row>
    <row r="11" spans="1:3" x14ac:dyDescent="0.2">
      <c r="A11" t="s">
        <v>487</v>
      </c>
      <c r="B11" t="s">
        <v>496</v>
      </c>
      <c r="C11" t="s">
        <v>534</v>
      </c>
    </row>
    <row r="12" spans="1:3" x14ac:dyDescent="0.2">
      <c r="A12" t="s">
        <v>488</v>
      </c>
      <c r="B12" t="s">
        <v>496</v>
      </c>
      <c r="C12" t="s">
        <v>529</v>
      </c>
    </row>
    <row r="13" spans="1:3" x14ac:dyDescent="0.2">
      <c r="A13" t="s">
        <v>489</v>
      </c>
      <c r="B13" t="s">
        <v>496</v>
      </c>
      <c r="C13" t="s">
        <v>535</v>
      </c>
    </row>
    <row r="14" spans="1:3" x14ac:dyDescent="0.2">
      <c r="A14" t="s">
        <v>490</v>
      </c>
      <c r="B14" t="s">
        <v>497</v>
      </c>
      <c r="C14" t="s">
        <v>527</v>
      </c>
    </row>
    <row r="15" spans="1:3" x14ac:dyDescent="0.2">
      <c r="A15" s="92">
        <v>155</v>
      </c>
      <c r="B15" t="s">
        <v>497</v>
      </c>
      <c r="C15" t="s">
        <v>531</v>
      </c>
    </row>
    <row r="16" spans="1:3" x14ac:dyDescent="0.2">
      <c r="A16" t="s">
        <v>491</v>
      </c>
      <c r="B16" t="s">
        <v>497</v>
      </c>
      <c r="C16" t="s">
        <v>536</v>
      </c>
    </row>
    <row r="17" spans="1:3" x14ac:dyDescent="0.2">
      <c r="A17" t="s">
        <v>492</v>
      </c>
      <c r="B17" t="s">
        <v>497</v>
      </c>
      <c r="C17" t="s">
        <v>537</v>
      </c>
    </row>
    <row r="18" spans="1:3" x14ac:dyDescent="0.2">
      <c r="A18" t="s">
        <v>493</v>
      </c>
      <c r="B18" t="s">
        <v>497</v>
      </c>
      <c r="C18" t="s">
        <v>538</v>
      </c>
    </row>
    <row r="19" spans="1:3" x14ac:dyDescent="0.2">
      <c r="A19" t="s">
        <v>494</v>
      </c>
      <c r="B19" t="s">
        <v>497</v>
      </c>
      <c r="C19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70AB-CAA7-8340-B798-48C558102C7A}">
  <dimension ref="A1:Q83"/>
  <sheetViews>
    <sheetView workbookViewId="0">
      <selection activeCell="B43" sqref="B43"/>
    </sheetView>
  </sheetViews>
  <sheetFormatPr baseColWidth="10" defaultColWidth="8.83203125" defaultRowHeight="15" x14ac:dyDescent="0.2"/>
  <cols>
    <col min="2" max="2" width="17" bestFit="1" customWidth="1"/>
    <col min="3" max="3" width="17.5" bestFit="1" customWidth="1"/>
    <col min="4" max="4" width="11.1640625" customWidth="1"/>
    <col min="6" max="6" width="18.1640625" bestFit="1" customWidth="1"/>
    <col min="7" max="7" width="5.33203125" bestFit="1" customWidth="1"/>
    <col min="8" max="8" width="3.6640625" bestFit="1" customWidth="1"/>
    <col min="9" max="9" width="5" bestFit="1" customWidth="1"/>
  </cols>
  <sheetData>
    <row r="1" spans="1:11" x14ac:dyDescent="0.2">
      <c r="A1" t="s">
        <v>73</v>
      </c>
      <c r="B1" t="s">
        <v>21</v>
      </c>
      <c r="C1" t="s">
        <v>16</v>
      </c>
      <c r="D1" t="s">
        <v>74</v>
      </c>
      <c r="E1" t="s">
        <v>75</v>
      </c>
      <c r="F1" t="s">
        <v>76</v>
      </c>
      <c r="G1" t="s">
        <v>358</v>
      </c>
      <c r="H1" t="s">
        <v>385</v>
      </c>
      <c r="I1" t="s">
        <v>388</v>
      </c>
      <c r="J1" t="s">
        <v>77</v>
      </c>
      <c r="K1" t="s">
        <v>78</v>
      </c>
    </row>
    <row r="2" spans="1:11" x14ac:dyDescent="0.2">
      <c r="A2">
        <v>13</v>
      </c>
      <c r="B2" t="s">
        <v>39</v>
      </c>
      <c r="C2" t="s">
        <v>132</v>
      </c>
      <c r="D2" t="s">
        <v>96</v>
      </c>
      <c r="E2" t="s">
        <v>133</v>
      </c>
      <c r="F2" t="s">
        <v>134</v>
      </c>
      <c r="G2" t="s">
        <v>106</v>
      </c>
      <c r="H2" t="s">
        <v>387</v>
      </c>
      <c r="I2">
        <v>1</v>
      </c>
      <c r="J2" t="s">
        <v>135</v>
      </c>
      <c r="K2" t="s">
        <v>136</v>
      </c>
    </row>
    <row r="3" spans="1:11" x14ac:dyDescent="0.2">
      <c r="A3">
        <v>15</v>
      </c>
      <c r="B3" t="s">
        <v>141</v>
      </c>
      <c r="C3" t="s">
        <v>142</v>
      </c>
      <c r="D3" t="s">
        <v>143</v>
      </c>
      <c r="E3" t="s">
        <v>80</v>
      </c>
      <c r="F3" t="s">
        <v>144</v>
      </c>
      <c r="G3" t="s">
        <v>106</v>
      </c>
      <c r="H3" t="s">
        <v>386</v>
      </c>
      <c r="I3">
        <v>3</v>
      </c>
      <c r="J3" t="s">
        <v>145</v>
      </c>
      <c r="K3" t="s">
        <v>146</v>
      </c>
    </row>
    <row r="4" spans="1:11" x14ac:dyDescent="0.2">
      <c r="A4">
        <v>16</v>
      </c>
      <c r="B4" t="s">
        <v>147</v>
      </c>
      <c r="C4" t="s">
        <v>148</v>
      </c>
      <c r="D4" t="s">
        <v>79</v>
      </c>
      <c r="E4" t="s">
        <v>80</v>
      </c>
      <c r="F4" t="s">
        <v>149</v>
      </c>
      <c r="G4" t="s">
        <v>106</v>
      </c>
      <c r="H4" t="s">
        <v>386</v>
      </c>
      <c r="I4">
        <v>4</v>
      </c>
      <c r="J4" t="s">
        <v>150</v>
      </c>
      <c r="K4" t="s">
        <v>151</v>
      </c>
    </row>
    <row r="5" spans="1:11" x14ac:dyDescent="0.2">
      <c r="A5">
        <v>20</v>
      </c>
      <c r="B5" t="s">
        <v>50</v>
      </c>
      <c r="C5" t="s">
        <v>407</v>
      </c>
      <c r="D5" t="s">
        <v>96</v>
      </c>
      <c r="E5" t="s">
        <v>165</v>
      </c>
      <c r="F5" t="s">
        <v>166</v>
      </c>
      <c r="G5" t="s">
        <v>106</v>
      </c>
      <c r="H5" t="s">
        <v>386</v>
      </c>
      <c r="I5">
        <v>5</v>
      </c>
      <c r="J5" t="s">
        <v>167</v>
      </c>
      <c r="K5" t="s">
        <v>168</v>
      </c>
    </row>
    <row r="6" spans="1:11" x14ac:dyDescent="0.2">
      <c r="A6">
        <v>11</v>
      </c>
      <c r="B6" t="s">
        <v>64</v>
      </c>
      <c r="C6" t="s">
        <v>354</v>
      </c>
      <c r="D6" t="s">
        <v>79</v>
      </c>
      <c r="E6" t="s">
        <v>91</v>
      </c>
      <c r="F6" t="s">
        <v>123</v>
      </c>
      <c r="G6" t="s">
        <v>106</v>
      </c>
      <c r="H6" t="s">
        <v>386</v>
      </c>
      <c r="I6">
        <v>8</v>
      </c>
      <c r="J6" t="s">
        <v>124</v>
      </c>
      <c r="K6" t="s">
        <v>125</v>
      </c>
    </row>
    <row r="7" spans="1:11" x14ac:dyDescent="0.2">
      <c r="A7">
        <v>10</v>
      </c>
      <c r="B7" t="s">
        <v>118</v>
      </c>
      <c r="C7" t="s">
        <v>119</v>
      </c>
      <c r="D7" t="s">
        <v>79</v>
      </c>
      <c r="E7" t="s">
        <v>91</v>
      </c>
      <c r="F7" t="s">
        <v>120</v>
      </c>
      <c r="G7" t="s">
        <v>106</v>
      </c>
      <c r="H7" t="s">
        <v>386</v>
      </c>
      <c r="I7">
        <v>9</v>
      </c>
      <c r="J7" t="s">
        <v>121</v>
      </c>
      <c r="K7" t="s">
        <v>122</v>
      </c>
    </row>
    <row r="8" spans="1:11" x14ac:dyDescent="0.2">
      <c r="A8">
        <v>4</v>
      </c>
      <c r="B8" t="s">
        <v>63</v>
      </c>
      <c r="C8" t="s">
        <v>95</v>
      </c>
      <c r="D8" t="s">
        <v>79</v>
      </c>
      <c r="E8" t="s">
        <v>80</v>
      </c>
      <c r="F8" t="s">
        <v>97</v>
      </c>
      <c r="G8" t="s">
        <v>106</v>
      </c>
      <c r="H8" t="s">
        <v>386</v>
      </c>
      <c r="I8">
        <v>10</v>
      </c>
      <c r="J8" t="s">
        <v>98</v>
      </c>
      <c r="K8" t="s">
        <v>99</v>
      </c>
    </row>
    <row r="9" spans="1:11" x14ac:dyDescent="0.2">
      <c r="A9">
        <v>19</v>
      </c>
      <c r="B9" t="s">
        <v>46</v>
      </c>
      <c r="C9" t="s">
        <v>46</v>
      </c>
      <c r="D9" t="s">
        <v>79</v>
      </c>
      <c r="E9" t="s">
        <v>160</v>
      </c>
      <c r="F9" t="s">
        <v>161</v>
      </c>
      <c r="G9" t="s">
        <v>106</v>
      </c>
      <c r="H9" t="s">
        <v>386</v>
      </c>
      <c r="I9">
        <v>12</v>
      </c>
      <c r="J9" t="s">
        <v>162</v>
      </c>
      <c r="K9" t="s">
        <v>163</v>
      </c>
    </row>
    <row r="10" spans="1:11" x14ac:dyDescent="0.2">
      <c r="A10">
        <v>53</v>
      </c>
      <c r="B10" t="s">
        <v>58</v>
      </c>
      <c r="C10" t="s">
        <v>408</v>
      </c>
      <c r="D10" t="s">
        <v>106</v>
      </c>
      <c r="E10" t="s">
        <v>319</v>
      </c>
      <c r="F10" t="s">
        <v>320</v>
      </c>
      <c r="G10" t="s">
        <v>106</v>
      </c>
      <c r="H10" t="s">
        <v>386</v>
      </c>
      <c r="I10">
        <v>13</v>
      </c>
      <c r="J10" t="s">
        <v>321</v>
      </c>
      <c r="K10" t="s">
        <v>322</v>
      </c>
    </row>
    <row r="11" spans="1:11" x14ac:dyDescent="0.2">
      <c r="A11">
        <v>69</v>
      </c>
      <c r="B11" t="s">
        <v>397</v>
      </c>
      <c r="C11" t="s">
        <v>398</v>
      </c>
      <c r="G11" t="s">
        <v>106</v>
      </c>
      <c r="H11" t="s">
        <v>386</v>
      </c>
      <c r="I11">
        <v>21</v>
      </c>
    </row>
    <row r="12" spans="1:11" x14ac:dyDescent="0.2">
      <c r="A12">
        <v>64</v>
      </c>
      <c r="B12" t="s">
        <v>382</v>
      </c>
      <c r="C12" t="s">
        <v>406</v>
      </c>
      <c r="D12" t="s">
        <v>79</v>
      </c>
      <c r="G12" t="s">
        <v>106</v>
      </c>
      <c r="H12" t="s">
        <v>386</v>
      </c>
      <c r="I12">
        <v>22</v>
      </c>
    </row>
    <row r="13" spans="1:11" x14ac:dyDescent="0.2">
      <c r="A13">
        <v>5</v>
      </c>
      <c r="B13" t="s">
        <v>62</v>
      </c>
      <c r="C13" t="s">
        <v>62</v>
      </c>
      <c r="D13" t="s">
        <v>79</v>
      </c>
      <c r="E13" t="s">
        <v>91</v>
      </c>
      <c r="F13" t="s">
        <v>100</v>
      </c>
      <c r="G13" t="s">
        <v>106</v>
      </c>
      <c r="H13" t="s">
        <v>386</v>
      </c>
      <c r="I13">
        <v>23</v>
      </c>
      <c r="J13" t="s">
        <v>101</v>
      </c>
      <c r="K13" t="s">
        <v>102</v>
      </c>
    </row>
    <row r="14" spans="1:11" x14ac:dyDescent="0.2">
      <c r="A14">
        <v>70</v>
      </c>
      <c r="B14" t="s">
        <v>399</v>
      </c>
      <c r="C14" t="s">
        <v>400</v>
      </c>
      <c r="G14" t="s">
        <v>106</v>
      </c>
      <c r="H14" t="s">
        <v>386</v>
      </c>
      <c r="I14">
        <v>24</v>
      </c>
    </row>
    <row r="15" spans="1:11" x14ac:dyDescent="0.2">
      <c r="A15">
        <v>63</v>
      </c>
      <c r="B15" t="s">
        <v>369</v>
      </c>
      <c r="C15" t="s">
        <v>384</v>
      </c>
      <c r="D15" t="s">
        <v>79</v>
      </c>
      <c r="G15" t="s">
        <v>106</v>
      </c>
      <c r="H15" t="s">
        <v>386</v>
      </c>
      <c r="I15">
        <v>25</v>
      </c>
    </row>
    <row r="16" spans="1:11" x14ac:dyDescent="0.2">
      <c r="A16">
        <v>71</v>
      </c>
      <c r="B16" t="s">
        <v>401</v>
      </c>
      <c r="C16" t="s">
        <v>402</v>
      </c>
      <c r="G16" t="s">
        <v>106</v>
      </c>
      <c r="H16" t="s">
        <v>386</v>
      </c>
      <c r="I16">
        <v>27</v>
      </c>
    </row>
    <row r="17" spans="1:11" x14ac:dyDescent="0.2">
      <c r="A17">
        <v>52</v>
      </c>
      <c r="B17" t="s">
        <v>348</v>
      </c>
      <c r="C17" t="s">
        <v>314</v>
      </c>
      <c r="D17" t="s">
        <v>79</v>
      </c>
      <c r="E17" t="s">
        <v>91</v>
      </c>
      <c r="F17" t="s">
        <v>315</v>
      </c>
      <c r="G17" t="s">
        <v>106</v>
      </c>
      <c r="H17" t="s">
        <v>386</v>
      </c>
      <c r="I17">
        <v>29</v>
      </c>
      <c r="J17" t="s">
        <v>316</v>
      </c>
      <c r="K17" t="s">
        <v>317</v>
      </c>
    </row>
    <row r="18" spans="1:11" x14ac:dyDescent="0.2">
      <c r="A18">
        <v>21</v>
      </c>
      <c r="B18" t="s">
        <v>370</v>
      </c>
      <c r="C18" t="s">
        <v>169</v>
      </c>
      <c r="D18" t="s">
        <v>79</v>
      </c>
      <c r="E18" t="s">
        <v>170</v>
      </c>
      <c r="F18" t="s">
        <v>171</v>
      </c>
      <c r="G18" t="s">
        <v>106</v>
      </c>
      <c r="H18" t="s">
        <v>386</v>
      </c>
      <c r="I18">
        <v>33</v>
      </c>
      <c r="J18" t="s">
        <v>172</v>
      </c>
      <c r="K18" t="s">
        <v>173</v>
      </c>
    </row>
    <row r="19" spans="1:11" x14ac:dyDescent="0.2">
      <c r="A19">
        <v>14</v>
      </c>
      <c r="B19" t="s">
        <v>393</v>
      </c>
      <c r="C19" t="s">
        <v>55</v>
      </c>
      <c r="D19" t="s">
        <v>79</v>
      </c>
      <c r="E19" t="s">
        <v>137</v>
      </c>
      <c r="F19" t="s">
        <v>138</v>
      </c>
      <c r="G19" t="s">
        <v>106</v>
      </c>
      <c r="H19" t="s">
        <v>386</v>
      </c>
      <c r="I19">
        <v>34</v>
      </c>
      <c r="J19" t="s">
        <v>139</v>
      </c>
      <c r="K19" t="s">
        <v>140</v>
      </c>
    </row>
    <row r="20" spans="1:11" x14ac:dyDescent="0.2">
      <c r="A20">
        <v>18</v>
      </c>
      <c r="B20" t="s">
        <v>43</v>
      </c>
      <c r="C20" t="s">
        <v>156</v>
      </c>
      <c r="D20" t="s">
        <v>79</v>
      </c>
      <c r="E20" t="s">
        <v>133</v>
      </c>
      <c r="F20" t="s">
        <v>157</v>
      </c>
      <c r="G20" t="s">
        <v>106</v>
      </c>
      <c r="H20" t="s">
        <v>386</v>
      </c>
      <c r="I20">
        <v>44</v>
      </c>
      <c r="J20" t="s">
        <v>158</v>
      </c>
      <c r="K20" t="s">
        <v>159</v>
      </c>
    </row>
    <row r="21" spans="1:11" x14ac:dyDescent="0.2">
      <c r="A21">
        <v>72</v>
      </c>
      <c r="B21" t="s">
        <v>403</v>
      </c>
      <c r="C21" t="s">
        <v>403</v>
      </c>
      <c r="G21" t="s">
        <v>106</v>
      </c>
      <c r="H21" t="s">
        <v>386</v>
      </c>
      <c r="I21">
        <v>51</v>
      </c>
    </row>
    <row r="22" spans="1:11" x14ac:dyDescent="0.2">
      <c r="A22">
        <v>6</v>
      </c>
      <c r="B22" t="s">
        <v>30</v>
      </c>
      <c r="C22" t="s">
        <v>30</v>
      </c>
      <c r="D22" t="s">
        <v>79</v>
      </c>
      <c r="E22" t="s">
        <v>91</v>
      </c>
      <c r="F22" t="s">
        <v>103</v>
      </c>
      <c r="G22" t="s">
        <v>106</v>
      </c>
      <c r="H22" t="s">
        <v>386</v>
      </c>
      <c r="I22">
        <v>53</v>
      </c>
      <c r="J22" t="s">
        <v>104</v>
      </c>
      <c r="K22" t="s">
        <v>105</v>
      </c>
    </row>
    <row r="23" spans="1:11" x14ac:dyDescent="0.2">
      <c r="A23">
        <v>25</v>
      </c>
      <c r="B23" t="s">
        <v>374</v>
      </c>
      <c r="C23" t="s">
        <v>373</v>
      </c>
      <c r="D23" t="s">
        <v>79</v>
      </c>
      <c r="E23" t="s">
        <v>189</v>
      </c>
      <c r="F23" t="s">
        <v>190</v>
      </c>
      <c r="G23" t="s">
        <v>106</v>
      </c>
      <c r="H23" t="s">
        <v>386</v>
      </c>
      <c r="I23">
        <v>66</v>
      </c>
      <c r="J23" t="s">
        <v>191</v>
      </c>
      <c r="K23" t="s">
        <v>192</v>
      </c>
    </row>
    <row r="24" spans="1:11" x14ac:dyDescent="0.2">
      <c r="A24">
        <v>22</v>
      </c>
      <c r="B24" t="s">
        <v>353</v>
      </c>
      <c r="C24" t="s">
        <v>174</v>
      </c>
      <c r="D24" t="s">
        <v>79</v>
      </c>
      <c r="E24" t="s">
        <v>80</v>
      </c>
      <c r="F24" t="s">
        <v>175</v>
      </c>
      <c r="G24" t="s">
        <v>106</v>
      </c>
      <c r="H24" t="s">
        <v>386</v>
      </c>
      <c r="I24">
        <v>71</v>
      </c>
      <c r="J24" t="s">
        <v>176</v>
      </c>
      <c r="K24" t="s">
        <v>177</v>
      </c>
    </row>
    <row r="25" spans="1:11" x14ac:dyDescent="0.2">
      <c r="A25">
        <v>47</v>
      </c>
      <c r="B25" t="s">
        <v>71</v>
      </c>
      <c r="C25" t="s">
        <v>34</v>
      </c>
      <c r="D25" t="s">
        <v>113</v>
      </c>
      <c r="E25" t="s">
        <v>91</v>
      </c>
      <c r="F25" t="s">
        <v>287</v>
      </c>
      <c r="G25" t="s">
        <v>106</v>
      </c>
      <c r="H25" t="s">
        <v>386</v>
      </c>
      <c r="I25">
        <v>74</v>
      </c>
      <c r="J25" t="s">
        <v>288</v>
      </c>
      <c r="K25" t="s">
        <v>289</v>
      </c>
    </row>
    <row r="26" spans="1:11" x14ac:dyDescent="0.2">
      <c r="A26">
        <v>65</v>
      </c>
      <c r="B26" t="s">
        <v>372</v>
      </c>
      <c r="C26" t="s">
        <v>371</v>
      </c>
      <c r="D26" t="s">
        <v>79</v>
      </c>
      <c r="G26" t="s">
        <v>106</v>
      </c>
      <c r="H26" t="s">
        <v>386</v>
      </c>
      <c r="I26">
        <v>77</v>
      </c>
    </row>
    <row r="27" spans="1:11" x14ac:dyDescent="0.2">
      <c r="A27">
        <v>23</v>
      </c>
      <c r="B27" t="s">
        <v>56</v>
      </c>
      <c r="C27" t="s">
        <v>178</v>
      </c>
      <c r="D27" t="s">
        <v>96</v>
      </c>
      <c r="E27" t="s">
        <v>80</v>
      </c>
      <c r="F27" t="s">
        <v>179</v>
      </c>
      <c r="G27" t="s">
        <v>106</v>
      </c>
      <c r="H27" t="s">
        <v>386</v>
      </c>
      <c r="I27">
        <v>79</v>
      </c>
      <c r="J27" t="s">
        <v>180</v>
      </c>
      <c r="K27" t="s">
        <v>181</v>
      </c>
    </row>
    <row r="28" spans="1:11" x14ac:dyDescent="0.2">
      <c r="A28">
        <v>9</v>
      </c>
      <c r="B28" t="s">
        <v>111</v>
      </c>
      <c r="C28" t="s">
        <v>112</v>
      </c>
      <c r="D28" t="s">
        <v>79</v>
      </c>
      <c r="E28" t="s">
        <v>114</v>
      </c>
      <c r="F28" t="s">
        <v>115</v>
      </c>
      <c r="G28" t="s">
        <v>106</v>
      </c>
      <c r="H28" t="s">
        <v>386</v>
      </c>
      <c r="I28">
        <v>81</v>
      </c>
      <c r="J28" t="s">
        <v>116</v>
      </c>
      <c r="K28" t="s">
        <v>117</v>
      </c>
    </row>
    <row r="29" spans="1:11" x14ac:dyDescent="0.2">
      <c r="A29">
        <v>32</v>
      </c>
      <c r="B29" t="s">
        <v>53</v>
      </c>
      <c r="C29" t="s">
        <v>356</v>
      </c>
      <c r="D29" t="s">
        <v>79</v>
      </c>
      <c r="E29" t="s">
        <v>220</v>
      </c>
      <c r="F29" t="s">
        <v>221</v>
      </c>
      <c r="G29" t="s">
        <v>106</v>
      </c>
      <c r="H29" t="s">
        <v>386</v>
      </c>
      <c r="I29">
        <v>54</v>
      </c>
      <c r="J29" t="s">
        <v>222</v>
      </c>
      <c r="K29" t="s">
        <v>223</v>
      </c>
    </row>
    <row r="30" spans="1:11" x14ac:dyDescent="0.2">
      <c r="A30">
        <v>2</v>
      </c>
      <c r="B30" t="s">
        <v>41</v>
      </c>
      <c r="C30" t="s">
        <v>84</v>
      </c>
      <c r="D30" t="s">
        <v>79</v>
      </c>
      <c r="E30" t="s">
        <v>85</v>
      </c>
      <c r="F30" t="s">
        <v>86</v>
      </c>
      <c r="G30" t="s">
        <v>106</v>
      </c>
      <c r="H30" t="s">
        <v>386</v>
      </c>
      <c r="I30">
        <v>85</v>
      </c>
      <c r="J30" t="s">
        <v>87</v>
      </c>
      <c r="K30" t="s">
        <v>88</v>
      </c>
    </row>
    <row r="31" spans="1:11" x14ac:dyDescent="0.2">
      <c r="A31">
        <v>3</v>
      </c>
      <c r="B31" t="s">
        <v>89</v>
      </c>
      <c r="C31" t="s">
        <v>90</v>
      </c>
      <c r="D31" t="s">
        <v>79</v>
      </c>
      <c r="E31" t="s">
        <v>91</v>
      </c>
      <c r="F31" t="s">
        <v>92</v>
      </c>
      <c r="G31" t="s">
        <v>106</v>
      </c>
      <c r="H31" t="s">
        <v>386</v>
      </c>
      <c r="I31">
        <v>88</v>
      </c>
      <c r="J31" t="s">
        <v>93</v>
      </c>
      <c r="K31" t="s">
        <v>94</v>
      </c>
    </row>
    <row r="32" spans="1:11" x14ac:dyDescent="0.2">
      <c r="A32">
        <v>67</v>
      </c>
      <c r="B32" t="s">
        <v>389</v>
      </c>
      <c r="C32" t="s">
        <v>390</v>
      </c>
      <c r="D32" t="s">
        <v>79</v>
      </c>
      <c r="G32" t="s">
        <v>106</v>
      </c>
      <c r="H32" t="s">
        <v>386</v>
      </c>
      <c r="I32">
        <v>89</v>
      </c>
    </row>
    <row r="33" spans="1:11" x14ac:dyDescent="0.2">
      <c r="A33">
        <v>68</v>
      </c>
      <c r="B33" t="s">
        <v>391</v>
      </c>
      <c r="C33" t="s">
        <v>392</v>
      </c>
      <c r="D33" t="s">
        <v>79</v>
      </c>
      <c r="G33" t="s">
        <v>106</v>
      </c>
      <c r="H33" t="s">
        <v>386</v>
      </c>
      <c r="I33">
        <v>90</v>
      </c>
    </row>
    <row r="34" spans="1:11" x14ac:dyDescent="0.2">
      <c r="A34">
        <v>1</v>
      </c>
      <c r="B34" t="s">
        <v>59</v>
      </c>
      <c r="C34" t="s">
        <v>366</v>
      </c>
      <c r="D34" t="s">
        <v>79</v>
      </c>
      <c r="E34" t="s">
        <v>80</v>
      </c>
      <c r="F34" t="s">
        <v>81</v>
      </c>
      <c r="G34" t="s">
        <v>106</v>
      </c>
      <c r="H34" t="s">
        <v>386</v>
      </c>
      <c r="I34">
        <v>92</v>
      </c>
      <c r="J34" t="s">
        <v>82</v>
      </c>
      <c r="K34" t="s">
        <v>83</v>
      </c>
    </row>
    <row r="35" spans="1:11" x14ac:dyDescent="0.2">
      <c r="A35">
        <v>8</v>
      </c>
      <c r="B35" t="s">
        <v>37</v>
      </c>
      <c r="C35" t="s">
        <v>107</v>
      </c>
      <c r="D35" t="s">
        <v>79</v>
      </c>
      <c r="E35" t="s">
        <v>91</v>
      </c>
      <c r="F35" t="s">
        <v>108</v>
      </c>
      <c r="G35" t="s">
        <v>106</v>
      </c>
      <c r="H35" t="s">
        <v>386</v>
      </c>
      <c r="I35">
        <v>99</v>
      </c>
      <c r="J35" t="s">
        <v>109</v>
      </c>
      <c r="K35" t="s">
        <v>110</v>
      </c>
    </row>
    <row r="36" spans="1:11" x14ac:dyDescent="0.2">
      <c r="A36">
        <v>66</v>
      </c>
      <c r="B36" t="s">
        <v>375</v>
      </c>
      <c r="C36" t="s">
        <v>383</v>
      </c>
      <c r="D36" t="s">
        <v>79</v>
      </c>
      <c r="G36" t="s">
        <v>106</v>
      </c>
      <c r="H36" t="s">
        <v>386</v>
      </c>
      <c r="I36">
        <v>104</v>
      </c>
    </row>
    <row r="37" spans="1:11" x14ac:dyDescent="0.2">
      <c r="A37">
        <v>27</v>
      </c>
      <c r="B37" t="s">
        <v>198</v>
      </c>
      <c r="C37" t="s">
        <v>199</v>
      </c>
      <c r="D37" t="s">
        <v>79</v>
      </c>
      <c r="E37" t="s">
        <v>85</v>
      </c>
      <c r="F37" t="s">
        <v>200</v>
      </c>
      <c r="G37" t="s">
        <v>106</v>
      </c>
      <c r="H37" t="s">
        <v>386</v>
      </c>
      <c r="I37">
        <v>112</v>
      </c>
      <c r="J37" t="s">
        <v>201</v>
      </c>
      <c r="K37" t="s">
        <v>202</v>
      </c>
    </row>
    <row r="38" spans="1:11" x14ac:dyDescent="0.2">
      <c r="A38">
        <v>17</v>
      </c>
      <c r="B38" t="s">
        <v>31</v>
      </c>
      <c r="C38" t="s">
        <v>31</v>
      </c>
      <c r="D38" t="s">
        <v>96</v>
      </c>
      <c r="E38" t="s">
        <v>152</v>
      </c>
      <c r="F38" t="s">
        <v>153</v>
      </c>
      <c r="G38" t="s">
        <v>365</v>
      </c>
      <c r="H38" t="s">
        <v>386</v>
      </c>
      <c r="J38" t="s">
        <v>154</v>
      </c>
      <c r="K38" t="s">
        <v>155</v>
      </c>
    </row>
    <row r="39" spans="1:11" x14ac:dyDescent="0.2">
      <c r="A39">
        <v>35</v>
      </c>
      <c r="B39" t="s">
        <v>44</v>
      </c>
      <c r="C39" t="s">
        <v>44</v>
      </c>
      <c r="D39" t="s">
        <v>79</v>
      </c>
      <c r="E39" t="s">
        <v>233</v>
      </c>
      <c r="F39" t="s">
        <v>234</v>
      </c>
      <c r="G39" t="s">
        <v>365</v>
      </c>
      <c r="H39" t="s">
        <v>386</v>
      </c>
      <c r="J39" t="s">
        <v>235</v>
      </c>
      <c r="K39" t="s">
        <v>236</v>
      </c>
    </row>
    <row r="40" spans="1:11" x14ac:dyDescent="0.2">
      <c r="A40">
        <v>36</v>
      </c>
      <c r="B40" t="s">
        <v>35</v>
      </c>
      <c r="C40" t="s">
        <v>237</v>
      </c>
      <c r="D40" t="s">
        <v>79</v>
      </c>
      <c r="E40" t="s">
        <v>233</v>
      </c>
      <c r="F40" t="s">
        <v>238</v>
      </c>
      <c r="G40" t="s">
        <v>365</v>
      </c>
      <c r="H40" t="s">
        <v>386</v>
      </c>
      <c r="J40" t="s">
        <v>239</v>
      </c>
      <c r="K40" t="s">
        <v>240</v>
      </c>
    </row>
    <row r="41" spans="1:11" x14ac:dyDescent="0.2">
      <c r="A41">
        <v>38</v>
      </c>
      <c r="B41" t="s">
        <v>51</v>
      </c>
      <c r="C41" t="s">
        <v>245</v>
      </c>
      <c r="D41" t="s">
        <v>79</v>
      </c>
      <c r="E41" t="s">
        <v>246</v>
      </c>
      <c r="F41" t="s">
        <v>247</v>
      </c>
      <c r="G41" t="s">
        <v>365</v>
      </c>
      <c r="H41" t="s">
        <v>386</v>
      </c>
      <c r="J41" t="s">
        <v>248</v>
      </c>
      <c r="K41" t="s">
        <v>249</v>
      </c>
    </row>
    <row r="42" spans="1:11" x14ac:dyDescent="0.2">
      <c r="A42">
        <v>39</v>
      </c>
      <c r="B42" t="s">
        <v>49</v>
      </c>
      <c r="C42" t="s">
        <v>250</v>
      </c>
      <c r="D42" t="s">
        <v>79</v>
      </c>
      <c r="E42" t="s">
        <v>251</v>
      </c>
      <c r="F42" t="s">
        <v>252</v>
      </c>
      <c r="G42" t="s">
        <v>365</v>
      </c>
      <c r="H42" t="s">
        <v>386</v>
      </c>
      <c r="J42" t="s">
        <v>253</v>
      </c>
      <c r="K42" t="s">
        <v>254</v>
      </c>
    </row>
    <row r="43" spans="1:11" x14ac:dyDescent="0.2">
      <c r="A43">
        <v>44</v>
      </c>
      <c r="B43" t="s">
        <v>69</v>
      </c>
      <c r="C43" t="s">
        <v>274</v>
      </c>
      <c r="D43" t="s">
        <v>96</v>
      </c>
      <c r="E43" t="s">
        <v>152</v>
      </c>
      <c r="F43" t="s">
        <v>275</v>
      </c>
      <c r="G43" t="s">
        <v>365</v>
      </c>
      <c r="H43" t="s">
        <v>386</v>
      </c>
      <c r="J43" t="s">
        <v>276</v>
      </c>
      <c r="K43" t="s">
        <v>277</v>
      </c>
    </row>
    <row r="44" spans="1:11" x14ac:dyDescent="0.2">
      <c r="A44">
        <v>45</v>
      </c>
      <c r="B44" t="s">
        <v>54</v>
      </c>
      <c r="C44" t="s">
        <v>278</v>
      </c>
      <c r="D44" t="s">
        <v>79</v>
      </c>
      <c r="E44" t="s">
        <v>246</v>
      </c>
      <c r="F44" t="s">
        <v>279</v>
      </c>
      <c r="G44" t="s">
        <v>365</v>
      </c>
      <c r="H44" t="s">
        <v>386</v>
      </c>
      <c r="J44" t="s">
        <v>280</v>
      </c>
      <c r="K44" t="s">
        <v>281</v>
      </c>
    </row>
    <row r="45" spans="1:11" x14ac:dyDescent="0.2">
      <c r="A45">
        <v>61</v>
      </c>
      <c r="B45" t="s">
        <v>72</v>
      </c>
      <c r="C45" t="s">
        <v>72</v>
      </c>
      <c r="G45" t="s">
        <v>365</v>
      </c>
      <c r="H45" t="s">
        <v>386</v>
      </c>
    </row>
    <row r="46" spans="1:11" x14ac:dyDescent="0.2">
      <c r="A46">
        <v>62</v>
      </c>
      <c r="B46" t="s">
        <v>352</v>
      </c>
      <c r="C46" t="s">
        <v>352</v>
      </c>
      <c r="G46" t="s">
        <v>365</v>
      </c>
      <c r="H46" t="s">
        <v>386</v>
      </c>
    </row>
    <row r="47" spans="1:11" x14ac:dyDescent="0.2">
      <c r="A47">
        <v>73</v>
      </c>
      <c r="G47" t="s">
        <v>106</v>
      </c>
      <c r="H47" t="s">
        <v>386</v>
      </c>
    </row>
    <row r="48" spans="1:11" x14ac:dyDescent="0.2">
      <c r="A48">
        <v>74</v>
      </c>
      <c r="G48" t="s">
        <v>106</v>
      </c>
      <c r="H48" t="s">
        <v>386</v>
      </c>
    </row>
    <row r="49" spans="1:11" x14ac:dyDescent="0.2">
      <c r="A49">
        <v>75</v>
      </c>
      <c r="G49" t="s">
        <v>106</v>
      </c>
      <c r="H49" t="s">
        <v>386</v>
      </c>
    </row>
    <row r="50" spans="1:11" x14ac:dyDescent="0.2">
      <c r="A50">
        <v>76</v>
      </c>
      <c r="G50" t="s">
        <v>106</v>
      </c>
      <c r="H50" t="s">
        <v>386</v>
      </c>
    </row>
    <row r="51" spans="1:11" x14ac:dyDescent="0.2">
      <c r="A51">
        <v>77</v>
      </c>
      <c r="G51" t="s">
        <v>106</v>
      </c>
      <c r="H51" t="s">
        <v>386</v>
      </c>
    </row>
    <row r="52" spans="1:11" x14ac:dyDescent="0.2">
      <c r="A52">
        <v>78</v>
      </c>
      <c r="G52" t="s">
        <v>106</v>
      </c>
      <c r="H52" t="s">
        <v>386</v>
      </c>
    </row>
    <row r="53" spans="1:11" x14ac:dyDescent="0.2">
      <c r="A53">
        <v>30</v>
      </c>
      <c r="B53" t="s">
        <v>60</v>
      </c>
      <c r="C53" t="s">
        <v>208</v>
      </c>
      <c r="D53" t="s">
        <v>209</v>
      </c>
      <c r="E53" t="s">
        <v>210</v>
      </c>
      <c r="F53" t="s">
        <v>211</v>
      </c>
      <c r="G53" t="s">
        <v>361</v>
      </c>
      <c r="H53" t="s">
        <v>386</v>
      </c>
      <c r="J53" t="s">
        <v>212</v>
      </c>
      <c r="K53" t="s">
        <v>213</v>
      </c>
    </row>
    <row r="54" spans="1:11" x14ac:dyDescent="0.2">
      <c r="A54">
        <v>31</v>
      </c>
      <c r="B54" t="s">
        <v>214</v>
      </c>
      <c r="C54" t="s">
        <v>215</v>
      </c>
      <c r="D54" t="s">
        <v>216</v>
      </c>
      <c r="E54" t="s">
        <v>133</v>
      </c>
      <c r="F54" t="s">
        <v>217</v>
      </c>
      <c r="G54" t="s">
        <v>361</v>
      </c>
      <c r="H54" t="s">
        <v>386</v>
      </c>
      <c r="J54" t="s">
        <v>218</v>
      </c>
      <c r="K54" t="s">
        <v>219</v>
      </c>
    </row>
    <row r="55" spans="1:11" x14ac:dyDescent="0.2">
      <c r="A55">
        <v>33</v>
      </c>
      <c r="B55" t="s">
        <v>61</v>
      </c>
      <c r="C55" t="s">
        <v>224</v>
      </c>
      <c r="D55" t="s">
        <v>225</v>
      </c>
      <c r="E55" t="s">
        <v>114</v>
      </c>
      <c r="F55" t="s">
        <v>226</v>
      </c>
      <c r="G55" t="s">
        <v>361</v>
      </c>
      <c r="H55" t="s">
        <v>386</v>
      </c>
      <c r="J55" t="s">
        <v>227</v>
      </c>
      <c r="K55" t="s">
        <v>228</v>
      </c>
    </row>
    <row r="56" spans="1:11" x14ac:dyDescent="0.2">
      <c r="A56">
        <v>37</v>
      </c>
      <c r="B56" t="s">
        <v>45</v>
      </c>
      <c r="C56" t="s">
        <v>45</v>
      </c>
      <c r="D56" t="s">
        <v>241</v>
      </c>
      <c r="E56" t="s">
        <v>114</v>
      </c>
      <c r="F56" t="s">
        <v>242</v>
      </c>
      <c r="G56" t="s">
        <v>361</v>
      </c>
      <c r="H56" t="s">
        <v>386</v>
      </c>
      <c r="J56" t="s">
        <v>243</v>
      </c>
      <c r="K56" t="s">
        <v>244</v>
      </c>
    </row>
    <row r="57" spans="1:11" x14ac:dyDescent="0.2">
      <c r="A57">
        <v>40</v>
      </c>
      <c r="B57" t="s">
        <v>65</v>
      </c>
      <c r="C57" t="s">
        <v>255</v>
      </c>
      <c r="D57" t="s">
        <v>256</v>
      </c>
      <c r="E57" t="s">
        <v>114</v>
      </c>
      <c r="F57" t="s">
        <v>257</v>
      </c>
      <c r="G57" t="s">
        <v>361</v>
      </c>
      <c r="H57" t="s">
        <v>386</v>
      </c>
      <c r="J57" t="s">
        <v>258</v>
      </c>
      <c r="K57" t="s">
        <v>259</v>
      </c>
    </row>
    <row r="58" spans="1:11" x14ac:dyDescent="0.2">
      <c r="A58">
        <v>60</v>
      </c>
      <c r="B58" t="s">
        <v>66</v>
      </c>
      <c r="C58" t="s">
        <v>351</v>
      </c>
      <c r="G58" t="s">
        <v>361</v>
      </c>
      <c r="H58" t="s">
        <v>386</v>
      </c>
    </row>
    <row r="59" spans="1:11" x14ac:dyDescent="0.2">
      <c r="A59">
        <v>12</v>
      </c>
      <c r="B59" t="s">
        <v>47</v>
      </c>
      <c r="C59" t="s">
        <v>126</v>
      </c>
      <c r="D59" t="s">
        <v>127</v>
      </c>
      <c r="E59" t="s">
        <v>128</v>
      </c>
      <c r="F59" t="s">
        <v>129</v>
      </c>
      <c r="G59" t="s">
        <v>359</v>
      </c>
      <c r="H59" t="s">
        <v>386</v>
      </c>
      <c r="J59" t="s">
        <v>130</v>
      </c>
      <c r="K59" t="s">
        <v>131</v>
      </c>
    </row>
    <row r="60" spans="1:11" x14ac:dyDescent="0.2">
      <c r="A60">
        <v>26</v>
      </c>
      <c r="B60" t="s">
        <v>57</v>
      </c>
      <c r="C60" t="s">
        <v>193</v>
      </c>
      <c r="D60" t="s">
        <v>194</v>
      </c>
      <c r="E60" t="s">
        <v>91</v>
      </c>
      <c r="F60" t="s">
        <v>195</v>
      </c>
      <c r="G60" t="s">
        <v>359</v>
      </c>
      <c r="H60" t="s">
        <v>386</v>
      </c>
      <c r="J60" t="s">
        <v>196</v>
      </c>
      <c r="K60" t="s">
        <v>197</v>
      </c>
    </row>
    <row r="61" spans="1:11" x14ac:dyDescent="0.2">
      <c r="A61">
        <v>29</v>
      </c>
      <c r="B61" t="s">
        <v>68</v>
      </c>
      <c r="C61" t="s">
        <v>203</v>
      </c>
      <c r="D61" t="s">
        <v>194</v>
      </c>
      <c r="E61" t="s">
        <v>204</v>
      </c>
      <c r="F61" t="s">
        <v>205</v>
      </c>
      <c r="G61" t="s">
        <v>359</v>
      </c>
      <c r="H61" t="s">
        <v>386</v>
      </c>
      <c r="J61" t="s">
        <v>206</v>
      </c>
      <c r="K61" t="s">
        <v>207</v>
      </c>
    </row>
    <row r="62" spans="1:11" x14ac:dyDescent="0.2">
      <c r="A62">
        <v>34</v>
      </c>
      <c r="B62" t="s">
        <v>48</v>
      </c>
      <c r="C62" t="s">
        <v>48</v>
      </c>
      <c r="D62" t="s">
        <v>229</v>
      </c>
      <c r="E62" t="s">
        <v>220</v>
      </c>
      <c r="F62" t="s">
        <v>230</v>
      </c>
      <c r="G62" t="s">
        <v>359</v>
      </c>
      <c r="H62" t="s">
        <v>386</v>
      </c>
      <c r="J62" t="s">
        <v>231</v>
      </c>
      <c r="K62" t="s">
        <v>232</v>
      </c>
    </row>
    <row r="63" spans="1:11" x14ac:dyDescent="0.2">
      <c r="A63">
        <v>41</v>
      </c>
      <c r="B63" t="s">
        <v>260</v>
      </c>
      <c r="C63" t="s">
        <v>260</v>
      </c>
      <c r="D63" t="s">
        <v>127</v>
      </c>
      <c r="E63" t="s">
        <v>189</v>
      </c>
      <c r="F63" t="s">
        <v>261</v>
      </c>
      <c r="G63" t="s">
        <v>359</v>
      </c>
      <c r="H63" t="s">
        <v>386</v>
      </c>
      <c r="J63" t="s">
        <v>262</v>
      </c>
      <c r="K63" t="s">
        <v>263</v>
      </c>
    </row>
    <row r="64" spans="1:11" x14ac:dyDescent="0.2">
      <c r="A64">
        <v>43</v>
      </c>
      <c r="B64" t="s">
        <v>269</v>
      </c>
      <c r="C64" t="s">
        <v>270</v>
      </c>
      <c r="D64" t="s">
        <v>127</v>
      </c>
      <c r="E64" t="s">
        <v>165</v>
      </c>
      <c r="F64" t="s">
        <v>271</v>
      </c>
      <c r="G64" t="s">
        <v>359</v>
      </c>
      <c r="H64" t="s">
        <v>386</v>
      </c>
      <c r="J64" t="s">
        <v>272</v>
      </c>
      <c r="K64" t="s">
        <v>273</v>
      </c>
    </row>
    <row r="65" spans="1:17" x14ac:dyDescent="0.2">
      <c r="A65">
        <v>46</v>
      </c>
      <c r="B65" t="s">
        <v>67</v>
      </c>
      <c r="C65" t="s">
        <v>282</v>
      </c>
      <c r="D65" t="s">
        <v>283</v>
      </c>
      <c r="E65" t="s">
        <v>80</v>
      </c>
      <c r="F65" t="s">
        <v>284</v>
      </c>
      <c r="G65" t="s">
        <v>359</v>
      </c>
      <c r="H65" t="s">
        <v>386</v>
      </c>
      <c r="J65" t="s">
        <v>285</v>
      </c>
      <c r="K65" t="s">
        <v>286</v>
      </c>
    </row>
    <row r="66" spans="1:17" x14ac:dyDescent="0.2">
      <c r="A66">
        <v>48</v>
      </c>
      <c r="B66" t="s">
        <v>52</v>
      </c>
      <c r="C66" t="s">
        <v>290</v>
      </c>
      <c r="D66" t="s">
        <v>291</v>
      </c>
      <c r="E66" t="s">
        <v>292</v>
      </c>
      <c r="F66" t="s">
        <v>293</v>
      </c>
      <c r="G66" t="s">
        <v>359</v>
      </c>
      <c r="H66" t="s">
        <v>386</v>
      </c>
      <c r="J66" t="s">
        <v>294</v>
      </c>
      <c r="K66" t="s">
        <v>295</v>
      </c>
    </row>
    <row r="67" spans="1:17" x14ac:dyDescent="0.2">
      <c r="A67">
        <v>54</v>
      </c>
      <c r="B67" t="s">
        <v>349</v>
      </c>
      <c r="C67" t="s">
        <v>323</v>
      </c>
      <c r="D67" t="s">
        <v>324</v>
      </c>
      <c r="E67" t="s">
        <v>292</v>
      </c>
      <c r="F67" t="s">
        <v>325</v>
      </c>
      <c r="G67" t="s">
        <v>336</v>
      </c>
      <c r="H67" t="s">
        <v>386</v>
      </c>
      <c r="J67" t="s">
        <v>326</v>
      </c>
      <c r="K67" t="s">
        <v>327</v>
      </c>
    </row>
    <row r="68" spans="1:17" x14ac:dyDescent="0.2">
      <c r="A68">
        <v>55</v>
      </c>
      <c r="B68" t="s">
        <v>40</v>
      </c>
      <c r="C68" t="s">
        <v>328</v>
      </c>
      <c r="D68" t="s">
        <v>329</v>
      </c>
      <c r="E68" t="s">
        <v>330</v>
      </c>
      <c r="F68" t="s">
        <v>331</v>
      </c>
      <c r="G68" t="s">
        <v>336</v>
      </c>
      <c r="H68" t="s">
        <v>386</v>
      </c>
      <c r="J68" t="s">
        <v>332</v>
      </c>
      <c r="K68" t="s">
        <v>333</v>
      </c>
    </row>
    <row r="69" spans="1:17" x14ac:dyDescent="0.2">
      <c r="A69">
        <v>56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  <c r="G69" t="s">
        <v>336</v>
      </c>
      <c r="H69" t="s">
        <v>386</v>
      </c>
      <c r="J69" t="s">
        <v>339</v>
      </c>
      <c r="K69" t="s">
        <v>340</v>
      </c>
    </row>
    <row r="70" spans="1:17" x14ac:dyDescent="0.2">
      <c r="A70">
        <v>24</v>
      </c>
      <c r="B70" t="s">
        <v>182</v>
      </c>
      <c r="C70" t="s">
        <v>183</v>
      </c>
      <c r="D70" t="s">
        <v>184</v>
      </c>
      <c r="E70" t="s">
        <v>185</v>
      </c>
      <c r="F70" t="s">
        <v>186</v>
      </c>
      <c r="G70" t="s">
        <v>360</v>
      </c>
      <c r="H70" t="s">
        <v>386</v>
      </c>
      <c r="J70" t="s">
        <v>187</v>
      </c>
      <c r="K70" t="s">
        <v>188</v>
      </c>
      <c r="Q70" t="s">
        <v>174</v>
      </c>
    </row>
    <row r="71" spans="1:17" x14ac:dyDescent="0.2">
      <c r="A71">
        <v>59</v>
      </c>
      <c r="B71" t="s">
        <v>357</v>
      </c>
      <c r="C71" t="s">
        <v>350</v>
      </c>
      <c r="G71" t="s">
        <v>360</v>
      </c>
      <c r="H71" t="s">
        <v>386</v>
      </c>
    </row>
    <row r="72" spans="1:17" x14ac:dyDescent="0.2">
      <c r="A72">
        <v>50</v>
      </c>
      <c r="B72" t="s">
        <v>301</v>
      </c>
      <c r="C72" t="s">
        <v>301</v>
      </c>
      <c r="D72" t="s">
        <v>302</v>
      </c>
      <c r="E72" t="s">
        <v>303</v>
      </c>
      <c r="F72" t="s">
        <v>304</v>
      </c>
      <c r="G72" t="s">
        <v>363</v>
      </c>
      <c r="H72" t="s">
        <v>386</v>
      </c>
      <c r="J72" t="s">
        <v>305</v>
      </c>
      <c r="K72" t="s">
        <v>306</v>
      </c>
    </row>
    <row r="73" spans="1:17" x14ac:dyDescent="0.2">
      <c r="A73">
        <v>51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  <c r="G73" t="s">
        <v>363</v>
      </c>
      <c r="H73" t="s">
        <v>386</v>
      </c>
      <c r="J73" t="s">
        <v>312</v>
      </c>
      <c r="K73" t="s">
        <v>313</v>
      </c>
    </row>
    <row r="74" spans="1:17" x14ac:dyDescent="0.2">
      <c r="A74">
        <v>57</v>
      </c>
      <c r="B74" t="s">
        <v>38</v>
      </c>
      <c r="C74" t="s">
        <v>346</v>
      </c>
      <c r="G74" t="s">
        <v>363</v>
      </c>
      <c r="H74" t="s">
        <v>386</v>
      </c>
    </row>
    <row r="75" spans="1:17" x14ac:dyDescent="0.2">
      <c r="A75">
        <v>42</v>
      </c>
      <c r="B75" t="s">
        <v>42</v>
      </c>
      <c r="C75" t="s">
        <v>264</v>
      </c>
      <c r="D75" t="s">
        <v>265</v>
      </c>
      <c r="E75" t="s">
        <v>80</v>
      </c>
      <c r="F75" t="s">
        <v>266</v>
      </c>
      <c r="G75" t="s">
        <v>362</v>
      </c>
      <c r="H75" t="s">
        <v>386</v>
      </c>
      <c r="J75" t="s">
        <v>267</v>
      </c>
      <c r="K75" t="s">
        <v>268</v>
      </c>
    </row>
    <row r="76" spans="1:17" x14ac:dyDescent="0.2">
      <c r="A76">
        <v>49</v>
      </c>
      <c r="B76" t="s">
        <v>70</v>
      </c>
      <c r="C76" t="s">
        <v>296</v>
      </c>
      <c r="D76" t="s">
        <v>297</v>
      </c>
      <c r="E76" t="s">
        <v>80</v>
      </c>
      <c r="F76" t="s">
        <v>298</v>
      </c>
      <c r="G76" t="s">
        <v>362</v>
      </c>
      <c r="H76" t="s">
        <v>386</v>
      </c>
      <c r="J76" t="s">
        <v>299</v>
      </c>
      <c r="K76" t="s">
        <v>300</v>
      </c>
    </row>
    <row r="77" spans="1:17" x14ac:dyDescent="0.2">
      <c r="A77">
        <v>58</v>
      </c>
      <c r="B77" t="s">
        <v>347</v>
      </c>
      <c r="C77" t="s">
        <v>347</v>
      </c>
      <c r="G77" t="s">
        <v>364</v>
      </c>
      <c r="H77" t="s">
        <v>386</v>
      </c>
    </row>
    <row r="78" spans="1:17" x14ac:dyDescent="0.2">
      <c r="A78">
        <v>79</v>
      </c>
    </row>
    <row r="79" spans="1:17" x14ac:dyDescent="0.2">
      <c r="A79">
        <v>80</v>
      </c>
    </row>
    <row r="80" spans="1:17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</sheetData>
  <autoFilter ref="A1:Q1" xr:uid="{476870AB-CAA7-8340-B798-48C558102C7A}">
    <sortState xmlns:xlrd2="http://schemas.microsoft.com/office/spreadsheetml/2017/richdata2" ref="A2:Q83">
      <sortCondition ref="I1:I8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C555-43C0-8B4F-9C7D-7B4467D666BF}">
  <dimension ref="A1:C37"/>
  <sheetViews>
    <sheetView workbookViewId="0">
      <selection activeCell="B32" sqref="B32"/>
    </sheetView>
  </sheetViews>
  <sheetFormatPr baseColWidth="10" defaultRowHeight="15" x14ac:dyDescent="0.2"/>
  <cols>
    <col min="1" max="1" width="5" bestFit="1" customWidth="1"/>
    <col min="2" max="2" width="17" bestFit="1" customWidth="1"/>
    <col min="3" max="3" width="17.5" bestFit="1" customWidth="1"/>
  </cols>
  <sheetData>
    <row r="1" spans="1:3" x14ac:dyDescent="0.2">
      <c r="A1" t="s">
        <v>388</v>
      </c>
      <c r="B1" t="s">
        <v>404</v>
      </c>
      <c r="C1" t="s">
        <v>405</v>
      </c>
    </row>
    <row r="2" spans="1:3" x14ac:dyDescent="0.2">
      <c r="A2">
        <v>1</v>
      </c>
      <c r="B2" t="s">
        <v>39</v>
      </c>
      <c r="C2" t="s">
        <v>132</v>
      </c>
    </row>
    <row r="3" spans="1:3" x14ac:dyDescent="0.2">
      <c r="A3">
        <v>3</v>
      </c>
      <c r="B3" t="s">
        <v>141</v>
      </c>
      <c r="C3" t="s">
        <v>142</v>
      </c>
    </row>
    <row r="4" spans="1:3" x14ac:dyDescent="0.2">
      <c r="A4">
        <v>4</v>
      </c>
      <c r="B4" t="s">
        <v>147</v>
      </c>
      <c r="C4" t="s">
        <v>148</v>
      </c>
    </row>
    <row r="5" spans="1:3" x14ac:dyDescent="0.2">
      <c r="A5">
        <v>5</v>
      </c>
      <c r="B5" t="s">
        <v>50</v>
      </c>
      <c r="C5" t="s">
        <v>164</v>
      </c>
    </row>
    <row r="6" spans="1:3" x14ac:dyDescent="0.2">
      <c r="A6">
        <v>8</v>
      </c>
      <c r="B6" t="s">
        <v>64</v>
      </c>
      <c r="C6" t="s">
        <v>354</v>
      </c>
    </row>
    <row r="7" spans="1:3" x14ac:dyDescent="0.2">
      <c r="A7">
        <v>9</v>
      </c>
      <c r="B7" t="s">
        <v>118</v>
      </c>
      <c r="C7" t="s">
        <v>119</v>
      </c>
    </row>
    <row r="8" spans="1:3" x14ac:dyDescent="0.2">
      <c r="A8">
        <v>10</v>
      </c>
      <c r="B8" t="s">
        <v>63</v>
      </c>
      <c r="C8" t="s">
        <v>95</v>
      </c>
    </row>
    <row r="9" spans="1:3" x14ac:dyDescent="0.2">
      <c r="A9">
        <v>12</v>
      </c>
      <c r="B9" t="s">
        <v>46</v>
      </c>
      <c r="C9" t="s">
        <v>46</v>
      </c>
    </row>
    <row r="10" spans="1:3" x14ac:dyDescent="0.2">
      <c r="A10">
        <v>13</v>
      </c>
      <c r="B10" t="s">
        <v>58</v>
      </c>
      <c r="C10" t="s">
        <v>318</v>
      </c>
    </row>
    <row r="11" spans="1:3" x14ac:dyDescent="0.2">
      <c r="A11">
        <v>21</v>
      </c>
      <c r="B11" t="s">
        <v>397</v>
      </c>
      <c r="C11" t="s">
        <v>398</v>
      </c>
    </row>
    <row r="12" spans="1:3" x14ac:dyDescent="0.2">
      <c r="A12">
        <v>22</v>
      </c>
      <c r="B12" t="s">
        <v>382</v>
      </c>
      <c r="C12" t="s">
        <v>406</v>
      </c>
    </row>
    <row r="13" spans="1:3" x14ac:dyDescent="0.2">
      <c r="A13">
        <v>23</v>
      </c>
      <c r="B13" t="s">
        <v>62</v>
      </c>
      <c r="C13" t="s">
        <v>62</v>
      </c>
    </row>
    <row r="14" spans="1:3" x14ac:dyDescent="0.2">
      <c r="A14">
        <v>24</v>
      </c>
      <c r="B14" t="s">
        <v>399</v>
      </c>
      <c r="C14" t="s">
        <v>400</v>
      </c>
    </row>
    <row r="15" spans="1:3" x14ac:dyDescent="0.2">
      <c r="A15">
        <v>25</v>
      </c>
      <c r="B15" t="s">
        <v>369</v>
      </c>
      <c r="C15" t="s">
        <v>384</v>
      </c>
    </row>
    <row r="16" spans="1:3" x14ac:dyDescent="0.2">
      <c r="A16">
        <v>27</v>
      </c>
      <c r="B16" t="s">
        <v>401</v>
      </c>
      <c r="C16" t="s">
        <v>402</v>
      </c>
    </row>
    <row r="17" spans="1:3" x14ac:dyDescent="0.2">
      <c r="A17">
        <v>29</v>
      </c>
      <c r="B17" t="s">
        <v>348</v>
      </c>
      <c r="C17" t="s">
        <v>314</v>
      </c>
    </row>
    <row r="18" spans="1:3" x14ac:dyDescent="0.2">
      <c r="A18">
        <v>33</v>
      </c>
      <c r="B18" t="s">
        <v>370</v>
      </c>
      <c r="C18" t="s">
        <v>169</v>
      </c>
    </row>
    <row r="19" spans="1:3" x14ac:dyDescent="0.2">
      <c r="A19">
        <v>34</v>
      </c>
      <c r="B19" t="s">
        <v>393</v>
      </c>
      <c r="C19" t="s">
        <v>55</v>
      </c>
    </row>
    <row r="20" spans="1:3" x14ac:dyDescent="0.2">
      <c r="A20">
        <v>44</v>
      </c>
      <c r="B20" t="s">
        <v>43</v>
      </c>
      <c r="C20" t="s">
        <v>156</v>
      </c>
    </row>
    <row r="21" spans="1:3" x14ac:dyDescent="0.2">
      <c r="A21">
        <v>51</v>
      </c>
      <c r="B21" t="s">
        <v>403</v>
      </c>
      <c r="C21" t="s">
        <v>403</v>
      </c>
    </row>
    <row r="22" spans="1:3" x14ac:dyDescent="0.2">
      <c r="A22">
        <v>53</v>
      </c>
      <c r="B22" t="s">
        <v>30</v>
      </c>
      <c r="C22" t="s">
        <v>30</v>
      </c>
    </row>
    <row r="23" spans="1:3" x14ac:dyDescent="0.2">
      <c r="A23">
        <v>66</v>
      </c>
      <c r="B23" t="s">
        <v>374</v>
      </c>
      <c r="C23" t="s">
        <v>373</v>
      </c>
    </row>
    <row r="24" spans="1:3" x14ac:dyDescent="0.2">
      <c r="A24">
        <v>71</v>
      </c>
      <c r="B24" t="s">
        <v>353</v>
      </c>
      <c r="C24" t="s">
        <v>174</v>
      </c>
    </row>
    <row r="25" spans="1:3" x14ac:dyDescent="0.2">
      <c r="A25">
        <v>74</v>
      </c>
      <c r="B25" t="s">
        <v>71</v>
      </c>
      <c r="C25" t="s">
        <v>34</v>
      </c>
    </row>
    <row r="26" spans="1:3" x14ac:dyDescent="0.2">
      <c r="A26">
        <v>77</v>
      </c>
      <c r="B26" t="s">
        <v>372</v>
      </c>
      <c r="C26" t="s">
        <v>371</v>
      </c>
    </row>
    <row r="27" spans="1:3" x14ac:dyDescent="0.2">
      <c r="A27">
        <v>79</v>
      </c>
      <c r="B27" t="s">
        <v>56</v>
      </c>
      <c r="C27" t="s">
        <v>178</v>
      </c>
    </row>
    <row r="28" spans="1:3" x14ac:dyDescent="0.2">
      <c r="A28">
        <v>81</v>
      </c>
      <c r="B28" t="s">
        <v>111</v>
      </c>
      <c r="C28" t="s">
        <v>112</v>
      </c>
    </row>
    <row r="29" spans="1:3" x14ac:dyDescent="0.2">
      <c r="A29">
        <v>54</v>
      </c>
      <c r="B29" t="s">
        <v>53</v>
      </c>
      <c r="C29" t="s">
        <v>356</v>
      </c>
    </row>
    <row r="30" spans="1:3" x14ac:dyDescent="0.2">
      <c r="A30">
        <v>85</v>
      </c>
      <c r="B30" t="s">
        <v>41</v>
      </c>
      <c r="C30" t="s">
        <v>84</v>
      </c>
    </row>
    <row r="31" spans="1:3" x14ac:dyDescent="0.2">
      <c r="A31">
        <v>88</v>
      </c>
      <c r="B31" t="s">
        <v>89</v>
      </c>
      <c r="C31" t="s">
        <v>90</v>
      </c>
    </row>
    <row r="32" spans="1:3" x14ac:dyDescent="0.2">
      <c r="A32">
        <v>89</v>
      </c>
      <c r="B32" t="s">
        <v>389</v>
      </c>
      <c r="C32" t="s">
        <v>390</v>
      </c>
    </row>
    <row r="33" spans="1:3" x14ac:dyDescent="0.2">
      <c r="A33">
        <v>90</v>
      </c>
      <c r="B33" t="s">
        <v>391</v>
      </c>
      <c r="C33" t="s">
        <v>392</v>
      </c>
    </row>
    <row r="34" spans="1:3" x14ac:dyDescent="0.2">
      <c r="A34">
        <v>92</v>
      </c>
      <c r="B34" t="s">
        <v>59</v>
      </c>
      <c r="C34" t="s">
        <v>366</v>
      </c>
    </row>
    <row r="35" spans="1:3" x14ac:dyDescent="0.2">
      <c r="A35">
        <v>99</v>
      </c>
      <c r="B35" t="s">
        <v>37</v>
      </c>
      <c r="C35" t="s">
        <v>107</v>
      </c>
    </row>
    <row r="36" spans="1:3" x14ac:dyDescent="0.2">
      <c r="A36">
        <v>104</v>
      </c>
      <c r="B36" t="s">
        <v>375</v>
      </c>
      <c r="C36" t="s">
        <v>383</v>
      </c>
    </row>
    <row r="37" spans="1:3" x14ac:dyDescent="0.2">
      <c r="A37">
        <v>112</v>
      </c>
      <c r="B37" t="s">
        <v>198</v>
      </c>
      <c r="C37" t="s">
        <v>199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407-D1AC-4A6B-8BB2-2E5730A28CF3}">
  <sheetPr>
    <pageSetUpPr fitToPage="1"/>
  </sheetPr>
  <dimension ref="A1:XEA50"/>
  <sheetViews>
    <sheetView topLeftCell="A18" zoomScale="94" zoomScaleNormal="94" workbookViewId="0">
      <selection activeCell="K49" sqref="K49"/>
    </sheetView>
  </sheetViews>
  <sheetFormatPr baseColWidth="10" defaultColWidth="8.83203125" defaultRowHeight="15" x14ac:dyDescent="0.2"/>
  <cols>
    <col min="1" max="1" width="9.1640625" customWidth="1"/>
    <col min="2" max="2" width="10" customWidth="1"/>
    <col min="3" max="3" width="17.1640625" bestFit="1" customWidth="1"/>
    <col min="4" max="4" width="6.5" customWidth="1"/>
    <col min="5" max="5" width="4.33203125" customWidth="1"/>
    <col min="6" max="6" width="17.1640625" customWidth="1"/>
    <col min="7" max="7" width="9.5" customWidth="1"/>
    <col min="8" max="8" width="8.83203125" customWidth="1"/>
    <col min="9" max="9" width="7.33203125" customWidth="1"/>
    <col min="10" max="29" width="5.6640625" customWidth="1"/>
    <col min="30" max="30" width="6" customWidth="1"/>
    <col min="33" max="33" width="11.1640625" bestFit="1" customWidth="1"/>
    <col min="35" max="35" width="14" bestFit="1" customWidth="1"/>
    <col min="37" max="37" width="12.1640625" bestFit="1" customWidth="1"/>
  </cols>
  <sheetData>
    <row r="1" spans="1:60" ht="22" customHeight="1" x14ac:dyDescent="0.2">
      <c r="A1" s="122" t="s">
        <v>574</v>
      </c>
      <c r="B1" s="129" t="s">
        <v>575</v>
      </c>
      <c r="C1" s="130" t="s">
        <v>576</v>
      </c>
      <c r="D1" s="123" t="s">
        <v>499</v>
      </c>
      <c r="E1" s="123" t="s">
        <v>500</v>
      </c>
      <c r="F1" s="123" t="s">
        <v>477</v>
      </c>
      <c r="G1" s="123" t="s">
        <v>478</v>
      </c>
      <c r="H1" s="123" t="s">
        <v>524</v>
      </c>
      <c r="I1" s="123" t="s">
        <v>385</v>
      </c>
      <c r="J1" s="124" t="s">
        <v>553</v>
      </c>
      <c r="K1" s="125" t="s">
        <v>554</v>
      </c>
      <c r="L1" s="126" t="s">
        <v>555</v>
      </c>
      <c r="M1" s="127" t="s">
        <v>556</v>
      </c>
      <c r="N1" s="124" t="s">
        <v>557</v>
      </c>
      <c r="O1" s="125" t="s">
        <v>558</v>
      </c>
      <c r="P1" s="126" t="s">
        <v>559</v>
      </c>
      <c r="Q1" s="127" t="s">
        <v>560</v>
      </c>
      <c r="R1" s="124" t="s">
        <v>561</v>
      </c>
      <c r="S1" s="125" t="s">
        <v>562</v>
      </c>
      <c r="T1" s="126" t="s">
        <v>563</v>
      </c>
      <c r="U1" s="127" t="s">
        <v>564</v>
      </c>
      <c r="V1" s="124" t="s">
        <v>565</v>
      </c>
      <c r="W1" s="125" t="s">
        <v>566</v>
      </c>
      <c r="X1" s="126" t="s">
        <v>567</v>
      </c>
      <c r="Y1" s="127" t="s">
        <v>568</v>
      </c>
      <c r="Z1" s="124" t="s">
        <v>569</v>
      </c>
      <c r="AA1" s="125" t="s">
        <v>570</v>
      </c>
      <c r="AB1" s="126" t="s">
        <v>571</v>
      </c>
      <c r="AC1" s="127" t="s">
        <v>572</v>
      </c>
      <c r="AD1" s="128" t="s">
        <v>573</v>
      </c>
    </row>
    <row r="2" spans="1:60" ht="19" customHeight="1" x14ac:dyDescent="0.25">
      <c r="A2" s="22">
        <v>1</v>
      </c>
      <c r="B2" s="22">
        <v>1</v>
      </c>
      <c r="C2" s="38" t="s">
        <v>512</v>
      </c>
      <c r="D2" s="38" t="s">
        <v>361</v>
      </c>
      <c r="E2" s="38"/>
      <c r="F2" s="38" t="s">
        <v>510</v>
      </c>
      <c r="G2" s="38" t="str">
        <f>IFERROR(VLOOKUP(F2,auto!A:B,2,FALSE),"")</f>
        <v>4WD</v>
      </c>
      <c r="H2" s="38" t="str">
        <f>IFERROR(VLOOKUP(F2,auto!A:C,3,FALSE),"")</f>
        <v>genesis</v>
      </c>
      <c r="I2" s="38" t="s">
        <v>386</v>
      </c>
      <c r="J2" s="9"/>
      <c r="K2" s="9">
        <v>100</v>
      </c>
      <c r="L2" s="9"/>
      <c r="M2" s="34">
        <f>SUM(J2:L2)</f>
        <v>100</v>
      </c>
      <c r="N2" s="9"/>
      <c r="O2" s="9"/>
      <c r="P2" s="9"/>
      <c r="Q2" s="34">
        <f>SUM(N2:P2)</f>
        <v>0</v>
      </c>
      <c r="R2" s="9"/>
      <c r="S2" s="9"/>
      <c r="T2" s="9"/>
      <c r="U2" s="34">
        <f>SUM(R2:T2)</f>
        <v>0</v>
      </c>
      <c r="V2" s="9"/>
      <c r="W2" s="9"/>
      <c r="X2" s="9"/>
      <c r="Y2" s="34">
        <f>SUM(V2:X2)</f>
        <v>0</v>
      </c>
      <c r="Z2" s="9"/>
      <c r="AA2" s="9"/>
      <c r="AB2" s="9"/>
      <c r="AC2" s="34">
        <f>SUM(Z2:AB2)</f>
        <v>0</v>
      </c>
      <c r="AD2" s="121">
        <f>SUM(J2:L2,N2:P2,R2:T2,V2:X2,Z2:AB2)</f>
        <v>100</v>
      </c>
      <c r="AI2" s="117">
        <v>1</v>
      </c>
      <c r="AJ2" s="118"/>
      <c r="AK2" s="117">
        <v>100</v>
      </c>
      <c r="AL2" s="118"/>
      <c r="AM2" s="93"/>
      <c r="AN2" s="93"/>
      <c r="AO2" s="93"/>
      <c r="AP2" s="93"/>
      <c r="AQ2" s="93"/>
      <c r="AR2" s="93"/>
    </row>
    <row r="3" spans="1:60" ht="19" customHeight="1" x14ac:dyDescent="0.25">
      <c r="A3" s="22">
        <v>1</v>
      </c>
      <c r="B3" s="23">
        <v>2</v>
      </c>
      <c r="C3" s="38" t="s">
        <v>513</v>
      </c>
      <c r="D3" s="38" t="s">
        <v>411</v>
      </c>
      <c r="E3" s="38"/>
      <c r="F3" s="38" t="s">
        <v>521</v>
      </c>
      <c r="G3" s="38" t="str">
        <f>IFERROR(VLOOKUP(F3,auto!A:B,2,FALSE),"")</f>
        <v>RWD</v>
      </c>
      <c r="H3" s="38" t="str">
        <f>IFERROR(VLOOKUP(F3,auto!A:C,3,FALSE),"")</f>
        <v>alfa</v>
      </c>
      <c r="I3" s="38" t="s">
        <v>386</v>
      </c>
      <c r="J3" s="17">
        <v>3</v>
      </c>
      <c r="K3" s="17">
        <v>85</v>
      </c>
      <c r="L3" s="17"/>
      <c r="M3" s="34">
        <f t="shared" ref="M3:M13" si="0">SUM(J3:L3)</f>
        <v>88</v>
      </c>
      <c r="N3" s="17"/>
      <c r="O3" s="17"/>
      <c r="P3" s="17"/>
      <c r="Q3" s="34">
        <f t="shared" ref="Q3:Q13" si="1">SUM(N3:P3)</f>
        <v>0</v>
      </c>
      <c r="R3" s="17"/>
      <c r="S3" s="17"/>
      <c r="T3" s="17"/>
      <c r="U3" s="34">
        <f t="shared" ref="U3:U13" si="2">SUM(R3:T3)</f>
        <v>0</v>
      </c>
      <c r="V3" s="17"/>
      <c r="W3" s="17"/>
      <c r="X3" s="17"/>
      <c r="Y3" s="34">
        <f t="shared" ref="Y3:Y13" si="3">SUM(V3:X3)</f>
        <v>0</v>
      </c>
      <c r="Z3" s="17"/>
      <c r="AA3" s="17"/>
      <c r="AB3" s="17"/>
      <c r="AC3" s="34">
        <f t="shared" ref="AC3:AC13" si="4">SUM(Z3:AB3)</f>
        <v>0</v>
      </c>
      <c r="AD3" s="121">
        <f t="shared" ref="AD3:AD13" si="5">SUM(J3:L3,N3:P3,R3:T3,V3:X3,Z3:AB3)</f>
        <v>88</v>
      </c>
      <c r="AI3" s="117">
        <v>2</v>
      </c>
      <c r="AJ3" s="118"/>
      <c r="AK3" s="117">
        <v>85</v>
      </c>
      <c r="AL3" s="118"/>
      <c r="AM3" s="93"/>
      <c r="AN3" s="93"/>
      <c r="AO3" s="93"/>
      <c r="AP3" s="93"/>
      <c r="AQ3" s="93"/>
      <c r="AR3" s="93"/>
    </row>
    <row r="4" spans="1:60" ht="19" customHeight="1" x14ac:dyDescent="0.25">
      <c r="A4" s="22">
        <v>1</v>
      </c>
      <c r="B4" s="24">
        <v>3</v>
      </c>
      <c r="C4" s="38" t="s">
        <v>514</v>
      </c>
      <c r="D4" s="38" t="s">
        <v>106</v>
      </c>
      <c r="E4" s="38"/>
      <c r="F4" s="38" t="s">
        <v>521</v>
      </c>
      <c r="G4" s="38" t="str">
        <f>IFERROR(VLOOKUP(F4,auto!A:B,2,FALSE),"")</f>
        <v>RWD</v>
      </c>
      <c r="H4" s="38" t="str">
        <f>IFERROR(VLOOKUP(F4,auto!A:C,3,FALSE),"")</f>
        <v>alfa</v>
      </c>
      <c r="I4" s="38" t="s">
        <v>386</v>
      </c>
      <c r="J4" s="9"/>
      <c r="K4" s="9">
        <v>70</v>
      </c>
      <c r="L4" s="9"/>
      <c r="M4" s="34">
        <f t="shared" si="0"/>
        <v>70</v>
      </c>
      <c r="N4" s="9"/>
      <c r="O4" s="9"/>
      <c r="P4" s="9"/>
      <c r="Q4" s="34">
        <f t="shared" si="1"/>
        <v>0</v>
      </c>
      <c r="R4" s="9"/>
      <c r="S4" s="9"/>
      <c r="T4" s="9"/>
      <c r="U4" s="34">
        <f t="shared" si="2"/>
        <v>0</v>
      </c>
      <c r="V4" s="9"/>
      <c r="W4" s="9"/>
      <c r="X4" s="9"/>
      <c r="Y4" s="34">
        <f t="shared" si="3"/>
        <v>0</v>
      </c>
      <c r="Z4" s="9"/>
      <c r="AA4" s="9"/>
      <c r="AB4" s="9"/>
      <c r="AC4" s="34">
        <f t="shared" si="4"/>
        <v>0</v>
      </c>
      <c r="AD4" s="121">
        <f t="shared" si="5"/>
        <v>70</v>
      </c>
      <c r="AI4" s="117">
        <v>3</v>
      </c>
      <c r="AJ4" s="118"/>
      <c r="AK4" s="117">
        <v>70</v>
      </c>
      <c r="AL4" s="118"/>
      <c r="AM4" s="93"/>
      <c r="AN4" s="93"/>
      <c r="AO4" s="93"/>
      <c r="AP4" s="93"/>
      <c r="AQ4" s="93"/>
      <c r="AR4" s="93"/>
    </row>
    <row r="5" spans="1:60" ht="19" customHeight="1" x14ac:dyDescent="0.25">
      <c r="A5" s="22">
        <v>1</v>
      </c>
      <c r="B5" s="22">
        <v>4</v>
      </c>
      <c r="C5" s="38" t="s">
        <v>515</v>
      </c>
      <c r="D5" s="38" t="s">
        <v>360</v>
      </c>
      <c r="E5" s="38"/>
      <c r="F5" s="38" t="s">
        <v>510</v>
      </c>
      <c r="G5" s="38" t="str">
        <f>IFERROR(VLOOKUP(F5,auto!A:B,2,FALSE),"")</f>
        <v>4WD</v>
      </c>
      <c r="H5" s="38" t="str">
        <f>IFERROR(VLOOKUP(F5,auto!A:C,3,FALSE),"")</f>
        <v>genesis</v>
      </c>
      <c r="I5" s="38" t="s">
        <v>386</v>
      </c>
      <c r="J5" s="9"/>
      <c r="K5" s="9">
        <v>60</v>
      </c>
      <c r="L5" s="9">
        <v>3</v>
      </c>
      <c r="M5" s="34">
        <f t="shared" si="0"/>
        <v>63</v>
      </c>
      <c r="N5" s="9"/>
      <c r="O5" s="9"/>
      <c r="P5" s="9"/>
      <c r="Q5" s="34">
        <f t="shared" si="1"/>
        <v>0</v>
      </c>
      <c r="R5" s="9"/>
      <c r="S5" s="9"/>
      <c r="T5" s="9"/>
      <c r="U5" s="34">
        <f t="shared" si="2"/>
        <v>0</v>
      </c>
      <c r="V5" s="9"/>
      <c r="W5" s="9"/>
      <c r="X5" s="9"/>
      <c r="Y5" s="34">
        <f t="shared" si="3"/>
        <v>0</v>
      </c>
      <c r="Z5" s="9"/>
      <c r="AA5" s="9"/>
      <c r="AB5" s="9"/>
      <c r="AC5" s="34">
        <f t="shared" si="4"/>
        <v>0</v>
      </c>
      <c r="AD5" s="121">
        <f t="shared" si="5"/>
        <v>63</v>
      </c>
      <c r="AI5" s="117">
        <v>4</v>
      </c>
      <c r="AJ5" s="118"/>
      <c r="AK5" s="117">
        <v>60</v>
      </c>
      <c r="AL5" s="118"/>
      <c r="AM5" s="93"/>
      <c r="AN5" s="93"/>
      <c r="AO5" s="93"/>
      <c r="AP5" s="93"/>
      <c r="AQ5" s="93"/>
      <c r="AR5" s="93"/>
    </row>
    <row r="6" spans="1:60" ht="19" customHeight="1" x14ac:dyDescent="0.25">
      <c r="A6" s="22">
        <v>1</v>
      </c>
      <c r="B6" s="23">
        <v>5</v>
      </c>
      <c r="C6" s="38" t="s">
        <v>516</v>
      </c>
      <c r="D6" s="38" t="s">
        <v>365</v>
      </c>
      <c r="E6" s="38"/>
      <c r="F6" s="38" t="s">
        <v>521</v>
      </c>
      <c r="G6" s="38" t="str">
        <f>IFERROR(VLOOKUP(F6,auto!A:B,2,FALSE),"")</f>
        <v>RWD</v>
      </c>
      <c r="H6" s="38" t="str">
        <f>IFERROR(VLOOKUP(F6,auto!A:C,3,FALSE),"")</f>
        <v>alfa</v>
      </c>
      <c r="I6" s="38" t="s">
        <v>386</v>
      </c>
      <c r="J6" s="35"/>
      <c r="K6" s="17">
        <v>50</v>
      </c>
      <c r="L6" s="17"/>
      <c r="M6" s="34">
        <f t="shared" si="0"/>
        <v>50</v>
      </c>
      <c r="N6" s="35"/>
      <c r="O6" s="17"/>
      <c r="P6" s="17"/>
      <c r="Q6" s="34">
        <f t="shared" si="1"/>
        <v>0</v>
      </c>
      <c r="R6" s="35"/>
      <c r="S6" s="17"/>
      <c r="T6" s="17"/>
      <c r="U6" s="34">
        <f t="shared" si="2"/>
        <v>0</v>
      </c>
      <c r="V6" s="35"/>
      <c r="W6" s="17"/>
      <c r="X6" s="17"/>
      <c r="Y6" s="34">
        <f t="shared" si="3"/>
        <v>0</v>
      </c>
      <c r="Z6" s="35"/>
      <c r="AA6" s="17"/>
      <c r="AB6" s="17"/>
      <c r="AC6" s="34">
        <f t="shared" si="4"/>
        <v>0</v>
      </c>
      <c r="AD6" s="121">
        <f t="shared" si="5"/>
        <v>50</v>
      </c>
      <c r="AI6" s="117">
        <v>5</v>
      </c>
      <c r="AJ6" s="118"/>
      <c r="AK6" s="117">
        <v>50</v>
      </c>
      <c r="AL6" s="118"/>
      <c r="AM6" s="93"/>
      <c r="AN6" s="93"/>
      <c r="AO6" s="93"/>
      <c r="AP6" s="93"/>
      <c r="AQ6" s="93"/>
      <c r="AR6" s="93"/>
      <c r="AS6" s="9">
        <v>8</v>
      </c>
      <c r="AT6" s="9"/>
      <c r="AU6" s="34">
        <f t="shared" ref="AU6:AU9" si="6">SUM(AR6:AT6)</f>
        <v>8</v>
      </c>
      <c r="AV6" s="9"/>
      <c r="AW6" s="9"/>
      <c r="AX6" s="9"/>
      <c r="AY6" s="34">
        <f t="shared" ref="AY6:AY9" si="7">SUM(AV6:AX6)</f>
        <v>0</v>
      </c>
      <c r="AZ6" s="9"/>
      <c r="BA6" s="9"/>
      <c r="BB6" s="9"/>
      <c r="BC6" s="34">
        <f t="shared" ref="BC6:BC9" si="8">SUM(AZ6:BB6)</f>
        <v>0</v>
      </c>
      <c r="BD6" s="9"/>
      <c r="BE6" s="9"/>
      <c r="BF6" s="9"/>
      <c r="BG6" s="34">
        <f t="shared" ref="BG6:BG9" si="9">SUM(BD6:BF6)</f>
        <v>0</v>
      </c>
      <c r="BH6" s="21">
        <f t="shared" ref="BH6:BH9" si="10">SUM(AJ6:AL6,AN6:AP6,AR6:AT6,AV6:AX6,AZ6:BB6,BD6:BF6)</f>
        <v>58</v>
      </c>
    </row>
    <row r="7" spans="1:60" ht="19" customHeight="1" x14ac:dyDescent="0.25">
      <c r="A7" s="22">
        <v>1</v>
      </c>
      <c r="B7" s="24">
        <v>6</v>
      </c>
      <c r="C7" s="38" t="s">
        <v>517</v>
      </c>
      <c r="D7" s="38" t="s">
        <v>359</v>
      </c>
      <c r="E7" s="38"/>
      <c r="F7" s="38" t="s">
        <v>488</v>
      </c>
      <c r="G7" s="38" t="str">
        <f>IFERROR(VLOOKUP(F7,auto!A:B,2,FALSE),"")</f>
        <v>RWD</v>
      </c>
      <c r="H7" s="38" t="str">
        <f>IFERROR(VLOOKUP(F7,auto!A:C,3,FALSE),"")</f>
        <v>renault</v>
      </c>
      <c r="I7" s="38" t="s">
        <v>386</v>
      </c>
      <c r="J7" s="9"/>
      <c r="K7" s="9">
        <v>45</v>
      </c>
      <c r="L7" s="9"/>
      <c r="M7" s="34">
        <f t="shared" si="0"/>
        <v>45</v>
      </c>
      <c r="N7" s="9"/>
      <c r="O7" s="9"/>
      <c r="P7" s="9"/>
      <c r="Q7" s="34">
        <f t="shared" si="1"/>
        <v>0</v>
      </c>
      <c r="R7" s="9"/>
      <c r="S7" s="9"/>
      <c r="T7" s="9"/>
      <c r="U7" s="34">
        <f t="shared" si="2"/>
        <v>0</v>
      </c>
      <c r="V7" s="9"/>
      <c r="W7" s="9"/>
      <c r="X7" s="9"/>
      <c r="Y7" s="34">
        <f t="shared" si="3"/>
        <v>0</v>
      </c>
      <c r="Z7" s="9"/>
      <c r="AA7" s="9"/>
      <c r="AB7" s="9"/>
      <c r="AC7" s="34">
        <f t="shared" si="4"/>
        <v>0</v>
      </c>
      <c r="AD7" s="121">
        <f t="shared" si="5"/>
        <v>45</v>
      </c>
      <c r="AI7" s="117">
        <v>6</v>
      </c>
      <c r="AJ7" s="118"/>
      <c r="AK7" s="117">
        <v>45</v>
      </c>
      <c r="AL7" s="118"/>
      <c r="AM7" s="93"/>
      <c r="AN7" s="93"/>
      <c r="AO7" s="93"/>
      <c r="AP7" s="93"/>
      <c r="AQ7" s="93"/>
      <c r="AR7" s="93"/>
      <c r="AS7" s="9">
        <v>0</v>
      </c>
      <c r="AT7" s="9"/>
      <c r="AU7" s="34">
        <f t="shared" si="6"/>
        <v>0</v>
      </c>
      <c r="AV7" s="9"/>
      <c r="AW7" s="9"/>
      <c r="AX7" s="9"/>
      <c r="AY7" s="34">
        <f t="shared" si="7"/>
        <v>0</v>
      </c>
      <c r="AZ7" s="9"/>
      <c r="BA7" s="9"/>
      <c r="BB7" s="9"/>
      <c r="BC7" s="34">
        <f t="shared" si="8"/>
        <v>0</v>
      </c>
      <c r="BD7" s="9"/>
      <c r="BE7" s="9"/>
      <c r="BF7" s="9"/>
      <c r="BG7" s="34">
        <f t="shared" si="9"/>
        <v>0</v>
      </c>
      <c r="BH7" s="21">
        <f t="shared" si="10"/>
        <v>45</v>
      </c>
    </row>
    <row r="8" spans="1:60" ht="19" customHeight="1" x14ac:dyDescent="0.25">
      <c r="A8" s="22">
        <v>1</v>
      </c>
      <c r="B8" s="22">
        <v>7</v>
      </c>
      <c r="C8" s="38" t="s">
        <v>203</v>
      </c>
      <c r="D8" s="38" t="s">
        <v>359</v>
      </c>
      <c r="E8" s="38"/>
      <c r="F8" s="38" t="s">
        <v>521</v>
      </c>
      <c r="G8" s="38" t="str">
        <f>IFERROR(VLOOKUP(F8,auto!A:B,2,FALSE),"")</f>
        <v>RWD</v>
      </c>
      <c r="H8" s="38" t="str">
        <f>IFERROR(VLOOKUP(F8,auto!A:C,3,FALSE),"")</f>
        <v>alfa</v>
      </c>
      <c r="I8" s="38" t="s">
        <v>386</v>
      </c>
      <c r="J8" s="9"/>
      <c r="K8" s="9">
        <v>40</v>
      </c>
      <c r="L8" s="9"/>
      <c r="M8" s="34">
        <f t="shared" si="0"/>
        <v>40</v>
      </c>
      <c r="N8" s="9"/>
      <c r="O8" s="9"/>
      <c r="P8" s="9"/>
      <c r="Q8" s="34">
        <f t="shared" si="1"/>
        <v>0</v>
      </c>
      <c r="R8" s="9"/>
      <c r="S8" s="9"/>
      <c r="T8" s="9"/>
      <c r="U8" s="34">
        <f t="shared" si="2"/>
        <v>0</v>
      </c>
      <c r="V8" s="9"/>
      <c r="W8" s="9"/>
      <c r="X8" s="9"/>
      <c r="Y8" s="34">
        <f t="shared" si="3"/>
        <v>0</v>
      </c>
      <c r="Z8" s="9"/>
      <c r="AA8" s="9"/>
      <c r="AB8" s="9"/>
      <c r="AC8" s="34">
        <f t="shared" si="4"/>
        <v>0</v>
      </c>
      <c r="AD8" s="121">
        <f t="shared" si="5"/>
        <v>40</v>
      </c>
      <c r="AI8" s="117">
        <v>7</v>
      </c>
      <c r="AJ8" s="118"/>
      <c r="AK8" s="117">
        <v>40</v>
      </c>
      <c r="AL8" s="118"/>
      <c r="AM8" s="93"/>
      <c r="AN8" s="93"/>
      <c r="AO8" s="93"/>
      <c r="AP8" s="93"/>
      <c r="AQ8" s="93"/>
      <c r="AR8" s="93"/>
      <c r="AS8" s="9">
        <v>0</v>
      </c>
      <c r="AT8" s="9"/>
      <c r="AU8" s="34">
        <f t="shared" si="6"/>
        <v>0</v>
      </c>
      <c r="AV8" s="17"/>
      <c r="AW8" s="17"/>
      <c r="AX8" s="17"/>
      <c r="AY8" s="34">
        <f t="shared" si="7"/>
        <v>0</v>
      </c>
      <c r="AZ8" s="17"/>
      <c r="BA8" s="17"/>
      <c r="BB8" s="17"/>
      <c r="BC8" s="34">
        <f t="shared" si="8"/>
        <v>0</v>
      </c>
      <c r="BD8" s="17"/>
      <c r="BE8" s="17"/>
      <c r="BF8" s="17"/>
      <c r="BG8" s="34">
        <f t="shared" si="9"/>
        <v>0</v>
      </c>
      <c r="BH8" s="21">
        <f t="shared" si="10"/>
        <v>40</v>
      </c>
    </row>
    <row r="9" spans="1:60" ht="19" customHeight="1" x14ac:dyDescent="0.25">
      <c r="A9" s="22">
        <v>1</v>
      </c>
      <c r="B9" s="23">
        <v>8</v>
      </c>
      <c r="C9" s="38" t="s">
        <v>356</v>
      </c>
      <c r="D9" s="38" t="s">
        <v>106</v>
      </c>
      <c r="E9" s="38"/>
      <c r="F9" s="38" t="s">
        <v>492</v>
      </c>
      <c r="G9" s="38" t="str">
        <f>IFERROR(VLOOKUP(F9,auto!A:B,2,FALSE),"")</f>
        <v>4WD</v>
      </c>
      <c r="H9" s="38" t="str">
        <f>IFERROR(VLOOKUP(F9,auto!A:C,3,FALSE),"")</f>
        <v>nissan</v>
      </c>
      <c r="I9" s="38" t="s">
        <v>386</v>
      </c>
      <c r="J9" s="9"/>
      <c r="K9" s="9">
        <v>35</v>
      </c>
      <c r="L9" s="9"/>
      <c r="M9" s="34">
        <f t="shared" si="0"/>
        <v>35</v>
      </c>
      <c r="N9" s="9"/>
      <c r="O9" s="9"/>
      <c r="P9" s="9"/>
      <c r="Q9" s="34">
        <f t="shared" si="1"/>
        <v>0</v>
      </c>
      <c r="R9" s="9"/>
      <c r="S9" s="9"/>
      <c r="T9" s="9"/>
      <c r="U9" s="34">
        <f t="shared" si="2"/>
        <v>0</v>
      </c>
      <c r="V9" s="9"/>
      <c r="W9" s="9"/>
      <c r="X9" s="9"/>
      <c r="Y9" s="34">
        <f t="shared" si="3"/>
        <v>0</v>
      </c>
      <c r="Z9" s="9"/>
      <c r="AA9" s="9"/>
      <c r="AB9" s="9"/>
      <c r="AC9" s="34">
        <f t="shared" si="4"/>
        <v>0</v>
      </c>
      <c r="AD9" s="121">
        <f t="shared" si="5"/>
        <v>35</v>
      </c>
      <c r="AI9" s="117">
        <v>8</v>
      </c>
      <c r="AJ9" s="118"/>
      <c r="AK9" s="117">
        <v>35</v>
      </c>
      <c r="AL9" s="118"/>
      <c r="AM9" s="93"/>
      <c r="AN9" s="93"/>
      <c r="AO9" s="93"/>
      <c r="AP9" s="93"/>
      <c r="AQ9" s="93"/>
      <c r="AR9" s="93"/>
      <c r="AS9" s="9"/>
      <c r="AT9" s="9"/>
      <c r="AU9" s="34">
        <f t="shared" si="6"/>
        <v>0</v>
      </c>
      <c r="AV9" s="9"/>
      <c r="AW9" s="9"/>
      <c r="AX9" s="9"/>
      <c r="AY9" s="34">
        <f t="shared" si="7"/>
        <v>0</v>
      </c>
      <c r="AZ9" s="9"/>
      <c r="BA9" s="9"/>
      <c r="BB9" s="9"/>
      <c r="BC9" s="34">
        <f t="shared" si="8"/>
        <v>0</v>
      </c>
      <c r="BD9" s="9"/>
      <c r="BE9" s="9"/>
      <c r="BF9" s="9"/>
      <c r="BG9" s="34">
        <f t="shared" si="9"/>
        <v>0</v>
      </c>
      <c r="BH9" s="21">
        <f t="shared" si="10"/>
        <v>35</v>
      </c>
    </row>
    <row r="10" spans="1:60" ht="19" customHeight="1" x14ac:dyDescent="0.25">
      <c r="A10" s="22">
        <v>1</v>
      </c>
      <c r="B10" s="24">
        <v>9</v>
      </c>
      <c r="C10" s="38" t="s">
        <v>518</v>
      </c>
      <c r="D10" s="38" t="s">
        <v>411</v>
      </c>
      <c r="E10" s="38"/>
      <c r="F10" s="38" t="s">
        <v>484</v>
      </c>
      <c r="G10" s="38" t="str">
        <f>IFERROR(VLOOKUP(F10,auto!A:B,2,FALSE),"")</f>
        <v>FWD</v>
      </c>
      <c r="H10" s="38" t="str">
        <f>IFERROR(VLOOKUP(F10,auto!A:C,3,FALSE),"")</f>
        <v>vw</v>
      </c>
      <c r="I10" s="38" t="s">
        <v>386</v>
      </c>
      <c r="J10" s="9"/>
      <c r="K10" s="9">
        <v>30</v>
      </c>
      <c r="L10" s="9"/>
      <c r="M10" s="34">
        <f t="shared" si="0"/>
        <v>30</v>
      </c>
      <c r="N10" s="9"/>
      <c r="O10" s="9"/>
      <c r="P10" s="9"/>
      <c r="Q10" s="34">
        <f>SUM(N10:P10)</f>
        <v>0</v>
      </c>
      <c r="R10" s="9"/>
      <c r="S10" s="9"/>
      <c r="T10" s="9"/>
      <c r="U10" s="34">
        <f t="shared" si="2"/>
        <v>0</v>
      </c>
      <c r="V10" s="9"/>
      <c r="W10" s="9"/>
      <c r="X10" s="9"/>
      <c r="Y10" s="34">
        <f t="shared" si="3"/>
        <v>0</v>
      </c>
      <c r="Z10" s="9"/>
      <c r="AA10" s="9"/>
      <c r="AB10" s="9"/>
      <c r="AC10" s="34">
        <f t="shared" si="4"/>
        <v>0</v>
      </c>
      <c r="AD10" s="121">
        <f t="shared" si="5"/>
        <v>30</v>
      </c>
      <c r="AI10" s="117">
        <v>9</v>
      </c>
      <c r="AJ10" s="118"/>
      <c r="AK10" s="117">
        <v>30</v>
      </c>
      <c r="AL10" s="118"/>
      <c r="AM10" s="93"/>
      <c r="AN10" s="93"/>
      <c r="AO10" s="93"/>
      <c r="AP10" s="93"/>
      <c r="AQ10" s="93"/>
      <c r="AR10" s="93"/>
    </row>
    <row r="11" spans="1:60" ht="19" customHeight="1" x14ac:dyDescent="0.25">
      <c r="A11" s="22">
        <v>1</v>
      </c>
      <c r="B11" s="22">
        <v>10</v>
      </c>
      <c r="C11" s="38" t="s">
        <v>519</v>
      </c>
      <c r="D11" s="38" t="s">
        <v>359</v>
      </c>
      <c r="E11" s="38"/>
      <c r="F11" s="38" t="s">
        <v>521</v>
      </c>
      <c r="G11" s="38" t="str">
        <f>IFERROR(VLOOKUP(F11,auto!A:B,2,FALSE),"")</f>
        <v>RWD</v>
      </c>
      <c r="H11" s="38" t="str">
        <f>IFERROR(VLOOKUP(F11,auto!A:C,3,FALSE),"")</f>
        <v>alfa</v>
      </c>
      <c r="I11" s="38" t="s">
        <v>386</v>
      </c>
      <c r="J11" s="9"/>
      <c r="K11" s="9">
        <v>25</v>
      </c>
      <c r="L11" s="9"/>
      <c r="M11" s="34">
        <f t="shared" si="0"/>
        <v>25</v>
      </c>
      <c r="N11" s="9"/>
      <c r="O11" s="9"/>
      <c r="P11" s="9"/>
      <c r="Q11" s="34">
        <f t="shared" si="1"/>
        <v>0</v>
      </c>
      <c r="R11" s="9"/>
      <c r="S11" s="9"/>
      <c r="T11" s="9"/>
      <c r="U11" s="34">
        <f t="shared" si="2"/>
        <v>0</v>
      </c>
      <c r="V11" s="9"/>
      <c r="W11" s="9"/>
      <c r="X11" s="9"/>
      <c r="Y11" s="34">
        <f t="shared" si="3"/>
        <v>0</v>
      </c>
      <c r="Z11" s="9"/>
      <c r="AA11" s="9"/>
      <c r="AB11" s="9"/>
      <c r="AC11" s="34">
        <f t="shared" si="4"/>
        <v>0</v>
      </c>
      <c r="AD11" s="121">
        <f t="shared" si="5"/>
        <v>25</v>
      </c>
      <c r="AI11" s="119">
        <v>10</v>
      </c>
      <c r="AJ11" s="120"/>
      <c r="AK11" s="93">
        <v>25</v>
      </c>
      <c r="AL11" s="120"/>
      <c r="AM11" s="93"/>
      <c r="AN11" s="93"/>
      <c r="AO11" s="93"/>
      <c r="AP11" s="93"/>
      <c r="AQ11" s="93"/>
      <c r="AR11" s="93"/>
    </row>
    <row r="12" spans="1:60" ht="19" customHeight="1" x14ac:dyDescent="0.25">
      <c r="A12" s="22">
        <v>1</v>
      </c>
      <c r="B12" s="23">
        <v>11</v>
      </c>
      <c r="C12" s="38" t="s">
        <v>290</v>
      </c>
      <c r="D12" s="38" t="s">
        <v>365</v>
      </c>
      <c r="E12" s="38"/>
      <c r="F12" s="38" t="s">
        <v>492</v>
      </c>
      <c r="G12" s="38" t="str">
        <f>IFERROR(VLOOKUP(F12,auto!A:B,2,FALSE),"")</f>
        <v>4WD</v>
      </c>
      <c r="H12" s="38" t="str">
        <f>IFERROR(VLOOKUP(F12,auto!A:C,3,FALSE),"")</f>
        <v>nissan</v>
      </c>
      <c r="I12" s="38" t="s">
        <v>386</v>
      </c>
      <c r="J12" s="35"/>
      <c r="K12" s="17">
        <v>20</v>
      </c>
      <c r="L12" s="17"/>
      <c r="M12" s="34">
        <f t="shared" si="0"/>
        <v>20</v>
      </c>
      <c r="N12" s="35"/>
      <c r="O12" s="17"/>
      <c r="P12" s="17"/>
      <c r="Q12" s="34">
        <f t="shared" si="1"/>
        <v>0</v>
      </c>
      <c r="R12" s="35"/>
      <c r="S12" s="17"/>
      <c r="T12" s="17"/>
      <c r="U12" s="34">
        <f t="shared" si="2"/>
        <v>0</v>
      </c>
      <c r="V12" s="35"/>
      <c r="W12" s="17"/>
      <c r="X12" s="17"/>
      <c r="Y12" s="34">
        <f t="shared" si="3"/>
        <v>0</v>
      </c>
      <c r="Z12" s="35"/>
      <c r="AA12" s="17"/>
      <c r="AB12" s="17"/>
      <c r="AC12" s="34">
        <f t="shared" si="4"/>
        <v>0</v>
      </c>
      <c r="AD12" s="121">
        <f t="shared" si="5"/>
        <v>20</v>
      </c>
      <c r="AI12" s="117">
        <v>11</v>
      </c>
      <c r="AJ12" s="118"/>
      <c r="AK12" s="117">
        <v>20</v>
      </c>
      <c r="AL12" s="118"/>
      <c r="AM12" s="93"/>
      <c r="AN12" s="93"/>
      <c r="AO12" s="93"/>
      <c r="AP12" s="93"/>
      <c r="AQ12" s="93"/>
      <c r="AR12" s="93"/>
    </row>
    <row r="13" spans="1:60" ht="19" customHeight="1" x14ac:dyDescent="0.25">
      <c r="A13" s="22">
        <v>1</v>
      </c>
      <c r="B13" s="24">
        <v>12</v>
      </c>
      <c r="C13" s="38" t="s">
        <v>520</v>
      </c>
      <c r="D13" s="38" t="s">
        <v>411</v>
      </c>
      <c r="E13" s="38"/>
      <c r="F13" s="38" t="s">
        <v>481</v>
      </c>
      <c r="G13" s="38" t="str">
        <f>IFERROR(VLOOKUP(F13,auto!A:B,2,FALSE),"")</f>
        <v>FWD</v>
      </c>
      <c r="H13" s="38" t="str">
        <f>IFERROR(VLOOKUP(F13,auto!A:C,3,FALSE),"")</f>
        <v>mazda</v>
      </c>
      <c r="I13" s="38" t="s">
        <v>386</v>
      </c>
      <c r="J13" s="9"/>
      <c r="K13" s="9">
        <v>15</v>
      </c>
      <c r="L13" s="9"/>
      <c r="M13" s="34">
        <f t="shared" si="0"/>
        <v>15</v>
      </c>
      <c r="N13" s="9"/>
      <c r="O13" s="9"/>
      <c r="P13" s="9"/>
      <c r="Q13" s="34">
        <f t="shared" si="1"/>
        <v>0</v>
      </c>
      <c r="R13" s="9"/>
      <c r="S13" s="9"/>
      <c r="T13" s="9"/>
      <c r="U13" s="34">
        <f t="shared" si="2"/>
        <v>0</v>
      </c>
      <c r="V13" s="9"/>
      <c r="W13" s="9"/>
      <c r="X13" s="9"/>
      <c r="Y13" s="34">
        <f t="shared" si="3"/>
        <v>0</v>
      </c>
      <c r="Z13" s="9"/>
      <c r="AA13" s="9"/>
      <c r="AB13" s="9"/>
      <c r="AC13" s="34">
        <f t="shared" si="4"/>
        <v>0</v>
      </c>
      <c r="AD13" s="121">
        <f t="shared" si="5"/>
        <v>15</v>
      </c>
      <c r="AI13" s="117">
        <v>12</v>
      </c>
      <c r="AJ13" s="118"/>
      <c r="AK13" s="117">
        <v>15</v>
      </c>
      <c r="AL13" s="118"/>
      <c r="AM13" s="93"/>
      <c r="AN13" s="93"/>
      <c r="AO13" s="93"/>
      <c r="AP13" s="93"/>
      <c r="AQ13" s="93"/>
      <c r="AR13" s="93"/>
    </row>
    <row r="14" spans="1:60" ht="19" customHeight="1" x14ac:dyDescent="0.25">
      <c r="A14" s="22">
        <v>2</v>
      </c>
      <c r="B14" s="22">
        <v>14</v>
      </c>
      <c r="C14" s="38" t="s">
        <v>501</v>
      </c>
      <c r="D14" s="38" t="s">
        <v>361</v>
      </c>
      <c r="E14" s="38"/>
      <c r="F14" s="38" t="s">
        <v>510</v>
      </c>
      <c r="G14" s="38" t="str">
        <f>IFERROR(VLOOKUP(F14,auto!A:B,2,FALSE),"")</f>
        <v>4WD</v>
      </c>
      <c r="H14" s="38" t="str">
        <f>IFERROR(VLOOKUP(F14,auto!A:C,3,FALSE),"")</f>
        <v>genesis</v>
      </c>
      <c r="I14" s="38" t="s">
        <v>386</v>
      </c>
      <c r="J14" s="9"/>
      <c r="K14" s="9">
        <v>100</v>
      </c>
      <c r="L14" s="9">
        <v>3</v>
      </c>
      <c r="M14" s="34">
        <f>SUM(J14:L14)</f>
        <v>103</v>
      </c>
      <c r="N14" s="9"/>
      <c r="O14" s="9"/>
      <c r="P14" s="9"/>
      <c r="Q14" s="34">
        <f>SUM(N14:P14)</f>
        <v>0</v>
      </c>
      <c r="R14" s="9"/>
      <c r="S14" s="9"/>
      <c r="T14" s="9"/>
      <c r="U14" s="34">
        <f>SUM(R14:T14)</f>
        <v>0</v>
      </c>
      <c r="V14" s="9"/>
      <c r="W14" s="9"/>
      <c r="X14" s="9"/>
      <c r="Y14" s="34">
        <f>SUM(V14:X14)</f>
        <v>0</v>
      </c>
      <c r="Z14" s="9"/>
      <c r="AA14" s="9"/>
      <c r="AB14" s="9"/>
      <c r="AC14" s="34">
        <f>SUM(Z14:AB14)</f>
        <v>0</v>
      </c>
      <c r="AD14" s="121">
        <f>SUM(J14:L14,N14:P14,R14:T14,V14:X14,Z14:AB14)</f>
        <v>103</v>
      </c>
      <c r="AI14" s="93"/>
      <c r="AJ14" s="93"/>
      <c r="AK14" s="93"/>
      <c r="AL14" s="93"/>
      <c r="AM14" s="93"/>
      <c r="AN14" s="93"/>
      <c r="AO14" s="93"/>
      <c r="AP14" s="93"/>
      <c r="AQ14" s="93"/>
      <c r="AR14" s="93"/>
    </row>
    <row r="15" spans="1:60" ht="19" customHeight="1" x14ac:dyDescent="0.25">
      <c r="A15" s="22">
        <v>2</v>
      </c>
      <c r="B15" s="23">
        <v>15</v>
      </c>
      <c r="C15" s="38" t="s">
        <v>112</v>
      </c>
      <c r="D15" s="38" t="s">
        <v>106</v>
      </c>
      <c r="E15" s="38"/>
      <c r="F15" s="38" t="s">
        <v>521</v>
      </c>
      <c r="G15" s="38" t="str">
        <f>IFERROR(VLOOKUP(F15,auto!A:B,2,FALSE),"")</f>
        <v>RWD</v>
      </c>
      <c r="H15" s="38" t="str">
        <f>IFERROR(VLOOKUP(F15,auto!A:C,3,FALSE),"")</f>
        <v>alfa</v>
      </c>
      <c r="I15" s="38" t="s">
        <v>386</v>
      </c>
      <c r="J15" s="17">
        <v>3</v>
      </c>
      <c r="K15" s="17">
        <v>85</v>
      </c>
      <c r="L15" s="17"/>
      <c r="M15" s="34">
        <f t="shared" ref="M15:M25" si="11">SUM(J15:L15)</f>
        <v>88</v>
      </c>
      <c r="N15" s="17"/>
      <c r="O15" s="17"/>
      <c r="P15" s="17"/>
      <c r="Q15" s="34">
        <f t="shared" ref="Q15:Q21" si="12">SUM(N15:P15)</f>
        <v>0</v>
      </c>
      <c r="R15" s="17"/>
      <c r="S15" s="17"/>
      <c r="T15" s="17"/>
      <c r="U15" s="34">
        <f t="shared" ref="U15:U25" si="13">SUM(R15:T15)</f>
        <v>0</v>
      </c>
      <c r="V15" s="17"/>
      <c r="W15" s="17"/>
      <c r="X15" s="17"/>
      <c r="Y15" s="34">
        <f t="shared" ref="Y15:Y25" si="14">SUM(V15:X15)</f>
        <v>0</v>
      </c>
      <c r="Z15" s="17"/>
      <c r="AA15" s="17"/>
      <c r="AB15" s="17"/>
      <c r="AC15" s="34">
        <f t="shared" ref="AC15:AC25" si="15">SUM(Z15:AB15)</f>
        <v>0</v>
      </c>
      <c r="AD15" s="121">
        <f t="shared" ref="AD15:AD25" si="16">SUM(J15:L15,N15:P15,R15:T15,V15:X15,Z15:AB15)</f>
        <v>88</v>
      </c>
      <c r="AG15" s="38"/>
      <c r="AH15" s="9"/>
      <c r="AI15" s="93"/>
      <c r="AJ15" s="116" t="s">
        <v>511</v>
      </c>
      <c r="AK15" s="116"/>
      <c r="AL15" s="93"/>
      <c r="AM15" s="93"/>
      <c r="AN15" s="93"/>
      <c r="AO15" s="93"/>
      <c r="AP15" s="93"/>
      <c r="AQ15" s="93"/>
      <c r="AR15" s="93"/>
      <c r="AS15" s="9"/>
      <c r="AT15" s="9"/>
      <c r="AU15" s="34">
        <f t="shared" ref="AU15" si="17">SUM(AR15:AT15)</f>
        <v>0</v>
      </c>
      <c r="AV15" s="9"/>
      <c r="AW15" s="9"/>
      <c r="AX15" s="9"/>
      <c r="AY15" s="34">
        <f t="shared" ref="AY15" si="18">SUM(AV15:AX15)</f>
        <v>0</v>
      </c>
      <c r="AZ15" s="21" t="e">
        <f>SUM(AH15:AH15,#REF!,AJ15:AL15,AN15:AP15,AR15:AT15,AV15:AX15)</f>
        <v>#REF!</v>
      </c>
    </row>
    <row r="16" spans="1:60" ht="19" customHeight="1" x14ac:dyDescent="0.25">
      <c r="A16" s="22">
        <v>2</v>
      </c>
      <c r="B16" s="22">
        <v>16</v>
      </c>
      <c r="C16" s="38" t="s">
        <v>502</v>
      </c>
      <c r="D16" s="38" t="s">
        <v>359</v>
      </c>
      <c r="E16" s="38"/>
      <c r="F16" s="38" t="s">
        <v>488</v>
      </c>
      <c r="G16" s="38" t="str">
        <f>IFERROR(VLOOKUP(F16,auto!A:B,2,FALSE),"")</f>
        <v>RWD</v>
      </c>
      <c r="H16" s="38" t="str">
        <f>IFERROR(VLOOKUP(F16,auto!A:C,3,FALSE),"")</f>
        <v>renault</v>
      </c>
      <c r="I16" s="38" t="s">
        <v>386</v>
      </c>
      <c r="J16" s="9"/>
      <c r="K16" s="9">
        <v>70</v>
      </c>
      <c r="L16" s="9"/>
      <c r="M16" s="34">
        <f t="shared" si="11"/>
        <v>70</v>
      </c>
      <c r="N16" s="9"/>
      <c r="O16" s="9"/>
      <c r="P16" s="9"/>
      <c r="Q16" s="34">
        <f t="shared" si="12"/>
        <v>0</v>
      </c>
      <c r="R16" s="9"/>
      <c r="S16" s="9"/>
      <c r="T16" s="9"/>
      <c r="U16" s="34">
        <f t="shared" si="13"/>
        <v>0</v>
      </c>
      <c r="V16" s="9"/>
      <c r="W16" s="9"/>
      <c r="X16" s="9"/>
      <c r="Y16" s="34">
        <f t="shared" si="14"/>
        <v>0</v>
      </c>
      <c r="Z16" s="9"/>
      <c r="AA16" s="9"/>
      <c r="AB16" s="9"/>
      <c r="AC16" s="34">
        <f t="shared" si="15"/>
        <v>0</v>
      </c>
      <c r="AD16" s="121">
        <f t="shared" si="16"/>
        <v>70</v>
      </c>
      <c r="AI16" s="93"/>
      <c r="AJ16" s="93"/>
      <c r="AK16" s="93"/>
      <c r="AL16" s="93"/>
      <c r="AM16" s="93"/>
      <c r="AN16" s="93"/>
      <c r="AO16" s="93"/>
      <c r="AP16" s="93"/>
      <c r="AQ16" s="93"/>
      <c r="AR16" s="93"/>
    </row>
    <row r="17" spans="1:16355" ht="19" customHeight="1" x14ac:dyDescent="0.25">
      <c r="A17" s="22">
        <v>2</v>
      </c>
      <c r="B17" s="23">
        <v>17</v>
      </c>
      <c r="C17" s="38" t="s">
        <v>503</v>
      </c>
      <c r="D17" s="38" t="s">
        <v>336</v>
      </c>
      <c r="E17" s="38"/>
      <c r="F17" s="38" t="s">
        <v>521</v>
      </c>
      <c r="G17" s="38" t="str">
        <f>IFERROR(VLOOKUP(F17,auto!A:B,2,FALSE),"")</f>
        <v>RWD</v>
      </c>
      <c r="H17" s="38" t="str">
        <f>IFERROR(VLOOKUP(F17,auto!A:C,3,FALSE),"")</f>
        <v>alfa</v>
      </c>
      <c r="I17" s="38" t="s">
        <v>386</v>
      </c>
      <c r="J17" s="9"/>
      <c r="K17" s="9">
        <v>60</v>
      </c>
      <c r="L17" s="9"/>
      <c r="M17" s="34">
        <f t="shared" si="11"/>
        <v>60</v>
      </c>
      <c r="N17" s="9"/>
      <c r="O17" s="9"/>
      <c r="P17" s="9"/>
      <c r="Q17" s="34">
        <f t="shared" si="12"/>
        <v>0</v>
      </c>
      <c r="R17" s="9"/>
      <c r="S17" s="9"/>
      <c r="T17" s="9"/>
      <c r="U17" s="34">
        <f t="shared" si="13"/>
        <v>0</v>
      </c>
      <c r="V17" s="9"/>
      <c r="W17" s="9"/>
      <c r="X17" s="9"/>
      <c r="Y17" s="34">
        <f t="shared" si="14"/>
        <v>0</v>
      </c>
      <c r="Z17" s="9"/>
      <c r="AA17" s="9"/>
      <c r="AB17" s="9"/>
      <c r="AC17" s="34">
        <f t="shared" si="15"/>
        <v>0</v>
      </c>
      <c r="AD17" s="121">
        <f t="shared" si="16"/>
        <v>60</v>
      </c>
      <c r="AI17" s="93"/>
      <c r="AJ17" s="93"/>
      <c r="AK17" s="93"/>
      <c r="AL17" s="93"/>
      <c r="AM17" s="93"/>
      <c r="AN17" s="93"/>
      <c r="AO17" s="93"/>
      <c r="AP17" s="93"/>
      <c r="AQ17" s="93"/>
      <c r="AR17" s="93"/>
    </row>
    <row r="18" spans="1:16355" ht="19" customHeight="1" x14ac:dyDescent="0.25">
      <c r="A18" s="22">
        <v>2</v>
      </c>
      <c r="B18" s="22">
        <v>18</v>
      </c>
      <c r="C18" s="38" t="s">
        <v>504</v>
      </c>
      <c r="D18" s="38" t="s">
        <v>336</v>
      </c>
      <c r="E18" s="38"/>
      <c r="F18" s="38" t="s">
        <v>521</v>
      </c>
      <c r="G18" s="38" t="str">
        <f>IFERROR(VLOOKUP(F18,auto!A:B,2,FALSE),"")</f>
        <v>RWD</v>
      </c>
      <c r="H18" s="38" t="str">
        <f>IFERROR(VLOOKUP(F18,auto!A:C,3,FALSE),"")</f>
        <v>alfa</v>
      </c>
      <c r="I18" s="38" t="s">
        <v>386</v>
      </c>
      <c r="J18" s="35"/>
      <c r="K18" s="17">
        <v>50</v>
      </c>
      <c r="L18" s="17"/>
      <c r="M18" s="34">
        <f t="shared" si="11"/>
        <v>50</v>
      </c>
      <c r="N18" s="35"/>
      <c r="O18" s="17"/>
      <c r="P18" s="17"/>
      <c r="Q18" s="34">
        <f t="shared" si="12"/>
        <v>0</v>
      </c>
      <c r="R18" s="35"/>
      <c r="S18" s="17"/>
      <c r="T18" s="17"/>
      <c r="U18" s="34">
        <f t="shared" si="13"/>
        <v>0</v>
      </c>
      <c r="V18" s="35"/>
      <c r="W18" s="17"/>
      <c r="X18" s="17"/>
      <c r="Y18" s="34">
        <f t="shared" si="14"/>
        <v>0</v>
      </c>
      <c r="Z18" s="35"/>
      <c r="AA18" s="17"/>
      <c r="AB18" s="17"/>
      <c r="AC18" s="34">
        <f t="shared" si="15"/>
        <v>0</v>
      </c>
      <c r="AD18" s="121">
        <f t="shared" si="16"/>
        <v>50</v>
      </c>
      <c r="AG18" s="38"/>
      <c r="AH18" s="9"/>
      <c r="AI18" s="34"/>
      <c r="AJ18" s="17"/>
      <c r="AK18" s="17"/>
      <c r="AL18" s="17"/>
      <c r="AM18" s="34"/>
      <c r="AN18" s="9"/>
      <c r="AO18" s="9"/>
      <c r="AP18" s="9"/>
      <c r="AQ18" s="34"/>
      <c r="AR18" s="17"/>
      <c r="AS18" s="17"/>
      <c r="AT18" s="17"/>
      <c r="AU18" s="34"/>
      <c r="AV18" s="9"/>
      <c r="AW18" s="9"/>
      <c r="AX18" s="9"/>
      <c r="AY18" s="34"/>
      <c r="AZ18" s="21"/>
    </row>
    <row r="19" spans="1:16355" ht="19" customHeight="1" x14ac:dyDescent="0.25">
      <c r="A19" s="22">
        <v>2</v>
      </c>
      <c r="B19" s="23">
        <v>19</v>
      </c>
      <c r="C19" s="38" t="s">
        <v>505</v>
      </c>
      <c r="D19" s="38" t="s">
        <v>106</v>
      </c>
      <c r="E19" s="38"/>
      <c r="F19" s="38" t="s">
        <v>521</v>
      </c>
      <c r="G19" s="38" t="str">
        <f>IFERROR(VLOOKUP(F19,auto!A:B,2,FALSE),"")</f>
        <v>RWD</v>
      </c>
      <c r="H19" s="38" t="str">
        <f>IFERROR(VLOOKUP(F19,auto!A:C,3,FALSE),"")</f>
        <v>alfa</v>
      </c>
      <c r="I19" s="38" t="s">
        <v>386</v>
      </c>
      <c r="J19" s="9"/>
      <c r="K19" s="9">
        <v>45</v>
      </c>
      <c r="L19" s="9"/>
      <c r="M19" s="34">
        <f t="shared" si="11"/>
        <v>45</v>
      </c>
      <c r="N19" s="9"/>
      <c r="O19" s="9"/>
      <c r="P19" s="9"/>
      <c r="Q19" s="34">
        <f t="shared" si="12"/>
        <v>0</v>
      </c>
      <c r="R19" s="9"/>
      <c r="S19" s="9"/>
      <c r="T19" s="9"/>
      <c r="U19" s="34">
        <f t="shared" si="13"/>
        <v>0</v>
      </c>
      <c r="V19" s="9"/>
      <c r="W19" s="9"/>
      <c r="X19" s="9"/>
      <c r="Y19" s="34">
        <f t="shared" si="14"/>
        <v>0</v>
      </c>
      <c r="Z19" s="9"/>
      <c r="AA19" s="9"/>
      <c r="AB19" s="9"/>
      <c r="AC19" s="34">
        <f t="shared" si="15"/>
        <v>0</v>
      </c>
      <c r="AD19" s="121">
        <f t="shared" si="16"/>
        <v>45</v>
      </c>
    </row>
    <row r="20" spans="1:16355" ht="19" customHeight="1" x14ac:dyDescent="0.25">
      <c r="A20" s="22">
        <v>2</v>
      </c>
      <c r="B20" s="22">
        <v>20</v>
      </c>
      <c r="C20" s="38" t="s">
        <v>506</v>
      </c>
      <c r="D20" s="38" t="s">
        <v>106</v>
      </c>
      <c r="E20" s="38"/>
      <c r="F20" s="38" t="s">
        <v>484</v>
      </c>
      <c r="G20" s="38" t="str">
        <f>IFERROR(VLOOKUP(F20,auto!A:B,2,FALSE),"")</f>
        <v>FWD</v>
      </c>
      <c r="H20" s="38" t="str">
        <f>IFERROR(VLOOKUP(F20,auto!A:C,3,FALSE),"")</f>
        <v>vw</v>
      </c>
      <c r="I20" s="38" t="s">
        <v>386</v>
      </c>
      <c r="J20" s="9"/>
      <c r="K20" s="9">
        <v>40</v>
      </c>
      <c r="L20" s="9"/>
      <c r="M20" s="34">
        <f t="shared" si="11"/>
        <v>40</v>
      </c>
      <c r="N20" s="9"/>
      <c r="O20" s="9"/>
      <c r="P20" s="9"/>
      <c r="Q20" s="34">
        <f t="shared" si="12"/>
        <v>0</v>
      </c>
      <c r="R20" s="9"/>
      <c r="S20" s="9"/>
      <c r="T20" s="9"/>
      <c r="U20" s="34">
        <f t="shared" si="13"/>
        <v>0</v>
      </c>
      <c r="V20" s="9"/>
      <c r="W20" s="9"/>
      <c r="X20" s="9"/>
      <c r="Y20" s="34">
        <f t="shared" si="14"/>
        <v>0</v>
      </c>
      <c r="Z20" s="9"/>
      <c r="AA20" s="9"/>
      <c r="AB20" s="9"/>
      <c r="AC20" s="34">
        <f t="shared" si="15"/>
        <v>0</v>
      </c>
      <c r="AD20" s="121">
        <f t="shared" si="16"/>
        <v>40</v>
      </c>
    </row>
    <row r="21" spans="1:16355" ht="19" customHeight="1" x14ac:dyDescent="0.25">
      <c r="A21" s="22">
        <v>2</v>
      </c>
      <c r="B21" s="23">
        <v>21</v>
      </c>
      <c r="C21" s="38" t="s">
        <v>507</v>
      </c>
      <c r="D21" s="38" t="s">
        <v>365</v>
      </c>
      <c r="E21" s="38"/>
      <c r="F21" s="38" t="s">
        <v>521</v>
      </c>
      <c r="G21" s="38" t="str">
        <f>IFERROR(VLOOKUP(F21,auto!A:B,2,FALSE),"")</f>
        <v>RWD</v>
      </c>
      <c r="H21" s="38" t="str">
        <f>IFERROR(VLOOKUP(F21,auto!A:C,3,FALSE),"")</f>
        <v>alfa</v>
      </c>
      <c r="I21" s="38" t="s">
        <v>386</v>
      </c>
      <c r="J21" s="9"/>
      <c r="K21" s="9">
        <v>35</v>
      </c>
      <c r="L21" s="9"/>
      <c r="M21" s="34">
        <f t="shared" si="11"/>
        <v>35</v>
      </c>
      <c r="N21" s="9"/>
      <c r="O21" s="9"/>
      <c r="P21" s="9"/>
      <c r="Q21" s="34">
        <f t="shared" si="12"/>
        <v>0</v>
      </c>
      <c r="R21" s="9"/>
      <c r="S21" s="9"/>
      <c r="T21" s="9"/>
      <c r="U21" s="34">
        <f t="shared" si="13"/>
        <v>0</v>
      </c>
      <c r="V21" s="9"/>
      <c r="W21" s="9"/>
      <c r="X21" s="9"/>
      <c r="Y21" s="34">
        <f t="shared" si="14"/>
        <v>0</v>
      </c>
      <c r="Z21" s="9"/>
      <c r="AA21" s="9"/>
      <c r="AB21" s="9"/>
      <c r="AC21" s="34">
        <f t="shared" si="15"/>
        <v>0</v>
      </c>
      <c r="AD21" s="121">
        <f t="shared" si="16"/>
        <v>35</v>
      </c>
    </row>
    <row r="22" spans="1:16355" ht="19" customHeight="1" x14ac:dyDescent="0.25">
      <c r="A22" s="22">
        <v>2</v>
      </c>
      <c r="B22" s="22">
        <v>22</v>
      </c>
      <c r="C22" s="38" t="s">
        <v>508</v>
      </c>
      <c r="D22" s="38" t="s">
        <v>365</v>
      </c>
      <c r="E22" s="38"/>
      <c r="F22" s="38" t="s">
        <v>484</v>
      </c>
      <c r="G22" s="38" t="str">
        <f>IFERROR(VLOOKUP(F22,auto!A:B,2,FALSE),"")</f>
        <v>FWD</v>
      </c>
      <c r="H22" s="38" t="str">
        <f>IFERROR(VLOOKUP(F22,auto!A:C,3,FALSE),"")</f>
        <v>vw</v>
      </c>
      <c r="I22" s="38" t="s">
        <v>386</v>
      </c>
      <c r="J22" s="9"/>
      <c r="K22" s="9">
        <v>30</v>
      </c>
      <c r="L22" s="9"/>
      <c r="M22" s="34">
        <f t="shared" si="11"/>
        <v>30</v>
      </c>
      <c r="N22" s="9"/>
      <c r="O22" s="9"/>
      <c r="P22" s="9"/>
      <c r="Q22" s="34">
        <f>SUM(N22:P22)</f>
        <v>0</v>
      </c>
      <c r="R22" s="9"/>
      <c r="S22" s="9"/>
      <c r="T22" s="9"/>
      <c r="U22" s="34">
        <f t="shared" si="13"/>
        <v>0</v>
      </c>
      <c r="V22" s="9"/>
      <c r="W22" s="9"/>
      <c r="X22" s="9"/>
      <c r="Y22" s="34">
        <f t="shared" si="14"/>
        <v>0</v>
      </c>
      <c r="Z22" s="9"/>
      <c r="AA22" s="9"/>
      <c r="AB22" s="9"/>
      <c r="AC22" s="34">
        <f t="shared" si="15"/>
        <v>0</v>
      </c>
      <c r="AD22" s="121">
        <f t="shared" si="16"/>
        <v>30</v>
      </c>
    </row>
    <row r="23" spans="1:16355" ht="19" customHeight="1" x14ac:dyDescent="0.25">
      <c r="A23" s="22">
        <v>2</v>
      </c>
      <c r="B23" s="23">
        <v>23</v>
      </c>
      <c r="C23" s="38" t="s">
        <v>373</v>
      </c>
      <c r="D23" s="38" t="s">
        <v>106</v>
      </c>
      <c r="E23" s="38"/>
      <c r="F23" s="38" t="s">
        <v>484</v>
      </c>
      <c r="G23" s="38" t="str">
        <f>IFERROR(VLOOKUP(F23,auto!A:B,2,FALSE),"")</f>
        <v>FWD</v>
      </c>
      <c r="H23" s="38" t="str">
        <f>IFERROR(VLOOKUP(F23,auto!A:C,3,FALSE),"")</f>
        <v>vw</v>
      </c>
      <c r="I23" s="38" t="s">
        <v>386</v>
      </c>
      <c r="J23" s="9"/>
      <c r="K23" s="9">
        <v>25</v>
      </c>
      <c r="L23" s="9"/>
      <c r="M23" s="34">
        <f t="shared" si="11"/>
        <v>25</v>
      </c>
      <c r="N23" s="9"/>
      <c r="O23" s="9"/>
      <c r="P23" s="9"/>
      <c r="Q23" s="34">
        <f t="shared" ref="Q23:Q25" si="19">SUM(N23:P23)</f>
        <v>0</v>
      </c>
      <c r="R23" s="9"/>
      <c r="S23" s="9"/>
      <c r="T23" s="9"/>
      <c r="U23" s="34">
        <f t="shared" si="13"/>
        <v>0</v>
      </c>
      <c r="V23" s="9"/>
      <c r="W23" s="9"/>
      <c r="X23" s="9"/>
      <c r="Y23" s="34">
        <f t="shared" si="14"/>
        <v>0</v>
      </c>
      <c r="Z23" s="9"/>
      <c r="AA23" s="9"/>
      <c r="AB23" s="9"/>
      <c r="AC23" s="34">
        <f t="shared" si="15"/>
        <v>0</v>
      </c>
      <c r="AD23" s="121">
        <f t="shared" si="16"/>
        <v>25</v>
      </c>
    </row>
    <row r="24" spans="1:16355" ht="19" customHeight="1" x14ac:dyDescent="0.25">
      <c r="A24" s="22">
        <v>2</v>
      </c>
      <c r="B24" s="22">
        <v>24</v>
      </c>
      <c r="C24" s="38" t="s">
        <v>509</v>
      </c>
      <c r="D24" s="38" t="s">
        <v>359</v>
      </c>
      <c r="E24" s="38"/>
      <c r="F24" s="38" t="s">
        <v>488</v>
      </c>
      <c r="G24" s="38" t="str">
        <f>IFERROR(VLOOKUP(F24,auto!A:B,2,FALSE),"")</f>
        <v>RWD</v>
      </c>
      <c r="H24" s="38" t="str">
        <f>IFERROR(VLOOKUP(F24,auto!A:C,3,FALSE),"")</f>
        <v>renault</v>
      </c>
      <c r="I24" s="38" t="s">
        <v>386</v>
      </c>
      <c r="J24" s="35"/>
      <c r="K24" s="17">
        <v>20</v>
      </c>
      <c r="L24" s="17"/>
      <c r="M24" s="34">
        <f t="shared" si="11"/>
        <v>20</v>
      </c>
      <c r="N24" s="35"/>
      <c r="O24" s="17"/>
      <c r="P24" s="17"/>
      <c r="Q24" s="34">
        <f t="shared" si="19"/>
        <v>0</v>
      </c>
      <c r="R24" s="35"/>
      <c r="S24" s="17"/>
      <c r="T24" s="17"/>
      <c r="U24" s="34">
        <f t="shared" si="13"/>
        <v>0</v>
      </c>
      <c r="V24" s="35"/>
      <c r="W24" s="17"/>
      <c r="X24" s="17"/>
      <c r="Y24" s="34">
        <f t="shared" si="14"/>
        <v>0</v>
      </c>
      <c r="Z24" s="35"/>
      <c r="AA24" s="17"/>
      <c r="AB24" s="17"/>
      <c r="AC24" s="34">
        <f t="shared" si="15"/>
        <v>0</v>
      </c>
      <c r="AD24" s="121">
        <f t="shared" si="16"/>
        <v>20</v>
      </c>
    </row>
    <row r="25" spans="1:16355" ht="19" customHeight="1" x14ac:dyDescent="0.25">
      <c r="A25" s="22">
        <v>2</v>
      </c>
      <c r="B25" s="23">
        <v>25</v>
      </c>
      <c r="C25" s="38" t="s">
        <v>274</v>
      </c>
      <c r="D25" s="38" t="s">
        <v>365</v>
      </c>
      <c r="E25" s="38"/>
      <c r="F25" s="38"/>
      <c r="G25" s="38" t="str">
        <f>IFERROR(VLOOKUP(F25,auto!A:B,2,FALSE),"")</f>
        <v/>
      </c>
      <c r="H25" s="38" t="str">
        <f>IFERROR(VLOOKUP(F25,auto!A:C,3,FALSE),"")</f>
        <v/>
      </c>
      <c r="I25" s="38" t="s">
        <v>386</v>
      </c>
      <c r="J25" s="9"/>
      <c r="K25" s="9"/>
      <c r="L25" s="9"/>
      <c r="M25" s="34">
        <f t="shared" si="11"/>
        <v>0</v>
      </c>
      <c r="N25" s="9"/>
      <c r="O25" s="9"/>
      <c r="P25" s="9"/>
      <c r="Q25" s="34">
        <f t="shared" si="19"/>
        <v>0</v>
      </c>
      <c r="R25" s="9"/>
      <c r="S25" s="9"/>
      <c r="T25" s="9"/>
      <c r="U25" s="34">
        <f t="shared" si="13"/>
        <v>0</v>
      </c>
      <c r="V25" s="9"/>
      <c r="W25" s="9"/>
      <c r="X25" s="9"/>
      <c r="Y25" s="34">
        <f t="shared" si="14"/>
        <v>0</v>
      </c>
      <c r="Z25" s="9"/>
      <c r="AA25" s="9"/>
      <c r="AB25" s="9"/>
      <c r="AC25" s="34">
        <f t="shared" si="15"/>
        <v>0</v>
      </c>
      <c r="AD25" s="121">
        <f t="shared" si="16"/>
        <v>0</v>
      </c>
    </row>
    <row r="26" spans="1:16355" ht="19" customHeight="1" x14ac:dyDescent="0.25">
      <c r="A26" s="22">
        <v>3</v>
      </c>
      <c r="B26" s="22">
        <v>27</v>
      </c>
      <c r="C26" s="38" t="s">
        <v>577</v>
      </c>
      <c r="D26" s="38" t="s">
        <v>411</v>
      </c>
      <c r="E26" s="38"/>
      <c r="F26" s="38" t="s">
        <v>510</v>
      </c>
      <c r="G26" s="38" t="str">
        <f>IFERROR(VLOOKUP(F26,auto!A:B,2,FALSE),"")</f>
        <v>4WD</v>
      </c>
      <c r="H26" s="38" t="str">
        <f>IFERROR(VLOOKUP(F26,auto!A:C,3,FALSE),"")</f>
        <v>genesis</v>
      </c>
      <c r="I26" s="38" t="s">
        <v>386</v>
      </c>
      <c r="J26" s="9">
        <v>3</v>
      </c>
      <c r="K26" s="9">
        <v>100</v>
      </c>
      <c r="L26" s="9">
        <v>3</v>
      </c>
      <c r="M26" s="34">
        <f>SUM(J26:L26)</f>
        <v>106</v>
      </c>
      <c r="N26" s="9"/>
      <c r="O26" s="9"/>
      <c r="P26" s="9"/>
      <c r="Q26" s="34">
        <f>SUM(N26:P26)</f>
        <v>0</v>
      </c>
      <c r="R26" s="9"/>
      <c r="S26" s="9"/>
      <c r="T26" s="9"/>
      <c r="U26" s="34">
        <f>SUM(R26:T26)</f>
        <v>0</v>
      </c>
      <c r="V26" s="9"/>
      <c r="W26" s="9"/>
      <c r="X26" s="9"/>
      <c r="Y26" s="34">
        <f>SUM(V26:X26)</f>
        <v>0</v>
      </c>
      <c r="Z26" s="9"/>
      <c r="AA26" s="9"/>
      <c r="AB26" s="9"/>
      <c r="AC26" s="34">
        <f>SUM(Z26:AB26)</f>
        <v>0</v>
      </c>
      <c r="AD26" s="121">
        <f>SUM(J26:L26,N26:P26,R26:T26,V26:X26,Z26:AB26)</f>
        <v>106</v>
      </c>
    </row>
    <row r="27" spans="1:16355" ht="19" customHeight="1" x14ac:dyDescent="0.25">
      <c r="A27" s="22">
        <v>3</v>
      </c>
      <c r="B27" s="23">
        <v>28</v>
      </c>
      <c r="C27" s="38" t="s">
        <v>55</v>
      </c>
      <c r="D27" s="38" t="s">
        <v>106</v>
      </c>
      <c r="E27" s="38"/>
      <c r="F27" s="38" t="s">
        <v>488</v>
      </c>
      <c r="G27" s="38" t="str">
        <f>IFERROR(VLOOKUP(F27,auto!A:B,2,FALSE),"")</f>
        <v>RWD</v>
      </c>
      <c r="H27" s="38" t="str">
        <f>IFERROR(VLOOKUP(F27,auto!A:C,3,FALSE),"")</f>
        <v>renault</v>
      </c>
      <c r="I27" s="38" t="s">
        <v>386</v>
      </c>
      <c r="J27" s="17"/>
      <c r="K27" s="17">
        <v>85</v>
      </c>
      <c r="L27" s="17"/>
      <c r="M27" s="34">
        <f t="shared" ref="M27:M37" si="20">SUM(J27:L27)</f>
        <v>85</v>
      </c>
      <c r="N27" s="17"/>
      <c r="O27" s="17"/>
      <c r="P27" s="17"/>
      <c r="Q27" s="34">
        <f t="shared" ref="Q27:Q33" si="21">SUM(N27:P27)</f>
        <v>0</v>
      </c>
      <c r="R27" s="17"/>
      <c r="S27" s="17"/>
      <c r="T27" s="17"/>
      <c r="U27" s="34">
        <f t="shared" ref="U27:U37" si="22">SUM(R27:T27)</f>
        <v>0</v>
      </c>
      <c r="V27" s="17"/>
      <c r="W27" s="17"/>
      <c r="X27" s="17"/>
      <c r="Y27" s="34">
        <f t="shared" ref="Y27:Y37" si="23">SUM(V27:X27)</f>
        <v>0</v>
      </c>
      <c r="Z27" s="17"/>
      <c r="AA27" s="17"/>
      <c r="AB27" s="17"/>
      <c r="AC27" s="34">
        <f t="shared" ref="AC27:AC37" si="24">SUM(Z27:AB27)</f>
        <v>0</v>
      </c>
      <c r="AD27" s="121">
        <f t="shared" ref="AD27:AD37" si="25">SUM(J27:L27,N27:P27,R27:T27,V27:X27,Z27:AB27)</f>
        <v>85</v>
      </c>
    </row>
    <row r="28" spans="1:16355" ht="19" customHeight="1" x14ac:dyDescent="0.25">
      <c r="A28" s="22">
        <v>3</v>
      </c>
      <c r="B28" s="22">
        <v>29</v>
      </c>
      <c r="C28" s="38" t="s">
        <v>62</v>
      </c>
      <c r="D28" s="38" t="s">
        <v>106</v>
      </c>
      <c r="E28" s="38"/>
      <c r="F28" s="38" t="s">
        <v>484</v>
      </c>
      <c r="G28" s="38" t="str">
        <f>IFERROR(VLOOKUP(F28,auto!A:B,2,FALSE),"")</f>
        <v>FWD</v>
      </c>
      <c r="H28" s="38" t="str">
        <f>IFERROR(VLOOKUP(F28,auto!A:C,3,FALSE),"")</f>
        <v>vw</v>
      </c>
      <c r="I28" s="38" t="s">
        <v>386</v>
      </c>
      <c r="J28" s="9"/>
      <c r="K28" s="9">
        <v>70</v>
      </c>
      <c r="L28" s="9"/>
      <c r="M28" s="34">
        <f t="shared" si="20"/>
        <v>70</v>
      </c>
      <c r="N28" s="9"/>
      <c r="O28" s="9"/>
      <c r="P28" s="9"/>
      <c r="Q28" s="34">
        <f t="shared" si="21"/>
        <v>0</v>
      </c>
      <c r="R28" s="9"/>
      <c r="S28" s="9"/>
      <c r="T28" s="9"/>
      <c r="U28" s="34">
        <f t="shared" si="22"/>
        <v>0</v>
      </c>
      <c r="V28" s="9"/>
      <c r="W28" s="9"/>
      <c r="X28" s="9"/>
      <c r="Y28" s="34">
        <f t="shared" si="23"/>
        <v>0</v>
      </c>
      <c r="Z28" s="9"/>
      <c r="AA28" s="9"/>
      <c r="AB28" s="9"/>
      <c r="AC28" s="34">
        <f t="shared" si="24"/>
        <v>0</v>
      </c>
      <c r="AD28" s="121">
        <f t="shared" si="25"/>
        <v>70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</row>
    <row r="29" spans="1:16355" ht="18" x14ac:dyDescent="0.25">
      <c r="A29" s="22">
        <v>3</v>
      </c>
      <c r="B29" s="23">
        <v>30</v>
      </c>
      <c r="C29" s="38" t="s">
        <v>552</v>
      </c>
      <c r="D29" s="38" t="s">
        <v>106</v>
      </c>
      <c r="E29" s="38"/>
      <c r="F29" s="38" t="s">
        <v>521</v>
      </c>
      <c r="G29" s="38" t="str">
        <f>IFERROR(VLOOKUP(F29,auto!A:B,2,FALSE),"")</f>
        <v>RWD</v>
      </c>
      <c r="H29" s="38" t="str">
        <f>IFERROR(VLOOKUP(F29,auto!A:C,3,FALSE),"")</f>
        <v>alfa</v>
      </c>
      <c r="I29" s="38" t="s">
        <v>386</v>
      </c>
      <c r="J29" s="9"/>
      <c r="K29" s="9">
        <v>60</v>
      </c>
      <c r="L29" s="9"/>
      <c r="M29" s="34">
        <f t="shared" si="20"/>
        <v>60</v>
      </c>
      <c r="N29" s="9"/>
      <c r="O29" s="9"/>
      <c r="P29" s="9"/>
      <c r="Q29" s="34">
        <f t="shared" si="21"/>
        <v>0</v>
      </c>
      <c r="R29" s="9"/>
      <c r="S29" s="9"/>
      <c r="T29" s="9"/>
      <c r="U29" s="34">
        <f t="shared" si="22"/>
        <v>0</v>
      </c>
      <c r="V29" s="9"/>
      <c r="W29" s="9"/>
      <c r="X29" s="9"/>
      <c r="Y29" s="34">
        <f t="shared" si="23"/>
        <v>0</v>
      </c>
      <c r="Z29" s="9"/>
      <c r="AA29" s="9"/>
      <c r="AB29" s="9"/>
      <c r="AC29" s="34">
        <f t="shared" si="24"/>
        <v>0</v>
      </c>
      <c r="AD29" s="121">
        <f t="shared" si="25"/>
        <v>60</v>
      </c>
    </row>
    <row r="30" spans="1:16355" ht="18" x14ac:dyDescent="0.25">
      <c r="A30" s="22">
        <v>3</v>
      </c>
      <c r="B30" s="22">
        <v>31</v>
      </c>
      <c r="C30" s="38" t="s">
        <v>548</v>
      </c>
      <c r="D30" s="38" t="s">
        <v>106</v>
      </c>
      <c r="E30" s="38"/>
      <c r="F30" s="38" t="s">
        <v>510</v>
      </c>
      <c r="G30" s="38" t="str">
        <f>IFERROR(VLOOKUP(F30,auto!A:B,2,FALSE),"")</f>
        <v>4WD</v>
      </c>
      <c r="H30" s="38" t="str">
        <f>IFERROR(VLOOKUP(F30,auto!A:C,3,FALSE),"")</f>
        <v>genesis</v>
      </c>
      <c r="I30" s="38" t="s">
        <v>386</v>
      </c>
      <c r="J30" s="35"/>
      <c r="K30" s="17">
        <v>50</v>
      </c>
      <c r="L30" s="17"/>
      <c r="M30" s="34">
        <f t="shared" si="20"/>
        <v>50</v>
      </c>
      <c r="N30" s="35"/>
      <c r="O30" s="17"/>
      <c r="P30" s="17"/>
      <c r="Q30" s="34">
        <f t="shared" si="21"/>
        <v>0</v>
      </c>
      <c r="R30" s="35"/>
      <c r="S30" s="17"/>
      <c r="T30" s="17"/>
      <c r="U30" s="34">
        <f t="shared" si="22"/>
        <v>0</v>
      </c>
      <c r="V30" s="35"/>
      <c r="W30" s="17"/>
      <c r="X30" s="17"/>
      <c r="Y30" s="34">
        <f t="shared" si="23"/>
        <v>0</v>
      </c>
      <c r="Z30" s="35"/>
      <c r="AA30" s="17"/>
      <c r="AB30" s="17"/>
      <c r="AC30" s="34">
        <f t="shared" si="24"/>
        <v>0</v>
      </c>
      <c r="AD30" s="121">
        <f t="shared" si="25"/>
        <v>50</v>
      </c>
    </row>
    <row r="31" spans="1:16355" ht="18" x14ac:dyDescent="0.25">
      <c r="A31" s="22">
        <v>3</v>
      </c>
      <c r="B31" s="23">
        <v>32</v>
      </c>
      <c r="C31" s="38" t="s">
        <v>549</v>
      </c>
      <c r="D31" s="38" t="s">
        <v>106</v>
      </c>
      <c r="E31" s="38"/>
      <c r="F31" s="38" t="s">
        <v>521</v>
      </c>
      <c r="G31" s="38" t="str">
        <f>IFERROR(VLOOKUP(F31,auto!A:B,2,FALSE),"")</f>
        <v>RWD</v>
      </c>
      <c r="H31" s="38" t="str">
        <f>IFERROR(VLOOKUP(F31,auto!A:C,3,FALSE),"")</f>
        <v>alfa</v>
      </c>
      <c r="I31" s="38" t="s">
        <v>386</v>
      </c>
      <c r="J31" s="9"/>
      <c r="K31" s="9">
        <v>45</v>
      </c>
      <c r="L31" s="9"/>
      <c r="M31" s="34">
        <f t="shared" si="20"/>
        <v>45</v>
      </c>
      <c r="N31" s="9"/>
      <c r="O31" s="9"/>
      <c r="P31" s="9"/>
      <c r="Q31" s="34">
        <f t="shared" si="21"/>
        <v>0</v>
      </c>
      <c r="R31" s="9"/>
      <c r="S31" s="9"/>
      <c r="T31" s="9"/>
      <c r="U31" s="34">
        <f t="shared" si="22"/>
        <v>0</v>
      </c>
      <c r="V31" s="9"/>
      <c r="W31" s="9"/>
      <c r="X31" s="9"/>
      <c r="Y31" s="34">
        <f t="shared" si="23"/>
        <v>0</v>
      </c>
      <c r="Z31" s="9"/>
      <c r="AA31" s="9"/>
      <c r="AB31" s="9"/>
      <c r="AC31" s="34">
        <f t="shared" si="24"/>
        <v>0</v>
      </c>
      <c r="AD31" s="121">
        <f t="shared" si="25"/>
        <v>45</v>
      </c>
    </row>
    <row r="32" spans="1:16355" ht="18" x14ac:dyDescent="0.25">
      <c r="A32" s="22">
        <v>3</v>
      </c>
      <c r="B32" s="22">
        <v>33</v>
      </c>
      <c r="C32" s="38" t="s">
        <v>314</v>
      </c>
      <c r="D32" s="38" t="s">
        <v>106</v>
      </c>
      <c r="E32" s="38"/>
      <c r="F32" s="38" t="s">
        <v>488</v>
      </c>
      <c r="G32" s="38" t="str">
        <f>IFERROR(VLOOKUP(F32,auto!A:B,2,FALSE),"")</f>
        <v>RWD</v>
      </c>
      <c r="H32" s="38" t="str">
        <f>IFERROR(VLOOKUP(F32,auto!A:C,3,FALSE),"")</f>
        <v>renault</v>
      </c>
      <c r="I32" s="38" t="s">
        <v>386</v>
      </c>
      <c r="J32" s="9"/>
      <c r="K32" s="9">
        <v>40</v>
      </c>
      <c r="L32" s="9"/>
      <c r="M32" s="34">
        <f t="shared" si="20"/>
        <v>40</v>
      </c>
      <c r="N32" s="9"/>
      <c r="O32" s="9"/>
      <c r="P32" s="9"/>
      <c r="Q32" s="34">
        <f t="shared" si="21"/>
        <v>0</v>
      </c>
      <c r="R32" s="9"/>
      <c r="S32" s="9"/>
      <c r="T32" s="9"/>
      <c r="U32" s="34">
        <f t="shared" si="22"/>
        <v>0</v>
      </c>
      <c r="V32" s="9"/>
      <c r="W32" s="9"/>
      <c r="X32" s="9"/>
      <c r="Y32" s="34">
        <f t="shared" si="23"/>
        <v>0</v>
      </c>
      <c r="Z32" s="9"/>
      <c r="AA32" s="9"/>
      <c r="AB32" s="9"/>
      <c r="AC32" s="34">
        <f t="shared" si="24"/>
        <v>0</v>
      </c>
      <c r="AD32" s="121">
        <f t="shared" si="25"/>
        <v>40</v>
      </c>
    </row>
    <row r="33" spans="1:30" ht="18" x14ac:dyDescent="0.25">
      <c r="A33" s="22">
        <v>3</v>
      </c>
      <c r="B33" s="23">
        <v>34</v>
      </c>
      <c r="C33" s="38" t="s">
        <v>169</v>
      </c>
      <c r="D33" s="38" t="s">
        <v>106</v>
      </c>
      <c r="E33" s="38"/>
      <c r="F33" s="38" t="s">
        <v>488</v>
      </c>
      <c r="G33" s="38" t="str">
        <f>IFERROR(VLOOKUP(F33,auto!A:B,2,FALSE),"")</f>
        <v>RWD</v>
      </c>
      <c r="H33" s="38" t="str">
        <f>IFERROR(VLOOKUP(F33,auto!A:C,3,FALSE),"")</f>
        <v>renault</v>
      </c>
      <c r="I33" s="38" t="s">
        <v>386</v>
      </c>
      <c r="J33" s="9"/>
      <c r="K33" s="9">
        <v>35</v>
      </c>
      <c r="L33" s="9"/>
      <c r="M33" s="34">
        <f t="shared" si="20"/>
        <v>35</v>
      </c>
      <c r="N33" s="9"/>
      <c r="O33" s="9"/>
      <c r="P33" s="9"/>
      <c r="Q33" s="34">
        <f t="shared" si="21"/>
        <v>0</v>
      </c>
      <c r="R33" s="9"/>
      <c r="S33" s="9"/>
      <c r="T33" s="9"/>
      <c r="U33" s="34">
        <f t="shared" si="22"/>
        <v>0</v>
      </c>
      <c r="V33" s="9"/>
      <c r="W33" s="9"/>
      <c r="X33" s="9"/>
      <c r="Y33" s="34">
        <f t="shared" si="23"/>
        <v>0</v>
      </c>
      <c r="Z33" s="9"/>
      <c r="AA33" s="9"/>
      <c r="AB33" s="9"/>
      <c r="AC33" s="34">
        <f t="shared" si="24"/>
        <v>0</v>
      </c>
      <c r="AD33" s="121">
        <f t="shared" si="25"/>
        <v>35</v>
      </c>
    </row>
    <row r="34" spans="1:30" ht="18" x14ac:dyDescent="0.25">
      <c r="A34" s="22">
        <v>3</v>
      </c>
      <c r="B34" s="22">
        <v>35</v>
      </c>
      <c r="C34" s="38" t="s">
        <v>550</v>
      </c>
      <c r="D34" s="38" t="s">
        <v>365</v>
      </c>
      <c r="E34" s="38"/>
      <c r="F34" s="38" t="s">
        <v>521</v>
      </c>
      <c r="G34" s="38" t="str">
        <f>IFERROR(VLOOKUP(F34,auto!A:B,2,FALSE),"")</f>
        <v>RWD</v>
      </c>
      <c r="H34" s="38" t="str">
        <f>IFERROR(VLOOKUP(F34,auto!A:C,3,FALSE),"")</f>
        <v>alfa</v>
      </c>
      <c r="I34" s="38" t="s">
        <v>386</v>
      </c>
      <c r="J34" s="9"/>
      <c r="K34" s="9">
        <v>30</v>
      </c>
      <c r="L34" s="9"/>
      <c r="M34" s="34">
        <f t="shared" si="20"/>
        <v>30</v>
      </c>
      <c r="N34" s="9"/>
      <c r="O34" s="9"/>
      <c r="P34" s="9"/>
      <c r="Q34" s="34">
        <f>SUM(N34:P34)</f>
        <v>0</v>
      </c>
      <c r="R34" s="9"/>
      <c r="S34" s="9"/>
      <c r="T34" s="9"/>
      <c r="U34" s="34">
        <f t="shared" si="22"/>
        <v>0</v>
      </c>
      <c r="V34" s="9"/>
      <c r="W34" s="9"/>
      <c r="X34" s="9"/>
      <c r="Y34" s="34">
        <f t="shared" si="23"/>
        <v>0</v>
      </c>
      <c r="Z34" s="9"/>
      <c r="AA34" s="9"/>
      <c r="AB34" s="9"/>
      <c r="AC34" s="34">
        <f t="shared" si="24"/>
        <v>0</v>
      </c>
      <c r="AD34" s="121">
        <f t="shared" si="25"/>
        <v>30</v>
      </c>
    </row>
    <row r="35" spans="1:30" ht="18" x14ac:dyDescent="0.25">
      <c r="A35" s="22">
        <v>3</v>
      </c>
      <c r="B35" s="23">
        <v>36</v>
      </c>
      <c r="C35" s="38" t="s">
        <v>551</v>
      </c>
      <c r="D35" s="38" t="s">
        <v>365</v>
      </c>
      <c r="E35" s="38"/>
      <c r="F35" s="38" t="s">
        <v>510</v>
      </c>
      <c r="G35" s="38" t="str">
        <f>IFERROR(VLOOKUP(F35,auto!A:B,2,FALSE),"")</f>
        <v>4WD</v>
      </c>
      <c r="H35" s="38" t="str">
        <f>IFERROR(VLOOKUP(F35,auto!A:C,3,FALSE),"")</f>
        <v>genesis</v>
      </c>
      <c r="I35" s="38" t="s">
        <v>386</v>
      </c>
      <c r="J35" s="9"/>
      <c r="K35" s="9">
        <v>25</v>
      </c>
      <c r="L35" s="9"/>
      <c r="M35" s="34">
        <f t="shared" si="20"/>
        <v>25</v>
      </c>
      <c r="N35" s="9"/>
      <c r="O35" s="9"/>
      <c r="P35" s="9"/>
      <c r="Q35" s="34">
        <f t="shared" ref="Q35:Q37" si="26">SUM(N35:P35)</f>
        <v>0</v>
      </c>
      <c r="R35" s="9"/>
      <c r="S35" s="9"/>
      <c r="T35" s="9"/>
      <c r="U35" s="34">
        <f t="shared" si="22"/>
        <v>0</v>
      </c>
      <c r="V35" s="9"/>
      <c r="W35" s="9"/>
      <c r="X35" s="9"/>
      <c r="Y35" s="34">
        <f t="shared" si="23"/>
        <v>0</v>
      </c>
      <c r="Z35" s="9"/>
      <c r="AA35" s="9"/>
      <c r="AB35" s="9"/>
      <c r="AC35" s="34">
        <f t="shared" si="24"/>
        <v>0</v>
      </c>
      <c r="AD35" s="121">
        <f t="shared" si="25"/>
        <v>25</v>
      </c>
    </row>
    <row r="36" spans="1:30" ht="18" customHeight="1" x14ac:dyDescent="0.25">
      <c r="A36" s="22">
        <v>3</v>
      </c>
      <c r="B36" s="22">
        <v>37</v>
      </c>
      <c r="C36" s="38" t="s">
        <v>250</v>
      </c>
      <c r="D36" s="38" t="s">
        <v>365</v>
      </c>
      <c r="E36" s="38"/>
      <c r="F36" s="38" t="s">
        <v>521</v>
      </c>
      <c r="G36" s="38" t="str">
        <f>IFERROR(VLOOKUP(F36,auto!A:B,2,FALSE),"")</f>
        <v>RWD</v>
      </c>
      <c r="H36" s="38" t="str">
        <f>IFERROR(VLOOKUP(F36,auto!A:C,3,FALSE),"")</f>
        <v>alfa</v>
      </c>
      <c r="I36" s="38" t="s">
        <v>386</v>
      </c>
      <c r="J36" s="35"/>
      <c r="K36" s="17">
        <v>20</v>
      </c>
      <c r="L36" s="17"/>
      <c r="M36" s="34">
        <f t="shared" si="20"/>
        <v>20</v>
      </c>
      <c r="N36" s="35"/>
      <c r="O36" s="17"/>
      <c r="P36" s="17"/>
      <c r="Q36" s="34">
        <f t="shared" si="26"/>
        <v>0</v>
      </c>
      <c r="R36" s="35"/>
      <c r="S36" s="17"/>
      <c r="T36" s="17"/>
      <c r="U36" s="34">
        <f t="shared" si="22"/>
        <v>0</v>
      </c>
      <c r="V36" s="35"/>
      <c r="W36" s="17"/>
      <c r="X36" s="17"/>
      <c r="Y36" s="34">
        <f t="shared" si="23"/>
        <v>0</v>
      </c>
      <c r="Z36" s="35"/>
      <c r="AA36" s="17"/>
      <c r="AB36" s="17"/>
      <c r="AC36" s="34">
        <f t="shared" si="24"/>
        <v>0</v>
      </c>
      <c r="AD36" s="121">
        <f t="shared" si="25"/>
        <v>20</v>
      </c>
    </row>
    <row r="37" spans="1:30" ht="18" customHeight="1" x14ac:dyDescent="0.25">
      <c r="A37" s="22">
        <v>3</v>
      </c>
      <c r="B37" s="23">
        <v>38</v>
      </c>
      <c r="C37" s="38" t="s">
        <v>384</v>
      </c>
      <c r="D37" s="38" t="s">
        <v>106</v>
      </c>
      <c r="E37" s="38"/>
      <c r="F37" s="38" t="s">
        <v>493</v>
      </c>
      <c r="G37" s="38" t="str">
        <f>IFERROR(VLOOKUP(F37,auto!A:B,2,FALSE),"")</f>
        <v>4WD</v>
      </c>
      <c r="H37" s="38" t="str">
        <f>IFERROR(VLOOKUP(F37,auto!A:C,3,FALSE),"")</f>
        <v>mitsubishi</v>
      </c>
      <c r="I37" s="38" t="s">
        <v>386</v>
      </c>
      <c r="J37" s="9"/>
      <c r="K37" s="9">
        <v>15</v>
      </c>
      <c r="L37" s="9"/>
      <c r="M37" s="34">
        <f t="shared" si="20"/>
        <v>15</v>
      </c>
      <c r="N37" s="9"/>
      <c r="O37" s="9"/>
      <c r="P37" s="9"/>
      <c r="Q37" s="34">
        <f t="shared" si="26"/>
        <v>0</v>
      </c>
      <c r="R37" s="9"/>
      <c r="S37" s="9"/>
      <c r="T37" s="9"/>
      <c r="U37" s="34">
        <f t="shared" si="22"/>
        <v>0</v>
      </c>
      <c r="V37" s="9"/>
      <c r="W37" s="9"/>
      <c r="X37" s="9"/>
      <c r="Y37" s="34">
        <f t="shared" si="23"/>
        <v>0</v>
      </c>
      <c r="Z37" s="9"/>
      <c r="AA37" s="9"/>
      <c r="AB37" s="9"/>
      <c r="AC37" s="34">
        <f t="shared" si="24"/>
        <v>0</v>
      </c>
      <c r="AD37" s="121">
        <f t="shared" si="25"/>
        <v>15</v>
      </c>
    </row>
    <row r="38" spans="1:30" ht="18" x14ac:dyDescent="0.25">
      <c r="A38" s="22">
        <v>4</v>
      </c>
      <c r="B38" s="22">
        <v>40</v>
      </c>
      <c r="C38" s="38" t="s">
        <v>540</v>
      </c>
      <c r="D38" s="38" t="s">
        <v>411</v>
      </c>
      <c r="E38" s="38"/>
      <c r="F38" s="38" t="s">
        <v>485</v>
      </c>
      <c r="G38" s="38" t="str">
        <f>IFERROR(VLOOKUP(F38,auto!A:B,2,FALSE),"")</f>
        <v>RWD</v>
      </c>
      <c r="H38" s="38" t="str">
        <f>IFERROR(VLOOKUP(F38,auto!A:C,3,FALSE),"")</f>
        <v>porsche</v>
      </c>
      <c r="I38" s="38" t="s">
        <v>386</v>
      </c>
      <c r="J38" s="9">
        <v>3</v>
      </c>
      <c r="K38" s="9">
        <v>100</v>
      </c>
      <c r="L38" s="9"/>
      <c r="M38" s="34">
        <f>SUM(J38:L38)</f>
        <v>103</v>
      </c>
      <c r="N38" s="9"/>
      <c r="O38" s="9"/>
      <c r="P38" s="9"/>
      <c r="Q38" s="34">
        <f>SUM(N38:P38)</f>
        <v>0</v>
      </c>
      <c r="R38" s="9"/>
      <c r="S38" s="9"/>
      <c r="T38" s="9"/>
      <c r="U38" s="34">
        <f>SUM(R38:T38)</f>
        <v>0</v>
      </c>
      <c r="V38" s="9"/>
      <c r="W38" s="9"/>
      <c r="X38" s="9"/>
      <c r="Y38" s="34">
        <f>SUM(V38:X38)</f>
        <v>0</v>
      </c>
      <c r="Z38" s="9"/>
      <c r="AA38" s="9"/>
      <c r="AB38" s="9"/>
      <c r="AC38" s="34">
        <f>SUM(Z38:AB38)</f>
        <v>0</v>
      </c>
      <c r="AD38" s="121">
        <f>SUM(J38:L38,N38:P38,R38:T38,V38:X38,Z38:AB38)</f>
        <v>103</v>
      </c>
    </row>
    <row r="39" spans="1:30" ht="18" x14ac:dyDescent="0.25">
      <c r="A39" s="22">
        <v>4</v>
      </c>
      <c r="B39" s="23">
        <v>41</v>
      </c>
      <c r="C39" s="38" t="s">
        <v>354</v>
      </c>
      <c r="D39" s="38" t="s">
        <v>106</v>
      </c>
      <c r="E39" s="38"/>
      <c r="F39" s="38" t="s">
        <v>488</v>
      </c>
      <c r="G39" s="38" t="str">
        <f>IFERROR(VLOOKUP(F39,auto!A:B,2,FALSE),"")</f>
        <v>RWD</v>
      </c>
      <c r="H39" s="38" t="str">
        <f>IFERROR(VLOOKUP(F39,auto!A:C,3,FALSE),"")</f>
        <v>renault</v>
      </c>
      <c r="I39" s="38" t="s">
        <v>386</v>
      </c>
      <c r="J39" s="17"/>
      <c r="K39" s="17">
        <v>85</v>
      </c>
      <c r="L39" s="17"/>
      <c r="M39" s="34">
        <f t="shared" ref="M39:M50" si="27">SUM(J39:L39)</f>
        <v>85</v>
      </c>
      <c r="N39" s="17"/>
      <c r="O39" s="17"/>
      <c r="P39" s="17"/>
      <c r="Q39" s="34">
        <f t="shared" ref="Q39:Q45" si="28">SUM(N39:P39)</f>
        <v>0</v>
      </c>
      <c r="R39" s="17"/>
      <c r="S39" s="17"/>
      <c r="T39" s="17"/>
      <c r="U39" s="34">
        <f t="shared" ref="U39:U50" si="29">SUM(R39:T39)</f>
        <v>0</v>
      </c>
      <c r="V39" s="17"/>
      <c r="W39" s="17"/>
      <c r="X39" s="17"/>
      <c r="Y39" s="34">
        <f t="shared" ref="Y39:Y50" si="30">SUM(V39:X39)</f>
        <v>0</v>
      </c>
      <c r="Z39" s="17"/>
      <c r="AA39" s="17"/>
      <c r="AB39" s="17"/>
      <c r="AC39" s="34">
        <f t="shared" ref="AC39:AC50" si="31">SUM(Z39:AB39)</f>
        <v>0</v>
      </c>
      <c r="AD39" s="121">
        <f t="shared" ref="AD39:AD50" si="32">SUM(J39:L39,N39:P39,R39:T39,V39:X39,Z39:AB39)</f>
        <v>85</v>
      </c>
    </row>
    <row r="40" spans="1:30" ht="18" x14ac:dyDescent="0.25">
      <c r="A40" s="22">
        <v>4</v>
      </c>
      <c r="B40" s="22">
        <v>42</v>
      </c>
      <c r="C40" s="38" t="s">
        <v>541</v>
      </c>
      <c r="D40" s="38" t="s">
        <v>106</v>
      </c>
      <c r="E40" s="38"/>
      <c r="F40" s="38" t="s">
        <v>484</v>
      </c>
      <c r="G40" s="38" t="str">
        <f>IFERROR(VLOOKUP(F40,auto!A:B,2,FALSE),"")</f>
        <v>FWD</v>
      </c>
      <c r="H40" s="38" t="str">
        <f>IFERROR(VLOOKUP(F40,auto!A:C,3,FALSE),"")</f>
        <v>vw</v>
      </c>
      <c r="I40" s="38" t="s">
        <v>386</v>
      </c>
      <c r="J40" s="9"/>
      <c r="K40" s="9">
        <v>70</v>
      </c>
      <c r="L40" s="9"/>
      <c r="M40" s="34">
        <f t="shared" si="27"/>
        <v>70</v>
      </c>
      <c r="N40" s="9"/>
      <c r="O40" s="9"/>
      <c r="P40" s="9"/>
      <c r="Q40" s="34">
        <f t="shared" si="28"/>
        <v>0</v>
      </c>
      <c r="R40" s="9"/>
      <c r="S40" s="9"/>
      <c r="T40" s="9"/>
      <c r="U40" s="34">
        <f t="shared" si="29"/>
        <v>0</v>
      </c>
      <c r="V40" s="9"/>
      <c r="W40" s="9"/>
      <c r="X40" s="9"/>
      <c r="Y40" s="34">
        <f t="shared" si="30"/>
        <v>0</v>
      </c>
      <c r="Z40" s="9"/>
      <c r="AA40" s="9"/>
      <c r="AB40" s="9"/>
      <c r="AC40" s="34">
        <f t="shared" si="31"/>
        <v>0</v>
      </c>
      <c r="AD40" s="121">
        <f t="shared" si="32"/>
        <v>70</v>
      </c>
    </row>
    <row r="41" spans="1:30" ht="18" x14ac:dyDescent="0.25">
      <c r="A41" s="22">
        <v>4</v>
      </c>
      <c r="B41" s="23">
        <v>43</v>
      </c>
      <c r="C41" s="38" t="s">
        <v>542</v>
      </c>
      <c r="D41" s="38" t="s">
        <v>365</v>
      </c>
      <c r="E41" s="38"/>
      <c r="F41" s="38" t="s">
        <v>521</v>
      </c>
      <c r="G41" s="38" t="str">
        <f>IFERROR(VLOOKUP(F41,auto!A:B,2,FALSE),"")</f>
        <v>RWD</v>
      </c>
      <c r="H41" s="38" t="str">
        <f>IFERROR(VLOOKUP(F41,auto!A:C,3,FALSE),"")</f>
        <v>alfa</v>
      </c>
      <c r="I41" s="38" t="s">
        <v>386</v>
      </c>
      <c r="J41" s="9"/>
      <c r="K41" s="9">
        <v>60</v>
      </c>
      <c r="L41" s="9"/>
      <c r="M41" s="34">
        <f t="shared" si="27"/>
        <v>60</v>
      </c>
      <c r="N41" s="9"/>
      <c r="O41" s="9"/>
      <c r="P41" s="9"/>
      <c r="Q41" s="34">
        <f t="shared" si="28"/>
        <v>0</v>
      </c>
      <c r="R41" s="9"/>
      <c r="S41" s="9"/>
      <c r="T41" s="9"/>
      <c r="U41" s="34">
        <f t="shared" si="29"/>
        <v>0</v>
      </c>
      <c r="V41" s="9"/>
      <c r="W41" s="9"/>
      <c r="X41" s="9"/>
      <c r="Y41" s="34">
        <f t="shared" si="30"/>
        <v>0</v>
      </c>
      <c r="Z41" s="9"/>
      <c r="AA41" s="9"/>
      <c r="AB41" s="9"/>
      <c r="AC41" s="34">
        <f t="shared" si="31"/>
        <v>0</v>
      </c>
      <c r="AD41" s="121">
        <f t="shared" si="32"/>
        <v>60</v>
      </c>
    </row>
    <row r="42" spans="1:30" ht="18" x14ac:dyDescent="0.25">
      <c r="A42" s="22">
        <v>4</v>
      </c>
      <c r="B42" s="22">
        <v>44</v>
      </c>
      <c r="C42" s="38" t="s">
        <v>543</v>
      </c>
      <c r="D42" s="38" t="s">
        <v>444</v>
      </c>
      <c r="E42" s="38"/>
      <c r="F42" s="38" t="s">
        <v>521</v>
      </c>
      <c r="G42" s="38" t="str">
        <f>IFERROR(VLOOKUP(F42,auto!A:B,2,FALSE),"")</f>
        <v>RWD</v>
      </c>
      <c r="H42" s="38" t="str">
        <f>IFERROR(VLOOKUP(F42,auto!A:C,3,FALSE),"")</f>
        <v>alfa</v>
      </c>
      <c r="I42" s="38" t="s">
        <v>386</v>
      </c>
      <c r="J42" s="35"/>
      <c r="K42" s="17">
        <v>50</v>
      </c>
      <c r="L42" s="17">
        <v>3</v>
      </c>
      <c r="M42" s="34">
        <f t="shared" si="27"/>
        <v>53</v>
      </c>
      <c r="N42" s="35"/>
      <c r="O42" s="17"/>
      <c r="P42" s="17"/>
      <c r="Q42" s="34">
        <f t="shared" si="28"/>
        <v>0</v>
      </c>
      <c r="R42" s="35"/>
      <c r="S42" s="17"/>
      <c r="T42" s="17"/>
      <c r="U42" s="34">
        <f t="shared" si="29"/>
        <v>0</v>
      </c>
      <c r="V42" s="35"/>
      <c r="W42" s="17"/>
      <c r="X42" s="17"/>
      <c r="Y42" s="34">
        <f t="shared" si="30"/>
        <v>0</v>
      </c>
      <c r="Z42" s="35"/>
      <c r="AA42" s="17"/>
      <c r="AB42" s="17"/>
      <c r="AC42" s="34">
        <f t="shared" si="31"/>
        <v>0</v>
      </c>
      <c r="AD42" s="121">
        <f t="shared" si="32"/>
        <v>53</v>
      </c>
    </row>
    <row r="43" spans="1:30" ht="18" x14ac:dyDescent="0.25">
      <c r="A43" s="22">
        <v>4</v>
      </c>
      <c r="B43" s="23">
        <v>45</v>
      </c>
      <c r="C43" s="38" t="s">
        <v>544</v>
      </c>
      <c r="D43" s="38" t="s">
        <v>106</v>
      </c>
      <c r="E43" s="38"/>
      <c r="F43" s="38" t="s">
        <v>492</v>
      </c>
      <c r="G43" s="38" t="str">
        <f>IFERROR(VLOOKUP(F43,auto!A:B,2,FALSE),"")</f>
        <v>4WD</v>
      </c>
      <c r="H43" s="38" t="str">
        <f>IFERROR(VLOOKUP(F43,auto!A:C,3,FALSE),"")</f>
        <v>nissan</v>
      </c>
      <c r="I43" s="38" t="s">
        <v>386</v>
      </c>
      <c r="J43" s="9"/>
      <c r="K43" s="9">
        <v>45</v>
      </c>
      <c r="L43" s="9"/>
      <c r="M43" s="34">
        <f t="shared" si="27"/>
        <v>45</v>
      </c>
      <c r="N43" s="9"/>
      <c r="O43" s="9"/>
      <c r="P43" s="9"/>
      <c r="Q43" s="34">
        <f t="shared" si="28"/>
        <v>0</v>
      </c>
      <c r="R43" s="9"/>
      <c r="S43" s="9"/>
      <c r="T43" s="9"/>
      <c r="U43" s="34">
        <f t="shared" si="29"/>
        <v>0</v>
      </c>
      <c r="V43" s="9"/>
      <c r="W43" s="9"/>
      <c r="X43" s="9"/>
      <c r="Y43" s="34">
        <f t="shared" si="30"/>
        <v>0</v>
      </c>
      <c r="Z43" s="9"/>
      <c r="AA43" s="9"/>
      <c r="AB43" s="9"/>
      <c r="AC43" s="34">
        <f t="shared" si="31"/>
        <v>0</v>
      </c>
      <c r="AD43" s="121">
        <f t="shared" si="32"/>
        <v>45</v>
      </c>
    </row>
    <row r="44" spans="1:30" ht="18" x14ac:dyDescent="0.25">
      <c r="A44" s="22">
        <v>4</v>
      </c>
      <c r="B44" s="22">
        <v>46</v>
      </c>
      <c r="C44" s="38" t="s">
        <v>199</v>
      </c>
      <c r="D44" s="38" t="s">
        <v>106</v>
      </c>
      <c r="E44" s="38"/>
      <c r="F44" s="38" t="s">
        <v>485</v>
      </c>
      <c r="G44" s="38" t="str">
        <f>IFERROR(VLOOKUP(F44,auto!A:B,2,FALSE),"")</f>
        <v>RWD</v>
      </c>
      <c r="H44" s="38" t="str">
        <f>IFERROR(VLOOKUP(F44,auto!A:C,3,FALSE),"")</f>
        <v>porsche</v>
      </c>
      <c r="I44" s="38" t="s">
        <v>386</v>
      </c>
      <c r="J44" s="9"/>
      <c r="K44" s="9">
        <v>40</v>
      </c>
      <c r="L44" s="9"/>
      <c r="M44" s="34">
        <f t="shared" si="27"/>
        <v>40</v>
      </c>
      <c r="N44" s="9"/>
      <c r="O44" s="9"/>
      <c r="P44" s="9"/>
      <c r="Q44" s="34">
        <f t="shared" si="28"/>
        <v>0</v>
      </c>
      <c r="R44" s="9"/>
      <c r="S44" s="9"/>
      <c r="T44" s="9"/>
      <c r="U44" s="34">
        <f t="shared" si="29"/>
        <v>0</v>
      </c>
      <c r="V44" s="9"/>
      <c r="W44" s="9"/>
      <c r="X44" s="9"/>
      <c r="Y44" s="34">
        <f t="shared" si="30"/>
        <v>0</v>
      </c>
      <c r="Z44" s="9"/>
      <c r="AA44" s="9"/>
      <c r="AB44" s="9"/>
      <c r="AC44" s="34">
        <f t="shared" si="31"/>
        <v>0</v>
      </c>
      <c r="AD44" s="121">
        <f t="shared" si="32"/>
        <v>40</v>
      </c>
    </row>
    <row r="45" spans="1:30" ht="18" x14ac:dyDescent="0.25">
      <c r="A45" s="22">
        <v>4</v>
      </c>
      <c r="B45" s="23">
        <v>47</v>
      </c>
      <c r="C45" s="38" t="s">
        <v>402</v>
      </c>
      <c r="D45" s="38" t="s">
        <v>106</v>
      </c>
      <c r="E45" s="38"/>
      <c r="F45" s="38" t="s">
        <v>510</v>
      </c>
      <c r="G45" s="38" t="str">
        <f>IFERROR(VLOOKUP(F45,auto!A:B,2,FALSE),"")</f>
        <v>4WD</v>
      </c>
      <c r="H45" s="38" t="str">
        <f>IFERROR(VLOOKUP(F45,auto!A:C,3,FALSE),"")</f>
        <v>genesis</v>
      </c>
      <c r="I45" s="38" t="s">
        <v>386</v>
      </c>
      <c r="J45" s="9"/>
      <c r="K45" s="9">
        <v>35</v>
      </c>
      <c r="L45" s="9"/>
      <c r="M45" s="34">
        <f t="shared" si="27"/>
        <v>35</v>
      </c>
      <c r="N45" s="9"/>
      <c r="O45" s="9"/>
      <c r="P45" s="9"/>
      <c r="Q45" s="34">
        <f t="shared" si="28"/>
        <v>0</v>
      </c>
      <c r="R45" s="9"/>
      <c r="S45" s="9"/>
      <c r="T45" s="9"/>
      <c r="U45" s="34">
        <f t="shared" si="29"/>
        <v>0</v>
      </c>
      <c r="V45" s="9"/>
      <c r="W45" s="9"/>
      <c r="X45" s="9"/>
      <c r="Y45" s="34">
        <f t="shared" si="30"/>
        <v>0</v>
      </c>
      <c r="Z45" s="9"/>
      <c r="AA45" s="9"/>
      <c r="AB45" s="9"/>
      <c r="AC45" s="34">
        <f t="shared" si="31"/>
        <v>0</v>
      </c>
      <c r="AD45" s="121">
        <f t="shared" si="32"/>
        <v>35</v>
      </c>
    </row>
    <row r="46" spans="1:30" ht="18" x14ac:dyDescent="0.25">
      <c r="A46" s="22">
        <v>4</v>
      </c>
      <c r="B46" s="22">
        <v>48</v>
      </c>
      <c r="C46" s="38" t="s">
        <v>545</v>
      </c>
      <c r="D46" s="38" t="s">
        <v>106</v>
      </c>
      <c r="E46" s="38"/>
      <c r="F46" s="38" t="s">
        <v>492</v>
      </c>
      <c r="G46" s="38" t="str">
        <f>IFERROR(VLOOKUP(F46,auto!A:B,2,FALSE),"")</f>
        <v>4WD</v>
      </c>
      <c r="H46" s="38" t="str">
        <f>IFERROR(VLOOKUP(F46,auto!A:C,3,FALSE),"")</f>
        <v>nissan</v>
      </c>
      <c r="I46" s="38" t="s">
        <v>386</v>
      </c>
      <c r="J46" s="9"/>
      <c r="K46" s="9">
        <v>30</v>
      </c>
      <c r="L46" s="9"/>
      <c r="M46" s="34">
        <f t="shared" si="27"/>
        <v>30</v>
      </c>
      <c r="N46" s="9"/>
      <c r="O46" s="9"/>
      <c r="P46" s="9"/>
      <c r="Q46" s="34">
        <f>SUM(N46:P46)</f>
        <v>0</v>
      </c>
      <c r="R46" s="9"/>
      <c r="S46" s="9"/>
      <c r="T46" s="9"/>
      <c r="U46" s="34">
        <f t="shared" si="29"/>
        <v>0</v>
      </c>
      <c r="V46" s="9"/>
      <c r="W46" s="9"/>
      <c r="X46" s="9"/>
      <c r="Y46" s="34">
        <f t="shared" si="30"/>
        <v>0</v>
      </c>
      <c r="Z46" s="9"/>
      <c r="AA46" s="9"/>
      <c r="AB46" s="9"/>
      <c r="AC46" s="34">
        <f t="shared" si="31"/>
        <v>0</v>
      </c>
      <c r="AD46" s="121">
        <f t="shared" si="32"/>
        <v>30</v>
      </c>
    </row>
    <row r="47" spans="1:30" ht="18" x14ac:dyDescent="0.25">
      <c r="A47" s="22">
        <v>4</v>
      </c>
      <c r="B47" s="23">
        <v>49</v>
      </c>
      <c r="C47" s="38" t="s">
        <v>546</v>
      </c>
      <c r="D47" s="38" t="s">
        <v>365</v>
      </c>
      <c r="E47" s="38"/>
      <c r="F47" s="38" t="s">
        <v>488</v>
      </c>
      <c r="G47" s="38" t="str">
        <f>IFERROR(VLOOKUP(F47,auto!A:B,2,FALSE),"")</f>
        <v>RWD</v>
      </c>
      <c r="H47" s="38" t="str">
        <f>IFERROR(VLOOKUP(F47,auto!A:C,3,FALSE),"")</f>
        <v>renault</v>
      </c>
      <c r="I47" s="38" t="s">
        <v>386</v>
      </c>
      <c r="J47" s="9"/>
      <c r="K47" s="9">
        <v>25</v>
      </c>
      <c r="L47" s="9"/>
      <c r="M47" s="34">
        <f t="shared" si="27"/>
        <v>25</v>
      </c>
      <c r="N47" s="9"/>
      <c r="O47" s="9"/>
      <c r="P47" s="9"/>
      <c r="Q47" s="34">
        <f t="shared" ref="Q47:Q50" si="33">SUM(N47:P47)</f>
        <v>0</v>
      </c>
      <c r="R47" s="9"/>
      <c r="S47" s="9"/>
      <c r="T47" s="9"/>
      <c r="U47" s="34">
        <f t="shared" si="29"/>
        <v>0</v>
      </c>
      <c r="V47" s="9"/>
      <c r="W47" s="9"/>
      <c r="X47" s="9"/>
      <c r="Y47" s="34">
        <f t="shared" si="30"/>
        <v>0</v>
      </c>
      <c r="Z47" s="9"/>
      <c r="AA47" s="9"/>
      <c r="AB47" s="9"/>
      <c r="AC47" s="34">
        <f t="shared" si="31"/>
        <v>0</v>
      </c>
      <c r="AD47" s="121">
        <f t="shared" si="32"/>
        <v>25</v>
      </c>
    </row>
    <row r="48" spans="1:30" ht="18" x14ac:dyDescent="0.25">
      <c r="A48" s="22">
        <v>4</v>
      </c>
      <c r="B48" s="22">
        <v>50</v>
      </c>
      <c r="C48" s="38" t="s">
        <v>48</v>
      </c>
      <c r="D48" s="38" t="s">
        <v>359</v>
      </c>
      <c r="E48" s="38"/>
      <c r="F48" s="38" t="s">
        <v>510</v>
      </c>
      <c r="G48" s="38" t="str">
        <f>IFERROR(VLOOKUP(F48,auto!A:B,2,FALSE),"")</f>
        <v>4WD</v>
      </c>
      <c r="H48" s="38" t="str">
        <f>IFERROR(VLOOKUP(F48,auto!A:C,3,FALSE),"")</f>
        <v>genesis</v>
      </c>
      <c r="I48" s="38" t="s">
        <v>386</v>
      </c>
      <c r="J48" s="35"/>
      <c r="K48" s="17">
        <v>0</v>
      </c>
      <c r="L48" s="17"/>
      <c r="M48" s="34">
        <f t="shared" si="27"/>
        <v>0</v>
      </c>
      <c r="N48" s="35"/>
      <c r="O48" s="17"/>
      <c r="P48" s="17"/>
      <c r="Q48" s="34">
        <f t="shared" si="33"/>
        <v>0</v>
      </c>
      <c r="R48" s="35"/>
      <c r="S48" s="17"/>
      <c r="T48" s="17"/>
      <c r="U48" s="34">
        <f t="shared" si="29"/>
        <v>0</v>
      </c>
      <c r="V48" s="35"/>
      <c r="W48" s="17"/>
      <c r="X48" s="17"/>
      <c r="Y48" s="34">
        <f t="shared" si="30"/>
        <v>0</v>
      </c>
      <c r="Z48" s="35"/>
      <c r="AA48" s="17"/>
      <c r="AB48" s="17"/>
      <c r="AC48" s="34">
        <f t="shared" si="31"/>
        <v>0</v>
      </c>
      <c r="AD48" s="121">
        <f t="shared" si="32"/>
        <v>0</v>
      </c>
    </row>
    <row r="49" spans="1:30" ht="18" x14ac:dyDescent="0.25">
      <c r="A49" s="22">
        <v>4</v>
      </c>
      <c r="B49" s="23">
        <v>51</v>
      </c>
      <c r="C49" s="38" t="s">
        <v>547</v>
      </c>
      <c r="D49" s="38" t="s">
        <v>411</v>
      </c>
      <c r="E49" s="38"/>
      <c r="F49" s="38"/>
      <c r="G49" s="38" t="str">
        <f>IFERROR(VLOOKUP(F49,auto!A:B,2,FALSE),"")</f>
        <v/>
      </c>
      <c r="H49" s="38" t="str">
        <f>IFERROR(VLOOKUP(F49,auto!A:C,3,FALSE),"")</f>
        <v/>
      </c>
      <c r="I49" s="38" t="s">
        <v>386</v>
      </c>
      <c r="J49" s="9"/>
      <c r="K49" s="9"/>
      <c r="L49" s="9"/>
      <c r="M49" s="34">
        <f t="shared" si="27"/>
        <v>0</v>
      </c>
      <c r="N49" s="9"/>
      <c r="O49" s="9"/>
      <c r="P49" s="9"/>
      <c r="Q49" s="34">
        <f t="shared" si="33"/>
        <v>0</v>
      </c>
      <c r="R49" s="9"/>
      <c r="S49" s="9"/>
      <c r="T49" s="9"/>
      <c r="U49" s="34">
        <f t="shared" si="29"/>
        <v>0</v>
      </c>
      <c r="V49" s="9"/>
      <c r="W49" s="9"/>
      <c r="X49" s="9"/>
      <c r="Y49" s="34">
        <f t="shared" si="30"/>
        <v>0</v>
      </c>
      <c r="Z49" s="9"/>
      <c r="AA49" s="9"/>
      <c r="AB49" s="9"/>
      <c r="AC49" s="34">
        <f t="shared" si="31"/>
        <v>0</v>
      </c>
      <c r="AD49" s="121">
        <f t="shared" si="32"/>
        <v>0</v>
      </c>
    </row>
    <row r="50" spans="1:30" ht="18" x14ac:dyDescent="0.25">
      <c r="A50" s="22">
        <v>4</v>
      </c>
      <c r="B50" s="22">
        <v>52</v>
      </c>
      <c r="C50" s="38" t="s">
        <v>434</v>
      </c>
      <c r="D50" s="38" t="s">
        <v>365</v>
      </c>
      <c r="E50" s="38"/>
      <c r="F50" s="38"/>
      <c r="G50" s="38" t="str">
        <f>IFERROR(VLOOKUP(F50,auto!A:B,2,FALSE),"")</f>
        <v/>
      </c>
      <c r="H50" s="38" t="str">
        <f>IFERROR(VLOOKUP(F50,auto!A:C,3,FALSE),"")</f>
        <v/>
      </c>
      <c r="I50" s="38" t="s">
        <v>386</v>
      </c>
      <c r="J50" s="9"/>
      <c r="K50" s="9"/>
      <c r="L50" s="9"/>
      <c r="M50" s="34">
        <f t="shared" si="27"/>
        <v>0</v>
      </c>
      <c r="N50" s="9"/>
      <c r="O50" s="9"/>
      <c r="P50" s="9"/>
      <c r="Q50" s="34">
        <f t="shared" si="33"/>
        <v>0</v>
      </c>
      <c r="R50" s="9"/>
      <c r="S50" s="9"/>
      <c r="T50" s="9"/>
      <c r="U50" s="34">
        <f t="shared" si="29"/>
        <v>0</v>
      </c>
      <c r="V50" s="9"/>
      <c r="W50" s="9"/>
      <c r="X50" s="9"/>
      <c r="Y50" s="34">
        <f t="shared" si="30"/>
        <v>0</v>
      </c>
      <c r="Z50" s="9"/>
      <c r="AA50" s="9"/>
      <c r="AB50" s="9"/>
      <c r="AC50" s="34">
        <f t="shared" si="31"/>
        <v>0</v>
      </c>
      <c r="AD50" s="121">
        <f t="shared" si="32"/>
        <v>0</v>
      </c>
    </row>
  </sheetData>
  <phoneticPr fontId="6" type="noConversion"/>
  <pageMargins left="0.25" right="0.25" top="0.75" bottom="0.75" header="0.3" footer="0.3"/>
  <pageSetup paperSize="12" scale="96" fitToHeight="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A58-0B07-0D41-A552-085BB0B68304}">
  <dimension ref="A1:AJ59"/>
  <sheetViews>
    <sheetView tabSelected="1" zoomScale="93" zoomScaleNormal="121" workbookViewId="0">
      <selection activeCell="F30" sqref="F30"/>
    </sheetView>
  </sheetViews>
  <sheetFormatPr baseColWidth="10" defaultRowHeight="15" x14ac:dyDescent="0.2"/>
  <cols>
    <col min="1" max="1" width="8.1640625" bestFit="1" customWidth="1"/>
    <col min="2" max="2" width="3" bestFit="1" customWidth="1"/>
    <col min="3" max="3" width="14.33203125" customWidth="1"/>
    <col min="4" max="4" width="4.33203125" bestFit="1" customWidth="1"/>
    <col min="5" max="5" width="3.5" customWidth="1"/>
    <col min="6" max="6" width="16.6640625" customWidth="1"/>
    <col min="7" max="7" width="7.33203125" bestFit="1" customWidth="1"/>
    <col min="8" max="8" width="7.33203125" customWidth="1"/>
    <col min="9" max="9" width="5.1640625" customWidth="1"/>
    <col min="10" max="23" width="3.5" customWidth="1"/>
    <col min="24" max="24" width="4.1640625" customWidth="1"/>
  </cols>
  <sheetData>
    <row r="1" spans="1:30" ht="27" x14ac:dyDescent="0.35">
      <c r="A1" s="131" t="s">
        <v>381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</row>
    <row r="2" spans="1:30" ht="16" customHeight="1" x14ac:dyDescent="0.2">
      <c r="A2" s="132" t="s">
        <v>0</v>
      </c>
      <c r="B2" s="133" t="s">
        <v>523</v>
      </c>
      <c r="C2" s="135" t="s">
        <v>345</v>
      </c>
      <c r="D2" s="136" t="s">
        <v>499</v>
      </c>
      <c r="E2" s="136" t="s">
        <v>500</v>
      </c>
      <c r="F2" s="136" t="s">
        <v>474</v>
      </c>
      <c r="G2" s="136" t="s">
        <v>475</v>
      </c>
      <c r="H2" s="136" t="s">
        <v>524</v>
      </c>
      <c r="I2" s="136" t="s">
        <v>385</v>
      </c>
      <c r="J2" s="138" t="s">
        <v>476</v>
      </c>
      <c r="K2" s="139"/>
      <c r="L2" s="139"/>
      <c r="M2" s="140"/>
      <c r="N2" s="138">
        <v>2</v>
      </c>
      <c r="O2" s="139"/>
      <c r="P2" s="139"/>
      <c r="Q2" s="140"/>
      <c r="R2" s="138">
        <v>3</v>
      </c>
      <c r="S2" s="139"/>
      <c r="T2" s="139"/>
      <c r="U2" s="140"/>
      <c r="V2" s="138">
        <v>4</v>
      </c>
      <c r="W2" s="139"/>
      <c r="X2" s="139"/>
      <c r="Y2" s="140"/>
      <c r="Z2" s="138">
        <v>5</v>
      </c>
      <c r="AA2" s="139"/>
      <c r="AB2" s="139"/>
      <c r="AC2" s="140"/>
      <c r="AD2" s="141" t="s">
        <v>32</v>
      </c>
    </row>
    <row r="3" spans="1:30" ht="27" x14ac:dyDescent="0.2">
      <c r="A3" s="132"/>
      <c r="B3" s="134"/>
      <c r="C3" s="135"/>
      <c r="D3" s="137"/>
      <c r="E3" s="137"/>
      <c r="F3" s="137"/>
      <c r="G3" s="137"/>
      <c r="H3" s="137"/>
      <c r="I3" s="137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1"/>
    </row>
    <row r="4" spans="1:30" ht="15" customHeight="1" x14ac:dyDescent="0.2">
      <c r="A4" s="142" t="s">
        <v>28</v>
      </c>
      <c r="B4" s="143"/>
      <c r="C4" s="143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customHeight="1" x14ac:dyDescent="0.25">
      <c r="A5" s="22" t="s">
        <v>2</v>
      </c>
      <c r="B5" s="22" cm="1">
        <f t="array" ref="B5:AD16">IF(_xlfn.SORTBY('Classifica Generale'!B2:AD13,'Classifica Generale'!AD2:AD13,-1)=0,"",_xlfn.SORTBY('Classifica Generale'!B2:AD13,'Classifica Generale'!AD2:AD13,-1))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 t="str">
        <v/>
      </c>
      <c r="P5" s="9" t="str">
        <v/>
      </c>
      <c r="Q5" s="34" t="str">
        <v/>
      </c>
      <c r="R5" s="9" t="str">
        <v/>
      </c>
      <c r="S5" s="9" t="str">
        <v/>
      </c>
      <c r="T5" s="9" t="str">
        <v/>
      </c>
      <c r="U5" s="34" t="str">
        <v/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100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 t="str">
        <v/>
      </c>
      <c r="P6" s="17" t="str">
        <v/>
      </c>
      <c r="Q6" s="34" t="str">
        <v/>
      </c>
      <c r="R6" s="17" t="str">
        <v/>
      </c>
      <c r="S6" s="17" t="str">
        <v/>
      </c>
      <c r="T6" s="17" t="str">
        <v/>
      </c>
      <c r="U6" s="34" t="str">
        <v/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88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 t="str">
        <v/>
      </c>
      <c r="P7" s="9" t="str">
        <v/>
      </c>
      <c r="Q7" s="34" t="str">
        <v/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70</v>
      </c>
    </row>
    <row r="8" spans="1:30" ht="18" x14ac:dyDescent="0.25">
      <c r="A8" s="25" t="s">
        <v>5</v>
      </c>
      <c r="B8" s="25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 t="str">
        <v/>
      </c>
      <c r="P8" s="9" t="str">
        <v/>
      </c>
      <c r="Q8" s="34" t="str">
        <v/>
      </c>
      <c r="R8" s="9" t="str">
        <v/>
      </c>
      <c r="S8" s="9" t="str">
        <v/>
      </c>
      <c r="T8" s="9" t="str">
        <v/>
      </c>
      <c r="U8" s="34" t="str">
        <v/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63</v>
      </c>
    </row>
    <row r="9" spans="1:30" ht="36" x14ac:dyDescent="0.25">
      <c r="A9" s="25" t="s">
        <v>6</v>
      </c>
      <c r="B9" s="25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 t="str">
        <v/>
      </c>
      <c r="P9" s="17" t="str">
        <v/>
      </c>
      <c r="Q9" s="34" t="str">
        <v/>
      </c>
      <c r="R9" s="35" t="str">
        <v/>
      </c>
      <c r="S9" s="17" t="str">
        <v/>
      </c>
      <c r="T9" s="17" t="str">
        <v/>
      </c>
      <c r="U9" s="34" t="str">
        <v/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50</v>
      </c>
    </row>
    <row r="10" spans="1:30" ht="36" x14ac:dyDescent="0.25">
      <c r="A10" s="25" t="s">
        <v>7</v>
      </c>
      <c r="B10" s="25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 t="str">
        <v/>
      </c>
      <c r="P10" s="9" t="str">
        <v/>
      </c>
      <c r="Q10" s="34" t="str">
        <v/>
      </c>
      <c r="R10" s="9" t="str">
        <v/>
      </c>
      <c r="S10" s="9" t="str">
        <v/>
      </c>
      <c r="T10" s="9" t="str">
        <v/>
      </c>
      <c r="U10" s="34" t="str">
        <v/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45</v>
      </c>
    </row>
    <row r="11" spans="1:30" ht="36" x14ac:dyDescent="0.25">
      <c r="A11" s="26" t="s">
        <v>8</v>
      </c>
      <c r="B11" s="26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 t="str">
        <v/>
      </c>
      <c r="P11" s="9" t="str">
        <v/>
      </c>
      <c r="Q11" s="34" t="str">
        <v/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40</v>
      </c>
    </row>
    <row r="12" spans="1:30" ht="18" x14ac:dyDescent="0.25">
      <c r="A12" s="26" t="s">
        <v>9</v>
      </c>
      <c r="B12" s="26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 t="str">
        <v/>
      </c>
      <c r="O12" s="9" t="str">
        <v/>
      </c>
      <c r="P12" s="9" t="str">
        <v/>
      </c>
      <c r="Q12" s="34" t="str">
        <v/>
      </c>
      <c r="R12" s="9" t="str">
        <v/>
      </c>
      <c r="S12" s="9" t="str">
        <v/>
      </c>
      <c r="T12" s="9" t="str">
        <v/>
      </c>
      <c r="U12" s="34" t="str">
        <v/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35</v>
      </c>
    </row>
    <row r="13" spans="1:30" ht="18" x14ac:dyDescent="0.25">
      <c r="A13" s="25" t="s">
        <v>10</v>
      </c>
      <c r="B13" s="25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 t="str">
        <v/>
      </c>
      <c r="P13" s="9" t="str">
        <v/>
      </c>
      <c r="Q13" s="34" t="str">
        <v/>
      </c>
      <c r="R13" s="9" t="str">
        <v/>
      </c>
      <c r="S13" s="9" t="str">
        <v/>
      </c>
      <c r="T13" s="9" t="str">
        <v/>
      </c>
      <c r="U13" s="34" t="str">
        <v/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30</v>
      </c>
    </row>
    <row r="14" spans="1:30" ht="36" x14ac:dyDescent="0.25">
      <c r="A14" s="25" t="s">
        <v>11</v>
      </c>
      <c r="B14" s="25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 t="str">
        <v/>
      </c>
      <c r="P14" s="9" t="str">
        <v/>
      </c>
      <c r="Q14" s="34" t="str">
        <v/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25</v>
      </c>
    </row>
    <row r="15" spans="1:30" ht="36" x14ac:dyDescent="0.25">
      <c r="A15" s="25" t="s">
        <v>12</v>
      </c>
      <c r="B15" s="25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 t="str">
        <v/>
      </c>
      <c r="T15" s="17" t="str">
        <v/>
      </c>
      <c r="U15" s="34" t="str">
        <v/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20</v>
      </c>
    </row>
    <row r="16" spans="1:30" ht="36" x14ac:dyDescent="0.25">
      <c r="A16" s="25" t="s">
        <v>13</v>
      </c>
      <c r="B16" s="25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 t="str">
        <v/>
      </c>
      <c r="P16" s="9" t="str">
        <v/>
      </c>
      <c r="Q16" s="34" t="str">
        <v/>
      </c>
      <c r="R16" s="9" t="str">
        <v/>
      </c>
      <c r="S16" s="9" t="str">
        <v/>
      </c>
      <c r="T16" s="9" t="str">
        <v/>
      </c>
      <c r="U16" s="34" t="str">
        <v/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15</v>
      </c>
    </row>
    <row r="17" spans="1:36" ht="18" x14ac:dyDescent="0.25">
      <c r="A17" s="26" t="s">
        <v>20</v>
      </c>
      <c r="B17" s="26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6" ht="19" x14ac:dyDescent="0.2">
      <c r="A18" s="144" t="s">
        <v>29</v>
      </c>
      <c r="B18" s="145"/>
      <c r="C18" s="145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6" ht="18" x14ac:dyDescent="0.25">
      <c r="A19" s="22" t="s">
        <v>2</v>
      </c>
      <c r="B19" s="22" cm="1">
        <f t="array" ref="B19:AD30">IF(_xlfn.SORTBY('Classifica Generale'!B14:AD25,'Classifica Generale'!AD14:AD25,-1)=0,"",_xlfn.SORTBY('Classifica Generale'!B14:AD25,'Classifica Generale'!AD14:AD25,-1))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 t="str">
        <v/>
      </c>
      <c r="O19" s="9" t="str">
        <v/>
      </c>
      <c r="P19" s="9" t="str">
        <v/>
      </c>
      <c r="Q19" s="34" t="str">
        <v/>
      </c>
      <c r="R19" s="9" t="str">
        <v/>
      </c>
      <c r="S19" s="9" t="str">
        <v/>
      </c>
      <c r="T19" s="9" t="str">
        <v/>
      </c>
      <c r="U19" s="34" t="str">
        <v/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103</v>
      </c>
    </row>
    <row r="20" spans="1:36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 t="str">
        <v/>
      </c>
      <c r="P20" s="17" t="str">
        <v/>
      </c>
      <c r="Q20" s="34" t="str">
        <v/>
      </c>
      <c r="R20" s="17" t="str">
        <v/>
      </c>
      <c r="S20" s="17" t="str">
        <v/>
      </c>
      <c r="T20" s="17" t="str">
        <v/>
      </c>
      <c r="U20" s="34" t="str">
        <v/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88</v>
      </c>
    </row>
    <row r="21" spans="1:36" ht="36" x14ac:dyDescent="0.25">
      <c r="A21" s="24" t="s">
        <v>4</v>
      </c>
      <c r="B21" s="24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 t="str">
        <v/>
      </c>
      <c r="P21" s="9" t="str">
        <v/>
      </c>
      <c r="Q21" s="34" t="str">
        <v/>
      </c>
      <c r="R21" s="9" t="str">
        <v/>
      </c>
      <c r="S21" s="9" t="str">
        <v/>
      </c>
      <c r="T21" s="9" t="str">
        <v/>
      </c>
      <c r="U21" s="34" t="str">
        <v/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70</v>
      </c>
    </row>
    <row r="22" spans="1:36" ht="36" x14ac:dyDescent="0.25">
      <c r="A22" s="25" t="s">
        <v>5</v>
      </c>
      <c r="B22" s="25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 t="str">
        <v/>
      </c>
      <c r="P22" s="9" t="str">
        <v/>
      </c>
      <c r="Q22" s="34" t="str">
        <v/>
      </c>
      <c r="R22" s="9" t="str">
        <v/>
      </c>
      <c r="S22" s="9" t="str">
        <v/>
      </c>
      <c r="T22" s="9" t="str">
        <v/>
      </c>
      <c r="U22" s="34" t="str">
        <v/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60</v>
      </c>
    </row>
    <row r="23" spans="1:36" ht="36" x14ac:dyDescent="0.25">
      <c r="A23" s="25" t="s">
        <v>6</v>
      </c>
      <c r="B23" s="25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 t="str">
        <v/>
      </c>
      <c r="P23" s="17" t="str">
        <v/>
      </c>
      <c r="Q23" s="34" t="str">
        <v/>
      </c>
      <c r="R23" s="35" t="str">
        <v/>
      </c>
      <c r="S23" s="17" t="str">
        <v/>
      </c>
      <c r="T23" s="17" t="str">
        <v/>
      </c>
      <c r="U23" s="34" t="str">
        <v/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50</v>
      </c>
    </row>
    <row r="24" spans="1:36" ht="18" x14ac:dyDescent="0.25">
      <c r="A24" s="25" t="s">
        <v>7</v>
      </c>
      <c r="B24" s="25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 t="str">
        <v/>
      </c>
      <c r="T24" s="9" t="str">
        <v/>
      </c>
      <c r="U24" s="34" t="str">
        <v/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45</v>
      </c>
    </row>
    <row r="25" spans="1:36" ht="18" x14ac:dyDescent="0.25">
      <c r="A25" s="26" t="s">
        <v>8</v>
      </c>
      <c r="B25" s="26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 t="str">
        <v/>
      </c>
      <c r="P25" s="9" t="str">
        <v/>
      </c>
      <c r="Q25" s="34" t="str">
        <v/>
      </c>
      <c r="R25" s="9" t="str">
        <v/>
      </c>
      <c r="S25" s="9" t="str">
        <v/>
      </c>
      <c r="T25" s="9" t="str">
        <v/>
      </c>
      <c r="U25" s="34" t="str">
        <v/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40</v>
      </c>
    </row>
    <row r="26" spans="1:36" ht="36" x14ac:dyDescent="0.25">
      <c r="A26" s="26" t="s">
        <v>9</v>
      </c>
      <c r="B26" s="26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 t="str">
        <v/>
      </c>
      <c r="P26" s="9" t="str">
        <v/>
      </c>
      <c r="Q26" s="34" t="str">
        <v/>
      </c>
      <c r="R26" s="9" t="str">
        <v/>
      </c>
      <c r="S26" s="9" t="str">
        <v/>
      </c>
      <c r="T26" s="9" t="str">
        <v/>
      </c>
      <c r="U26" s="34" t="str">
        <v/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35</v>
      </c>
    </row>
    <row r="27" spans="1:36" ht="36" x14ac:dyDescent="0.25">
      <c r="A27" s="25" t="s">
        <v>10</v>
      </c>
      <c r="B27" s="25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 t="str">
        <v/>
      </c>
      <c r="P27" s="9" t="str">
        <v/>
      </c>
      <c r="Q27" s="34" t="str">
        <v/>
      </c>
      <c r="R27" s="9" t="str">
        <v/>
      </c>
      <c r="S27" s="9" t="str">
        <v/>
      </c>
      <c r="T27" s="9" t="str">
        <v/>
      </c>
      <c r="U27" s="34" t="str">
        <v/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30</v>
      </c>
    </row>
    <row r="28" spans="1:36" ht="18" x14ac:dyDescent="0.25">
      <c r="A28" s="25" t="s">
        <v>11</v>
      </c>
      <c r="B28" s="25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 t="str">
        <v/>
      </c>
      <c r="P28" s="9" t="str">
        <v/>
      </c>
      <c r="Q28" s="34" t="str">
        <v/>
      </c>
      <c r="R28" s="9" t="str">
        <v/>
      </c>
      <c r="S28" s="9" t="str">
        <v/>
      </c>
      <c r="T28" s="9" t="str">
        <v/>
      </c>
      <c r="U28" s="34" t="str">
        <v/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25</v>
      </c>
    </row>
    <row r="29" spans="1:36" ht="36" x14ac:dyDescent="0.25">
      <c r="A29" s="25" t="s">
        <v>12</v>
      </c>
      <c r="B29" s="25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 t="str">
        <v/>
      </c>
      <c r="P29" s="17" t="str">
        <v/>
      </c>
      <c r="Q29" s="34" t="str">
        <v/>
      </c>
      <c r="R29" s="35" t="str">
        <v/>
      </c>
      <c r="S29" s="17" t="str">
        <v/>
      </c>
      <c r="T29" s="17" t="str">
        <v/>
      </c>
      <c r="U29" s="34" t="str">
        <v/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20</v>
      </c>
    </row>
    <row r="30" spans="1:36" ht="36" x14ac:dyDescent="0.25">
      <c r="A30" s="25" t="s">
        <v>13</v>
      </c>
      <c r="B30" s="25">
        <v>25</v>
      </c>
      <c r="C30" s="38" t="str">
        <v>Blokko</v>
      </c>
      <c r="D30" s="38" t="str">
        <v>TLMA</v>
      </c>
      <c r="E30" s="38" t="str">
        <v/>
      </c>
      <c r="F30" s="38" t="str">
        <v/>
      </c>
      <c r="G30" s="38" t="str">
        <v/>
      </c>
      <c r="H30" s="38" t="str">
        <v/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 t="str">
        <v/>
      </c>
      <c r="T30" s="9" t="str">
        <v/>
      </c>
      <c r="U30" s="34" t="str">
        <v/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 t="str">
        <v/>
      </c>
    </row>
    <row r="31" spans="1:36" ht="18" x14ac:dyDescent="0.25">
      <c r="A31" s="26" t="s">
        <v>20</v>
      </c>
      <c r="B31" s="26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6" ht="19" x14ac:dyDescent="0.2">
      <c r="A32" s="144" t="s">
        <v>409</v>
      </c>
      <c r="B32" s="145"/>
      <c r="C32" s="145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J32" t="s">
        <v>522</v>
      </c>
    </row>
    <row r="33" spans="1:30" ht="18" x14ac:dyDescent="0.25">
      <c r="A33" s="22" t="s">
        <v>2</v>
      </c>
      <c r="B33" s="22" cm="1">
        <f t="array" ref="B33:AD44">IF(_xlfn.SORTBY('Classifica Generale'!B26:AD37,'Classifica Generale'!AD26:AD37,-1)=0,"",_xlfn.SORTBY('Classifica Generale'!B26:AD37,'Classifica Generale'!AD26:AD37,-1))</f>
        <v>27</v>
      </c>
      <c r="C33" s="38" t="str">
        <v>S. Polo</v>
      </c>
      <c r="D33" s="38" t="str">
        <v>TER</v>
      </c>
      <c r="E33" s="38" t="str">
        <v/>
      </c>
      <c r="F33" s="38" t="str">
        <v>G70</v>
      </c>
      <c r="G33" s="38" t="str">
        <v>4WD</v>
      </c>
      <c r="H33" s="38" t="str">
        <v>genesis</v>
      </c>
      <c r="I33" s="38" t="str">
        <v>it</v>
      </c>
      <c r="J33" s="9">
        <v>3</v>
      </c>
      <c r="K33" s="9">
        <v>100</v>
      </c>
      <c r="L33" s="9">
        <v>3</v>
      </c>
      <c r="M33" s="34">
        <v>106</v>
      </c>
      <c r="N33" s="9" t="str">
        <v/>
      </c>
      <c r="O33" s="9" t="str">
        <v/>
      </c>
      <c r="P33" s="9" t="str">
        <v/>
      </c>
      <c r="Q33" s="34" t="str">
        <v/>
      </c>
      <c r="R33" s="9" t="str">
        <v/>
      </c>
      <c r="S33" s="9" t="str">
        <v/>
      </c>
      <c r="T33" s="9" t="str">
        <v/>
      </c>
      <c r="U33" s="34" t="str">
        <v/>
      </c>
      <c r="V33" s="9" t="str">
        <v/>
      </c>
      <c r="W33" s="9" t="str">
        <v/>
      </c>
      <c r="X33" s="9" t="str">
        <v/>
      </c>
      <c r="Y33" s="34" t="str">
        <v/>
      </c>
      <c r="Z33" s="9" t="str">
        <v/>
      </c>
      <c r="AA33" s="9" t="str">
        <v/>
      </c>
      <c r="AB33" s="9" t="str">
        <v/>
      </c>
      <c r="AC33" s="34" t="str">
        <v/>
      </c>
      <c r="AD33" s="21">
        <v>106</v>
      </c>
    </row>
    <row r="34" spans="1:30" ht="18" x14ac:dyDescent="0.25">
      <c r="A34" s="23" t="s">
        <v>3</v>
      </c>
      <c r="B34" s="23">
        <v>28</v>
      </c>
      <c r="C34" s="38" t="str">
        <v>TLM_SKIZZO 34</v>
      </c>
      <c r="D34" s="38" t="str">
        <v>TLM</v>
      </c>
      <c r="E34" s="38" t="str">
        <v/>
      </c>
      <c r="F34" s="38" t="str">
        <v>Mégane Trophy</v>
      </c>
      <c r="G34" s="38" t="str">
        <v>RWD</v>
      </c>
      <c r="H34" s="38" t="str">
        <v>renault</v>
      </c>
      <c r="I34" s="38" t="str">
        <v>it</v>
      </c>
      <c r="J34" s="17" t="str">
        <v/>
      </c>
      <c r="K34" s="17">
        <v>85</v>
      </c>
      <c r="L34" s="17" t="str">
        <v/>
      </c>
      <c r="M34" s="34">
        <v>85</v>
      </c>
      <c r="N34" s="17" t="str">
        <v/>
      </c>
      <c r="O34" s="17" t="str">
        <v/>
      </c>
      <c r="P34" s="17" t="str">
        <v/>
      </c>
      <c r="Q34" s="34" t="str">
        <v/>
      </c>
      <c r="R34" s="17" t="str">
        <v/>
      </c>
      <c r="S34" s="17" t="str">
        <v/>
      </c>
      <c r="T34" s="17" t="str">
        <v/>
      </c>
      <c r="U34" s="34" t="str">
        <v/>
      </c>
      <c r="V34" s="17" t="str">
        <v/>
      </c>
      <c r="W34" s="17" t="str">
        <v/>
      </c>
      <c r="X34" s="17" t="str">
        <v/>
      </c>
      <c r="Y34" s="34" t="str">
        <v/>
      </c>
      <c r="Z34" s="17" t="str">
        <v/>
      </c>
      <c r="AA34" s="17" t="str">
        <v/>
      </c>
      <c r="AB34" s="17" t="str">
        <v/>
      </c>
      <c r="AC34" s="34" t="str">
        <v/>
      </c>
      <c r="AD34" s="21">
        <v>85</v>
      </c>
    </row>
    <row r="35" spans="1:30" ht="18" x14ac:dyDescent="0.25">
      <c r="A35" s="24" t="s">
        <v>4</v>
      </c>
      <c r="B35" s="24">
        <v>29</v>
      </c>
      <c r="C35" s="38" t="str">
        <v>TLM_wid83</v>
      </c>
      <c r="D35" s="38" t="str">
        <v>TLM</v>
      </c>
      <c r="E35" s="38" t="str">
        <v/>
      </c>
      <c r="F35" s="38" t="str">
        <v>Scirocco</v>
      </c>
      <c r="G35" s="38" t="str">
        <v>FWD</v>
      </c>
      <c r="H35" s="38" t="str">
        <v>vw</v>
      </c>
      <c r="I35" s="38" t="str">
        <v>it</v>
      </c>
      <c r="J35" s="9" t="str">
        <v/>
      </c>
      <c r="K35" s="9">
        <v>70</v>
      </c>
      <c r="L35" s="9" t="str">
        <v/>
      </c>
      <c r="M35" s="34">
        <v>70</v>
      </c>
      <c r="N35" s="9" t="str">
        <v/>
      </c>
      <c r="O35" s="9" t="str">
        <v/>
      </c>
      <c r="P35" s="9" t="str">
        <v/>
      </c>
      <c r="Q35" s="34" t="str">
        <v/>
      </c>
      <c r="R35" s="9" t="str">
        <v/>
      </c>
      <c r="S35" s="9" t="str">
        <v/>
      </c>
      <c r="T35" s="9" t="str">
        <v/>
      </c>
      <c r="U35" s="34" t="str">
        <v/>
      </c>
      <c r="V35" s="9" t="str">
        <v/>
      </c>
      <c r="W35" s="9" t="str">
        <v/>
      </c>
      <c r="X35" s="9" t="str">
        <v/>
      </c>
      <c r="Y35" s="34" t="str">
        <v/>
      </c>
      <c r="Z35" s="9" t="str">
        <v/>
      </c>
      <c r="AA35" s="9" t="str">
        <v/>
      </c>
      <c r="AB35" s="9" t="str">
        <v/>
      </c>
      <c r="AC35" s="34" t="str">
        <v/>
      </c>
      <c r="AD35" s="21">
        <v>70</v>
      </c>
    </row>
    <row r="36" spans="1:30" ht="18" x14ac:dyDescent="0.25">
      <c r="A36" s="25" t="s">
        <v>5</v>
      </c>
      <c r="B36" s="25">
        <v>30</v>
      </c>
      <c r="C36" s="38" t="str">
        <v>TLM Max</v>
      </c>
      <c r="D36" s="38" t="str">
        <v>TLM</v>
      </c>
      <c r="E36" s="38" t="str">
        <v/>
      </c>
      <c r="F36" s="38" t="str">
        <v>4C</v>
      </c>
      <c r="G36" s="38" t="str">
        <v>RWD</v>
      </c>
      <c r="H36" s="38" t="str">
        <v>alfa</v>
      </c>
      <c r="I36" s="38" t="str">
        <v>it</v>
      </c>
      <c r="J36" s="9" t="str">
        <v/>
      </c>
      <c r="K36" s="9">
        <v>60</v>
      </c>
      <c r="L36" s="9" t="str">
        <v/>
      </c>
      <c r="M36" s="34">
        <v>60</v>
      </c>
      <c r="N36" s="9" t="str">
        <v/>
      </c>
      <c r="O36" s="9" t="str">
        <v/>
      </c>
      <c r="P36" s="9" t="str">
        <v/>
      </c>
      <c r="Q36" s="34" t="str">
        <v/>
      </c>
      <c r="R36" s="9" t="str">
        <v/>
      </c>
      <c r="S36" s="9" t="str">
        <v/>
      </c>
      <c r="T36" s="9" t="str">
        <v/>
      </c>
      <c r="U36" s="34" t="str">
        <v/>
      </c>
      <c r="V36" s="9" t="str">
        <v/>
      </c>
      <c r="W36" s="9" t="str">
        <v/>
      </c>
      <c r="X36" s="9" t="str">
        <v/>
      </c>
      <c r="Y36" s="34" t="str">
        <v/>
      </c>
      <c r="Z36" s="9" t="str">
        <v/>
      </c>
      <c r="AA36" s="9" t="str">
        <v/>
      </c>
      <c r="AB36" s="9" t="str">
        <v/>
      </c>
      <c r="AC36" s="34" t="str">
        <v/>
      </c>
      <c r="AD36" s="21">
        <v>60</v>
      </c>
    </row>
    <row r="37" spans="1:30" ht="18" x14ac:dyDescent="0.25">
      <c r="A37" s="25" t="s">
        <v>6</v>
      </c>
      <c r="B37" s="25">
        <v>31</v>
      </c>
      <c r="C37" s="38" t="str">
        <v>TLM_mark126p</v>
      </c>
      <c r="D37" s="38" t="str">
        <v>TLM</v>
      </c>
      <c r="E37" s="38" t="str">
        <v/>
      </c>
      <c r="F37" s="38" t="str">
        <v>G70</v>
      </c>
      <c r="G37" s="38" t="str">
        <v>4WD</v>
      </c>
      <c r="H37" s="38" t="str">
        <v>genesis</v>
      </c>
      <c r="I37" s="38" t="str">
        <v>it</v>
      </c>
      <c r="J37" s="35" t="str">
        <v/>
      </c>
      <c r="K37" s="17">
        <v>50</v>
      </c>
      <c r="L37" s="17" t="str">
        <v/>
      </c>
      <c r="M37" s="34">
        <v>50</v>
      </c>
      <c r="N37" s="35" t="str">
        <v/>
      </c>
      <c r="O37" s="17" t="str">
        <v/>
      </c>
      <c r="P37" s="17" t="str">
        <v/>
      </c>
      <c r="Q37" s="34" t="str">
        <v/>
      </c>
      <c r="R37" s="35" t="str">
        <v/>
      </c>
      <c r="S37" s="17" t="str">
        <v/>
      </c>
      <c r="T37" s="17" t="str">
        <v/>
      </c>
      <c r="U37" s="34" t="str">
        <v/>
      </c>
      <c r="V37" s="35" t="str">
        <v/>
      </c>
      <c r="W37" s="17" t="str">
        <v/>
      </c>
      <c r="X37" s="17" t="str">
        <v/>
      </c>
      <c r="Y37" s="34" t="str">
        <v/>
      </c>
      <c r="Z37" s="35" t="str">
        <v/>
      </c>
      <c r="AA37" s="17" t="str">
        <v/>
      </c>
      <c r="AB37" s="17" t="str">
        <v/>
      </c>
      <c r="AC37" s="34" t="str">
        <v/>
      </c>
      <c r="AD37" s="21">
        <v>50</v>
      </c>
    </row>
    <row r="38" spans="1:30" ht="18" x14ac:dyDescent="0.25">
      <c r="A38" s="25" t="s">
        <v>7</v>
      </c>
      <c r="B38" s="25">
        <v>32</v>
      </c>
      <c r="C38" s="38" t="str">
        <v>TLM_Isnotacrime</v>
      </c>
      <c r="D38" s="38" t="str">
        <v>TLM</v>
      </c>
      <c r="E38" s="38" t="str">
        <v/>
      </c>
      <c r="F38" s="38" t="str">
        <v>4C</v>
      </c>
      <c r="G38" s="38" t="str">
        <v>RWD</v>
      </c>
      <c r="H38" s="38" t="str">
        <v>alfa</v>
      </c>
      <c r="I38" s="38" t="str">
        <v>it</v>
      </c>
      <c r="J38" s="9" t="str">
        <v/>
      </c>
      <c r="K38" s="9">
        <v>45</v>
      </c>
      <c r="L38" s="9" t="str">
        <v/>
      </c>
      <c r="M38" s="34">
        <v>45</v>
      </c>
      <c r="N38" s="9" t="str">
        <v/>
      </c>
      <c r="O38" s="9" t="str">
        <v/>
      </c>
      <c r="P38" s="9" t="str">
        <v/>
      </c>
      <c r="Q38" s="34" t="str">
        <v/>
      </c>
      <c r="R38" s="9" t="str">
        <v/>
      </c>
      <c r="S38" s="9" t="str">
        <v/>
      </c>
      <c r="T38" s="9" t="str">
        <v/>
      </c>
      <c r="U38" s="34" t="str">
        <v/>
      </c>
      <c r="V38" s="9" t="str">
        <v/>
      </c>
      <c r="W38" s="9" t="str">
        <v/>
      </c>
      <c r="X38" s="9" t="str">
        <v/>
      </c>
      <c r="Y38" s="34" t="str">
        <v/>
      </c>
      <c r="Z38" s="9" t="str">
        <v/>
      </c>
      <c r="AA38" s="9" t="str">
        <v/>
      </c>
      <c r="AB38" s="9" t="str">
        <v/>
      </c>
      <c r="AC38" s="34" t="str">
        <v/>
      </c>
      <c r="AD38" s="21">
        <v>45</v>
      </c>
    </row>
    <row r="39" spans="1:30" ht="18" x14ac:dyDescent="0.25">
      <c r="A39" s="26" t="s">
        <v>8</v>
      </c>
      <c r="B39" s="26">
        <v>33</v>
      </c>
      <c r="C39" s="38" t="str">
        <v>TLM Febshy</v>
      </c>
      <c r="D39" s="38" t="str">
        <v>TLM</v>
      </c>
      <c r="E39" s="38" t="str">
        <v/>
      </c>
      <c r="F39" s="38" t="str">
        <v>Mégane Trophy</v>
      </c>
      <c r="G39" s="38" t="str">
        <v>RWD</v>
      </c>
      <c r="H39" s="38" t="str">
        <v>renault</v>
      </c>
      <c r="I39" s="38" t="str">
        <v>it</v>
      </c>
      <c r="J39" s="9" t="str">
        <v/>
      </c>
      <c r="K39" s="9">
        <v>40</v>
      </c>
      <c r="L39" s="9" t="str">
        <v/>
      </c>
      <c r="M39" s="34">
        <v>40</v>
      </c>
      <c r="N39" s="9" t="str">
        <v/>
      </c>
      <c r="O39" s="9" t="str">
        <v/>
      </c>
      <c r="P39" s="9" t="str">
        <v/>
      </c>
      <c r="Q39" s="34" t="str">
        <v/>
      </c>
      <c r="R39" s="9" t="str">
        <v/>
      </c>
      <c r="S39" s="9" t="str">
        <v/>
      </c>
      <c r="T39" s="9" t="str">
        <v/>
      </c>
      <c r="U39" s="34" t="str">
        <v/>
      </c>
      <c r="V39" s="9" t="str">
        <v/>
      </c>
      <c r="W39" s="9" t="str">
        <v/>
      </c>
      <c r="X39" s="9" t="str">
        <v/>
      </c>
      <c r="Y39" s="34" t="str">
        <v/>
      </c>
      <c r="Z39" s="9" t="str">
        <v/>
      </c>
      <c r="AA39" s="9" t="str">
        <v/>
      </c>
      <c r="AB39" s="9" t="str">
        <v/>
      </c>
      <c r="AC39" s="34" t="str">
        <v/>
      </c>
      <c r="AD39" s="21">
        <v>40</v>
      </c>
    </row>
    <row r="40" spans="1:30" ht="18" x14ac:dyDescent="0.25">
      <c r="A40" s="26" t="s">
        <v>9</v>
      </c>
      <c r="B40" s="26">
        <v>34</v>
      </c>
      <c r="C40" s="38" t="str">
        <v>TLM_GAMMA</v>
      </c>
      <c r="D40" s="38" t="str">
        <v>TLM</v>
      </c>
      <c r="E40" s="38" t="str">
        <v/>
      </c>
      <c r="F40" s="38" t="str">
        <v>Mégane Trophy</v>
      </c>
      <c r="G40" s="38" t="str">
        <v>RWD</v>
      </c>
      <c r="H40" s="38" t="str">
        <v>renault</v>
      </c>
      <c r="I40" s="38" t="str">
        <v>it</v>
      </c>
      <c r="J40" s="9" t="str">
        <v/>
      </c>
      <c r="K40" s="9">
        <v>35</v>
      </c>
      <c r="L40" s="9" t="str">
        <v/>
      </c>
      <c r="M40" s="34">
        <v>35</v>
      </c>
      <c r="N40" s="9" t="str">
        <v/>
      </c>
      <c r="O40" s="9" t="str">
        <v/>
      </c>
      <c r="P40" s="9" t="str">
        <v/>
      </c>
      <c r="Q40" s="34" t="str">
        <v/>
      </c>
      <c r="R40" s="9" t="str">
        <v/>
      </c>
      <c r="S40" s="9" t="str">
        <v/>
      </c>
      <c r="T40" s="9" t="str">
        <v/>
      </c>
      <c r="U40" s="34" t="str">
        <v/>
      </c>
      <c r="V40" s="9" t="str">
        <v/>
      </c>
      <c r="W40" s="9" t="str">
        <v/>
      </c>
      <c r="X40" s="9" t="str">
        <v/>
      </c>
      <c r="Y40" s="34" t="str">
        <v/>
      </c>
      <c r="Z40" s="9" t="str">
        <v/>
      </c>
      <c r="AA40" s="9" t="str">
        <v/>
      </c>
      <c r="AB40" s="9" t="str">
        <v/>
      </c>
      <c r="AC40" s="34" t="str">
        <v/>
      </c>
      <c r="AD40" s="21">
        <v>35</v>
      </c>
    </row>
    <row r="41" spans="1:30" ht="16" customHeight="1" x14ac:dyDescent="0.25">
      <c r="A41" s="25" t="s">
        <v>10</v>
      </c>
      <c r="B41" s="25">
        <v>35</v>
      </c>
      <c r="C41" s="38" t="str">
        <v>TLM_RiKaS</v>
      </c>
      <c r="D41" s="38" t="str">
        <v>TLMA</v>
      </c>
      <c r="E41" s="38" t="str">
        <v/>
      </c>
      <c r="F41" s="38" t="str">
        <v>4C</v>
      </c>
      <c r="G41" s="38" t="str">
        <v>RWD</v>
      </c>
      <c r="H41" s="38" t="str">
        <v>alfa</v>
      </c>
      <c r="I41" s="38" t="str">
        <v>it</v>
      </c>
      <c r="J41" s="9" t="str">
        <v/>
      </c>
      <c r="K41" s="9">
        <v>30</v>
      </c>
      <c r="L41" s="9" t="str">
        <v/>
      </c>
      <c r="M41" s="34">
        <v>30</v>
      </c>
      <c r="N41" s="9" t="str">
        <v/>
      </c>
      <c r="O41" s="9" t="str">
        <v/>
      </c>
      <c r="P41" s="9" t="str">
        <v/>
      </c>
      <c r="Q41" s="34" t="str">
        <v/>
      </c>
      <c r="R41" s="9" t="str">
        <v/>
      </c>
      <c r="S41" s="9" t="str">
        <v/>
      </c>
      <c r="T41" s="9" t="str">
        <v/>
      </c>
      <c r="U41" s="34" t="str">
        <v/>
      </c>
      <c r="V41" s="9" t="str">
        <v/>
      </c>
      <c r="W41" s="9" t="str">
        <v/>
      </c>
      <c r="X41" s="9" t="str">
        <v/>
      </c>
      <c r="Y41" s="34" t="str">
        <v/>
      </c>
      <c r="Z41" s="9" t="str">
        <v/>
      </c>
      <c r="AA41" s="9" t="str">
        <v/>
      </c>
      <c r="AB41" s="9" t="str">
        <v/>
      </c>
      <c r="AC41" s="34" t="str">
        <v/>
      </c>
      <c r="AD41" s="21">
        <v>30</v>
      </c>
    </row>
    <row r="42" spans="1:30" ht="36" x14ac:dyDescent="0.25">
      <c r="A42" s="25" t="s">
        <v>11</v>
      </c>
      <c r="B42" s="25">
        <v>36</v>
      </c>
      <c r="C42" s="38" t="str">
        <v>Chiodo crew</v>
      </c>
      <c r="D42" s="38" t="str">
        <v>TLMA</v>
      </c>
      <c r="E42" s="38" t="str">
        <v/>
      </c>
      <c r="F42" s="38" t="str">
        <v>G70</v>
      </c>
      <c r="G42" s="38" t="str">
        <v>4WD</v>
      </c>
      <c r="H42" s="38" t="str">
        <v>genesis</v>
      </c>
      <c r="I42" s="38" t="str">
        <v>it</v>
      </c>
      <c r="J42" s="9" t="str">
        <v/>
      </c>
      <c r="K42" s="9">
        <v>25</v>
      </c>
      <c r="L42" s="9" t="str">
        <v/>
      </c>
      <c r="M42" s="34">
        <v>25</v>
      </c>
      <c r="N42" s="9" t="str">
        <v/>
      </c>
      <c r="O42" s="9" t="str">
        <v/>
      </c>
      <c r="P42" s="9" t="str">
        <v/>
      </c>
      <c r="Q42" s="34" t="str">
        <v/>
      </c>
      <c r="R42" s="9" t="str">
        <v/>
      </c>
      <c r="S42" s="9" t="str">
        <v/>
      </c>
      <c r="T42" s="9" t="str">
        <v/>
      </c>
      <c r="U42" s="34" t="str">
        <v/>
      </c>
      <c r="V42" s="9" t="str">
        <v/>
      </c>
      <c r="W42" s="9" t="str">
        <v/>
      </c>
      <c r="X42" s="9" t="str">
        <v/>
      </c>
      <c r="Y42" s="34" t="str">
        <v/>
      </c>
      <c r="Z42" s="9" t="str">
        <v/>
      </c>
      <c r="AA42" s="9" t="str">
        <v/>
      </c>
      <c r="AB42" s="9" t="str">
        <v/>
      </c>
      <c r="AC42" s="34" t="str">
        <v/>
      </c>
      <c r="AD42" s="21">
        <v>25</v>
      </c>
    </row>
    <row r="43" spans="1:30" ht="36" x14ac:dyDescent="0.25">
      <c r="A43" s="25" t="s">
        <v>12</v>
      </c>
      <c r="B43" s="25">
        <v>37</v>
      </c>
      <c r="C43" s="38" t="str">
        <v>Gian</v>
      </c>
      <c r="D43" s="38" t="str">
        <v>TLMA</v>
      </c>
      <c r="E43" s="38" t="str">
        <v/>
      </c>
      <c r="F43" s="38" t="str">
        <v>4C</v>
      </c>
      <c r="G43" s="38" t="str">
        <v>RWD</v>
      </c>
      <c r="H43" s="38" t="str">
        <v>alfa</v>
      </c>
      <c r="I43" s="38" t="str">
        <v>it</v>
      </c>
      <c r="J43" s="35" t="str">
        <v/>
      </c>
      <c r="K43" s="17">
        <v>20</v>
      </c>
      <c r="L43" s="17" t="str">
        <v/>
      </c>
      <c r="M43" s="34">
        <v>20</v>
      </c>
      <c r="N43" s="35" t="str">
        <v/>
      </c>
      <c r="O43" s="17" t="str">
        <v/>
      </c>
      <c r="P43" s="17" t="str">
        <v/>
      </c>
      <c r="Q43" s="34" t="str">
        <v/>
      </c>
      <c r="R43" s="35" t="str">
        <v/>
      </c>
      <c r="S43" s="17" t="str">
        <v/>
      </c>
      <c r="T43" s="17" t="str">
        <v/>
      </c>
      <c r="U43" s="34" t="str">
        <v/>
      </c>
      <c r="V43" s="35" t="str">
        <v/>
      </c>
      <c r="W43" s="17" t="str">
        <v/>
      </c>
      <c r="X43" s="17" t="str">
        <v/>
      </c>
      <c r="Y43" s="34" t="str">
        <v/>
      </c>
      <c r="Z43" s="35" t="str">
        <v/>
      </c>
      <c r="AA43" s="17" t="str">
        <v/>
      </c>
      <c r="AB43" s="17" t="str">
        <v/>
      </c>
      <c r="AC43" s="34" t="str">
        <v/>
      </c>
      <c r="AD43" s="21">
        <v>20</v>
      </c>
    </row>
    <row r="44" spans="1:30" ht="36" x14ac:dyDescent="0.25">
      <c r="A44" s="25" t="s">
        <v>13</v>
      </c>
      <c r="B44" s="25">
        <v>38</v>
      </c>
      <c r="C44" s="38" t="str">
        <v>TLM Verce90</v>
      </c>
      <c r="D44" s="38" t="str">
        <v>TLM</v>
      </c>
      <c r="E44" s="38" t="str">
        <v/>
      </c>
      <c r="F44" s="38" t="str">
        <v>Lancer Evo</v>
      </c>
      <c r="G44" s="38" t="str">
        <v>4WD</v>
      </c>
      <c r="H44" s="38" t="str">
        <v>mitsubishi</v>
      </c>
      <c r="I44" s="38" t="str">
        <v>it</v>
      </c>
      <c r="J44" s="9" t="str">
        <v/>
      </c>
      <c r="K44" s="9">
        <v>15</v>
      </c>
      <c r="L44" s="9" t="str">
        <v/>
      </c>
      <c r="M44" s="34">
        <v>15</v>
      </c>
      <c r="N44" s="9" t="str">
        <v/>
      </c>
      <c r="O44" s="9" t="str">
        <v/>
      </c>
      <c r="P44" s="9" t="str">
        <v/>
      </c>
      <c r="Q44" s="34" t="str">
        <v/>
      </c>
      <c r="R44" s="9" t="str">
        <v/>
      </c>
      <c r="S44" s="9" t="str">
        <v/>
      </c>
      <c r="T44" s="9" t="str">
        <v/>
      </c>
      <c r="U44" s="34" t="str">
        <v/>
      </c>
      <c r="V44" s="9" t="str">
        <v/>
      </c>
      <c r="W44" s="9" t="str">
        <v/>
      </c>
      <c r="X44" s="9" t="str">
        <v/>
      </c>
      <c r="Y44" s="34" t="str">
        <v/>
      </c>
      <c r="Z44" s="9" t="str">
        <v/>
      </c>
      <c r="AA44" s="9" t="str">
        <v/>
      </c>
      <c r="AB44" s="9" t="str">
        <v/>
      </c>
      <c r="AC44" s="34" t="str">
        <v/>
      </c>
      <c r="AD44" s="21">
        <v>15</v>
      </c>
    </row>
    <row r="45" spans="1:30" ht="17" x14ac:dyDescent="0.25">
      <c r="A45" s="26" t="s">
        <v>20</v>
      </c>
      <c r="B45" s="26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44" t="s">
        <v>410</v>
      </c>
      <c r="B46" s="145"/>
      <c r="C46" s="145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8" x14ac:dyDescent="0.25">
      <c r="A47" s="22" t="s">
        <v>2</v>
      </c>
      <c r="B47" s="22" cm="1">
        <f t="array" ref="B47:AD59">IF(_xlfn.SORTBY('Classifica Generale'!B38:AD50,'Classifica Generale'!AD38:AD50,-1)=0,"",_xlfn.SORTBY('Classifica Generale'!B38:AD50,'Classifica Generale'!AD38:AD50,-1))</f>
        <v>40</v>
      </c>
      <c r="C47" s="38" t="str">
        <v>N.Baglioni</v>
      </c>
      <c r="D47" s="38" t="str">
        <v>TER</v>
      </c>
      <c r="E47" s="38" t="str">
        <v/>
      </c>
      <c r="F47" s="38" t="str">
        <v>Cayman</v>
      </c>
      <c r="G47" s="38" t="str">
        <v>RWD</v>
      </c>
      <c r="H47" s="38" t="str">
        <v>porsche</v>
      </c>
      <c r="I47" s="38" t="str">
        <v>it</v>
      </c>
      <c r="J47" s="9">
        <v>3</v>
      </c>
      <c r="K47" s="9">
        <v>100</v>
      </c>
      <c r="L47" s="9" t="str">
        <v/>
      </c>
      <c r="M47" s="34">
        <v>103</v>
      </c>
      <c r="N47" s="9" t="str">
        <v/>
      </c>
      <c r="O47" s="9" t="str">
        <v/>
      </c>
      <c r="P47" s="9" t="str">
        <v/>
      </c>
      <c r="Q47" s="34" t="str">
        <v/>
      </c>
      <c r="R47" s="9" t="str">
        <v/>
      </c>
      <c r="S47" s="9" t="str">
        <v/>
      </c>
      <c r="T47" s="9" t="str">
        <v/>
      </c>
      <c r="U47" s="34" t="str">
        <v/>
      </c>
      <c r="V47" s="9" t="str">
        <v/>
      </c>
      <c r="W47" s="9" t="str">
        <v/>
      </c>
      <c r="X47" s="9" t="str">
        <v/>
      </c>
      <c r="Y47" s="34" t="str">
        <v/>
      </c>
      <c r="Z47" s="9" t="str">
        <v/>
      </c>
      <c r="AA47" s="9" t="str">
        <v/>
      </c>
      <c r="AB47" s="9" t="str">
        <v/>
      </c>
      <c r="AC47" s="34" t="str">
        <v/>
      </c>
      <c r="AD47" s="21">
        <v>103</v>
      </c>
    </row>
    <row r="48" spans="1:30" ht="18" x14ac:dyDescent="0.25">
      <c r="A48" s="23" t="s">
        <v>3</v>
      </c>
      <c r="B48" s="23">
        <v>41</v>
      </c>
      <c r="C48" s="38" t="str">
        <v>TLM_Parenti</v>
      </c>
      <c r="D48" s="38" t="str">
        <v>TLM</v>
      </c>
      <c r="E48" s="38" t="str">
        <v/>
      </c>
      <c r="F48" s="38" t="str">
        <v>Mégane Trophy</v>
      </c>
      <c r="G48" s="38" t="str">
        <v>RWD</v>
      </c>
      <c r="H48" s="38" t="str">
        <v>renault</v>
      </c>
      <c r="I48" s="38" t="str">
        <v>it</v>
      </c>
      <c r="J48" s="17" t="str">
        <v/>
      </c>
      <c r="K48" s="17">
        <v>85</v>
      </c>
      <c r="L48" s="17" t="str">
        <v/>
      </c>
      <c r="M48" s="34">
        <v>85</v>
      </c>
      <c r="N48" s="17" t="str">
        <v/>
      </c>
      <c r="O48" s="17" t="str">
        <v/>
      </c>
      <c r="P48" s="17" t="str">
        <v/>
      </c>
      <c r="Q48" s="34" t="str">
        <v/>
      </c>
      <c r="R48" s="17" t="str">
        <v/>
      </c>
      <c r="S48" s="17" t="str">
        <v/>
      </c>
      <c r="T48" s="17" t="str">
        <v/>
      </c>
      <c r="U48" s="34" t="str">
        <v/>
      </c>
      <c r="V48" s="17" t="str">
        <v/>
      </c>
      <c r="W48" s="17" t="str">
        <v/>
      </c>
      <c r="X48" s="17" t="str">
        <v/>
      </c>
      <c r="Y48" s="34" t="str">
        <v/>
      </c>
      <c r="Z48" s="17" t="str">
        <v/>
      </c>
      <c r="AA48" s="17" t="str">
        <v/>
      </c>
      <c r="AB48" s="17" t="str">
        <v/>
      </c>
      <c r="AC48" s="34" t="str">
        <v/>
      </c>
      <c r="AD48" s="21">
        <v>85</v>
      </c>
    </row>
    <row r="49" spans="1:30" ht="18" x14ac:dyDescent="0.25">
      <c r="A49" s="24" t="s">
        <v>4</v>
      </c>
      <c r="B49" s="24">
        <v>42</v>
      </c>
      <c r="C49" s="38" t="str">
        <v>TLM_Miciona</v>
      </c>
      <c r="D49" s="38" t="str">
        <v>TLM</v>
      </c>
      <c r="E49" s="38" t="str">
        <v/>
      </c>
      <c r="F49" s="38" t="str">
        <v>Scirocco</v>
      </c>
      <c r="G49" s="38" t="str">
        <v>FWD</v>
      </c>
      <c r="H49" s="38" t="str">
        <v>vw</v>
      </c>
      <c r="I49" s="38" t="str">
        <v>it</v>
      </c>
      <c r="J49" s="9" t="str">
        <v/>
      </c>
      <c r="K49" s="9">
        <v>70</v>
      </c>
      <c r="L49" s="9" t="str">
        <v/>
      </c>
      <c r="M49" s="34">
        <v>70</v>
      </c>
      <c r="N49" s="9" t="str">
        <v/>
      </c>
      <c r="O49" s="9" t="str">
        <v/>
      </c>
      <c r="P49" s="9" t="str">
        <v/>
      </c>
      <c r="Q49" s="34" t="str">
        <v/>
      </c>
      <c r="R49" s="9" t="str">
        <v/>
      </c>
      <c r="S49" s="9" t="str">
        <v/>
      </c>
      <c r="T49" s="9" t="str">
        <v/>
      </c>
      <c r="U49" s="34" t="str">
        <v/>
      </c>
      <c r="V49" s="9" t="str">
        <v/>
      </c>
      <c r="W49" s="9" t="str">
        <v/>
      </c>
      <c r="X49" s="9" t="str">
        <v/>
      </c>
      <c r="Y49" s="34" t="str">
        <v/>
      </c>
      <c r="Z49" s="9" t="str">
        <v/>
      </c>
      <c r="AA49" s="9" t="str">
        <v/>
      </c>
      <c r="AB49" s="9" t="str">
        <v/>
      </c>
      <c r="AC49" s="34" t="str">
        <v/>
      </c>
      <c r="AD49" s="21">
        <v>70</v>
      </c>
    </row>
    <row r="50" spans="1:30" ht="36" x14ac:dyDescent="0.25">
      <c r="A50" s="25" t="s">
        <v>5</v>
      </c>
      <c r="B50" s="25">
        <v>43</v>
      </c>
      <c r="C50" s="38" t="str">
        <v>zer0</v>
      </c>
      <c r="D50" s="38" t="str">
        <v>TLMA</v>
      </c>
      <c r="E50" s="38" t="str">
        <v/>
      </c>
      <c r="F50" s="38" t="str">
        <v>4C</v>
      </c>
      <c r="G50" s="38" t="str">
        <v>RWD</v>
      </c>
      <c r="H50" s="38" t="str">
        <v>alfa</v>
      </c>
      <c r="I50" s="38" t="str">
        <v>it</v>
      </c>
      <c r="J50" s="9" t="str">
        <v/>
      </c>
      <c r="K50" s="9">
        <v>60</v>
      </c>
      <c r="L50" s="9" t="str">
        <v/>
      </c>
      <c r="M50" s="34">
        <v>60</v>
      </c>
      <c r="N50" s="9" t="str">
        <v/>
      </c>
      <c r="O50" s="9" t="str">
        <v/>
      </c>
      <c r="P50" s="9" t="str">
        <v/>
      </c>
      <c r="Q50" s="34" t="str">
        <v/>
      </c>
      <c r="R50" s="9" t="str">
        <v/>
      </c>
      <c r="S50" s="9" t="str">
        <v/>
      </c>
      <c r="T50" s="9" t="str">
        <v/>
      </c>
      <c r="U50" s="34" t="str">
        <v/>
      </c>
      <c r="V50" s="9" t="str">
        <v/>
      </c>
      <c r="W50" s="9" t="str">
        <v/>
      </c>
      <c r="X50" s="9" t="str">
        <v/>
      </c>
      <c r="Y50" s="34" t="str">
        <v/>
      </c>
      <c r="Z50" s="9" t="str">
        <v/>
      </c>
      <c r="AA50" s="9" t="str">
        <v/>
      </c>
      <c r="AB50" s="9" t="str">
        <v/>
      </c>
      <c r="AC50" s="34" t="str">
        <v/>
      </c>
      <c r="AD50" s="21">
        <v>60</v>
      </c>
    </row>
    <row r="51" spans="1:30" ht="18" x14ac:dyDescent="0.25">
      <c r="A51" s="25" t="s">
        <v>6</v>
      </c>
      <c r="B51" s="25">
        <v>44</v>
      </c>
      <c r="C51" s="38" t="str">
        <v>Polly</v>
      </c>
      <c r="D51" s="38" t="str">
        <v>WFR</v>
      </c>
      <c r="E51" s="38" t="str">
        <v/>
      </c>
      <c r="F51" s="38" t="str">
        <v>4C</v>
      </c>
      <c r="G51" s="38" t="str">
        <v>RWD</v>
      </c>
      <c r="H51" s="38" t="str">
        <v>alfa</v>
      </c>
      <c r="I51" s="38" t="str">
        <v>it</v>
      </c>
      <c r="J51" s="35" t="str">
        <v/>
      </c>
      <c r="K51" s="17">
        <v>50</v>
      </c>
      <c r="L51" s="17">
        <v>3</v>
      </c>
      <c r="M51" s="34">
        <v>53</v>
      </c>
      <c r="N51" s="35" t="str">
        <v/>
      </c>
      <c r="O51" s="17" t="str">
        <v/>
      </c>
      <c r="P51" s="17" t="str">
        <v/>
      </c>
      <c r="Q51" s="34" t="str">
        <v/>
      </c>
      <c r="R51" s="35" t="str">
        <v/>
      </c>
      <c r="S51" s="17" t="str">
        <v/>
      </c>
      <c r="T51" s="17" t="str">
        <v/>
      </c>
      <c r="U51" s="34" t="str">
        <v/>
      </c>
      <c r="V51" s="35" t="str">
        <v/>
      </c>
      <c r="W51" s="17" t="str">
        <v/>
      </c>
      <c r="X51" s="17" t="str">
        <v/>
      </c>
      <c r="Y51" s="34" t="str">
        <v/>
      </c>
      <c r="Z51" s="35" t="str">
        <v/>
      </c>
      <c r="AA51" s="17" t="str">
        <v/>
      </c>
      <c r="AB51" s="17" t="str">
        <v/>
      </c>
      <c r="AC51" s="34" t="str">
        <v/>
      </c>
      <c r="AD51" s="21">
        <v>53</v>
      </c>
    </row>
    <row r="52" spans="1:30" ht="18" x14ac:dyDescent="0.25">
      <c r="A52" s="25" t="s">
        <v>7</v>
      </c>
      <c r="B52" s="25">
        <v>45</v>
      </c>
      <c r="C52" s="38" t="str">
        <v>TLM-Rupetheking-</v>
      </c>
      <c r="D52" s="38" t="str">
        <v>TLM</v>
      </c>
      <c r="E52" s="38" t="str">
        <v/>
      </c>
      <c r="F52" s="38" t="str">
        <v>GT-R</v>
      </c>
      <c r="G52" s="38" t="str">
        <v>4WD</v>
      </c>
      <c r="H52" s="38" t="str">
        <v>nissan</v>
      </c>
      <c r="I52" s="38" t="str">
        <v>it</v>
      </c>
      <c r="J52" s="9" t="str">
        <v/>
      </c>
      <c r="K52" s="9">
        <v>45</v>
      </c>
      <c r="L52" s="9" t="str">
        <v/>
      </c>
      <c r="M52" s="34">
        <v>45</v>
      </c>
      <c r="N52" s="9" t="str">
        <v/>
      </c>
      <c r="O52" s="9" t="str">
        <v/>
      </c>
      <c r="P52" s="9" t="str">
        <v/>
      </c>
      <c r="Q52" s="34" t="str">
        <v/>
      </c>
      <c r="R52" s="9" t="str">
        <v/>
      </c>
      <c r="S52" s="9" t="str">
        <v/>
      </c>
      <c r="T52" s="9" t="str">
        <v/>
      </c>
      <c r="U52" s="34" t="str">
        <v/>
      </c>
      <c r="V52" s="9" t="str">
        <v/>
      </c>
      <c r="W52" s="9" t="str">
        <v/>
      </c>
      <c r="X52" s="9" t="str">
        <v/>
      </c>
      <c r="Y52" s="34" t="str">
        <v/>
      </c>
      <c r="Z52" s="9" t="str">
        <v/>
      </c>
      <c r="AA52" s="9" t="str">
        <v/>
      </c>
      <c r="AB52" s="9" t="str">
        <v/>
      </c>
      <c r="AC52" s="34" t="str">
        <v/>
      </c>
      <c r="AD52" s="21">
        <v>45</v>
      </c>
    </row>
    <row r="53" spans="1:30" ht="18" x14ac:dyDescent="0.25">
      <c r="A53" s="26" t="s">
        <v>8</v>
      </c>
      <c r="B53" s="26">
        <v>46</v>
      </c>
      <c r="C53" s="38" t="str">
        <v>TLM_BobGre93</v>
      </c>
      <c r="D53" s="38" t="str">
        <v>TLM</v>
      </c>
      <c r="E53" s="38" t="str">
        <v/>
      </c>
      <c r="F53" s="38" t="str">
        <v>Cayman</v>
      </c>
      <c r="G53" s="38" t="str">
        <v>RWD</v>
      </c>
      <c r="H53" s="38" t="str">
        <v>porsche</v>
      </c>
      <c r="I53" s="38" t="str">
        <v>it</v>
      </c>
      <c r="J53" s="9" t="str">
        <v/>
      </c>
      <c r="K53" s="9">
        <v>40</v>
      </c>
      <c r="L53" s="9" t="str">
        <v/>
      </c>
      <c r="M53" s="34">
        <v>40</v>
      </c>
      <c r="N53" s="9" t="str">
        <v/>
      </c>
      <c r="O53" s="9" t="str">
        <v/>
      </c>
      <c r="P53" s="9" t="str">
        <v/>
      </c>
      <c r="Q53" s="34" t="str">
        <v/>
      </c>
      <c r="R53" s="9" t="str">
        <v/>
      </c>
      <c r="S53" s="9" t="str">
        <v/>
      </c>
      <c r="T53" s="9" t="str">
        <v/>
      </c>
      <c r="U53" s="34" t="str">
        <v/>
      </c>
      <c r="V53" s="9" t="str">
        <v/>
      </c>
      <c r="W53" s="9" t="str">
        <v/>
      </c>
      <c r="X53" s="9" t="str">
        <v/>
      </c>
      <c r="Y53" s="34" t="str">
        <v/>
      </c>
      <c r="Z53" s="9" t="str">
        <v/>
      </c>
      <c r="AA53" s="9" t="str">
        <v/>
      </c>
      <c r="AB53" s="9" t="str">
        <v/>
      </c>
      <c r="AC53" s="34" t="str">
        <v/>
      </c>
      <c r="AD53" s="21">
        <v>40</v>
      </c>
    </row>
    <row r="54" spans="1:30" ht="18" x14ac:dyDescent="0.25">
      <c r="A54" s="26" t="s">
        <v>9</v>
      </c>
      <c r="B54" s="26">
        <v>47</v>
      </c>
      <c r="C54" s="38" t="str">
        <v>TLM_Steven94</v>
      </c>
      <c r="D54" s="38" t="str">
        <v>TLM</v>
      </c>
      <c r="E54" s="38" t="str">
        <v/>
      </c>
      <c r="F54" s="38" t="str">
        <v>G70</v>
      </c>
      <c r="G54" s="38" t="str">
        <v>4WD</v>
      </c>
      <c r="H54" s="38" t="str">
        <v>genesis</v>
      </c>
      <c r="I54" s="38" t="str">
        <v>it</v>
      </c>
      <c r="J54" s="9" t="str">
        <v/>
      </c>
      <c r="K54" s="9">
        <v>35</v>
      </c>
      <c r="L54" s="9" t="str">
        <v/>
      </c>
      <c r="M54" s="34">
        <v>35</v>
      </c>
      <c r="N54" s="9" t="str">
        <v/>
      </c>
      <c r="O54" s="9" t="str">
        <v/>
      </c>
      <c r="P54" s="9" t="str">
        <v/>
      </c>
      <c r="Q54" s="34" t="str">
        <v/>
      </c>
      <c r="R54" s="9" t="str">
        <v/>
      </c>
      <c r="S54" s="9" t="str">
        <v/>
      </c>
      <c r="T54" s="9" t="str">
        <v/>
      </c>
      <c r="U54" s="34" t="str">
        <v/>
      </c>
      <c r="V54" s="9" t="str">
        <v/>
      </c>
      <c r="W54" s="9" t="str">
        <v/>
      </c>
      <c r="X54" s="9" t="str">
        <v/>
      </c>
      <c r="Y54" s="34" t="str">
        <v/>
      </c>
      <c r="Z54" s="9" t="str">
        <v/>
      </c>
      <c r="AA54" s="9" t="str">
        <v/>
      </c>
      <c r="AB54" s="9" t="str">
        <v/>
      </c>
      <c r="AC54" s="34" t="str">
        <v/>
      </c>
      <c r="AD54" s="21">
        <v>35</v>
      </c>
    </row>
    <row r="55" spans="1:30" ht="18" x14ac:dyDescent="0.25">
      <c r="A55" s="25" t="s">
        <v>10</v>
      </c>
      <c r="B55" s="25">
        <v>48</v>
      </c>
      <c r="C55" s="38" t="str">
        <v>TLM_Tonyroto</v>
      </c>
      <c r="D55" s="38" t="str">
        <v>TLM</v>
      </c>
      <c r="E55" s="38" t="str">
        <v/>
      </c>
      <c r="F55" s="38" t="str">
        <v>GT-R</v>
      </c>
      <c r="G55" s="38" t="str">
        <v>4WD</v>
      </c>
      <c r="H55" s="38" t="str">
        <v>nissan</v>
      </c>
      <c r="I55" s="38" t="str">
        <v>it</v>
      </c>
      <c r="J55" s="9" t="str">
        <v/>
      </c>
      <c r="K55" s="9">
        <v>30</v>
      </c>
      <c r="L55" s="9" t="str">
        <v/>
      </c>
      <c r="M55" s="34">
        <v>30</v>
      </c>
      <c r="N55" s="9" t="str">
        <v/>
      </c>
      <c r="O55" s="9" t="str">
        <v/>
      </c>
      <c r="P55" s="9" t="str">
        <v/>
      </c>
      <c r="Q55" s="34" t="str">
        <v/>
      </c>
      <c r="R55" s="9" t="str">
        <v/>
      </c>
      <c r="S55" s="9" t="str">
        <v/>
      </c>
      <c r="T55" s="9" t="str">
        <v/>
      </c>
      <c r="U55" s="34" t="str">
        <v/>
      </c>
      <c r="V55" s="9" t="str">
        <v/>
      </c>
      <c r="W55" s="9" t="str">
        <v/>
      </c>
      <c r="X55" s="9" t="str">
        <v/>
      </c>
      <c r="Y55" s="34" t="str">
        <v/>
      </c>
      <c r="Z55" s="9" t="str">
        <v/>
      </c>
      <c r="AA55" s="9" t="str">
        <v/>
      </c>
      <c r="AB55" s="9" t="str">
        <v/>
      </c>
      <c r="AC55" s="34" t="str">
        <v/>
      </c>
      <c r="AD55" s="21">
        <v>30</v>
      </c>
    </row>
    <row r="56" spans="1:30" ht="36" x14ac:dyDescent="0.25">
      <c r="A56" s="25" t="s">
        <v>11</v>
      </c>
      <c r="B56" s="25">
        <v>49</v>
      </c>
      <c r="C56" s="38" t="str">
        <v>Asterx</v>
      </c>
      <c r="D56" s="38" t="str">
        <v>TLMA</v>
      </c>
      <c r="E56" s="38" t="str">
        <v/>
      </c>
      <c r="F56" s="38" t="str">
        <v>Mégane Trophy</v>
      </c>
      <c r="G56" s="38" t="str">
        <v>RWD</v>
      </c>
      <c r="H56" s="38" t="str">
        <v>renault</v>
      </c>
      <c r="I56" s="38" t="str">
        <v>it</v>
      </c>
      <c r="J56" s="9" t="str">
        <v/>
      </c>
      <c r="K56" s="9">
        <v>25</v>
      </c>
      <c r="L56" s="9" t="str">
        <v/>
      </c>
      <c r="M56" s="34">
        <v>25</v>
      </c>
      <c r="N56" s="9" t="str">
        <v/>
      </c>
      <c r="O56" s="9" t="str">
        <v/>
      </c>
      <c r="P56" s="9" t="str">
        <v/>
      </c>
      <c r="Q56" s="34" t="str">
        <v/>
      </c>
      <c r="R56" s="9" t="str">
        <v/>
      </c>
      <c r="S56" s="9" t="str">
        <v/>
      </c>
      <c r="T56" s="9" t="str">
        <v/>
      </c>
      <c r="U56" s="34" t="str">
        <v/>
      </c>
      <c r="V56" s="9" t="str">
        <v/>
      </c>
      <c r="W56" s="9" t="str">
        <v/>
      </c>
      <c r="X56" s="9" t="str">
        <v/>
      </c>
      <c r="Y56" s="34" t="str">
        <v/>
      </c>
      <c r="Z56" s="9" t="str">
        <v/>
      </c>
      <c r="AA56" s="9" t="str">
        <v/>
      </c>
      <c r="AB56" s="9" t="str">
        <v/>
      </c>
      <c r="AC56" s="34" t="str">
        <v/>
      </c>
      <c r="AD56" s="21">
        <v>25</v>
      </c>
    </row>
    <row r="57" spans="1:30" ht="36" x14ac:dyDescent="0.25">
      <c r="A57" s="25" t="s">
        <v>12</v>
      </c>
      <c r="B57" s="25">
        <v>50</v>
      </c>
      <c r="C57" s="38" t="str">
        <v>GTRC_AMALA_ETNA</v>
      </c>
      <c r="D57" s="38" t="str">
        <v>GTRC</v>
      </c>
      <c r="E57" s="38" t="str">
        <v/>
      </c>
      <c r="F57" s="38" t="str">
        <v>G70</v>
      </c>
      <c r="G57" s="38" t="str">
        <v>4WD</v>
      </c>
      <c r="H57" s="38" t="str">
        <v>genesis</v>
      </c>
      <c r="I57" s="38" t="str">
        <v>it</v>
      </c>
      <c r="J57" s="35" t="str">
        <v/>
      </c>
      <c r="K57" s="17" t="str">
        <v/>
      </c>
      <c r="L57" s="17" t="str">
        <v/>
      </c>
      <c r="M57" s="34" t="str">
        <v/>
      </c>
      <c r="N57" s="35" t="str">
        <v/>
      </c>
      <c r="O57" s="17" t="str">
        <v/>
      </c>
      <c r="P57" s="17" t="str">
        <v/>
      </c>
      <c r="Q57" s="34" t="str">
        <v/>
      </c>
      <c r="R57" s="35" t="str">
        <v/>
      </c>
      <c r="S57" s="17" t="str">
        <v/>
      </c>
      <c r="T57" s="17" t="str">
        <v/>
      </c>
      <c r="U57" s="34" t="str">
        <v/>
      </c>
      <c r="V57" s="35" t="str">
        <v/>
      </c>
      <c r="W57" s="17" t="str">
        <v/>
      </c>
      <c r="X57" s="17" t="str">
        <v/>
      </c>
      <c r="Y57" s="34" t="str">
        <v/>
      </c>
      <c r="Z57" s="35" t="str">
        <v/>
      </c>
      <c r="AA57" s="17" t="str">
        <v/>
      </c>
      <c r="AB57" s="17" t="str">
        <v/>
      </c>
      <c r="AC57" s="34" t="str">
        <v/>
      </c>
      <c r="AD57" s="21" t="str">
        <v/>
      </c>
    </row>
    <row r="58" spans="1:30" ht="36" x14ac:dyDescent="0.25">
      <c r="A58" s="25" t="s">
        <v>13</v>
      </c>
      <c r="B58" s="25">
        <v>51</v>
      </c>
      <c r="C58" s="38" t="str">
        <v>Thelostgamer3000</v>
      </c>
      <c r="D58" s="38" t="str">
        <v>TER</v>
      </c>
      <c r="E58" s="38" t="str">
        <v/>
      </c>
      <c r="F58" s="38" t="str">
        <v/>
      </c>
      <c r="G58" s="38" t="str">
        <v/>
      </c>
      <c r="H58" s="38" t="str">
        <v/>
      </c>
      <c r="I58" s="38" t="str">
        <v>it</v>
      </c>
      <c r="J58" s="9" t="str">
        <v/>
      </c>
      <c r="K58" s="9" t="str">
        <v/>
      </c>
      <c r="L58" s="9" t="str">
        <v/>
      </c>
      <c r="M58" s="34" t="str">
        <v/>
      </c>
      <c r="N58" s="9" t="str">
        <v/>
      </c>
      <c r="O58" s="9" t="str">
        <v/>
      </c>
      <c r="P58" s="9" t="str">
        <v/>
      </c>
      <c r="Q58" s="34" t="str">
        <v/>
      </c>
      <c r="R58" s="9" t="str">
        <v/>
      </c>
      <c r="S58" s="9" t="str">
        <v/>
      </c>
      <c r="T58" s="9" t="str">
        <v/>
      </c>
      <c r="U58" s="34" t="str">
        <v/>
      </c>
      <c r="V58" s="9" t="str">
        <v/>
      </c>
      <c r="W58" s="9" t="str">
        <v/>
      </c>
      <c r="X58" s="9" t="str">
        <v/>
      </c>
      <c r="Y58" s="34" t="str">
        <v/>
      </c>
      <c r="Z58" s="9" t="str">
        <v/>
      </c>
      <c r="AA58" s="9" t="str">
        <v/>
      </c>
      <c r="AB58" s="9" t="str">
        <v/>
      </c>
      <c r="AC58" s="34" t="str">
        <v/>
      </c>
      <c r="AD58" s="21" t="str">
        <v/>
      </c>
    </row>
    <row r="59" spans="1:30" ht="36" x14ac:dyDescent="0.25">
      <c r="A59" s="26" t="s">
        <v>20</v>
      </c>
      <c r="B59" s="26">
        <v>52</v>
      </c>
      <c r="C59" s="38" t="str">
        <v>G-C-C-8</v>
      </c>
      <c r="D59" s="38" t="str">
        <v>TLMA</v>
      </c>
      <c r="E59" s="38" t="str">
        <v/>
      </c>
      <c r="F59" s="38" t="str">
        <v/>
      </c>
      <c r="G59" s="38" t="str">
        <v/>
      </c>
      <c r="H59" s="38" t="str">
        <v/>
      </c>
      <c r="I59" s="38" t="str">
        <v>it</v>
      </c>
      <c r="J59" s="9" t="str">
        <v/>
      </c>
      <c r="K59" s="9" t="str">
        <v/>
      </c>
      <c r="L59" s="9" t="str">
        <v/>
      </c>
      <c r="M59" s="34" t="str">
        <v/>
      </c>
      <c r="N59" s="9" t="str">
        <v/>
      </c>
      <c r="O59" s="9" t="str">
        <v/>
      </c>
      <c r="P59" s="9" t="str">
        <v/>
      </c>
      <c r="Q59" s="34" t="str">
        <v/>
      </c>
      <c r="R59" s="9" t="str">
        <v/>
      </c>
      <c r="S59" s="9" t="str">
        <v/>
      </c>
      <c r="T59" s="9" t="str">
        <v/>
      </c>
      <c r="U59" s="34" t="str">
        <v/>
      </c>
      <c r="V59" s="9" t="str">
        <v/>
      </c>
      <c r="W59" s="9" t="str">
        <v/>
      </c>
      <c r="X59" s="9" t="str">
        <v/>
      </c>
      <c r="Y59" s="34" t="str">
        <v/>
      </c>
      <c r="Z59" s="9" t="str">
        <v/>
      </c>
      <c r="AA59" s="9" t="str">
        <v/>
      </c>
      <c r="AB59" s="9" t="str">
        <v/>
      </c>
      <c r="AC59" s="34" t="str">
        <v/>
      </c>
      <c r="AD59" s="21" t="str">
        <v/>
      </c>
    </row>
  </sheetData>
  <mergeCells count="20">
    <mergeCell ref="A4:C4"/>
    <mergeCell ref="A18:C18"/>
    <mergeCell ref="A32:C32"/>
    <mergeCell ref="A46:C46"/>
    <mergeCell ref="H2:H3"/>
    <mergeCell ref="Z2:AC2"/>
    <mergeCell ref="AD2:AD3"/>
    <mergeCell ref="F2:F3"/>
    <mergeCell ref="G2:G3"/>
    <mergeCell ref="I2:I3"/>
    <mergeCell ref="J2:M2"/>
    <mergeCell ref="N2:Q2"/>
    <mergeCell ref="A1:X1"/>
    <mergeCell ref="A2:A3"/>
    <mergeCell ref="B2:B3"/>
    <mergeCell ref="C2:C3"/>
    <mergeCell ref="D2:D3"/>
    <mergeCell ref="E2:E3"/>
    <mergeCell ref="R2:U2"/>
    <mergeCell ref="V2:Y2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1BF-FE23-FC42-ADA6-CC898DA886A8}">
  <dimension ref="A1:AD59"/>
  <sheetViews>
    <sheetView workbookViewId="0">
      <selection activeCell="I3" sqref="I1:I1048576"/>
    </sheetView>
  </sheetViews>
  <sheetFormatPr baseColWidth="10" defaultRowHeight="15" x14ac:dyDescent="0.2"/>
  <cols>
    <col min="1" max="1" width="8.1640625" bestFit="1" customWidth="1"/>
    <col min="2" max="2" width="10" customWidth="1"/>
    <col min="3" max="3" width="17.1640625" bestFit="1" customWidth="1"/>
    <col min="4" max="4" width="5.1640625" customWidth="1"/>
    <col min="5" max="5" width="3.83203125" customWidth="1"/>
    <col min="6" max="6" width="17.1640625" customWidth="1"/>
    <col min="7" max="7" width="7.33203125" bestFit="1" customWidth="1"/>
    <col min="8" max="9" width="7.33203125" customWidth="1"/>
    <col min="10" max="29" width="3.5" customWidth="1"/>
    <col min="30" max="30" width="4.1640625" customWidth="1"/>
  </cols>
  <sheetData>
    <row r="1" spans="1:30" ht="27" x14ac:dyDescent="0.35">
      <c r="A1" s="131" t="s">
        <v>421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</row>
    <row r="2" spans="1:30" ht="16" x14ac:dyDescent="0.2">
      <c r="A2" s="132" t="s">
        <v>0</v>
      </c>
      <c r="B2" s="133" t="s">
        <v>498</v>
      </c>
      <c r="C2" s="135" t="s">
        <v>345</v>
      </c>
      <c r="D2" s="136" t="s">
        <v>499</v>
      </c>
      <c r="E2" s="136" t="s">
        <v>500</v>
      </c>
      <c r="F2" s="136" t="s">
        <v>474</v>
      </c>
      <c r="G2" s="136" t="s">
        <v>475</v>
      </c>
      <c r="H2" s="136" t="s">
        <v>385</v>
      </c>
      <c r="I2" s="91"/>
      <c r="J2" s="138" t="s">
        <v>476</v>
      </c>
      <c r="K2" s="139"/>
      <c r="L2" s="139"/>
      <c r="M2" s="140"/>
      <c r="N2" s="138">
        <v>2</v>
      </c>
      <c r="O2" s="139"/>
      <c r="P2" s="139"/>
      <c r="Q2" s="140"/>
      <c r="R2" s="138">
        <v>3</v>
      </c>
      <c r="S2" s="139"/>
      <c r="T2" s="139"/>
      <c r="U2" s="140"/>
      <c r="V2" s="138">
        <v>4</v>
      </c>
      <c r="W2" s="139"/>
      <c r="X2" s="139"/>
      <c r="Y2" s="140"/>
      <c r="Z2" s="138">
        <v>5</v>
      </c>
      <c r="AA2" s="139"/>
      <c r="AB2" s="139"/>
      <c r="AC2" s="140"/>
      <c r="AD2" s="141" t="s">
        <v>32</v>
      </c>
    </row>
    <row r="3" spans="1:30" ht="27" x14ac:dyDescent="0.2">
      <c r="A3" s="132"/>
      <c r="B3" s="134"/>
      <c r="C3" s="135"/>
      <c r="D3" s="137"/>
      <c r="E3" s="137"/>
      <c r="F3" s="137"/>
      <c r="G3" s="137"/>
      <c r="H3" s="137"/>
      <c r="I3" s="90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1"/>
    </row>
    <row r="4" spans="1:30" ht="19" x14ac:dyDescent="0.2">
      <c r="A4" s="142" t="s">
        <v>28</v>
      </c>
      <c r="B4" s="143"/>
      <c r="C4" s="143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x14ac:dyDescent="0.25">
      <c r="A5" s="22" t="s">
        <v>2</v>
      </c>
      <c r="B5" s="22" cm="1">
        <f t="array" ref="B5:AD16">IF(_xlfn.SORTBY('Classifica Generale'!B2:AD13,'Classifica Generale'!M2:M13,-1)=0,"",_xlfn.SORTBY('Classifica Generale'!B2:AD13,'Classifica Generale'!M2:M13,-1))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 t="str">
        <v/>
      </c>
      <c r="P5" s="9" t="str">
        <v/>
      </c>
      <c r="Q5" s="34" t="str">
        <v/>
      </c>
      <c r="R5" s="9" t="str">
        <v/>
      </c>
      <c r="S5" s="9" t="str">
        <v/>
      </c>
      <c r="T5" s="9" t="str">
        <v/>
      </c>
      <c r="U5" s="34" t="str">
        <v/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100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 t="str">
        <v/>
      </c>
      <c r="P6" s="17" t="str">
        <v/>
      </c>
      <c r="Q6" s="34" t="str">
        <v/>
      </c>
      <c r="R6" s="17" t="str">
        <v/>
      </c>
      <c r="S6" s="17" t="str">
        <v/>
      </c>
      <c r="T6" s="17" t="str">
        <v/>
      </c>
      <c r="U6" s="34" t="str">
        <v/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88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 t="str">
        <v/>
      </c>
      <c r="P7" s="9" t="str">
        <v/>
      </c>
      <c r="Q7" s="34" t="str">
        <v/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70</v>
      </c>
    </row>
    <row r="8" spans="1:30" ht="18" x14ac:dyDescent="0.25">
      <c r="A8" s="25" t="s">
        <v>5</v>
      </c>
      <c r="B8" s="22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 t="str">
        <v/>
      </c>
      <c r="P8" s="9" t="str">
        <v/>
      </c>
      <c r="Q8" s="34" t="str">
        <v/>
      </c>
      <c r="R8" s="9" t="str">
        <v/>
      </c>
      <c r="S8" s="9" t="str">
        <v/>
      </c>
      <c r="T8" s="9" t="str">
        <v/>
      </c>
      <c r="U8" s="34" t="str">
        <v/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63</v>
      </c>
    </row>
    <row r="9" spans="1:30" ht="18" x14ac:dyDescent="0.25">
      <c r="A9" s="25" t="s">
        <v>6</v>
      </c>
      <c r="B9" s="23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 t="str">
        <v/>
      </c>
      <c r="P9" s="17" t="str">
        <v/>
      </c>
      <c r="Q9" s="34" t="str">
        <v/>
      </c>
      <c r="R9" s="35" t="str">
        <v/>
      </c>
      <c r="S9" s="17" t="str">
        <v/>
      </c>
      <c r="T9" s="17" t="str">
        <v/>
      </c>
      <c r="U9" s="34" t="str">
        <v/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50</v>
      </c>
    </row>
    <row r="10" spans="1:30" ht="18" x14ac:dyDescent="0.25">
      <c r="A10" s="25" t="s">
        <v>7</v>
      </c>
      <c r="B10" s="24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 t="str">
        <v/>
      </c>
      <c r="P10" s="9" t="str">
        <v/>
      </c>
      <c r="Q10" s="34" t="str">
        <v/>
      </c>
      <c r="R10" s="9" t="str">
        <v/>
      </c>
      <c r="S10" s="9" t="str">
        <v/>
      </c>
      <c r="T10" s="9" t="str">
        <v/>
      </c>
      <c r="U10" s="34" t="str">
        <v/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45</v>
      </c>
    </row>
    <row r="11" spans="1:30" ht="18" x14ac:dyDescent="0.25">
      <c r="A11" s="26" t="s">
        <v>8</v>
      </c>
      <c r="B11" s="22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 t="str">
        <v/>
      </c>
      <c r="P11" s="9" t="str">
        <v/>
      </c>
      <c r="Q11" s="34" t="str">
        <v/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40</v>
      </c>
    </row>
    <row r="12" spans="1:30" ht="18" x14ac:dyDescent="0.25">
      <c r="A12" s="26" t="s">
        <v>9</v>
      </c>
      <c r="B12" s="23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 t="str">
        <v/>
      </c>
      <c r="O12" s="9" t="str">
        <v/>
      </c>
      <c r="P12" s="9" t="str">
        <v/>
      </c>
      <c r="Q12" s="34" t="str">
        <v/>
      </c>
      <c r="R12" s="9" t="str">
        <v/>
      </c>
      <c r="S12" s="9" t="str">
        <v/>
      </c>
      <c r="T12" s="9" t="str">
        <v/>
      </c>
      <c r="U12" s="34" t="str">
        <v/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35</v>
      </c>
    </row>
    <row r="13" spans="1:30" ht="18" x14ac:dyDescent="0.25">
      <c r="A13" s="25" t="s">
        <v>10</v>
      </c>
      <c r="B13" s="24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 t="str">
        <v/>
      </c>
      <c r="P13" s="9" t="str">
        <v/>
      </c>
      <c r="Q13" s="34" t="str">
        <v/>
      </c>
      <c r="R13" s="9" t="str">
        <v/>
      </c>
      <c r="S13" s="9" t="str">
        <v/>
      </c>
      <c r="T13" s="9" t="str">
        <v/>
      </c>
      <c r="U13" s="34" t="str">
        <v/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30</v>
      </c>
    </row>
    <row r="14" spans="1:30" ht="18" x14ac:dyDescent="0.25">
      <c r="A14" s="25" t="s">
        <v>11</v>
      </c>
      <c r="B14" s="22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 t="str">
        <v/>
      </c>
      <c r="P14" s="9" t="str">
        <v/>
      </c>
      <c r="Q14" s="34" t="str">
        <v/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25</v>
      </c>
    </row>
    <row r="15" spans="1:30" ht="18" x14ac:dyDescent="0.25">
      <c r="A15" s="25" t="s">
        <v>12</v>
      </c>
      <c r="B15" s="23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 t="str">
        <v/>
      </c>
      <c r="T15" s="17" t="str">
        <v/>
      </c>
      <c r="U15" s="34" t="str">
        <v/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20</v>
      </c>
    </row>
    <row r="16" spans="1:30" ht="18" x14ac:dyDescent="0.25">
      <c r="A16" s="25" t="s">
        <v>13</v>
      </c>
      <c r="B16" s="24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 t="str">
        <v/>
      </c>
      <c r="P16" s="9" t="str">
        <v/>
      </c>
      <c r="Q16" s="34" t="str">
        <v/>
      </c>
      <c r="R16" s="9" t="str">
        <v/>
      </c>
      <c r="S16" s="9" t="str">
        <v/>
      </c>
      <c r="T16" s="9" t="str">
        <v/>
      </c>
      <c r="U16" s="34" t="str">
        <v/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15</v>
      </c>
    </row>
    <row r="17" spans="1:30" ht="18" x14ac:dyDescent="0.25">
      <c r="A17" s="26" t="s">
        <v>20</v>
      </c>
      <c r="B17" s="22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0" ht="19" x14ac:dyDescent="0.2">
      <c r="A18" s="144" t="s">
        <v>29</v>
      </c>
      <c r="B18" s="145"/>
      <c r="C18" s="145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ht="18" x14ac:dyDescent="0.25">
      <c r="A19" s="22" t="s">
        <v>2</v>
      </c>
      <c r="B19" s="22" cm="1">
        <f t="array" ref="B19:AD30">IF(_xlfn.SORTBY('Classifica Generale'!B14:AD25,'Classifica Generale'!M14:M25,-1)=0,"",_xlfn.SORTBY('Classifica Generale'!B14:AD25,'Classifica Generale'!M14:M25,-1))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 t="str">
        <v/>
      </c>
      <c r="O19" s="9" t="str">
        <v/>
      </c>
      <c r="P19" s="9" t="str">
        <v/>
      </c>
      <c r="Q19" s="34" t="str">
        <v/>
      </c>
      <c r="R19" s="9" t="str">
        <v/>
      </c>
      <c r="S19" s="9" t="str">
        <v/>
      </c>
      <c r="T19" s="9" t="str">
        <v/>
      </c>
      <c r="U19" s="34" t="str">
        <v/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103</v>
      </c>
    </row>
    <row r="20" spans="1:30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 t="str">
        <v/>
      </c>
      <c r="P20" s="17" t="str">
        <v/>
      </c>
      <c r="Q20" s="34" t="str">
        <v/>
      </c>
      <c r="R20" s="17" t="str">
        <v/>
      </c>
      <c r="S20" s="17" t="str">
        <v/>
      </c>
      <c r="T20" s="17" t="str">
        <v/>
      </c>
      <c r="U20" s="34" t="str">
        <v/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88</v>
      </c>
    </row>
    <row r="21" spans="1:30" ht="18" x14ac:dyDescent="0.25">
      <c r="A21" s="24" t="s">
        <v>4</v>
      </c>
      <c r="B21" s="22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 t="str">
        <v/>
      </c>
      <c r="P21" s="9" t="str">
        <v/>
      </c>
      <c r="Q21" s="34" t="str">
        <v/>
      </c>
      <c r="R21" s="9" t="str">
        <v/>
      </c>
      <c r="S21" s="9" t="str">
        <v/>
      </c>
      <c r="T21" s="9" t="str">
        <v/>
      </c>
      <c r="U21" s="34" t="str">
        <v/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70</v>
      </c>
    </row>
    <row r="22" spans="1:30" ht="18" x14ac:dyDescent="0.25">
      <c r="A22" s="25" t="s">
        <v>5</v>
      </c>
      <c r="B22" s="23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 t="str">
        <v/>
      </c>
      <c r="P22" s="9" t="str">
        <v/>
      </c>
      <c r="Q22" s="34" t="str">
        <v/>
      </c>
      <c r="R22" s="9" t="str">
        <v/>
      </c>
      <c r="S22" s="9" t="str">
        <v/>
      </c>
      <c r="T22" s="9" t="str">
        <v/>
      </c>
      <c r="U22" s="34" t="str">
        <v/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60</v>
      </c>
    </row>
    <row r="23" spans="1:30" ht="18" x14ac:dyDescent="0.25">
      <c r="A23" s="25" t="s">
        <v>6</v>
      </c>
      <c r="B23" s="22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 t="str">
        <v/>
      </c>
      <c r="P23" s="17" t="str">
        <v/>
      </c>
      <c r="Q23" s="34" t="str">
        <v/>
      </c>
      <c r="R23" s="35" t="str">
        <v/>
      </c>
      <c r="S23" s="17" t="str">
        <v/>
      </c>
      <c r="T23" s="17" t="str">
        <v/>
      </c>
      <c r="U23" s="34" t="str">
        <v/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50</v>
      </c>
    </row>
    <row r="24" spans="1:30" ht="18" x14ac:dyDescent="0.25">
      <c r="A24" s="25" t="s">
        <v>7</v>
      </c>
      <c r="B24" s="23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 t="str">
        <v/>
      </c>
      <c r="T24" s="9" t="str">
        <v/>
      </c>
      <c r="U24" s="34" t="str">
        <v/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45</v>
      </c>
    </row>
    <row r="25" spans="1:30" ht="18" x14ac:dyDescent="0.25">
      <c r="A25" s="26" t="s">
        <v>8</v>
      </c>
      <c r="B25" s="22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 t="str">
        <v/>
      </c>
      <c r="P25" s="9" t="str">
        <v/>
      </c>
      <c r="Q25" s="34" t="str">
        <v/>
      </c>
      <c r="R25" s="9" t="str">
        <v/>
      </c>
      <c r="S25" s="9" t="str">
        <v/>
      </c>
      <c r="T25" s="9" t="str">
        <v/>
      </c>
      <c r="U25" s="34" t="str">
        <v/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40</v>
      </c>
    </row>
    <row r="26" spans="1:30" ht="18" x14ac:dyDescent="0.25">
      <c r="A26" s="26" t="s">
        <v>9</v>
      </c>
      <c r="B26" s="23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 t="str">
        <v/>
      </c>
      <c r="P26" s="9" t="str">
        <v/>
      </c>
      <c r="Q26" s="34" t="str">
        <v/>
      </c>
      <c r="R26" s="9" t="str">
        <v/>
      </c>
      <c r="S26" s="9" t="str">
        <v/>
      </c>
      <c r="T26" s="9" t="str">
        <v/>
      </c>
      <c r="U26" s="34" t="str">
        <v/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35</v>
      </c>
    </row>
    <row r="27" spans="1:30" ht="18" x14ac:dyDescent="0.25">
      <c r="A27" s="25" t="s">
        <v>10</v>
      </c>
      <c r="B27" s="22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 t="str">
        <v/>
      </c>
      <c r="P27" s="9" t="str">
        <v/>
      </c>
      <c r="Q27" s="34" t="str">
        <v/>
      </c>
      <c r="R27" s="9" t="str">
        <v/>
      </c>
      <c r="S27" s="9" t="str">
        <v/>
      </c>
      <c r="T27" s="9" t="str">
        <v/>
      </c>
      <c r="U27" s="34" t="str">
        <v/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30</v>
      </c>
    </row>
    <row r="28" spans="1:30" ht="18" x14ac:dyDescent="0.25">
      <c r="A28" s="25" t="s">
        <v>11</v>
      </c>
      <c r="B28" s="23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 t="str">
        <v/>
      </c>
      <c r="P28" s="9" t="str">
        <v/>
      </c>
      <c r="Q28" s="34" t="str">
        <v/>
      </c>
      <c r="R28" s="9" t="str">
        <v/>
      </c>
      <c r="S28" s="9" t="str">
        <v/>
      </c>
      <c r="T28" s="9" t="str">
        <v/>
      </c>
      <c r="U28" s="34" t="str">
        <v/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25</v>
      </c>
    </row>
    <row r="29" spans="1:30" ht="18" x14ac:dyDescent="0.25">
      <c r="A29" s="25" t="s">
        <v>12</v>
      </c>
      <c r="B29" s="22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 t="str">
        <v/>
      </c>
      <c r="P29" s="17" t="str">
        <v/>
      </c>
      <c r="Q29" s="34" t="str">
        <v/>
      </c>
      <c r="R29" s="35" t="str">
        <v/>
      </c>
      <c r="S29" s="17" t="str">
        <v/>
      </c>
      <c r="T29" s="17" t="str">
        <v/>
      </c>
      <c r="U29" s="34" t="str">
        <v/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20</v>
      </c>
    </row>
    <row r="30" spans="1:30" ht="18" x14ac:dyDescent="0.25">
      <c r="A30" s="25" t="s">
        <v>13</v>
      </c>
      <c r="B30" s="23">
        <v>25</v>
      </c>
      <c r="C30" s="38" t="str">
        <v>Blokko</v>
      </c>
      <c r="D30" s="38" t="str">
        <v>TLMA</v>
      </c>
      <c r="E30" s="38" t="str">
        <v/>
      </c>
      <c r="F30" s="38" t="str">
        <v/>
      </c>
      <c r="G30" s="38" t="str">
        <v/>
      </c>
      <c r="H30" s="38" t="str">
        <v/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 t="str">
        <v/>
      </c>
      <c r="T30" s="9" t="str">
        <v/>
      </c>
      <c r="U30" s="34" t="str">
        <v/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 t="str">
        <v/>
      </c>
    </row>
    <row r="31" spans="1:30" ht="18" x14ac:dyDescent="0.25">
      <c r="A31" s="26" t="s">
        <v>20</v>
      </c>
      <c r="B31" s="22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0" ht="19" x14ac:dyDescent="0.2">
      <c r="A32" s="144" t="s">
        <v>409</v>
      </c>
      <c r="B32" s="145"/>
      <c r="C32" s="145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7" x14ac:dyDescent="0.25">
      <c r="A33" s="22" t="s">
        <v>2</v>
      </c>
      <c r="B33" s="22"/>
      <c r="C33" s="38"/>
      <c r="D33" s="38"/>
      <c r="E33" s="38"/>
      <c r="F33" s="38"/>
      <c r="G33" s="38"/>
      <c r="H33" s="38"/>
      <c r="I33" s="38"/>
      <c r="J33" s="9"/>
      <c r="K33" s="9"/>
      <c r="L33" s="9"/>
      <c r="M33" s="34"/>
      <c r="N33" s="9"/>
      <c r="O33" s="9"/>
      <c r="P33" s="9"/>
      <c r="Q33" s="34"/>
      <c r="R33" s="9"/>
      <c r="S33" s="9"/>
      <c r="T33" s="9"/>
      <c r="U33" s="34"/>
      <c r="V33" s="9"/>
      <c r="W33" s="9"/>
      <c r="X33" s="9"/>
      <c r="Y33" s="34"/>
      <c r="Z33" s="9"/>
      <c r="AA33" s="9"/>
      <c r="AB33" s="9"/>
      <c r="AC33" s="34"/>
      <c r="AD33" s="21"/>
    </row>
    <row r="34" spans="1:30" ht="17" x14ac:dyDescent="0.25">
      <c r="A34" s="23" t="s">
        <v>3</v>
      </c>
      <c r="B34" s="23"/>
      <c r="C34" s="38"/>
      <c r="D34" s="38"/>
      <c r="E34" s="38"/>
      <c r="F34" s="38"/>
      <c r="G34" s="38"/>
      <c r="H34" s="38"/>
      <c r="I34" s="38"/>
      <c r="J34" s="17"/>
      <c r="K34" s="17"/>
      <c r="L34" s="17"/>
      <c r="M34" s="34"/>
      <c r="N34" s="17"/>
      <c r="O34" s="17"/>
      <c r="P34" s="17"/>
      <c r="Q34" s="34"/>
      <c r="R34" s="17"/>
      <c r="S34" s="17"/>
      <c r="T34" s="17"/>
      <c r="U34" s="34"/>
      <c r="V34" s="17"/>
      <c r="W34" s="17"/>
      <c r="X34" s="17"/>
      <c r="Y34" s="34"/>
      <c r="Z34" s="17"/>
      <c r="AA34" s="17"/>
      <c r="AB34" s="17"/>
      <c r="AC34" s="34"/>
      <c r="AD34" s="21"/>
    </row>
    <row r="35" spans="1:30" ht="17" x14ac:dyDescent="0.25">
      <c r="A35" s="24" t="s">
        <v>4</v>
      </c>
      <c r="B35" s="22"/>
      <c r="C35" s="38"/>
      <c r="D35" s="38"/>
      <c r="E35" s="38"/>
      <c r="F35" s="38"/>
      <c r="G35" s="38"/>
      <c r="H35" s="38"/>
      <c r="I35" s="38"/>
      <c r="J35" s="9"/>
      <c r="K35" s="9"/>
      <c r="L35" s="9"/>
      <c r="M35" s="34"/>
      <c r="N35" s="9"/>
      <c r="O35" s="9"/>
      <c r="P35" s="9"/>
      <c r="Q35" s="34"/>
      <c r="R35" s="9"/>
      <c r="S35" s="9"/>
      <c r="T35" s="9"/>
      <c r="U35" s="34"/>
      <c r="V35" s="9"/>
      <c r="W35" s="9"/>
      <c r="X35" s="9"/>
      <c r="Y35" s="34"/>
      <c r="Z35" s="9"/>
      <c r="AA35" s="9"/>
      <c r="AB35" s="9"/>
      <c r="AC35" s="34"/>
      <c r="AD35" s="21"/>
    </row>
    <row r="36" spans="1:30" ht="17" x14ac:dyDescent="0.25">
      <c r="A36" s="25" t="s">
        <v>5</v>
      </c>
      <c r="B36" s="23"/>
      <c r="C36" s="38"/>
      <c r="D36" s="38"/>
      <c r="E36" s="38"/>
      <c r="F36" s="38"/>
      <c r="G36" s="38"/>
      <c r="H36" s="38"/>
      <c r="I36" s="38"/>
      <c r="J36" s="9"/>
      <c r="K36" s="9"/>
      <c r="L36" s="9"/>
      <c r="M36" s="34"/>
      <c r="N36" s="9"/>
      <c r="O36" s="9"/>
      <c r="P36" s="9"/>
      <c r="Q36" s="34"/>
      <c r="R36" s="9"/>
      <c r="S36" s="9"/>
      <c r="T36" s="9"/>
      <c r="U36" s="34"/>
      <c r="V36" s="9"/>
      <c r="W36" s="9"/>
      <c r="X36" s="9"/>
      <c r="Y36" s="34"/>
      <c r="Z36" s="9"/>
      <c r="AA36" s="9"/>
      <c r="AB36" s="9"/>
      <c r="AC36" s="34"/>
      <c r="AD36" s="21"/>
    </row>
    <row r="37" spans="1:30" ht="17" x14ac:dyDescent="0.25">
      <c r="A37" s="25" t="s">
        <v>6</v>
      </c>
      <c r="B37" s="22"/>
      <c r="C37" s="38"/>
      <c r="D37" s="38"/>
      <c r="E37" s="38"/>
      <c r="F37" s="38"/>
      <c r="G37" s="38"/>
      <c r="H37" s="38"/>
      <c r="I37" s="38"/>
      <c r="J37" s="35"/>
      <c r="K37" s="17"/>
      <c r="L37" s="17"/>
      <c r="M37" s="34"/>
      <c r="N37" s="35"/>
      <c r="O37" s="17"/>
      <c r="P37" s="17"/>
      <c r="Q37" s="34"/>
      <c r="R37" s="35"/>
      <c r="S37" s="17"/>
      <c r="T37" s="17"/>
      <c r="U37" s="34"/>
      <c r="V37" s="35"/>
      <c r="W37" s="17"/>
      <c r="X37" s="17"/>
      <c r="Y37" s="34"/>
      <c r="Z37" s="35"/>
      <c r="AA37" s="17"/>
      <c r="AB37" s="17"/>
      <c r="AC37" s="34"/>
      <c r="AD37" s="21"/>
    </row>
    <row r="38" spans="1:30" ht="17" x14ac:dyDescent="0.25">
      <c r="A38" s="25" t="s">
        <v>7</v>
      </c>
      <c r="B38" s="23"/>
      <c r="C38" s="38"/>
      <c r="D38" s="38"/>
      <c r="E38" s="38"/>
      <c r="F38" s="38"/>
      <c r="G38" s="38"/>
      <c r="H38" s="38"/>
      <c r="I38" s="38"/>
      <c r="J38" s="9"/>
      <c r="K38" s="9"/>
      <c r="L38" s="9"/>
      <c r="M38" s="34"/>
      <c r="N38" s="9"/>
      <c r="O38" s="9"/>
      <c r="P38" s="9"/>
      <c r="Q38" s="34"/>
      <c r="R38" s="9"/>
      <c r="S38" s="9"/>
      <c r="T38" s="9"/>
      <c r="U38" s="34"/>
      <c r="V38" s="9"/>
      <c r="W38" s="9"/>
      <c r="X38" s="9"/>
      <c r="Y38" s="34"/>
      <c r="Z38" s="9"/>
      <c r="AA38" s="9"/>
      <c r="AB38" s="9"/>
      <c r="AC38" s="34"/>
      <c r="AD38" s="21"/>
    </row>
    <row r="39" spans="1:30" ht="17" x14ac:dyDescent="0.25">
      <c r="A39" s="26" t="s">
        <v>8</v>
      </c>
      <c r="B39" s="22"/>
      <c r="C39" s="38"/>
      <c r="D39" s="38"/>
      <c r="E39" s="38"/>
      <c r="F39" s="38"/>
      <c r="G39" s="38"/>
      <c r="H39" s="38"/>
      <c r="I39" s="38"/>
      <c r="J39" s="9"/>
      <c r="K39" s="9"/>
      <c r="L39" s="9"/>
      <c r="M39" s="34"/>
      <c r="N39" s="9"/>
      <c r="O39" s="9"/>
      <c r="P39" s="9"/>
      <c r="Q39" s="34"/>
      <c r="R39" s="9"/>
      <c r="S39" s="9"/>
      <c r="T39" s="9"/>
      <c r="U39" s="34"/>
      <c r="V39" s="9"/>
      <c r="W39" s="9"/>
      <c r="X39" s="9"/>
      <c r="Y39" s="34"/>
      <c r="Z39" s="9"/>
      <c r="AA39" s="9"/>
      <c r="AB39" s="9"/>
      <c r="AC39" s="34"/>
      <c r="AD39" s="21"/>
    </row>
    <row r="40" spans="1:30" ht="17" x14ac:dyDescent="0.25">
      <c r="A40" s="26" t="s">
        <v>9</v>
      </c>
      <c r="B40" s="23"/>
      <c r="C40" s="38"/>
      <c r="D40" s="38"/>
      <c r="E40" s="38"/>
      <c r="F40" s="38"/>
      <c r="G40" s="38"/>
      <c r="H40" s="38"/>
      <c r="I40" s="38"/>
      <c r="J40" s="9"/>
      <c r="K40" s="9"/>
      <c r="L40" s="9"/>
      <c r="M40" s="34"/>
      <c r="N40" s="9"/>
      <c r="O40" s="9"/>
      <c r="P40" s="9"/>
      <c r="Q40" s="34"/>
      <c r="R40" s="9"/>
      <c r="S40" s="9"/>
      <c r="T40" s="9"/>
      <c r="U40" s="34"/>
      <c r="V40" s="9"/>
      <c r="W40" s="9"/>
      <c r="X40" s="9"/>
      <c r="Y40" s="34"/>
      <c r="Z40" s="9"/>
      <c r="AA40" s="9"/>
      <c r="AB40" s="9"/>
      <c r="AC40" s="34"/>
      <c r="AD40" s="21"/>
    </row>
    <row r="41" spans="1:30" ht="17" x14ac:dyDescent="0.25">
      <c r="A41" s="25" t="s">
        <v>10</v>
      </c>
      <c r="B41" s="22"/>
      <c r="C41" s="38"/>
      <c r="D41" s="38"/>
      <c r="E41" s="38"/>
      <c r="F41" s="38"/>
      <c r="G41" s="38"/>
      <c r="H41" s="38"/>
      <c r="I41" s="38"/>
      <c r="J41" s="9"/>
      <c r="K41" s="9"/>
      <c r="L41" s="9"/>
      <c r="M41" s="34"/>
      <c r="N41" s="9"/>
      <c r="O41" s="9"/>
      <c r="P41" s="9"/>
      <c r="Q41" s="34"/>
      <c r="R41" s="9"/>
      <c r="S41" s="9"/>
      <c r="T41" s="9"/>
      <c r="U41" s="34"/>
      <c r="V41" s="9"/>
      <c r="W41" s="9"/>
      <c r="X41" s="9"/>
      <c r="Y41" s="34"/>
      <c r="Z41" s="9"/>
      <c r="AA41" s="9"/>
      <c r="AB41" s="9"/>
      <c r="AC41" s="34"/>
      <c r="AD41" s="21"/>
    </row>
    <row r="42" spans="1:30" ht="17" x14ac:dyDescent="0.25">
      <c r="A42" s="25" t="s">
        <v>11</v>
      </c>
      <c r="B42" s="23"/>
      <c r="C42" s="38"/>
      <c r="D42" s="38"/>
      <c r="E42" s="38"/>
      <c r="F42" s="38"/>
      <c r="G42" s="38"/>
      <c r="H42" s="38"/>
      <c r="I42" s="38"/>
      <c r="J42" s="9"/>
      <c r="K42" s="9"/>
      <c r="L42" s="9"/>
      <c r="M42" s="34"/>
      <c r="N42" s="9"/>
      <c r="O42" s="9"/>
      <c r="P42" s="9"/>
      <c r="Q42" s="34"/>
      <c r="R42" s="9"/>
      <c r="S42" s="9"/>
      <c r="T42" s="9"/>
      <c r="U42" s="34"/>
      <c r="V42" s="9"/>
      <c r="W42" s="9"/>
      <c r="X42" s="9"/>
      <c r="Y42" s="34"/>
      <c r="Z42" s="9"/>
      <c r="AA42" s="9"/>
      <c r="AB42" s="9"/>
      <c r="AC42" s="34"/>
      <c r="AD42" s="21"/>
    </row>
    <row r="43" spans="1:30" ht="17" x14ac:dyDescent="0.25">
      <c r="A43" s="25" t="s">
        <v>12</v>
      </c>
      <c r="B43" s="22"/>
      <c r="C43" s="38"/>
      <c r="D43" s="38"/>
      <c r="E43" s="38"/>
      <c r="F43" s="38"/>
      <c r="G43" s="38"/>
      <c r="H43" s="38"/>
      <c r="I43" s="38"/>
      <c r="J43" s="35"/>
      <c r="K43" s="17"/>
      <c r="L43" s="17"/>
      <c r="M43" s="34"/>
      <c r="N43" s="35"/>
      <c r="O43" s="17"/>
      <c r="P43" s="17"/>
      <c r="Q43" s="34"/>
      <c r="R43" s="35"/>
      <c r="S43" s="17"/>
      <c r="T43" s="17"/>
      <c r="U43" s="34"/>
      <c r="V43" s="35"/>
      <c r="W43" s="17"/>
      <c r="X43" s="17"/>
      <c r="Y43" s="34"/>
      <c r="Z43" s="35"/>
      <c r="AA43" s="17"/>
      <c r="AB43" s="17"/>
      <c r="AC43" s="34"/>
      <c r="AD43" s="21"/>
    </row>
    <row r="44" spans="1:30" ht="17" x14ac:dyDescent="0.25">
      <c r="A44" s="25" t="s">
        <v>13</v>
      </c>
      <c r="B44" s="23"/>
      <c r="C44" s="38"/>
      <c r="D44" s="38"/>
      <c r="E44" s="38"/>
      <c r="F44" s="38"/>
      <c r="G44" s="38"/>
      <c r="H44" s="38"/>
      <c r="I44" s="38"/>
      <c r="J44" s="9"/>
      <c r="K44" s="9"/>
      <c r="L44" s="9"/>
      <c r="M44" s="34"/>
      <c r="N44" s="9"/>
      <c r="O44" s="9"/>
      <c r="P44" s="9"/>
      <c r="Q44" s="34"/>
      <c r="R44" s="9"/>
      <c r="S44" s="9"/>
      <c r="T44" s="9"/>
      <c r="U44" s="34"/>
      <c r="V44" s="9"/>
      <c r="W44" s="9"/>
      <c r="X44" s="9"/>
      <c r="Y44" s="34"/>
      <c r="Z44" s="9"/>
      <c r="AA44" s="9"/>
      <c r="AB44" s="9"/>
      <c r="AC44" s="34"/>
      <c r="AD44" s="21"/>
    </row>
    <row r="45" spans="1:30" ht="17" x14ac:dyDescent="0.25">
      <c r="A45" s="26" t="s">
        <v>20</v>
      </c>
      <c r="B45" s="22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44" t="s">
        <v>410</v>
      </c>
      <c r="B46" s="145"/>
      <c r="C46" s="145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7" x14ac:dyDescent="0.25">
      <c r="A47" s="22" t="s">
        <v>2</v>
      </c>
      <c r="B47" s="22"/>
      <c r="C47" s="38"/>
      <c r="D47" s="38"/>
      <c r="E47" s="38"/>
      <c r="F47" s="38"/>
      <c r="G47" s="38"/>
      <c r="H47" s="38"/>
      <c r="I47" s="38"/>
      <c r="J47" s="9"/>
      <c r="K47" s="9"/>
      <c r="L47" s="9"/>
      <c r="M47" s="34"/>
      <c r="N47" s="9"/>
      <c r="O47" s="9"/>
      <c r="P47" s="9"/>
      <c r="Q47" s="34"/>
      <c r="R47" s="9"/>
      <c r="S47" s="9"/>
      <c r="T47" s="9"/>
      <c r="U47" s="34"/>
      <c r="V47" s="9"/>
      <c r="W47" s="9"/>
      <c r="X47" s="9"/>
      <c r="Y47" s="34"/>
      <c r="Z47" s="9"/>
      <c r="AA47" s="9"/>
      <c r="AB47" s="9"/>
      <c r="AC47" s="34"/>
      <c r="AD47" s="21"/>
    </row>
    <row r="48" spans="1:30" ht="17" x14ac:dyDescent="0.25">
      <c r="A48" s="23" t="s">
        <v>3</v>
      </c>
      <c r="B48" s="23"/>
      <c r="C48" s="38"/>
      <c r="D48" s="38"/>
      <c r="E48" s="38"/>
      <c r="F48" s="38"/>
      <c r="G48" s="38"/>
      <c r="H48" s="38"/>
      <c r="I48" s="38"/>
      <c r="J48" s="17"/>
      <c r="K48" s="17"/>
      <c r="L48" s="17"/>
      <c r="M48" s="34"/>
      <c r="N48" s="17"/>
      <c r="O48" s="17"/>
      <c r="P48" s="17"/>
      <c r="Q48" s="34"/>
      <c r="R48" s="17"/>
      <c r="S48" s="17"/>
      <c r="T48" s="17"/>
      <c r="U48" s="34"/>
      <c r="V48" s="17"/>
      <c r="W48" s="17"/>
      <c r="X48" s="17"/>
      <c r="Y48" s="34"/>
      <c r="Z48" s="17"/>
      <c r="AA48" s="17"/>
      <c r="AB48" s="17"/>
      <c r="AC48" s="34"/>
      <c r="AD48" s="21"/>
    </row>
    <row r="49" spans="1:30" ht="17" x14ac:dyDescent="0.25">
      <c r="A49" s="24" t="s">
        <v>4</v>
      </c>
      <c r="B49" s="22"/>
      <c r="C49" s="38"/>
      <c r="D49" s="38"/>
      <c r="E49" s="38"/>
      <c r="F49" s="38"/>
      <c r="G49" s="38"/>
      <c r="H49" s="38"/>
      <c r="I49" s="38"/>
      <c r="J49" s="9"/>
      <c r="K49" s="9"/>
      <c r="L49" s="9"/>
      <c r="M49" s="34"/>
      <c r="N49" s="9"/>
      <c r="O49" s="9"/>
      <c r="P49" s="9"/>
      <c r="Q49" s="34"/>
      <c r="R49" s="9"/>
      <c r="S49" s="9"/>
      <c r="T49" s="9"/>
      <c r="U49" s="34"/>
      <c r="V49" s="9"/>
      <c r="W49" s="9"/>
      <c r="X49" s="9"/>
      <c r="Y49" s="34"/>
      <c r="Z49" s="9"/>
      <c r="AA49" s="9"/>
      <c r="AB49" s="9"/>
      <c r="AC49" s="34"/>
      <c r="AD49" s="21"/>
    </row>
    <row r="50" spans="1:30" ht="17" x14ac:dyDescent="0.25">
      <c r="A50" s="25" t="s">
        <v>5</v>
      </c>
      <c r="B50" s="23"/>
      <c r="C50" s="38"/>
      <c r="D50" s="38"/>
      <c r="E50" s="38"/>
      <c r="F50" s="38"/>
      <c r="G50" s="38"/>
      <c r="H50" s="38"/>
      <c r="I50" s="38"/>
      <c r="J50" s="9"/>
      <c r="K50" s="9"/>
      <c r="L50" s="9"/>
      <c r="M50" s="34"/>
      <c r="N50" s="9"/>
      <c r="O50" s="9"/>
      <c r="P50" s="9"/>
      <c r="Q50" s="34"/>
      <c r="R50" s="9"/>
      <c r="S50" s="9"/>
      <c r="T50" s="9"/>
      <c r="U50" s="34"/>
      <c r="V50" s="9"/>
      <c r="W50" s="9"/>
      <c r="X50" s="9"/>
      <c r="Y50" s="34"/>
      <c r="Z50" s="9"/>
      <c r="AA50" s="9"/>
      <c r="AB50" s="9"/>
      <c r="AC50" s="34"/>
      <c r="AD50" s="21"/>
    </row>
    <row r="51" spans="1:30" ht="17" x14ac:dyDescent="0.25">
      <c r="A51" s="25" t="s">
        <v>6</v>
      </c>
      <c r="B51" s="22"/>
      <c r="C51" s="38"/>
      <c r="D51" s="38"/>
      <c r="E51" s="38"/>
      <c r="F51" s="38"/>
      <c r="G51" s="38"/>
      <c r="H51" s="38"/>
      <c r="I51" s="38"/>
      <c r="J51" s="35"/>
      <c r="K51" s="17"/>
      <c r="L51" s="17"/>
      <c r="M51" s="34"/>
      <c r="N51" s="35"/>
      <c r="O51" s="17"/>
      <c r="P51" s="17"/>
      <c r="Q51" s="34"/>
      <c r="R51" s="35"/>
      <c r="S51" s="17"/>
      <c r="T51" s="17"/>
      <c r="U51" s="34"/>
      <c r="V51" s="35"/>
      <c r="W51" s="17"/>
      <c r="X51" s="17"/>
      <c r="Y51" s="34"/>
      <c r="Z51" s="35"/>
      <c r="AA51" s="17"/>
      <c r="AB51" s="17"/>
      <c r="AC51" s="34"/>
      <c r="AD51" s="21"/>
    </row>
    <row r="52" spans="1:30" ht="17" x14ac:dyDescent="0.25">
      <c r="A52" s="25" t="s">
        <v>7</v>
      </c>
      <c r="B52" s="23"/>
      <c r="C52" s="38"/>
      <c r="D52" s="38"/>
      <c r="E52" s="38"/>
      <c r="F52" s="38"/>
      <c r="G52" s="38"/>
      <c r="H52" s="38"/>
      <c r="I52" s="38"/>
      <c r="J52" s="9"/>
      <c r="K52" s="9"/>
      <c r="L52" s="9"/>
      <c r="M52" s="34"/>
      <c r="N52" s="9"/>
      <c r="O52" s="9"/>
      <c r="P52" s="9"/>
      <c r="Q52" s="34"/>
      <c r="R52" s="9"/>
      <c r="S52" s="9"/>
      <c r="T52" s="9"/>
      <c r="U52" s="34"/>
      <c r="V52" s="9"/>
      <c r="W52" s="9"/>
      <c r="X52" s="9"/>
      <c r="Y52" s="34"/>
      <c r="Z52" s="9"/>
      <c r="AA52" s="9"/>
      <c r="AB52" s="9"/>
      <c r="AC52" s="34"/>
      <c r="AD52" s="21"/>
    </row>
    <row r="53" spans="1:30" ht="17" x14ac:dyDescent="0.25">
      <c r="A53" s="26" t="s">
        <v>8</v>
      </c>
      <c r="B53" s="22"/>
      <c r="C53" s="38"/>
      <c r="D53" s="38"/>
      <c r="E53" s="38"/>
      <c r="F53" s="38"/>
      <c r="G53" s="38"/>
      <c r="H53" s="38"/>
      <c r="I53" s="38"/>
      <c r="J53" s="9"/>
      <c r="K53" s="9"/>
      <c r="L53" s="9"/>
      <c r="M53" s="34"/>
      <c r="N53" s="9"/>
      <c r="O53" s="9"/>
      <c r="P53" s="9"/>
      <c r="Q53" s="34"/>
      <c r="R53" s="9"/>
      <c r="S53" s="9"/>
      <c r="T53" s="9"/>
      <c r="U53" s="34"/>
      <c r="V53" s="9"/>
      <c r="W53" s="9"/>
      <c r="X53" s="9"/>
      <c r="Y53" s="34"/>
      <c r="Z53" s="9"/>
      <c r="AA53" s="9"/>
      <c r="AB53" s="9"/>
      <c r="AC53" s="34"/>
      <c r="AD53" s="21"/>
    </row>
    <row r="54" spans="1:30" ht="17" x14ac:dyDescent="0.25">
      <c r="A54" s="26" t="s">
        <v>9</v>
      </c>
      <c r="B54" s="23"/>
      <c r="C54" s="38"/>
      <c r="D54" s="38"/>
      <c r="E54" s="38"/>
      <c r="F54" s="38"/>
      <c r="G54" s="38"/>
      <c r="H54" s="38"/>
      <c r="I54" s="38"/>
      <c r="J54" s="9"/>
      <c r="K54" s="9"/>
      <c r="L54" s="9"/>
      <c r="M54" s="34"/>
      <c r="N54" s="9"/>
      <c r="O54" s="9"/>
      <c r="P54" s="9"/>
      <c r="Q54" s="34"/>
      <c r="R54" s="9"/>
      <c r="S54" s="9"/>
      <c r="T54" s="9"/>
      <c r="U54" s="34"/>
      <c r="V54" s="9"/>
      <c r="W54" s="9"/>
      <c r="X54" s="9"/>
      <c r="Y54" s="34"/>
      <c r="Z54" s="9"/>
      <c r="AA54" s="9"/>
      <c r="AB54" s="9"/>
      <c r="AC54" s="34"/>
      <c r="AD54" s="21"/>
    </row>
    <row r="55" spans="1:30" ht="17" x14ac:dyDescent="0.25">
      <c r="A55" s="25" t="s">
        <v>10</v>
      </c>
      <c r="B55" s="22"/>
      <c r="C55" s="38"/>
      <c r="D55" s="38"/>
      <c r="E55" s="38"/>
      <c r="F55" s="38"/>
      <c r="G55" s="38"/>
      <c r="H55" s="38"/>
      <c r="I55" s="38"/>
      <c r="J55" s="9"/>
      <c r="K55" s="9"/>
      <c r="L55" s="9"/>
      <c r="M55" s="34"/>
      <c r="N55" s="9"/>
      <c r="O55" s="9"/>
      <c r="P55" s="9"/>
      <c r="Q55" s="34"/>
      <c r="R55" s="9"/>
      <c r="S55" s="9"/>
      <c r="T55" s="9"/>
      <c r="U55" s="34"/>
      <c r="V55" s="9"/>
      <c r="W55" s="9"/>
      <c r="X55" s="9"/>
      <c r="Y55" s="34"/>
      <c r="Z55" s="9"/>
      <c r="AA55" s="9"/>
      <c r="AB55" s="9"/>
      <c r="AC55" s="34"/>
      <c r="AD55" s="21"/>
    </row>
    <row r="56" spans="1:30" ht="17" x14ac:dyDescent="0.25">
      <c r="A56" s="25" t="s">
        <v>11</v>
      </c>
      <c r="B56" s="23"/>
      <c r="C56" s="38"/>
      <c r="D56" s="38"/>
      <c r="E56" s="38"/>
      <c r="F56" s="38"/>
      <c r="G56" s="38"/>
      <c r="H56" s="38"/>
      <c r="I56" s="38"/>
      <c r="J56" s="9"/>
      <c r="K56" s="9"/>
      <c r="L56" s="9"/>
      <c r="M56" s="34"/>
      <c r="N56" s="9"/>
      <c r="O56" s="9"/>
      <c r="P56" s="9"/>
      <c r="Q56" s="34"/>
      <c r="R56" s="9"/>
      <c r="S56" s="9"/>
      <c r="T56" s="9"/>
      <c r="U56" s="34"/>
      <c r="V56" s="9"/>
      <c r="W56" s="9"/>
      <c r="X56" s="9"/>
      <c r="Y56" s="34"/>
      <c r="Z56" s="9"/>
      <c r="AA56" s="9"/>
      <c r="AB56" s="9"/>
      <c r="AC56" s="34"/>
      <c r="AD56" s="21"/>
    </row>
    <row r="57" spans="1:30" ht="17" x14ac:dyDescent="0.25">
      <c r="A57" s="25" t="s">
        <v>12</v>
      </c>
      <c r="B57" s="22"/>
      <c r="C57" s="38"/>
      <c r="D57" s="38"/>
      <c r="E57" s="38"/>
      <c r="F57" s="38"/>
      <c r="G57" s="38"/>
      <c r="H57" s="38"/>
      <c r="I57" s="38"/>
      <c r="J57" s="35"/>
      <c r="K57" s="17"/>
      <c r="L57" s="17"/>
      <c r="M57" s="34"/>
      <c r="N57" s="35"/>
      <c r="O57" s="17"/>
      <c r="P57" s="17"/>
      <c r="Q57" s="34"/>
      <c r="R57" s="35"/>
      <c r="S57" s="17"/>
      <c r="T57" s="17"/>
      <c r="U57" s="34"/>
      <c r="V57" s="35"/>
      <c r="W57" s="17"/>
      <c r="X57" s="17"/>
      <c r="Y57" s="34"/>
      <c r="Z57" s="35"/>
      <c r="AA57" s="17"/>
      <c r="AB57" s="17"/>
      <c r="AC57" s="34"/>
      <c r="AD57" s="21"/>
    </row>
    <row r="58" spans="1:30" ht="17" x14ac:dyDescent="0.25">
      <c r="A58" s="25" t="s">
        <v>13</v>
      </c>
      <c r="B58" s="23"/>
      <c r="C58" s="38"/>
      <c r="D58" s="38"/>
      <c r="E58" s="38"/>
      <c r="F58" s="38"/>
      <c r="G58" s="38"/>
      <c r="H58" s="38"/>
      <c r="I58" s="38"/>
      <c r="J58" s="9"/>
      <c r="K58" s="9"/>
      <c r="L58" s="9"/>
      <c r="M58" s="34"/>
      <c r="N58" s="9"/>
      <c r="O58" s="9"/>
      <c r="P58" s="9"/>
      <c r="Q58" s="34"/>
      <c r="R58" s="9"/>
      <c r="S58" s="9"/>
      <c r="T58" s="9"/>
      <c r="U58" s="34"/>
      <c r="V58" s="9"/>
      <c r="W58" s="9"/>
      <c r="X58" s="9"/>
      <c r="Y58" s="34"/>
      <c r="Z58" s="9"/>
      <c r="AA58" s="9"/>
      <c r="AB58" s="9"/>
      <c r="AC58" s="34"/>
      <c r="AD58" s="21"/>
    </row>
    <row r="59" spans="1:30" ht="17" x14ac:dyDescent="0.25">
      <c r="A59" s="26" t="s">
        <v>20</v>
      </c>
      <c r="B59" s="22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19">
    <mergeCell ref="A32:C32"/>
    <mergeCell ref="A46:C46"/>
    <mergeCell ref="V2:Y2"/>
    <mergeCell ref="Z2:AC2"/>
    <mergeCell ref="AD2:AD3"/>
    <mergeCell ref="A4:C4"/>
    <mergeCell ref="A18:C18"/>
    <mergeCell ref="G2:G3"/>
    <mergeCell ref="H2:H3"/>
    <mergeCell ref="J2:M2"/>
    <mergeCell ref="N2:Q2"/>
    <mergeCell ref="R2:U2"/>
    <mergeCell ref="A2:A3"/>
    <mergeCell ref="B2:B3"/>
    <mergeCell ref="A1:AD1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1FB-E4D8-2B4B-B90B-BB6086E78A02}">
  <sheetPr>
    <pageSetUpPr fitToPage="1"/>
  </sheetPr>
  <dimension ref="A1:XDY132"/>
  <sheetViews>
    <sheetView zoomScale="94" workbookViewId="0">
      <selection activeCell="A3" sqref="A3:A4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4.1640625" customWidth="1"/>
  </cols>
  <sheetData>
    <row r="1" spans="1:26" ht="33" customHeight="1" x14ac:dyDescent="0.2">
      <c r="A1" s="150" t="s">
        <v>421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spans="1:26" ht="19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</row>
    <row r="3" spans="1:26" ht="22" customHeight="1" x14ac:dyDescent="0.2">
      <c r="A3" s="132" t="s">
        <v>19</v>
      </c>
      <c r="B3" s="132" t="s">
        <v>14</v>
      </c>
      <c r="C3" s="133" t="s">
        <v>345</v>
      </c>
      <c r="D3" s="133" t="s">
        <v>15</v>
      </c>
      <c r="E3" s="133" t="s">
        <v>388</v>
      </c>
      <c r="F3" s="138" t="s">
        <v>376</v>
      </c>
      <c r="G3" s="139"/>
      <c r="H3" s="139"/>
      <c r="I3" s="140"/>
      <c r="J3" s="138" t="s">
        <v>377</v>
      </c>
      <c r="K3" s="139"/>
      <c r="L3" s="139"/>
      <c r="M3" s="140"/>
      <c r="N3" s="138" t="s">
        <v>378</v>
      </c>
      <c r="O3" s="139"/>
      <c r="P3" s="139"/>
      <c r="Q3" s="140"/>
      <c r="R3" s="138" t="s">
        <v>379</v>
      </c>
      <c r="S3" s="139"/>
      <c r="T3" s="139"/>
      <c r="U3" s="140"/>
      <c r="V3" s="138" t="s">
        <v>380</v>
      </c>
      <c r="W3" s="139"/>
      <c r="X3" s="139"/>
      <c r="Y3" s="140"/>
      <c r="Z3" s="141" t="s">
        <v>32</v>
      </c>
    </row>
    <row r="4" spans="1:26" ht="27" x14ac:dyDescent="0.2">
      <c r="A4" s="132"/>
      <c r="B4" s="132"/>
      <c r="C4" s="134"/>
      <c r="D4" s="134"/>
      <c r="E4" s="134"/>
      <c r="F4" s="18" t="s">
        <v>17</v>
      </c>
      <c r="G4" s="19" t="s">
        <v>1</v>
      </c>
      <c r="H4" s="20" t="s">
        <v>18</v>
      </c>
      <c r="I4" s="36" t="s">
        <v>33</v>
      </c>
      <c r="J4" s="18" t="s">
        <v>17</v>
      </c>
      <c r="K4" s="19" t="s">
        <v>1</v>
      </c>
      <c r="L4" s="20" t="s">
        <v>18</v>
      </c>
      <c r="M4" s="36" t="s">
        <v>33</v>
      </c>
      <c r="N4" s="18" t="s">
        <v>17</v>
      </c>
      <c r="O4" s="19" t="s">
        <v>1</v>
      </c>
      <c r="P4" s="20" t="s">
        <v>18</v>
      </c>
      <c r="Q4" s="36" t="s">
        <v>33</v>
      </c>
      <c r="R4" s="18" t="s">
        <v>17</v>
      </c>
      <c r="S4" s="19" t="s">
        <v>1</v>
      </c>
      <c r="T4" s="20" t="s">
        <v>18</v>
      </c>
      <c r="U4" s="36" t="s">
        <v>33</v>
      </c>
      <c r="V4" s="18" t="s">
        <v>17</v>
      </c>
      <c r="W4" s="19" t="s">
        <v>1</v>
      </c>
      <c r="X4" s="20" t="s">
        <v>18</v>
      </c>
      <c r="Y4" s="36" t="s">
        <v>33</v>
      </c>
      <c r="Z4" s="141"/>
    </row>
    <row r="5" spans="1:26" ht="20" customHeight="1" x14ac:dyDescent="0.2">
      <c r="A5" s="142" t="s">
        <v>28</v>
      </c>
      <c r="B5" s="143"/>
      <c r="C5" s="39"/>
      <c r="D5" s="39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" customHeight="1" x14ac:dyDescent="0.2">
      <c r="A6" s="56">
        <v>1</v>
      </c>
      <c r="B6" s="55" t="e">
        <f>'CLASSIFICA ORDINATA'!#REF!</f>
        <v>#REF!</v>
      </c>
      <c r="C6" s="55" t="e">
        <f>VLOOKUP(B6,nomi!B:C,2,FALSE)</f>
        <v>#REF!</v>
      </c>
      <c r="D6" s="55" t="e">
        <f>VLOOKUP(B6,nomi!B:G,6,FALSE)</f>
        <v>#REF!</v>
      </c>
      <c r="E6" s="55" t="e">
        <f>VLOOKUP(B6,nomi!B:I,8,FALSE)</f>
        <v>#REF!</v>
      </c>
      <c r="F6" s="9" t="e">
        <f>'CLASSIFICA ORDINATA'!#REF!</f>
        <v>#REF!</v>
      </c>
      <c r="G6" s="9" t="e">
        <f>'CLASSIFICA ORDINATA'!#REF!</f>
        <v>#REF!</v>
      </c>
      <c r="H6" s="9" t="e">
        <f>'CLASSIFICA ORDINATA'!#REF!</f>
        <v>#REF!</v>
      </c>
      <c r="I6" s="67" t="e">
        <f>'CLASSIFICA ORDINATA'!#REF!</f>
        <v>#REF!</v>
      </c>
      <c r="J6" s="9" t="e">
        <f>'CLASSIFICA ORDINATA'!#REF!</f>
        <v>#REF!</v>
      </c>
      <c r="K6" s="9" t="e">
        <f>'CLASSIFICA ORDINATA'!#REF!</f>
        <v>#REF!</v>
      </c>
      <c r="L6" s="9" t="e">
        <f>'CLASSIFICA ORDINATA'!#REF!</f>
        <v>#REF!</v>
      </c>
      <c r="M6" s="67" t="e">
        <f>'CLASSIFICA ORDINATA'!#REF!</f>
        <v>#REF!</v>
      </c>
      <c r="N6" s="9" t="e">
        <f>'CLASSIFICA ORDINATA'!#REF!</f>
        <v>#REF!</v>
      </c>
      <c r="O6" s="9" t="e">
        <f>'CLASSIFICA ORDINATA'!#REF!</f>
        <v>#REF!</v>
      </c>
      <c r="P6" s="9" t="e">
        <f>'CLASSIFICA ORDINATA'!#REF!</f>
        <v>#REF!</v>
      </c>
      <c r="Q6" s="67" t="e">
        <f>'CLASSIFICA ORDINATA'!#REF!</f>
        <v>#REF!</v>
      </c>
      <c r="R6" s="9" t="e">
        <f>'CLASSIFICA ORDINATA'!#REF!</f>
        <v>#REF!</v>
      </c>
      <c r="S6" s="9" t="e">
        <f>'CLASSIFICA ORDINATA'!#REF!</f>
        <v>#REF!</v>
      </c>
      <c r="T6" s="9" t="e">
        <f>'CLASSIFICA ORDINATA'!#REF!</f>
        <v>#REF!</v>
      </c>
      <c r="U6" s="67" t="e">
        <f>'CLASSIFICA ORDINATA'!#REF!</f>
        <v>#REF!</v>
      </c>
      <c r="V6" s="9" t="e">
        <f>'CLASSIFICA ORDINATA'!#REF!</f>
        <v>#REF!</v>
      </c>
      <c r="W6" s="9" t="e">
        <f>'CLASSIFICA ORDINATA'!#REF!</f>
        <v>#REF!</v>
      </c>
      <c r="X6" s="9" t="e">
        <f>'CLASSIFICA ORDINATA'!#REF!</f>
        <v>#REF!</v>
      </c>
      <c r="Y6" s="67" t="e">
        <f>'CLASSIFICA ORDINATA'!#REF!</f>
        <v>#REF!</v>
      </c>
      <c r="Z6" s="68" t="e">
        <f>'CLASSIFICA ORDINATA'!#REF!</f>
        <v>#REF!</v>
      </c>
    </row>
    <row r="7" spans="1:26" ht="20" customHeight="1" x14ac:dyDescent="0.2">
      <c r="A7" s="57">
        <v>2</v>
      </c>
      <c r="B7" s="55" t="e">
        <f>'CLASSIFICA ORDINATA'!#REF!</f>
        <v>#REF!</v>
      </c>
      <c r="C7" s="55" t="e">
        <f>VLOOKUP(B7,nomi!B:C,2,FALSE)</f>
        <v>#REF!</v>
      </c>
      <c r="D7" s="55" t="e">
        <f>VLOOKUP(B7,nomi!B:G,6,FALSE)</f>
        <v>#REF!</v>
      </c>
      <c r="E7" s="55" t="e">
        <f>VLOOKUP(B7,nomi!B:I,8,FALSE)</f>
        <v>#REF!</v>
      </c>
      <c r="F7" s="9" t="e">
        <f>'CLASSIFICA ORDINATA'!#REF!</f>
        <v>#REF!</v>
      </c>
      <c r="G7" s="9" t="e">
        <f>'CLASSIFICA ORDINATA'!#REF!</f>
        <v>#REF!</v>
      </c>
      <c r="H7" s="9" t="e">
        <f>'CLASSIFICA ORDINATA'!#REF!</f>
        <v>#REF!</v>
      </c>
      <c r="I7" s="67" t="e">
        <f>'CLASSIFICA ORDINATA'!#REF!</f>
        <v>#REF!</v>
      </c>
      <c r="J7" s="9" t="e">
        <f>'CLASSIFICA ORDINATA'!#REF!</f>
        <v>#REF!</v>
      </c>
      <c r="K7" s="9" t="e">
        <f>'CLASSIFICA ORDINATA'!#REF!</f>
        <v>#REF!</v>
      </c>
      <c r="L7" s="9" t="e">
        <f>'CLASSIFICA ORDINATA'!#REF!</f>
        <v>#REF!</v>
      </c>
      <c r="M7" s="67" t="e">
        <f>'CLASSIFICA ORDINATA'!#REF!</f>
        <v>#REF!</v>
      </c>
      <c r="N7" s="9" t="e">
        <f>'CLASSIFICA ORDINATA'!#REF!</f>
        <v>#REF!</v>
      </c>
      <c r="O7" s="9" t="e">
        <f>'CLASSIFICA ORDINATA'!#REF!</f>
        <v>#REF!</v>
      </c>
      <c r="P7" s="9" t="e">
        <f>'CLASSIFICA ORDINATA'!#REF!</f>
        <v>#REF!</v>
      </c>
      <c r="Q7" s="67" t="e">
        <f>'CLASSIFICA ORDINATA'!#REF!</f>
        <v>#REF!</v>
      </c>
      <c r="R7" s="9" t="e">
        <f>'CLASSIFICA ORDINATA'!#REF!</f>
        <v>#REF!</v>
      </c>
      <c r="S7" s="9" t="e">
        <f>'CLASSIFICA ORDINATA'!#REF!</f>
        <v>#REF!</v>
      </c>
      <c r="T7" s="9" t="e">
        <f>'CLASSIFICA ORDINATA'!#REF!</f>
        <v>#REF!</v>
      </c>
      <c r="U7" s="67" t="e">
        <f>'CLASSIFICA ORDINATA'!#REF!</f>
        <v>#REF!</v>
      </c>
      <c r="V7" s="9" t="e">
        <f>'CLASSIFICA ORDINATA'!#REF!</f>
        <v>#REF!</v>
      </c>
      <c r="W7" s="9" t="e">
        <f>'CLASSIFICA ORDINATA'!#REF!</f>
        <v>#REF!</v>
      </c>
      <c r="X7" s="9" t="e">
        <f>'CLASSIFICA ORDINATA'!#REF!</f>
        <v>#REF!</v>
      </c>
      <c r="Y7" s="67" t="e">
        <f>'CLASSIFICA ORDINATA'!#REF!</f>
        <v>#REF!</v>
      </c>
      <c r="Z7" s="68" t="e">
        <f>'CLASSIFICA ORDINATA'!#REF!</f>
        <v>#REF!</v>
      </c>
    </row>
    <row r="8" spans="1:26" ht="20" customHeight="1" x14ac:dyDescent="0.2">
      <c r="A8" s="58">
        <v>3</v>
      </c>
      <c r="B8" s="55" t="e">
        <f>'CLASSIFICA ORDINATA'!#REF!</f>
        <v>#REF!</v>
      </c>
      <c r="C8" s="55" t="e">
        <f>VLOOKUP(B8,nomi!B:C,2,FALSE)</f>
        <v>#REF!</v>
      </c>
      <c r="D8" s="55" t="e">
        <f>VLOOKUP(B8,nomi!B:G,6,FALSE)</f>
        <v>#REF!</v>
      </c>
      <c r="E8" s="55" t="e">
        <f>VLOOKUP(B8,nomi!B:I,8,FALSE)</f>
        <v>#REF!</v>
      </c>
      <c r="F8" s="9" t="e">
        <f>'CLASSIFICA ORDINATA'!#REF!</f>
        <v>#REF!</v>
      </c>
      <c r="G8" s="9" t="e">
        <f>'CLASSIFICA ORDINATA'!#REF!</f>
        <v>#REF!</v>
      </c>
      <c r="H8" s="9" t="e">
        <f>'CLASSIFICA ORDINATA'!#REF!</f>
        <v>#REF!</v>
      </c>
      <c r="I8" s="67" t="e">
        <f>'CLASSIFICA ORDINATA'!#REF!</f>
        <v>#REF!</v>
      </c>
      <c r="J8" s="9" t="e">
        <f>'CLASSIFICA ORDINATA'!#REF!</f>
        <v>#REF!</v>
      </c>
      <c r="K8" s="9" t="e">
        <f>'CLASSIFICA ORDINATA'!#REF!</f>
        <v>#REF!</v>
      </c>
      <c r="L8" s="9" t="e">
        <f>'CLASSIFICA ORDINATA'!#REF!</f>
        <v>#REF!</v>
      </c>
      <c r="M8" s="67" t="e">
        <f>'CLASSIFICA ORDINATA'!#REF!</f>
        <v>#REF!</v>
      </c>
      <c r="N8" s="9" t="e">
        <f>'CLASSIFICA ORDINATA'!#REF!</f>
        <v>#REF!</v>
      </c>
      <c r="O8" s="9" t="e">
        <f>'CLASSIFICA ORDINATA'!#REF!</f>
        <v>#REF!</v>
      </c>
      <c r="P8" s="9" t="e">
        <f>'CLASSIFICA ORDINATA'!#REF!</f>
        <v>#REF!</v>
      </c>
      <c r="Q8" s="67" t="e">
        <f>'CLASSIFICA ORDINATA'!#REF!</f>
        <v>#REF!</v>
      </c>
      <c r="R8" s="9" t="e">
        <f>'CLASSIFICA ORDINATA'!#REF!</f>
        <v>#REF!</v>
      </c>
      <c r="S8" s="9" t="e">
        <f>'CLASSIFICA ORDINATA'!#REF!</f>
        <v>#REF!</v>
      </c>
      <c r="T8" s="9" t="e">
        <f>'CLASSIFICA ORDINATA'!#REF!</f>
        <v>#REF!</v>
      </c>
      <c r="U8" s="67" t="e">
        <f>'CLASSIFICA ORDINATA'!#REF!</f>
        <v>#REF!</v>
      </c>
      <c r="V8" s="9" t="e">
        <f>'CLASSIFICA ORDINATA'!#REF!</f>
        <v>#REF!</v>
      </c>
      <c r="W8" s="9" t="e">
        <f>'CLASSIFICA ORDINATA'!#REF!</f>
        <v>#REF!</v>
      </c>
      <c r="X8" s="9" t="e">
        <f>'CLASSIFICA ORDINATA'!#REF!</f>
        <v>#REF!</v>
      </c>
      <c r="Y8" s="67" t="e">
        <f>'CLASSIFICA ORDINATA'!#REF!</f>
        <v>#REF!</v>
      </c>
      <c r="Z8" s="68" t="e">
        <f>'CLASSIFICA ORDINATA'!#REF!</f>
        <v>#REF!</v>
      </c>
    </row>
    <row r="9" spans="1:26" ht="20" customHeight="1" x14ac:dyDescent="0.2">
      <c r="A9" s="59">
        <v>4</v>
      </c>
      <c r="B9" s="55" t="e">
        <f>'CLASSIFICA ORDINATA'!#REF!</f>
        <v>#REF!</v>
      </c>
      <c r="C9" s="55" t="e">
        <f>VLOOKUP(B9,nomi!B:C,2,FALSE)</f>
        <v>#REF!</v>
      </c>
      <c r="D9" s="55" t="e">
        <f>VLOOKUP(B9,nomi!B:G,6,FALSE)</f>
        <v>#REF!</v>
      </c>
      <c r="E9" s="55" t="e">
        <f>VLOOKUP(B9,nomi!B:I,8,FALSE)</f>
        <v>#REF!</v>
      </c>
      <c r="F9" s="9" t="e">
        <f>'CLASSIFICA ORDINATA'!#REF!</f>
        <v>#REF!</v>
      </c>
      <c r="G9" s="9" t="e">
        <f>'CLASSIFICA ORDINATA'!#REF!</f>
        <v>#REF!</v>
      </c>
      <c r="H9" s="9" t="e">
        <f>'CLASSIFICA ORDINATA'!#REF!</f>
        <v>#REF!</v>
      </c>
      <c r="I9" s="67" t="e">
        <f>'CLASSIFICA ORDINATA'!#REF!</f>
        <v>#REF!</v>
      </c>
      <c r="J9" s="9" t="e">
        <f>'CLASSIFICA ORDINATA'!#REF!</f>
        <v>#REF!</v>
      </c>
      <c r="K9" s="9" t="e">
        <f>'CLASSIFICA ORDINATA'!#REF!</f>
        <v>#REF!</v>
      </c>
      <c r="L9" s="9" t="e">
        <f>'CLASSIFICA ORDINATA'!#REF!</f>
        <v>#REF!</v>
      </c>
      <c r="M9" s="67" t="e">
        <f>'CLASSIFICA ORDINATA'!#REF!</f>
        <v>#REF!</v>
      </c>
      <c r="N9" s="9" t="e">
        <f>'CLASSIFICA ORDINATA'!#REF!</f>
        <v>#REF!</v>
      </c>
      <c r="O9" s="9" t="e">
        <f>'CLASSIFICA ORDINATA'!#REF!</f>
        <v>#REF!</v>
      </c>
      <c r="P9" s="9" t="e">
        <f>'CLASSIFICA ORDINATA'!#REF!</f>
        <v>#REF!</v>
      </c>
      <c r="Q9" s="67" t="e">
        <f>'CLASSIFICA ORDINATA'!#REF!</f>
        <v>#REF!</v>
      </c>
      <c r="R9" s="9" t="e">
        <f>'CLASSIFICA ORDINATA'!#REF!</f>
        <v>#REF!</v>
      </c>
      <c r="S9" s="9" t="e">
        <f>'CLASSIFICA ORDINATA'!#REF!</f>
        <v>#REF!</v>
      </c>
      <c r="T9" s="9" t="e">
        <f>'CLASSIFICA ORDINATA'!#REF!</f>
        <v>#REF!</v>
      </c>
      <c r="U9" s="67" t="e">
        <f>'CLASSIFICA ORDINATA'!#REF!</f>
        <v>#REF!</v>
      </c>
      <c r="V9" s="9" t="e">
        <f>'CLASSIFICA ORDINATA'!#REF!</f>
        <v>#REF!</v>
      </c>
      <c r="W9" s="9" t="e">
        <f>'CLASSIFICA ORDINATA'!#REF!</f>
        <v>#REF!</v>
      </c>
      <c r="X9" s="9" t="e">
        <f>'CLASSIFICA ORDINATA'!#REF!</f>
        <v>#REF!</v>
      </c>
      <c r="Y9" s="67" t="e">
        <f>'CLASSIFICA ORDINATA'!#REF!</f>
        <v>#REF!</v>
      </c>
      <c r="Z9" s="68" t="e">
        <f>'CLASSIFICA ORDINATA'!#REF!</f>
        <v>#REF!</v>
      </c>
    </row>
    <row r="10" spans="1:26" ht="20" customHeight="1" x14ac:dyDescent="0.2">
      <c r="A10" s="59">
        <v>5</v>
      </c>
      <c r="B10" s="55" t="e">
        <f>'CLASSIFICA ORDINATA'!#REF!</f>
        <v>#REF!</v>
      </c>
      <c r="C10" s="55" t="e">
        <f>VLOOKUP(B10,nomi!B:C,2,FALSE)</f>
        <v>#REF!</v>
      </c>
      <c r="D10" s="55" t="e">
        <f>VLOOKUP(B10,nomi!B:G,6,FALSE)</f>
        <v>#REF!</v>
      </c>
      <c r="E10" s="55" t="e">
        <f>VLOOKUP(B10,nomi!B:I,8,FALSE)</f>
        <v>#REF!</v>
      </c>
      <c r="F10" s="9" t="e">
        <f>'CLASSIFICA ORDINATA'!#REF!</f>
        <v>#REF!</v>
      </c>
      <c r="G10" s="9" t="e">
        <f>'CLASSIFICA ORDINATA'!#REF!</f>
        <v>#REF!</v>
      </c>
      <c r="H10" s="9" t="e">
        <f>'CLASSIFICA ORDINATA'!#REF!</f>
        <v>#REF!</v>
      </c>
      <c r="I10" s="67" t="e">
        <f>'CLASSIFICA ORDINATA'!#REF!</f>
        <v>#REF!</v>
      </c>
      <c r="J10" s="9" t="e">
        <f>'CLASSIFICA ORDINATA'!#REF!</f>
        <v>#REF!</v>
      </c>
      <c r="K10" s="9" t="e">
        <f>'CLASSIFICA ORDINATA'!#REF!</f>
        <v>#REF!</v>
      </c>
      <c r="L10" s="9" t="e">
        <f>'CLASSIFICA ORDINATA'!#REF!</f>
        <v>#REF!</v>
      </c>
      <c r="M10" s="67" t="e">
        <f>'CLASSIFICA ORDINATA'!#REF!</f>
        <v>#REF!</v>
      </c>
      <c r="N10" s="9" t="e">
        <f>'CLASSIFICA ORDINATA'!#REF!</f>
        <v>#REF!</v>
      </c>
      <c r="O10" s="9" t="e">
        <f>'CLASSIFICA ORDINATA'!#REF!</f>
        <v>#REF!</v>
      </c>
      <c r="P10" s="9" t="e">
        <f>'CLASSIFICA ORDINATA'!#REF!</f>
        <v>#REF!</v>
      </c>
      <c r="Q10" s="67" t="e">
        <f>'CLASSIFICA ORDINATA'!#REF!</f>
        <v>#REF!</v>
      </c>
      <c r="R10" s="9" t="e">
        <f>'CLASSIFICA ORDINATA'!#REF!</f>
        <v>#REF!</v>
      </c>
      <c r="S10" s="9" t="e">
        <f>'CLASSIFICA ORDINATA'!#REF!</f>
        <v>#REF!</v>
      </c>
      <c r="T10" s="9" t="e">
        <f>'CLASSIFICA ORDINATA'!#REF!</f>
        <v>#REF!</v>
      </c>
      <c r="U10" s="67" t="e">
        <f>'CLASSIFICA ORDINATA'!#REF!</f>
        <v>#REF!</v>
      </c>
      <c r="V10" s="9" t="e">
        <f>'CLASSIFICA ORDINATA'!#REF!</f>
        <v>#REF!</v>
      </c>
      <c r="W10" s="9" t="e">
        <f>'CLASSIFICA ORDINATA'!#REF!</f>
        <v>#REF!</v>
      </c>
      <c r="X10" s="9" t="e">
        <f>'CLASSIFICA ORDINATA'!#REF!</f>
        <v>#REF!</v>
      </c>
      <c r="Y10" s="67" t="e">
        <f>'CLASSIFICA ORDINATA'!#REF!</f>
        <v>#REF!</v>
      </c>
      <c r="Z10" s="68" t="e">
        <f>'CLASSIFICA ORDINATA'!#REF!</f>
        <v>#REF!</v>
      </c>
    </row>
    <row r="11" spans="1:26" ht="20" customHeight="1" x14ac:dyDescent="0.2">
      <c r="A11" s="59">
        <v>6</v>
      </c>
      <c r="B11" s="55" t="e">
        <f>'CLASSIFICA ORDINATA'!#REF!</f>
        <v>#REF!</v>
      </c>
      <c r="C11" s="55" t="e">
        <f>VLOOKUP(B11,nomi!B:C,2,FALSE)</f>
        <v>#REF!</v>
      </c>
      <c r="D11" s="55" t="e">
        <f>VLOOKUP(B11,nomi!B:G,6,FALSE)</f>
        <v>#REF!</v>
      </c>
      <c r="E11" s="55" t="e">
        <f>VLOOKUP(B11,nomi!B:I,8,FALSE)</f>
        <v>#REF!</v>
      </c>
      <c r="F11" s="9" t="e">
        <f>'CLASSIFICA ORDINATA'!#REF!</f>
        <v>#REF!</v>
      </c>
      <c r="G11" s="9" t="e">
        <f>'CLASSIFICA ORDINATA'!#REF!</f>
        <v>#REF!</v>
      </c>
      <c r="H11" s="9" t="e">
        <f>'CLASSIFICA ORDINATA'!#REF!</f>
        <v>#REF!</v>
      </c>
      <c r="I11" s="67" t="e">
        <f>'CLASSIFICA ORDINATA'!#REF!</f>
        <v>#REF!</v>
      </c>
      <c r="J11" s="9" t="e">
        <f>'CLASSIFICA ORDINATA'!#REF!</f>
        <v>#REF!</v>
      </c>
      <c r="K11" s="9" t="e">
        <f>'CLASSIFICA ORDINATA'!#REF!</f>
        <v>#REF!</v>
      </c>
      <c r="L11" s="9" t="e">
        <f>'CLASSIFICA ORDINATA'!#REF!</f>
        <v>#REF!</v>
      </c>
      <c r="M11" s="67" t="e">
        <f>'CLASSIFICA ORDINATA'!#REF!</f>
        <v>#REF!</v>
      </c>
      <c r="N11" s="9" t="e">
        <f>'CLASSIFICA ORDINATA'!#REF!</f>
        <v>#REF!</v>
      </c>
      <c r="O11" s="9" t="e">
        <f>'CLASSIFICA ORDINATA'!#REF!</f>
        <v>#REF!</v>
      </c>
      <c r="P11" s="9" t="e">
        <f>'CLASSIFICA ORDINATA'!#REF!</f>
        <v>#REF!</v>
      </c>
      <c r="Q11" s="67" t="e">
        <f>'CLASSIFICA ORDINATA'!#REF!</f>
        <v>#REF!</v>
      </c>
      <c r="R11" s="9" t="e">
        <f>'CLASSIFICA ORDINATA'!#REF!</f>
        <v>#REF!</v>
      </c>
      <c r="S11" s="9" t="e">
        <f>'CLASSIFICA ORDINATA'!#REF!</f>
        <v>#REF!</v>
      </c>
      <c r="T11" s="9" t="e">
        <f>'CLASSIFICA ORDINATA'!#REF!</f>
        <v>#REF!</v>
      </c>
      <c r="U11" s="67" t="e">
        <f>'CLASSIFICA ORDINATA'!#REF!</f>
        <v>#REF!</v>
      </c>
      <c r="V11" s="9" t="e">
        <f>'CLASSIFICA ORDINATA'!#REF!</f>
        <v>#REF!</v>
      </c>
      <c r="W11" s="9" t="e">
        <f>'CLASSIFICA ORDINATA'!#REF!</f>
        <v>#REF!</v>
      </c>
      <c r="X11" s="9" t="e">
        <f>'CLASSIFICA ORDINATA'!#REF!</f>
        <v>#REF!</v>
      </c>
      <c r="Y11" s="67" t="e">
        <f>'CLASSIFICA ORDINATA'!#REF!</f>
        <v>#REF!</v>
      </c>
      <c r="Z11" s="68" t="e">
        <f>'CLASSIFICA ORDINATA'!#REF!</f>
        <v>#REF!</v>
      </c>
    </row>
    <row r="12" spans="1:26" ht="20" customHeight="1" x14ac:dyDescent="0.2">
      <c r="A12" s="59">
        <v>7</v>
      </c>
      <c r="B12" s="55" t="e">
        <f>'CLASSIFICA ORDINATA'!#REF!</f>
        <v>#REF!</v>
      </c>
      <c r="C12" s="55" t="e">
        <f>VLOOKUP(B12,nomi!B:C,2,FALSE)</f>
        <v>#REF!</v>
      </c>
      <c r="D12" s="55" t="e">
        <f>VLOOKUP(B12,nomi!B:G,6,FALSE)</f>
        <v>#REF!</v>
      </c>
      <c r="E12" s="55" t="e">
        <f>VLOOKUP(B12,nomi!B:I,8,FALSE)</f>
        <v>#REF!</v>
      </c>
      <c r="F12" s="9" t="e">
        <f>'CLASSIFICA ORDINATA'!#REF!</f>
        <v>#REF!</v>
      </c>
      <c r="G12" s="9" t="e">
        <f>'CLASSIFICA ORDINATA'!#REF!</f>
        <v>#REF!</v>
      </c>
      <c r="H12" s="9" t="e">
        <f>'CLASSIFICA ORDINATA'!#REF!</f>
        <v>#REF!</v>
      </c>
      <c r="I12" s="67" t="e">
        <f>'CLASSIFICA ORDINATA'!#REF!</f>
        <v>#REF!</v>
      </c>
      <c r="J12" s="9" t="e">
        <f>'CLASSIFICA ORDINATA'!#REF!</f>
        <v>#REF!</v>
      </c>
      <c r="K12" s="9" t="e">
        <f>'CLASSIFICA ORDINATA'!#REF!</f>
        <v>#REF!</v>
      </c>
      <c r="L12" s="9" t="e">
        <f>'CLASSIFICA ORDINATA'!#REF!</f>
        <v>#REF!</v>
      </c>
      <c r="M12" s="67" t="e">
        <f>'CLASSIFICA ORDINATA'!#REF!</f>
        <v>#REF!</v>
      </c>
      <c r="N12" s="9" t="e">
        <f>'CLASSIFICA ORDINATA'!#REF!</f>
        <v>#REF!</v>
      </c>
      <c r="O12" s="9" t="e">
        <f>'CLASSIFICA ORDINATA'!#REF!</f>
        <v>#REF!</v>
      </c>
      <c r="P12" s="9" t="e">
        <f>'CLASSIFICA ORDINATA'!#REF!</f>
        <v>#REF!</v>
      </c>
      <c r="Q12" s="67" t="e">
        <f>'CLASSIFICA ORDINATA'!#REF!</f>
        <v>#REF!</v>
      </c>
      <c r="R12" s="9" t="e">
        <f>'CLASSIFICA ORDINATA'!#REF!</f>
        <v>#REF!</v>
      </c>
      <c r="S12" s="9" t="e">
        <f>'CLASSIFICA ORDINATA'!#REF!</f>
        <v>#REF!</v>
      </c>
      <c r="T12" s="9" t="e">
        <f>'CLASSIFICA ORDINATA'!#REF!</f>
        <v>#REF!</v>
      </c>
      <c r="U12" s="67" t="e">
        <f>'CLASSIFICA ORDINATA'!#REF!</f>
        <v>#REF!</v>
      </c>
      <c r="V12" s="9" t="e">
        <f>'CLASSIFICA ORDINATA'!#REF!</f>
        <v>#REF!</v>
      </c>
      <c r="W12" s="9" t="e">
        <f>'CLASSIFICA ORDINATA'!#REF!</f>
        <v>#REF!</v>
      </c>
      <c r="X12" s="9" t="e">
        <f>'CLASSIFICA ORDINATA'!#REF!</f>
        <v>#REF!</v>
      </c>
      <c r="Y12" s="67" t="e">
        <f>'CLASSIFICA ORDINATA'!#REF!</f>
        <v>#REF!</v>
      </c>
      <c r="Z12" s="68" t="e">
        <f>'CLASSIFICA ORDINATA'!#REF!</f>
        <v>#REF!</v>
      </c>
    </row>
    <row r="13" spans="1:26" ht="20" customHeight="1" x14ac:dyDescent="0.2">
      <c r="A13" s="59">
        <v>8</v>
      </c>
      <c r="B13" s="55" t="e">
        <f>'CLASSIFICA ORDINATA'!#REF!</f>
        <v>#REF!</v>
      </c>
      <c r="C13" s="55" t="e">
        <f>VLOOKUP(B13,nomi!B:C,2,FALSE)</f>
        <v>#REF!</v>
      </c>
      <c r="D13" s="55" t="e">
        <f>VLOOKUP(B13,nomi!B:G,6,FALSE)</f>
        <v>#REF!</v>
      </c>
      <c r="E13" s="55" t="e">
        <f>VLOOKUP(B13,nomi!B:I,8,FALSE)</f>
        <v>#REF!</v>
      </c>
      <c r="F13" s="9" t="e">
        <f>'CLASSIFICA ORDINATA'!#REF!</f>
        <v>#REF!</v>
      </c>
      <c r="G13" s="9" t="e">
        <f>'CLASSIFICA ORDINATA'!#REF!</f>
        <v>#REF!</v>
      </c>
      <c r="H13" s="9" t="e">
        <f>'CLASSIFICA ORDINATA'!#REF!</f>
        <v>#REF!</v>
      </c>
      <c r="I13" s="67" t="e">
        <f>'CLASSIFICA ORDINATA'!#REF!</f>
        <v>#REF!</v>
      </c>
      <c r="J13" s="9" t="e">
        <f>'CLASSIFICA ORDINATA'!#REF!</f>
        <v>#REF!</v>
      </c>
      <c r="K13" s="9" t="e">
        <f>'CLASSIFICA ORDINATA'!#REF!</f>
        <v>#REF!</v>
      </c>
      <c r="L13" s="9" t="e">
        <f>'CLASSIFICA ORDINATA'!#REF!</f>
        <v>#REF!</v>
      </c>
      <c r="M13" s="67" t="e">
        <f>'CLASSIFICA ORDINATA'!#REF!</f>
        <v>#REF!</v>
      </c>
      <c r="N13" s="9" t="e">
        <f>'CLASSIFICA ORDINATA'!#REF!</f>
        <v>#REF!</v>
      </c>
      <c r="O13" s="9" t="e">
        <f>'CLASSIFICA ORDINATA'!#REF!</f>
        <v>#REF!</v>
      </c>
      <c r="P13" s="9" t="e">
        <f>'CLASSIFICA ORDINATA'!#REF!</f>
        <v>#REF!</v>
      </c>
      <c r="Q13" s="67" t="e">
        <f>'CLASSIFICA ORDINATA'!#REF!</f>
        <v>#REF!</v>
      </c>
      <c r="R13" s="9" t="e">
        <f>'CLASSIFICA ORDINATA'!#REF!</f>
        <v>#REF!</v>
      </c>
      <c r="S13" s="9" t="e">
        <f>'CLASSIFICA ORDINATA'!#REF!</f>
        <v>#REF!</v>
      </c>
      <c r="T13" s="9" t="e">
        <f>'CLASSIFICA ORDINATA'!#REF!</f>
        <v>#REF!</v>
      </c>
      <c r="U13" s="67" t="e">
        <f>'CLASSIFICA ORDINATA'!#REF!</f>
        <v>#REF!</v>
      </c>
      <c r="V13" s="9" t="e">
        <f>'CLASSIFICA ORDINATA'!#REF!</f>
        <v>#REF!</v>
      </c>
      <c r="W13" s="9" t="e">
        <f>'CLASSIFICA ORDINATA'!#REF!</f>
        <v>#REF!</v>
      </c>
      <c r="X13" s="9" t="e">
        <f>'CLASSIFICA ORDINATA'!#REF!</f>
        <v>#REF!</v>
      </c>
      <c r="Y13" s="67" t="e">
        <f>'CLASSIFICA ORDINATA'!#REF!</f>
        <v>#REF!</v>
      </c>
      <c r="Z13" s="68" t="e">
        <f>'CLASSIFICA ORDINATA'!#REF!</f>
        <v>#REF!</v>
      </c>
    </row>
    <row r="14" spans="1:26" ht="20" customHeight="1" x14ac:dyDescent="0.2">
      <c r="A14" s="59">
        <v>9</v>
      </c>
      <c r="B14" s="55" t="e">
        <f>'CLASSIFICA ORDINATA'!#REF!</f>
        <v>#REF!</v>
      </c>
      <c r="C14" s="55" t="e">
        <f>VLOOKUP(B14,nomi!B:C,2,FALSE)</f>
        <v>#REF!</v>
      </c>
      <c r="D14" s="55" t="e">
        <f>VLOOKUP(B14,nomi!B:G,6,FALSE)</f>
        <v>#REF!</v>
      </c>
      <c r="E14" s="55" t="e">
        <f>VLOOKUP(B14,nomi!B:I,8,FALSE)</f>
        <v>#REF!</v>
      </c>
      <c r="F14" s="9" t="e">
        <f>'CLASSIFICA ORDINATA'!#REF!</f>
        <v>#REF!</v>
      </c>
      <c r="G14" s="9" t="e">
        <f>'CLASSIFICA ORDINATA'!#REF!</f>
        <v>#REF!</v>
      </c>
      <c r="H14" s="9" t="e">
        <f>'CLASSIFICA ORDINATA'!#REF!</f>
        <v>#REF!</v>
      </c>
      <c r="I14" s="67" t="e">
        <f>'CLASSIFICA ORDINATA'!#REF!</f>
        <v>#REF!</v>
      </c>
      <c r="J14" s="9" t="e">
        <f>'CLASSIFICA ORDINATA'!#REF!</f>
        <v>#REF!</v>
      </c>
      <c r="K14" s="9" t="e">
        <f>'CLASSIFICA ORDINATA'!#REF!</f>
        <v>#REF!</v>
      </c>
      <c r="L14" s="9" t="e">
        <f>'CLASSIFICA ORDINATA'!#REF!</f>
        <v>#REF!</v>
      </c>
      <c r="M14" s="67" t="e">
        <f>'CLASSIFICA ORDINATA'!#REF!</f>
        <v>#REF!</v>
      </c>
      <c r="N14" s="9" t="e">
        <f>'CLASSIFICA ORDINATA'!#REF!</f>
        <v>#REF!</v>
      </c>
      <c r="O14" s="9" t="e">
        <f>'CLASSIFICA ORDINATA'!#REF!</f>
        <v>#REF!</v>
      </c>
      <c r="P14" s="9" t="e">
        <f>'CLASSIFICA ORDINATA'!#REF!</f>
        <v>#REF!</v>
      </c>
      <c r="Q14" s="67" t="e">
        <f>'CLASSIFICA ORDINATA'!#REF!</f>
        <v>#REF!</v>
      </c>
      <c r="R14" s="9" t="e">
        <f>'CLASSIFICA ORDINATA'!#REF!</f>
        <v>#REF!</v>
      </c>
      <c r="S14" s="9" t="e">
        <f>'CLASSIFICA ORDINATA'!#REF!</f>
        <v>#REF!</v>
      </c>
      <c r="T14" s="9" t="e">
        <f>'CLASSIFICA ORDINATA'!#REF!</f>
        <v>#REF!</v>
      </c>
      <c r="U14" s="67" t="e">
        <f>'CLASSIFICA ORDINATA'!#REF!</f>
        <v>#REF!</v>
      </c>
      <c r="V14" s="9" t="e">
        <f>'CLASSIFICA ORDINATA'!#REF!</f>
        <v>#REF!</v>
      </c>
      <c r="W14" s="9" t="e">
        <f>'CLASSIFICA ORDINATA'!#REF!</f>
        <v>#REF!</v>
      </c>
      <c r="X14" s="9" t="e">
        <f>'CLASSIFICA ORDINATA'!#REF!</f>
        <v>#REF!</v>
      </c>
      <c r="Y14" s="67" t="e">
        <f>'CLASSIFICA ORDINATA'!#REF!</f>
        <v>#REF!</v>
      </c>
      <c r="Z14" s="68" t="e">
        <f>'CLASSIFICA ORDINATA'!#REF!</f>
        <v>#REF!</v>
      </c>
    </row>
    <row r="15" spans="1:26" ht="20" customHeight="1" x14ac:dyDescent="0.2">
      <c r="A15" s="59">
        <v>10</v>
      </c>
      <c r="B15" s="55" t="e">
        <f>'CLASSIFICA ORDINATA'!#REF!</f>
        <v>#REF!</v>
      </c>
      <c r="C15" s="55" t="e">
        <f>VLOOKUP(B15,nomi!B:C,2,FALSE)</f>
        <v>#REF!</v>
      </c>
      <c r="D15" s="55" t="e">
        <f>VLOOKUP(B15,nomi!B:G,6,FALSE)</f>
        <v>#REF!</v>
      </c>
      <c r="E15" s="55" t="e">
        <f>VLOOKUP(B15,nomi!B:I,8,FALSE)</f>
        <v>#REF!</v>
      </c>
      <c r="F15" s="9" t="e">
        <f>'CLASSIFICA ORDINATA'!#REF!</f>
        <v>#REF!</v>
      </c>
      <c r="G15" s="9" t="e">
        <f>'CLASSIFICA ORDINATA'!#REF!</f>
        <v>#REF!</v>
      </c>
      <c r="H15" s="9" t="e">
        <f>'CLASSIFICA ORDINATA'!#REF!</f>
        <v>#REF!</v>
      </c>
      <c r="I15" s="67" t="e">
        <f>'CLASSIFICA ORDINATA'!#REF!</f>
        <v>#REF!</v>
      </c>
      <c r="J15" s="9" t="e">
        <f>'CLASSIFICA ORDINATA'!#REF!</f>
        <v>#REF!</v>
      </c>
      <c r="K15" s="9" t="e">
        <f>'CLASSIFICA ORDINATA'!#REF!</f>
        <v>#REF!</v>
      </c>
      <c r="L15" s="9" t="e">
        <f>'CLASSIFICA ORDINATA'!#REF!</f>
        <v>#REF!</v>
      </c>
      <c r="M15" s="67" t="e">
        <f>'CLASSIFICA ORDINATA'!#REF!</f>
        <v>#REF!</v>
      </c>
      <c r="N15" s="9" t="e">
        <f>'CLASSIFICA ORDINATA'!#REF!</f>
        <v>#REF!</v>
      </c>
      <c r="O15" s="9" t="e">
        <f>'CLASSIFICA ORDINATA'!#REF!</f>
        <v>#REF!</v>
      </c>
      <c r="P15" s="9" t="e">
        <f>'CLASSIFICA ORDINATA'!#REF!</f>
        <v>#REF!</v>
      </c>
      <c r="Q15" s="67" t="e">
        <f>'CLASSIFICA ORDINATA'!#REF!</f>
        <v>#REF!</v>
      </c>
      <c r="R15" s="9" t="e">
        <f>'CLASSIFICA ORDINATA'!#REF!</f>
        <v>#REF!</v>
      </c>
      <c r="S15" s="9" t="e">
        <f>'CLASSIFICA ORDINATA'!#REF!</f>
        <v>#REF!</v>
      </c>
      <c r="T15" s="9" t="e">
        <f>'CLASSIFICA ORDINATA'!#REF!</f>
        <v>#REF!</v>
      </c>
      <c r="U15" s="67" t="e">
        <f>'CLASSIFICA ORDINATA'!#REF!</f>
        <v>#REF!</v>
      </c>
      <c r="V15" s="9" t="e">
        <f>'CLASSIFICA ORDINATA'!#REF!</f>
        <v>#REF!</v>
      </c>
      <c r="W15" s="9" t="e">
        <f>'CLASSIFICA ORDINATA'!#REF!</f>
        <v>#REF!</v>
      </c>
      <c r="X15" s="9" t="e">
        <f>'CLASSIFICA ORDINATA'!#REF!</f>
        <v>#REF!</v>
      </c>
      <c r="Y15" s="67" t="e">
        <f>'CLASSIFICA ORDINATA'!#REF!</f>
        <v>#REF!</v>
      </c>
      <c r="Z15" s="68" t="e">
        <f>'CLASSIFICA ORDINATA'!#REF!</f>
        <v>#REF!</v>
      </c>
    </row>
    <row r="16" spans="1:26" ht="20" customHeight="1" x14ac:dyDescent="0.2">
      <c r="A16" s="59">
        <v>11</v>
      </c>
      <c r="B16" s="55" t="e">
        <f>'CLASSIFICA ORDINATA'!#REF!</f>
        <v>#REF!</v>
      </c>
      <c r="C16" s="55" t="e">
        <f>VLOOKUP(B16,nomi!B:C,2,FALSE)</f>
        <v>#REF!</v>
      </c>
      <c r="D16" s="55" t="e">
        <f>VLOOKUP(B16,nomi!B:G,6,FALSE)</f>
        <v>#REF!</v>
      </c>
      <c r="E16" s="55" t="e">
        <f>VLOOKUP(B16,nomi!B:I,8,FALSE)</f>
        <v>#REF!</v>
      </c>
      <c r="F16" s="9" t="e">
        <f>'CLASSIFICA ORDINATA'!#REF!</f>
        <v>#REF!</v>
      </c>
      <c r="G16" s="9" t="e">
        <f>'CLASSIFICA ORDINATA'!#REF!</f>
        <v>#REF!</v>
      </c>
      <c r="H16" s="9" t="e">
        <f>'CLASSIFICA ORDINATA'!#REF!</f>
        <v>#REF!</v>
      </c>
      <c r="I16" s="67" t="e">
        <f>'CLASSIFICA ORDINATA'!#REF!</f>
        <v>#REF!</v>
      </c>
      <c r="J16" s="9" t="e">
        <f>'CLASSIFICA ORDINATA'!#REF!</f>
        <v>#REF!</v>
      </c>
      <c r="K16" s="9" t="e">
        <f>'CLASSIFICA ORDINATA'!#REF!</f>
        <v>#REF!</v>
      </c>
      <c r="L16" s="9" t="e">
        <f>'CLASSIFICA ORDINATA'!#REF!</f>
        <v>#REF!</v>
      </c>
      <c r="M16" s="67" t="e">
        <f>'CLASSIFICA ORDINATA'!#REF!</f>
        <v>#REF!</v>
      </c>
      <c r="N16" s="9" t="e">
        <f>'CLASSIFICA ORDINATA'!#REF!</f>
        <v>#REF!</v>
      </c>
      <c r="O16" s="9" t="e">
        <f>'CLASSIFICA ORDINATA'!#REF!</f>
        <v>#REF!</v>
      </c>
      <c r="P16" s="9" t="e">
        <f>'CLASSIFICA ORDINATA'!#REF!</f>
        <v>#REF!</v>
      </c>
      <c r="Q16" s="67" t="e">
        <f>'CLASSIFICA ORDINATA'!#REF!</f>
        <v>#REF!</v>
      </c>
      <c r="R16" s="9" t="e">
        <f>'CLASSIFICA ORDINATA'!#REF!</f>
        <v>#REF!</v>
      </c>
      <c r="S16" s="9" t="e">
        <f>'CLASSIFICA ORDINATA'!#REF!</f>
        <v>#REF!</v>
      </c>
      <c r="T16" s="9" t="e">
        <f>'CLASSIFICA ORDINATA'!#REF!</f>
        <v>#REF!</v>
      </c>
      <c r="U16" s="67" t="e">
        <f>'CLASSIFICA ORDINATA'!#REF!</f>
        <v>#REF!</v>
      </c>
      <c r="V16" s="9" t="e">
        <f>'CLASSIFICA ORDINATA'!#REF!</f>
        <v>#REF!</v>
      </c>
      <c r="W16" s="9" t="e">
        <f>'CLASSIFICA ORDINATA'!#REF!</f>
        <v>#REF!</v>
      </c>
      <c r="X16" s="9" t="e">
        <f>'CLASSIFICA ORDINATA'!#REF!</f>
        <v>#REF!</v>
      </c>
      <c r="Y16" s="67" t="e">
        <f>'CLASSIFICA ORDINATA'!#REF!</f>
        <v>#REF!</v>
      </c>
      <c r="Z16" s="68" t="e">
        <f>'CLASSIFICA ORDINATA'!#REF!</f>
        <v>#REF!</v>
      </c>
    </row>
    <row r="17" spans="1:16353" ht="20" customHeight="1" x14ac:dyDescent="0.2">
      <c r="A17" s="59">
        <v>12</v>
      </c>
      <c r="B17" s="55" t="e">
        <f>'CLASSIFICA ORDINATA'!#REF!</f>
        <v>#REF!</v>
      </c>
      <c r="C17" s="55" t="e">
        <f>VLOOKUP(B17,nomi!B:C,2,FALSE)</f>
        <v>#REF!</v>
      </c>
      <c r="D17" s="55" t="e">
        <f>VLOOKUP(B17,nomi!B:G,6,FALSE)</f>
        <v>#REF!</v>
      </c>
      <c r="E17" s="55" t="e">
        <f>VLOOKUP(B17,nomi!B:I,8,FALSE)</f>
        <v>#REF!</v>
      </c>
      <c r="F17" s="9" t="e">
        <f>'CLASSIFICA ORDINATA'!#REF!</f>
        <v>#REF!</v>
      </c>
      <c r="G17" s="9" t="e">
        <f>'CLASSIFICA ORDINATA'!#REF!</f>
        <v>#REF!</v>
      </c>
      <c r="H17" s="9" t="e">
        <f>'CLASSIFICA ORDINATA'!#REF!</f>
        <v>#REF!</v>
      </c>
      <c r="I17" s="67" t="e">
        <f>'CLASSIFICA ORDINATA'!#REF!</f>
        <v>#REF!</v>
      </c>
      <c r="J17" s="9" t="e">
        <f>'CLASSIFICA ORDINATA'!#REF!</f>
        <v>#REF!</v>
      </c>
      <c r="K17" s="9" t="e">
        <f>'CLASSIFICA ORDINATA'!#REF!</f>
        <v>#REF!</v>
      </c>
      <c r="L17" s="9" t="e">
        <f>'CLASSIFICA ORDINATA'!#REF!</f>
        <v>#REF!</v>
      </c>
      <c r="M17" s="67" t="e">
        <f>'CLASSIFICA ORDINATA'!#REF!</f>
        <v>#REF!</v>
      </c>
      <c r="N17" s="9" t="e">
        <f>'CLASSIFICA ORDINATA'!#REF!</f>
        <v>#REF!</v>
      </c>
      <c r="O17" s="9" t="e">
        <f>'CLASSIFICA ORDINATA'!#REF!</f>
        <v>#REF!</v>
      </c>
      <c r="P17" s="9" t="e">
        <f>'CLASSIFICA ORDINATA'!#REF!</f>
        <v>#REF!</v>
      </c>
      <c r="Q17" s="67" t="e">
        <f>'CLASSIFICA ORDINATA'!#REF!</f>
        <v>#REF!</v>
      </c>
      <c r="R17" s="9" t="e">
        <f>'CLASSIFICA ORDINATA'!#REF!</f>
        <v>#REF!</v>
      </c>
      <c r="S17" s="9" t="e">
        <f>'CLASSIFICA ORDINATA'!#REF!</f>
        <v>#REF!</v>
      </c>
      <c r="T17" s="9" t="e">
        <f>'CLASSIFICA ORDINATA'!#REF!</f>
        <v>#REF!</v>
      </c>
      <c r="U17" s="67" t="e">
        <f>'CLASSIFICA ORDINATA'!#REF!</f>
        <v>#REF!</v>
      </c>
      <c r="V17" s="9" t="e">
        <f>'CLASSIFICA ORDINATA'!#REF!</f>
        <v>#REF!</v>
      </c>
      <c r="W17" s="9" t="e">
        <f>'CLASSIFICA ORDINATA'!#REF!</f>
        <v>#REF!</v>
      </c>
      <c r="X17" s="9" t="e">
        <f>'CLASSIFICA ORDINATA'!#REF!</f>
        <v>#REF!</v>
      </c>
      <c r="Y17" s="67" t="e">
        <f>'CLASSIFICA ORDINATA'!#REF!</f>
        <v>#REF!</v>
      </c>
      <c r="Z17" s="68" t="e">
        <f>'CLASSIFICA ORDINATA'!#REF!</f>
        <v>#REF!</v>
      </c>
    </row>
    <row r="18" spans="1:16353" ht="20" customHeight="1" x14ac:dyDescent="0.2">
      <c r="A18" s="59">
        <v>13</v>
      </c>
      <c r="B18" s="55" t="e">
        <f>'CLASSIFICA ORDINATA'!#REF!</f>
        <v>#REF!</v>
      </c>
      <c r="C18" s="55" t="e">
        <f>VLOOKUP(B18,nomi!B:C,2,FALSE)</f>
        <v>#REF!</v>
      </c>
      <c r="D18" s="55" t="e">
        <f>VLOOKUP(B18,nomi!B:G,6,FALSE)</f>
        <v>#REF!</v>
      </c>
      <c r="E18" s="55" t="e">
        <f>VLOOKUP(B18,nomi!B:I,8,FALSE)</f>
        <v>#REF!</v>
      </c>
      <c r="F18" s="9" t="e">
        <f>'CLASSIFICA ORDINATA'!#REF!</f>
        <v>#REF!</v>
      </c>
      <c r="G18" s="9" t="e">
        <f>'CLASSIFICA ORDINATA'!#REF!</f>
        <v>#REF!</v>
      </c>
      <c r="H18" s="9" t="e">
        <f>'CLASSIFICA ORDINATA'!#REF!</f>
        <v>#REF!</v>
      </c>
      <c r="I18" s="67" t="e">
        <f>'CLASSIFICA ORDINATA'!#REF!</f>
        <v>#REF!</v>
      </c>
      <c r="J18" s="9" t="e">
        <f>'CLASSIFICA ORDINATA'!#REF!</f>
        <v>#REF!</v>
      </c>
      <c r="K18" s="9" t="e">
        <f>'CLASSIFICA ORDINATA'!#REF!</f>
        <v>#REF!</v>
      </c>
      <c r="L18" s="9" t="e">
        <f>'CLASSIFICA ORDINATA'!#REF!</f>
        <v>#REF!</v>
      </c>
      <c r="M18" s="67" t="e">
        <f>'CLASSIFICA ORDINATA'!#REF!</f>
        <v>#REF!</v>
      </c>
      <c r="N18" s="9" t="e">
        <f>'CLASSIFICA ORDINATA'!#REF!</f>
        <v>#REF!</v>
      </c>
      <c r="O18" s="9" t="e">
        <f>'CLASSIFICA ORDINATA'!#REF!</f>
        <v>#REF!</v>
      </c>
      <c r="P18" s="9" t="e">
        <f>'CLASSIFICA ORDINATA'!#REF!</f>
        <v>#REF!</v>
      </c>
      <c r="Q18" s="67" t="e">
        <f>'CLASSIFICA ORDINATA'!#REF!</f>
        <v>#REF!</v>
      </c>
      <c r="R18" s="9" t="e">
        <f>'CLASSIFICA ORDINATA'!#REF!</f>
        <v>#REF!</v>
      </c>
      <c r="S18" s="9" t="e">
        <f>'CLASSIFICA ORDINATA'!#REF!</f>
        <v>#REF!</v>
      </c>
      <c r="T18" s="9" t="e">
        <f>'CLASSIFICA ORDINATA'!#REF!</f>
        <v>#REF!</v>
      </c>
      <c r="U18" s="67" t="e">
        <f>'CLASSIFICA ORDINATA'!#REF!</f>
        <v>#REF!</v>
      </c>
      <c r="V18" s="9" t="e">
        <f>'CLASSIFICA ORDINATA'!#REF!</f>
        <v>#REF!</v>
      </c>
      <c r="W18" s="9" t="e">
        <f>'CLASSIFICA ORDINATA'!#REF!</f>
        <v>#REF!</v>
      </c>
      <c r="X18" s="9" t="e">
        <f>'CLASSIFICA ORDINATA'!#REF!</f>
        <v>#REF!</v>
      </c>
      <c r="Y18" s="67" t="e">
        <f>'CLASSIFICA ORDINATA'!#REF!</f>
        <v>#REF!</v>
      </c>
      <c r="Z18" s="68" t="e">
        <f>'CLASSIFICA ORDINATA'!#REF!</f>
        <v>#REF!</v>
      </c>
    </row>
    <row r="19" spans="1:16353" ht="20" customHeight="1" x14ac:dyDescent="0.2">
      <c r="A19" s="59">
        <v>14</v>
      </c>
      <c r="B19" s="55" t="e">
        <f>'CLASSIFICA ORDINATA'!#REF!</f>
        <v>#REF!</v>
      </c>
      <c r="C19" s="55" t="e">
        <f>VLOOKUP(B19,nomi!B:C,2,FALSE)</f>
        <v>#REF!</v>
      </c>
      <c r="D19" s="55" t="e">
        <f>VLOOKUP(B19,nomi!B:G,6,FALSE)</f>
        <v>#REF!</v>
      </c>
      <c r="E19" s="55" t="e">
        <f>VLOOKUP(B19,nomi!B:I,8,FALSE)</f>
        <v>#REF!</v>
      </c>
      <c r="F19" s="9" t="e">
        <f>'CLASSIFICA ORDINATA'!#REF!</f>
        <v>#REF!</v>
      </c>
      <c r="G19" s="9" t="e">
        <f>'CLASSIFICA ORDINATA'!#REF!</f>
        <v>#REF!</v>
      </c>
      <c r="H19" s="9" t="e">
        <f>'CLASSIFICA ORDINATA'!#REF!</f>
        <v>#REF!</v>
      </c>
      <c r="I19" s="67" t="e">
        <f>'CLASSIFICA ORDINATA'!#REF!</f>
        <v>#REF!</v>
      </c>
      <c r="J19" s="9" t="e">
        <f>'CLASSIFICA ORDINATA'!#REF!</f>
        <v>#REF!</v>
      </c>
      <c r="K19" s="9" t="e">
        <f>'CLASSIFICA ORDINATA'!#REF!</f>
        <v>#REF!</v>
      </c>
      <c r="L19" s="9" t="e">
        <f>'CLASSIFICA ORDINATA'!#REF!</f>
        <v>#REF!</v>
      </c>
      <c r="M19" s="67" t="e">
        <f>'CLASSIFICA ORDINATA'!#REF!</f>
        <v>#REF!</v>
      </c>
      <c r="N19" s="9" t="e">
        <f>'CLASSIFICA ORDINATA'!#REF!</f>
        <v>#REF!</v>
      </c>
      <c r="O19" s="9" t="e">
        <f>'CLASSIFICA ORDINATA'!#REF!</f>
        <v>#REF!</v>
      </c>
      <c r="P19" s="9" t="e">
        <f>'CLASSIFICA ORDINATA'!#REF!</f>
        <v>#REF!</v>
      </c>
      <c r="Q19" s="67" t="e">
        <f>'CLASSIFICA ORDINATA'!#REF!</f>
        <v>#REF!</v>
      </c>
      <c r="R19" s="9" t="e">
        <f>'CLASSIFICA ORDINATA'!#REF!</f>
        <v>#REF!</v>
      </c>
      <c r="S19" s="9" t="e">
        <f>'CLASSIFICA ORDINATA'!#REF!</f>
        <v>#REF!</v>
      </c>
      <c r="T19" s="9" t="e">
        <f>'CLASSIFICA ORDINATA'!#REF!</f>
        <v>#REF!</v>
      </c>
      <c r="U19" s="67" t="e">
        <f>'CLASSIFICA ORDINATA'!#REF!</f>
        <v>#REF!</v>
      </c>
      <c r="V19" s="9" t="e">
        <f>'CLASSIFICA ORDINATA'!#REF!</f>
        <v>#REF!</v>
      </c>
      <c r="W19" s="9" t="e">
        <f>'CLASSIFICA ORDINATA'!#REF!</f>
        <v>#REF!</v>
      </c>
      <c r="X19" s="9" t="e">
        <f>'CLASSIFICA ORDINATA'!#REF!</f>
        <v>#REF!</v>
      </c>
      <c r="Y19" s="67" t="e">
        <f>'CLASSIFICA ORDINATA'!#REF!</f>
        <v>#REF!</v>
      </c>
      <c r="Z19" s="68" t="e">
        <f>'CLASSIFICA ORDINATA'!#REF!</f>
        <v>#REF!</v>
      </c>
    </row>
    <row r="20" spans="1:16353" ht="20" customHeight="1" x14ac:dyDescent="0.2">
      <c r="A20" s="59">
        <v>15</v>
      </c>
      <c r="B20" s="55" t="e">
        <f>'CLASSIFICA ORDINATA'!#REF!</f>
        <v>#REF!</v>
      </c>
      <c r="C20" s="55" t="e">
        <f>VLOOKUP(B20,nomi!B:C,2,FALSE)</f>
        <v>#REF!</v>
      </c>
      <c r="D20" s="55" t="e">
        <f>VLOOKUP(B20,nomi!B:G,6,FALSE)</f>
        <v>#REF!</v>
      </c>
      <c r="E20" s="73" t="e">
        <f>VLOOKUP(B20,nomi!B:I,8,FALSE)</f>
        <v>#REF!</v>
      </c>
      <c r="F20" s="9" t="e">
        <f>'CLASSIFICA ORDINATA'!#REF!</f>
        <v>#REF!</v>
      </c>
      <c r="G20" s="9" t="e">
        <f>'CLASSIFICA ORDINATA'!#REF!</f>
        <v>#REF!</v>
      </c>
      <c r="H20" s="9" t="e">
        <f>'CLASSIFICA ORDINATA'!#REF!</f>
        <v>#REF!</v>
      </c>
      <c r="I20" s="67" t="e">
        <f>'CLASSIFICA ORDINATA'!#REF!</f>
        <v>#REF!</v>
      </c>
      <c r="J20" s="9" t="e">
        <f>'CLASSIFICA ORDINATA'!#REF!</f>
        <v>#REF!</v>
      </c>
      <c r="K20" s="9" t="e">
        <f>'CLASSIFICA ORDINATA'!#REF!</f>
        <v>#REF!</v>
      </c>
      <c r="L20" s="9" t="e">
        <f>'CLASSIFICA ORDINATA'!#REF!</f>
        <v>#REF!</v>
      </c>
      <c r="M20" s="67" t="e">
        <f>'CLASSIFICA ORDINATA'!#REF!</f>
        <v>#REF!</v>
      </c>
      <c r="N20" s="9" t="e">
        <f>'CLASSIFICA ORDINATA'!#REF!</f>
        <v>#REF!</v>
      </c>
      <c r="O20" s="9" t="e">
        <f>'CLASSIFICA ORDINATA'!#REF!</f>
        <v>#REF!</v>
      </c>
      <c r="P20" s="9" t="e">
        <f>'CLASSIFICA ORDINATA'!#REF!</f>
        <v>#REF!</v>
      </c>
      <c r="Q20" s="67" t="e">
        <f>'CLASSIFICA ORDINATA'!#REF!</f>
        <v>#REF!</v>
      </c>
      <c r="R20" s="9" t="e">
        <f>'CLASSIFICA ORDINATA'!#REF!</f>
        <v>#REF!</v>
      </c>
      <c r="S20" s="9" t="e">
        <f>'CLASSIFICA ORDINATA'!#REF!</f>
        <v>#REF!</v>
      </c>
      <c r="T20" s="9" t="e">
        <f>'CLASSIFICA ORDINATA'!#REF!</f>
        <v>#REF!</v>
      </c>
      <c r="U20" s="67" t="e">
        <f>'CLASSIFICA ORDINATA'!#REF!</f>
        <v>#REF!</v>
      </c>
      <c r="V20" s="9" t="e">
        <f>'CLASSIFICA ORDINATA'!#REF!</f>
        <v>#REF!</v>
      </c>
      <c r="W20" s="9" t="e">
        <f>'CLASSIFICA ORDINATA'!#REF!</f>
        <v>#REF!</v>
      </c>
      <c r="X20" s="9" t="e">
        <f>'CLASSIFICA ORDINATA'!#REF!</f>
        <v>#REF!</v>
      </c>
      <c r="Y20" s="67" t="e">
        <f>'CLASSIFICA ORDINATA'!#REF!</f>
        <v>#REF!</v>
      </c>
      <c r="Z20" s="68" t="e">
        <f>'CLASSIFICA ORDINATA'!#REF!</f>
        <v>#REF!</v>
      </c>
    </row>
    <row r="21" spans="1:16353" ht="20" customHeight="1" x14ac:dyDescent="0.25">
      <c r="A21" s="59">
        <v>16</v>
      </c>
      <c r="B21" s="55" t="e">
        <f>'CLASSIFICA ORDINATA'!#REF!</f>
        <v>#REF!</v>
      </c>
      <c r="C21" s="55" t="e">
        <f>VLOOKUP(B21,nomi!B:C,2,FALSE)</f>
        <v>#REF!</v>
      </c>
      <c r="D21" s="75" t="e">
        <f>VLOOKUP(B21,nomi!B:G,6,FALSE)</f>
        <v>#REF!</v>
      </c>
      <c r="E21" s="77" t="e">
        <f>VLOOKUP(B21,nomi!B:I,8,FALSE)</f>
        <v>#REF!</v>
      </c>
      <c r="F21" s="76" t="e">
        <f>'CLASSIFICA ORDINATA'!#REF!</f>
        <v>#REF!</v>
      </c>
      <c r="G21" s="9" t="e">
        <f>'CLASSIFICA ORDINATA'!#REF!</f>
        <v>#REF!</v>
      </c>
      <c r="H21" s="9" t="e">
        <f>'CLASSIFICA ORDINATA'!#REF!</f>
        <v>#REF!</v>
      </c>
      <c r="I21" s="67" t="e">
        <f>'CLASSIFICA ORDINATA'!#REF!</f>
        <v>#REF!</v>
      </c>
      <c r="J21" s="9" t="e">
        <f>'CLASSIFICA ORDINATA'!#REF!</f>
        <v>#REF!</v>
      </c>
      <c r="K21" s="9" t="e">
        <f>'CLASSIFICA ORDINATA'!#REF!</f>
        <v>#REF!</v>
      </c>
      <c r="L21" s="9" t="e">
        <f>'CLASSIFICA ORDINATA'!#REF!</f>
        <v>#REF!</v>
      </c>
      <c r="M21" s="67" t="e">
        <f>'CLASSIFICA ORDINATA'!#REF!</f>
        <v>#REF!</v>
      </c>
      <c r="N21" s="9" t="e">
        <f>'CLASSIFICA ORDINATA'!#REF!</f>
        <v>#REF!</v>
      </c>
      <c r="O21" s="9" t="e">
        <f>'CLASSIFICA ORDINATA'!#REF!</f>
        <v>#REF!</v>
      </c>
      <c r="P21" s="9" t="e">
        <f>'CLASSIFICA ORDINATA'!#REF!</f>
        <v>#REF!</v>
      </c>
      <c r="Q21" s="67" t="e">
        <f>'CLASSIFICA ORDINATA'!#REF!</f>
        <v>#REF!</v>
      </c>
      <c r="R21" s="9" t="e">
        <f>'CLASSIFICA ORDINATA'!#REF!</f>
        <v>#REF!</v>
      </c>
      <c r="S21" s="9" t="e">
        <f>'CLASSIFICA ORDINATA'!#REF!</f>
        <v>#REF!</v>
      </c>
      <c r="T21" s="9" t="e">
        <f>'CLASSIFICA ORDINATA'!#REF!</f>
        <v>#REF!</v>
      </c>
      <c r="U21" s="67" t="e">
        <f>'CLASSIFICA ORDINATA'!#REF!</f>
        <v>#REF!</v>
      </c>
      <c r="V21" s="9" t="e">
        <f>'CLASSIFICA ORDINATA'!#REF!</f>
        <v>#REF!</v>
      </c>
      <c r="W21" s="9" t="e">
        <f>'CLASSIFICA ORDINATA'!#REF!</f>
        <v>#REF!</v>
      </c>
      <c r="X21" s="9" t="e">
        <f>'CLASSIFICA ORDINATA'!#REF!</f>
        <v>#REF!</v>
      </c>
      <c r="Y21" s="67" t="e">
        <f>'CLASSIFICA ORDINATA'!#REF!</f>
        <v>#REF!</v>
      </c>
      <c r="Z21" s="68" t="e">
        <f>'CLASSIFICA ORDINATA'!#REF!</f>
        <v>#REF!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59">
        <v>17</v>
      </c>
      <c r="B22" s="55" t="e">
        <f>'CLASSIFICA ORDINATA'!#REF!</f>
        <v>#REF!</v>
      </c>
      <c r="C22" s="55" t="e">
        <f>VLOOKUP(B22,nomi!B:C,2,FALSE)</f>
        <v>#REF!</v>
      </c>
      <c r="D22" s="55" t="e">
        <f>VLOOKUP(B22,nomi!B:G,6,FALSE)</f>
        <v>#REF!</v>
      </c>
      <c r="E22" s="55" t="e">
        <f>VLOOKUP(B22,nomi!B:I,8,FALSE)</f>
        <v>#REF!</v>
      </c>
      <c r="F22" s="9" t="e">
        <f>'CLASSIFICA ORDINATA'!#REF!</f>
        <v>#REF!</v>
      </c>
      <c r="G22" s="9" t="e">
        <f>'CLASSIFICA ORDINATA'!#REF!</f>
        <v>#REF!</v>
      </c>
      <c r="H22" s="9" t="e">
        <f>'CLASSIFICA ORDINATA'!#REF!</f>
        <v>#REF!</v>
      </c>
      <c r="I22" s="67" t="e">
        <f>'CLASSIFICA ORDINATA'!#REF!</f>
        <v>#REF!</v>
      </c>
      <c r="J22" s="9" t="e">
        <f>'CLASSIFICA ORDINATA'!#REF!</f>
        <v>#REF!</v>
      </c>
      <c r="K22" s="9" t="e">
        <f>'CLASSIFICA ORDINATA'!#REF!</f>
        <v>#REF!</v>
      </c>
      <c r="L22" s="9" t="e">
        <f>'CLASSIFICA ORDINATA'!#REF!</f>
        <v>#REF!</v>
      </c>
      <c r="M22" s="67" t="e">
        <f>'CLASSIFICA ORDINATA'!#REF!</f>
        <v>#REF!</v>
      </c>
      <c r="N22" s="9" t="e">
        <f>'CLASSIFICA ORDINATA'!#REF!</f>
        <v>#REF!</v>
      </c>
      <c r="O22" s="9" t="e">
        <f>'CLASSIFICA ORDINATA'!#REF!</f>
        <v>#REF!</v>
      </c>
      <c r="P22" s="9" t="e">
        <f>'CLASSIFICA ORDINATA'!#REF!</f>
        <v>#REF!</v>
      </c>
      <c r="Q22" s="67" t="e">
        <f>'CLASSIFICA ORDINATA'!#REF!</f>
        <v>#REF!</v>
      </c>
      <c r="R22" s="9" t="e">
        <f>'CLASSIFICA ORDINATA'!#REF!</f>
        <v>#REF!</v>
      </c>
      <c r="S22" s="9" t="e">
        <f>'CLASSIFICA ORDINATA'!#REF!</f>
        <v>#REF!</v>
      </c>
      <c r="T22" s="9" t="e">
        <f>'CLASSIFICA ORDINATA'!#REF!</f>
        <v>#REF!</v>
      </c>
      <c r="U22" s="67" t="e">
        <f>'CLASSIFICA ORDINATA'!#REF!</f>
        <v>#REF!</v>
      </c>
      <c r="V22" s="9" t="e">
        <f>'CLASSIFICA ORDINATA'!#REF!</f>
        <v>#REF!</v>
      </c>
      <c r="W22" s="9" t="e">
        <f>'CLASSIFICA ORDINATA'!#REF!</f>
        <v>#REF!</v>
      </c>
      <c r="X22" s="9" t="e">
        <f>'CLASSIFICA ORDINATA'!#REF!</f>
        <v>#REF!</v>
      </c>
      <c r="Y22" s="67" t="e">
        <f>'CLASSIFICA ORDINATA'!#REF!</f>
        <v>#REF!</v>
      </c>
      <c r="Z22" s="68" t="e">
        <f>'CLASSIFICA ORDINATA'!#REF!</f>
        <v>#REF!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">
      <c r="A23" s="144" t="s">
        <v>29</v>
      </c>
      <c r="B23" s="153"/>
      <c r="C23" s="40"/>
      <c r="D23" s="40"/>
      <c r="E23" s="7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16353" ht="20" customHeight="1" x14ac:dyDescent="0.2">
      <c r="A24" s="56" t="s">
        <v>2</v>
      </c>
      <c r="B24" s="55" t="e">
        <f>'CLASSIFICA ORDINATA'!#REF!</f>
        <v>#REF!</v>
      </c>
      <c r="C24" s="55" t="e">
        <f>VLOOKUP(B24,nomi!B:C,2,FALSE)</f>
        <v>#REF!</v>
      </c>
      <c r="D24" s="75" t="e">
        <f>VLOOKUP(B24,nomi!B:G,6,FALSE)</f>
        <v>#REF!</v>
      </c>
      <c r="E24" s="83" t="e">
        <f>VLOOKUP(B24,nomi!B:I,8,FALSE)</f>
        <v>#REF!</v>
      </c>
      <c r="F24" s="9" t="e">
        <f>'CLASSIFICA ORDINATA'!#REF!</f>
        <v>#REF!</v>
      </c>
      <c r="G24" s="9" t="e">
        <f>'CLASSIFICA ORDINATA'!#REF!</f>
        <v>#REF!</v>
      </c>
      <c r="H24" s="9" t="e">
        <f>'CLASSIFICA ORDINATA'!#REF!</f>
        <v>#REF!</v>
      </c>
      <c r="I24" s="67" t="e">
        <f>'CLASSIFICA ORDINATA'!#REF!</f>
        <v>#REF!</v>
      </c>
      <c r="J24" s="9" t="e">
        <f>'CLASSIFICA ORDINATA'!#REF!</f>
        <v>#REF!</v>
      </c>
      <c r="K24" s="9" t="e">
        <f>'CLASSIFICA ORDINATA'!#REF!</f>
        <v>#REF!</v>
      </c>
      <c r="L24" s="9" t="e">
        <f>'CLASSIFICA ORDINATA'!#REF!</f>
        <v>#REF!</v>
      </c>
      <c r="M24" s="67" t="e">
        <f>'CLASSIFICA ORDINATA'!#REF!</f>
        <v>#REF!</v>
      </c>
      <c r="N24" s="9" t="e">
        <f>'CLASSIFICA ORDINATA'!#REF!</f>
        <v>#REF!</v>
      </c>
      <c r="O24" s="9" t="e">
        <f>'CLASSIFICA ORDINATA'!#REF!</f>
        <v>#REF!</v>
      </c>
      <c r="P24" s="9" t="e">
        <f>'CLASSIFICA ORDINATA'!#REF!</f>
        <v>#REF!</v>
      </c>
      <c r="Q24" s="67" t="e">
        <f>'CLASSIFICA ORDINATA'!#REF!</f>
        <v>#REF!</v>
      </c>
      <c r="R24" s="9" t="e">
        <f>'CLASSIFICA ORDINATA'!#REF!</f>
        <v>#REF!</v>
      </c>
      <c r="S24" s="9" t="e">
        <f>'CLASSIFICA ORDINATA'!#REF!</f>
        <v>#REF!</v>
      </c>
      <c r="T24" s="9" t="e">
        <f>'CLASSIFICA ORDINATA'!#REF!</f>
        <v>#REF!</v>
      </c>
      <c r="U24" s="67" t="e">
        <f>'CLASSIFICA ORDINATA'!#REF!</f>
        <v>#REF!</v>
      </c>
      <c r="V24" s="9" t="e">
        <f>'CLASSIFICA ORDINATA'!#REF!</f>
        <v>#REF!</v>
      </c>
      <c r="W24" s="9" t="e">
        <f>'CLASSIFICA ORDINATA'!#REF!</f>
        <v>#REF!</v>
      </c>
      <c r="X24" s="9" t="e">
        <f>'CLASSIFICA ORDINATA'!#REF!</f>
        <v>#REF!</v>
      </c>
      <c r="Y24" s="67" t="e">
        <f>'CLASSIFICA ORDINATA'!#REF!</f>
        <v>#REF!</v>
      </c>
      <c r="Z24" s="68" t="e">
        <f>'CLASSIFICA ORDINATA'!#REF!</f>
        <v>#REF!</v>
      </c>
    </row>
    <row r="25" spans="1:16353" ht="20" customHeight="1" x14ac:dyDescent="0.2">
      <c r="A25" s="57" t="s">
        <v>3</v>
      </c>
      <c r="B25" s="55" t="e">
        <f>'CLASSIFICA ORDINATA'!#REF!</f>
        <v>#REF!</v>
      </c>
      <c r="C25" s="55" t="e">
        <f>VLOOKUP(B25,nomi!B:C,2,FALSE)</f>
        <v>#REF!</v>
      </c>
      <c r="D25" s="75" t="e">
        <f>VLOOKUP(B25,nomi!B:G,6,FALSE)</f>
        <v>#REF!</v>
      </c>
      <c r="E25" s="83" t="e">
        <f>VLOOKUP(B25,nomi!B:I,8,FALSE)</f>
        <v>#REF!</v>
      </c>
      <c r="F25" s="9" t="e">
        <f>'CLASSIFICA ORDINATA'!#REF!</f>
        <v>#REF!</v>
      </c>
      <c r="G25" s="9" t="e">
        <f>'CLASSIFICA ORDINATA'!#REF!</f>
        <v>#REF!</v>
      </c>
      <c r="H25" s="9" t="e">
        <f>'CLASSIFICA ORDINATA'!#REF!</f>
        <v>#REF!</v>
      </c>
      <c r="I25" s="67" t="e">
        <f>'CLASSIFICA ORDINATA'!#REF!</f>
        <v>#REF!</v>
      </c>
      <c r="J25" s="9" t="e">
        <f>'CLASSIFICA ORDINATA'!#REF!</f>
        <v>#REF!</v>
      </c>
      <c r="K25" s="9" t="e">
        <f>'CLASSIFICA ORDINATA'!#REF!</f>
        <v>#REF!</v>
      </c>
      <c r="L25" s="9" t="e">
        <f>'CLASSIFICA ORDINATA'!#REF!</f>
        <v>#REF!</v>
      </c>
      <c r="M25" s="67" t="e">
        <f>'CLASSIFICA ORDINATA'!#REF!</f>
        <v>#REF!</v>
      </c>
      <c r="N25" s="9" t="e">
        <f>'CLASSIFICA ORDINATA'!#REF!</f>
        <v>#REF!</v>
      </c>
      <c r="O25" s="9" t="e">
        <f>'CLASSIFICA ORDINATA'!#REF!</f>
        <v>#REF!</v>
      </c>
      <c r="P25" s="9" t="e">
        <f>'CLASSIFICA ORDINATA'!#REF!</f>
        <v>#REF!</v>
      </c>
      <c r="Q25" s="67" t="e">
        <f>'CLASSIFICA ORDINATA'!#REF!</f>
        <v>#REF!</v>
      </c>
      <c r="R25" s="9" t="e">
        <f>'CLASSIFICA ORDINATA'!#REF!</f>
        <v>#REF!</v>
      </c>
      <c r="S25" s="9" t="e">
        <f>'CLASSIFICA ORDINATA'!#REF!</f>
        <v>#REF!</v>
      </c>
      <c r="T25" s="9" t="e">
        <f>'CLASSIFICA ORDINATA'!#REF!</f>
        <v>#REF!</v>
      </c>
      <c r="U25" s="67" t="e">
        <f>'CLASSIFICA ORDINATA'!#REF!</f>
        <v>#REF!</v>
      </c>
      <c r="V25" s="9" t="e">
        <f>'CLASSIFICA ORDINATA'!#REF!</f>
        <v>#REF!</v>
      </c>
      <c r="W25" s="9" t="e">
        <f>'CLASSIFICA ORDINATA'!#REF!</f>
        <v>#REF!</v>
      </c>
      <c r="X25" s="9" t="e">
        <f>'CLASSIFICA ORDINATA'!#REF!</f>
        <v>#REF!</v>
      </c>
      <c r="Y25" s="67" t="e">
        <f>'CLASSIFICA ORDINATA'!#REF!</f>
        <v>#REF!</v>
      </c>
      <c r="Z25" s="68" t="e">
        <f>'CLASSIFICA ORDINATA'!#REF!</f>
        <v>#REF!</v>
      </c>
    </row>
    <row r="26" spans="1:16353" ht="20" customHeight="1" x14ac:dyDescent="0.2">
      <c r="A26" s="58" t="s">
        <v>4</v>
      </c>
      <c r="B26" s="55" t="e">
        <f>'CLASSIFICA ORDINATA'!#REF!</f>
        <v>#REF!</v>
      </c>
      <c r="C26" s="55" t="e">
        <f>VLOOKUP(B26,nomi!B:C,2,FALSE)</f>
        <v>#REF!</v>
      </c>
      <c r="D26" s="75" t="e">
        <f>VLOOKUP(B26,nomi!B:G,6,FALSE)</f>
        <v>#REF!</v>
      </c>
      <c r="E26" s="83" t="e">
        <f>VLOOKUP(B26,nomi!B:I,8,FALSE)</f>
        <v>#REF!</v>
      </c>
      <c r="F26" s="9" t="e">
        <f>'CLASSIFICA ORDINATA'!#REF!</f>
        <v>#REF!</v>
      </c>
      <c r="G26" s="9" t="e">
        <f>'CLASSIFICA ORDINATA'!#REF!</f>
        <v>#REF!</v>
      </c>
      <c r="H26" s="9" t="e">
        <f>'CLASSIFICA ORDINATA'!#REF!</f>
        <v>#REF!</v>
      </c>
      <c r="I26" s="67" t="e">
        <f>'CLASSIFICA ORDINATA'!#REF!</f>
        <v>#REF!</v>
      </c>
      <c r="J26" s="9" t="e">
        <f>'CLASSIFICA ORDINATA'!#REF!</f>
        <v>#REF!</v>
      </c>
      <c r="K26" s="9" t="e">
        <f>'CLASSIFICA ORDINATA'!#REF!</f>
        <v>#REF!</v>
      </c>
      <c r="L26" s="9" t="e">
        <f>'CLASSIFICA ORDINATA'!#REF!</f>
        <v>#REF!</v>
      </c>
      <c r="M26" s="67" t="e">
        <f>'CLASSIFICA ORDINATA'!#REF!</f>
        <v>#REF!</v>
      </c>
      <c r="N26" s="9" t="e">
        <f>'CLASSIFICA ORDINATA'!#REF!</f>
        <v>#REF!</v>
      </c>
      <c r="O26" s="9" t="e">
        <f>'CLASSIFICA ORDINATA'!#REF!</f>
        <v>#REF!</v>
      </c>
      <c r="P26" s="9" t="e">
        <f>'CLASSIFICA ORDINATA'!#REF!</f>
        <v>#REF!</v>
      </c>
      <c r="Q26" s="67" t="e">
        <f>'CLASSIFICA ORDINATA'!#REF!</f>
        <v>#REF!</v>
      </c>
      <c r="R26" s="9" t="e">
        <f>'CLASSIFICA ORDINATA'!#REF!</f>
        <v>#REF!</v>
      </c>
      <c r="S26" s="9" t="e">
        <f>'CLASSIFICA ORDINATA'!#REF!</f>
        <v>#REF!</v>
      </c>
      <c r="T26" s="9" t="e">
        <f>'CLASSIFICA ORDINATA'!#REF!</f>
        <v>#REF!</v>
      </c>
      <c r="U26" s="67" t="e">
        <f>'CLASSIFICA ORDINATA'!#REF!</f>
        <v>#REF!</v>
      </c>
      <c r="V26" s="9" t="e">
        <f>'CLASSIFICA ORDINATA'!#REF!</f>
        <v>#REF!</v>
      </c>
      <c r="W26" s="9" t="e">
        <f>'CLASSIFICA ORDINATA'!#REF!</f>
        <v>#REF!</v>
      </c>
      <c r="X26" s="9" t="e">
        <f>'CLASSIFICA ORDINATA'!#REF!</f>
        <v>#REF!</v>
      </c>
      <c r="Y26" s="67" t="e">
        <f>'CLASSIFICA ORDINATA'!#REF!</f>
        <v>#REF!</v>
      </c>
      <c r="Z26" s="68" t="e">
        <f>'CLASSIFICA ORDINATA'!#REF!</f>
        <v>#REF!</v>
      </c>
    </row>
    <row r="27" spans="1:16353" ht="20" customHeight="1" x14ac:dyDescent="0.2">
      <c r="A27" s="59" t="s">
        <v>5</v>
      </c>
      <c r="B27" s="55" t="e">
        <f>'CLASSIFICA ORDINATA'!#REF!</f>
        <v>#REF!</v>
      </c>
      <c r="C27" s="55" t="e">
        <f>VLOOKUP(B27,nomi!B:C,2,FALSE)</f>
        <v>#REF!</v>
      </c>
      <c r="D27" s="75" t="e">
        <f>VLOOKUP(B27,nomi!B:G,6,FALSE)</f>
        <v>#REF!</v>
      </c>
      <c r="E27" s="83" t="e">
        <f>VLOOKUP(B27,nomi!B:I,8,FALSE)</f>
        <v>#REF!</v>
      </c>
      <c r="F27" s="9" t="e">
        <f>'CLASSIFICA ORDINATA'!#REF!</f>
        <v>#REF!</v>
      </c>
      <c r="G27" s="9" t="e">
        <f>'CLASSIFICA ORDINATA'!#REF!</f>
        <v>#REF!</v>
      </c>
      <c r="H27" s="9" t="e">
        <f>'CLASSIFICA ORDINATA'!#REF!</f>
        <v>#REF!</v>
      </c>
      <c r="I27" s="67" t="e">
        <f>'CLASSIFICA ORDINATA'!#REF!</f>
        <v>#REF!</v>
      </c>
      <c r="J27" s="9" t="e">
        <f>'CLASSIFICA ORDINATA'!#REF!</f>
        <v>#REF!</v>
      </c>
      <c r="K27" s="9" t="e">
        <f>'CLASSIFICA ORDINATA'!#REF!</f>
        <v>#REF!</v>
      </c>
      <c r="L27" s="9" t="e">
        <f>'CLASSIFICA ORDINATA'!#REF!</f>
        <v>#REF!</v>
      </c>
      <c r="M27" s="67" t="e">
        <f>'CLASSIFICA ORDINATA'!#REF!</f>
        <v>#REF!</v>
      </c>
      <c r="N27" s="9" t="e">
        <f>'CLASSIFICA ORDINATA'!#REF!</f>
        <v>#REF!</v>
      </c>
      <c r="O27" s="9" t="e">
        <f>'CLASSIFICA ORDINATA'!#REF!</f>
        <v>#REF!</v>
      </c>
      <c r="P27" s="9" t="e">
        <f>'CLASSIFICA ORDINATA'!#REF!</f>
        <v>#REF!</v>
      </c>
      <c r="Q27" s="67" t="e">
        <f>'CLASSIFICA ORDINATA'!#REF!</f>
        <v>#REF!</v>
      </c>
      <c r="R27" s="9" t="e">
        <f>'CLASSIFICA ORDINATA'!#REF!</f>
        <v>#REF!</v>
      </c>
      <c r="S27" s="9" t="e">
        <f>'CLASSIFICA ORDINATA'!#REF!</f>
        <v>#REF!</v>
      </c>
      <c r="T27" s="9" t="e">
        <f>'CLASSIFICA ORDINATA'!#REF!</f>
        <v>#REF!</v>
      </c>
      <c r="U27" s="67" t="e">
        <f>'CLASSIFICA ORDINATA'!#REF!</f>
        <v>#REF!</v>
      </c>
      <c r="V27" s="9" t="e">
        <f>'CLASSIFICA ORDINATA'!#REF!</f>
        <v>#REF!</v>
      </c>
      <c r="W27" s="9" t="e">
        <f>'CLASSIFICA ORDINATA'!#REF!</f>
        <v>#REF!</v>
      </c>
      <c r="X27" s="9" t="e">
        <f>'CLASSIFICA ORDINATA'!#REF!</f>
        <v>#REF!</v>
      </c>
      <c r="Y27" s="67" t="e">
        <f>'CLASSIFICA ORDINATA'!#REF!</f>
        <v>#REF!</v>
      </c>
      <c r="Z27" s="68" t="e">
        <f>'CLASSIFICA ORDINATA'!#REF!</f>
        <v>#REF!</v>
      </c>
    </row>
    <row r="28" spans="1:16353" ht="20" customHeight="1" x14ac:dyDescent="0.2">
      <c r="A28" s="59" t="s">
        <v>6</v>
      </c>
      <c r="B28" s="55" t="e">
        <f>'CLASSIFICA ORDINATA'!#REF!</f>
        <v>#REF!</v>
      </c>
      <c r="C28" s="55" t="e">
        <f>VLOOKUP(B28,nomi!B:C,2,FALSE)</f>
        <v>#REF!</v>
      </c>
      <c r="D28" s="75" t="e">
        <f>VLOOKUP(B28,nomi!B:G,6,FALSE)</f>
        <v>#REF!</v>
      </c>
      <c r="E28" s="83" t="e">
        <f>VLOOKUP(B28,nomi!B:I,8,FALSE)</f>
        <v>#REF!</v>
      </c>
      <c r="F28" s="9" t="e">
        <f>'CLASSIFICA ORDINATA'!#REF!</f>
        <v>#REF!</v>
      </c>
      <c r="G28" s="9" t="e">
        <f>'CLASSIFICA ORDINATA'!#REF!</f>
        <v>#REF!</v>
      </c>
      <c r="H28" s="9" t="e">
        <f>'CLASSIFICA ORDINATA'!#REF!</f>
        <v>#REF!</v>
      </c>
      <c r="I28" s="67" t="e">
        <f>'CLASSIFICA ORDINATA'!#REF!</f>
        <v>#REF!</v>
      </c>
      <c r="J28" s="9" t="e">
        <f>'CLASSIFICA ORDINATA'!#REF!</f>
        <v>#REF!</v>
      </c>
      <c r="K28" s="9" t="e">
        <f>'CLASSIFICA ORDINATA'!#REF!</f>
        <v>#REF!</v>
      </c>
      <c r="L28" s="9" t="e">
        <f>'CLASSIFICA ORDINATA'!#REF!</f>
        <v>#REF!</v>
      </c>
      <c r="M28" s="67" t="e">
        <f>'CLASSIFICA ORDINATA'!#REF!</f>
        <v>#REF!</v>
      </c>
      <c r="N28" s="9" t="e">
        <f>'CLASSIFICA ORDINATA'!#REF!</f>
        <v>#REF!</v>
      </c>
      <c r="O28" s="9" t="e">
        <f>'CLASSIFICA ORDINATA'!#REF!</f>
        <v>#REF!</v>
      </c>
      <c r="P28" s="9" t="e">
        <f>'CLASSIFICA ORDINATA'!#REF!</f>
        <v>#REF!</v>
      </c>
      <c r="Q28" s="67" t="e">
        <f>'CLASSIFICA ORDINATA'!#REF!</f>
        <v>#REF!</v>
      </c>
      <c r="R28" s="9" t="e">
        <f>'CLASSIFICA ORDINATA'!#REF!</f>
        <v>#REF!</v>
      </c>
      <c r="S28" s="9" t="e">
        <f>'CLASSIFICA ORDINATA'!#REF!</f>
        <v>#REF!</v>
      </c>
      <c r="T28" s="9" t="e">
        <f>'CLASSIFICA ORDINATA'!#REF!</f>
        <v>#REF!</v>
      </c>
      <c r="U28" s="67" t="e">
        <f>'CLASSIFICA ORDINATA'!#REF!</f>
        <v>#REF!</v>
      </c>
      <c r="V28" s="9" t="e">
        <f>'CLASSIFICA ORDINATA'!#REF!</f>
        <v>#REF!</v>
      </c>
      <c r="W28" s="9" t="e">
        <f>'CLASSIFICA ORDINATA'!#REF!</f>
        <v>#REF!</v>
      </c>
      <c r="X28" s="9" t="e">
        <f>'CLASSIFICA ORDINATA'!#REF!</f>
        <v>#REF!</v>
      </c>
      <c r="Y28" s="67" t="e">
        <f>'CLASSIFICA ORDINATA'!#REF!</f>
        <v>#REF!</v>
      </c>
      <c r="Z28" s="68" t="e">
        <f>'CLASSIFICA ORDINATA'!#REF!</f>
        <v>#REF!</v>
      </c>
    </row>
    <row r="29" spans="1:16353" ht="20" customHeight="1" x14ac:dyDescent="0.2">
      <c r="A29" s="59" t="s">
        <v>7</v>
      </c>
      <c r="B29" s="55" t="e">
        <f>'CLASSIFICA ORDINATA'!#REF!</f>
        <v>#REF!</v>
      </c>
      <c r="C29" s="55" t="e">
        <f>VLOOKUP(B29,nomi!B:C,2,FALSE)</f>
        <v>#REF!</v>
      </c>
      <c r="D29" s="75" t="e">
        <f>VLOOKUP(B29,nomi!B:G,6,FALSE)</f>
        <v>#REF!</v>
      </c>
      <c r="E29" s="83" t="e">
        <f>VLOOKUP(B29,nomi!B:I,8,FALSE)</f>
        <v>#REF!</v>
      </c>
      <c r="F29" s="9" t="e">
        <f>'CLASSIFICA ORDINATA'!#REF!</f>
        <v>#REF!</v>
      </c>
      <c r="G29" s="9" t="e">
        <f>'CLASSIFICA ORDINATA'!#REF!</f>
        <v>#REF!</v>
      </c>
      <c r="H29" s="9" t="e">
        <f>'CLASSIFICA ORDINATA'!#REF!</f>
        <v>#REF!</v>
      </c>
      <c r="I29" s="67" t="e">
        <f>'CLASSIFICA ORDINATA'!#REF!</f>
        <v>#REF!</v>
      </c>
      <c r="J29" s="9" t="e">
        <f>'CLASSIFICA ORDINATA'!#REF!</f>
        <v>#REF!</v>
      </c>
      <c r="K29" s="9" t="e">
        <f>'CLASSIFICA ORDINATA'!#REF!</f>
        <v>#REF!</v>
      </c>
      <c r="L29" s="9" t="e">
        <f>'CLASSIFICA ORDINATA'!#REF!</f>
        <v>#REF!</v>
      </c>
      <c r="M29" s="67" t="e">
        <f>'CLASSIFICA ORDINATA'!#REF!</f>
        <v>#REF!</v>
      </c>
      <c r="N29" s="9" t="e">
        <f>'CLASSIFICA ORDINATA'!#REF!</f>
        <v>#REF!</v>
      </c>
      <c r="O29" s="9" t="e">
        <f>'CLASSIFICA ORDINATA'!#REF!</f>
        <v>#REF!</v>
      </c>
      <c r="P29" s="9" t="e">
        <f>'CLASSIFICA ORDINATA'!#REF!</f>
        <v>#REF!</v>
      </c>
      <c r="Q29" s="67" t="e">
        <f>'CLASSIFICA ORDINATA'!#REF!</f>
        <v>#REF!</v>
      </c>
      <c r="R29" s="9" t="e">
        <f>'CLASSIFICA ORDINATA'!#REF!</f>
        <v>#REF!</v>
      </c>
      <c r="S29" s="9" t="e">
        <f>'CLASSIFICA ORDINATA'!#REF!</f>
        <v>#REF!</v>
      </c>
      <c r="T29" s="9" t="e">
        <f>'CLASSIFICA ORDINATA'!#REF!</f>
        <v>#REF!</v>
      </c>
      <c r="U29" s="67" t="e">
        <f>'CLASSIFICA ORDINATA'!#REF!</f>
        <v>#REF!</v>
      </c>
      <c r="V29" s="9" t="e">
        <f>'CLASSIFICA ORDINATA'!#REF!</f>
        <v>#REF!</v>
      </c>
      <c r="W29" s="9" t="e">
        <f>'CLASSIFICA ORDINATA'!#REF!</f>
        <v>#REF!</v>
      </c>
      <c r="X29" s="9" t="e">
        <f>'CLASSIFICA ORDINATA'!#REF!</f>
        <v>#REF!</v>
      </c>
      <c r="Y29" s="67" t="e">
        <f>'CLASSIFICA ORDINATA'!#REF!</f>
        <v>#REF!</v>
      </c>
      <c r="Z29" s="68" t="e">
        <f>'CLASSIFICA ORDINATA'!#REF!</f>
        <v>#REF!</v>
      </c>
    </row>
    <row r="30" spans="1:16353" ht="20" customHeight="1" x14ac:dyDescent="0.2">
      <c r="A30" s="59" t="s">
        <v>8</v>
      </c>
      <c r="B30" s="55" t="e">
        <f>'CLASSIFICA ORDINATA'!#REF!</f>
        <v>#REF!</v>
      </c>
      <c r="C30" s="55" t="e">
        <f>VLOOKUP(B30,nomi!B:C,2,FALSE)</f>
        <v>#REF!</v>
      </c>
      <c r="D30" s="75" t="e">
        <f>VLOOKUP(B30,nomi!B:G,6,FALSE)</f>
        <v>#REF!</v>
      </c>
      <c r="E30" s="83" t="e">
        <f>VLOOKUP(B30,nomi!B:I,8,FALSE)</f>
        <v>#REF!</v>
      </c>
      <c r="F30" s="9" t="e">
        <f>'CLASSIFICA ORDINATA'!#REF!</f>
        <v>#REF!</v>
      </c>
      <c r="G30" s="9" t="e">
        <f>'CLASSIFICA ORDINATA'!#REF!</f>
        <v>#REF!</v>
      </c>
      <c r="H30" s="9" t="e">
        <f>'CLASSIFICA ORDINATA'!#REF!</f>
        <v>#REF!</v>
      </c>
      <c r="I30" s="67" t="e">
        <f>'CLASSIFICA ORDINATA'!#REF!</f>
        <v>#REF!</v>
      </c>
      <c r="J30" s="9" t="e">
        <f>'CLASSIFICA ORDINATA'!#REF!</f>
        <v>#REF!</v>
      </c>
      <c r="K30" s="9" t="e">
        <f>'CLASSIFICA ORDINATA'!#REF!</f>
        <v>#REF!</v>
      </c>
      <c r="L30" s="9" t="e">
        <f>'CLASSIFICA ORDINATA'!#REF!</f>
        <v>#REF!</v>
      </c>
      <c r="M30" s="67" t="e">
        <f>'CLASSIFICA ORDINATA'!#REF!</f>
        <v>#REF!</v>
      </c>
      <c r="N30" s="9" t="e">
        <f>'CLASSIFICA ORDINATA'!#REF!</f>
        <v>#REF!</v>
      </c>
      <c r="O30" s="9" t="e">
        <f>'CLASSIFICA ORDINATA'!#REF!</f>
        <v>#REF!</v>
      </c>
      <c r="P30" s="9" t="e">
        <f>'CLASSIFICA ORDINATA'!#REF!</f>
        <v>#REF!</v>
      </c>
      <c r="Q30" s="67" t="e">
        <f>'CLASSIFICA ORDINATA'!#REF!</f>
        <v>#REF!</v>
      </c>
      <c r="R30" s="9" t="e">
        <f>'CLASSIFICA ORDINATA'!#REF!</f>
        <v>#REF!</v>
      </c>
      <c r="S30" s="9" t="e">
        <f>'CLASSIFICA ORDINATA'!#REF!</f>
        <v>#REF!</v>
      </c>
      <c r="T30" s="9" t="e">
        <f>'CLASSIFICA ORDINATA'!#REF!</f>
        <v>#REF!</v>
      </c>
      <c r="U30" s="67" t="e">
        <f>'CLASSIFICA ORDINATA'!#REF!</f>
        <v>#REF!</v>
      </c>
      <c r="V30" s="9" t="e">
        <f>'CLASSIFICA ORDINATA'!#REF!</f>
        <v>#REF!</v>
      </c>
      <c r="W30" s="9" t="e">
        <f>'CLASSIFICA ORDINATA'!#REF!</f>
        <v>#REF!</v>
      </c>
      <c r="X30" s="9" t="e">
        <f>'CLASSIFICA ORDINATA'!#REF!</f>
        <v>#REF!</v>
      </c>
      <c r="Y30" s="67" t="e">
        <f>'CLASSIFICA ORDINATA'!#REF!</f>
        <v>#REF!</v>
      </c>
      <c r="Z30" s="68" t="e">
        <f>'CLASSIFICA ORDINATA'!#REF!</f>
        <v>#REF!</v>
      </c>
    </row>
    <row r="31" spans="1:16353" ht="20" customHeight="1" x14ac:dyDescent="0.2">
      <c r="A31" s="59" t="s">
        <v>9</v>
      </c>
      <c r="B31" s="55" t="e">
        <f>'CLASSIFICA ORDINATA'!#REF!</f>
        <v>#REF!</v>
      </c>
      <c r="C31" s="55" t="e">
        <f>VLOOKUP(B31,nomi!B:C,2,FALSE)</f>
        <v>#REF!</v>
      </c>
      <c r="D31" s="75" t="e">
        <f>VLOOKUP(B31,nomi!B:G,6,FALSE)</f>
        <v>#REF!</v>
      </c>
      <c r="E31" s="83" t="e">
        <f>VLOOKUP(B31,nomi!B:I,8,FALSE)</f>
        <v>#REF!</v>
      </c>
      <c r="F31" s="9" t="e">
        <f>'CLASSIFICA ORDINATA'!#REF!</f>
        <v>#REF!</v>
      </c>
      <c r="G31" s="9" t="e">
        <f>'CLASSIFICA ORDINATA'!#REF!</f>
        <v>#REF!</v>
      </c>
      <c r="H31" s="9" t="e">
        <f>'CLASSIFICA ORDINATA'!#REF!</f>
        <v>#REF!</v>
      </c>
      <c r="I31" s="67" t="e">
        <f>'CLASSIFICA ORDINATA'!#REF!</f>
        <v>#REF!</v>
      </c>
      <c r="J31" s="9" t="e">
        <f>'CLASSIFICA ORDINATA'!#REF!</f>
        <v>#REF!</v>
      </c>
      <c r="K31" s="9" t="e">
        <f>'CLASSIFICA ORDINATA'!#REF!</f>
        <v>#REF!</v>
      </c>
      <c r="L31" s="9" t="e">
        <f>'CLASSIFICA ORDINATA'!#REF!</f>
        <v>#REF!</v>
      </c>
      <c r="M31" s="67" t="e">
        <f>'CLASSIFICA ORDINATA'!#REF!</f>
        <v>#REF!</v>
      </c>
      <c r="N31" s="9" t="e">
        <f>'CLASSIFICA ORDINATA'!#REF!</f>
        <v>#REF!</v>
      </c>
      <c r="O31" s="9" t="e">
        <f>'CLASSIFICA ORDINATA'!#REF!</f>
        <v>#REF!</v>
      </c>
      <c r="P31" s="9" t="e">
        <f>'CLASSIFICA ORDINATA'!#REF!</f>
        <v>#REF!</v>
      </c>
      <c r="Q31" s="67" t="e">
        <f>'CLASSIFICA ORDINATA'!#REF!</f>
        <v>#REF!</v>
      </c>
      <c r="R31" s="9" t="e">
        <f>'CLASSIFICA ORDINATA'!#REF!</f>
        <v>#REF!</v>
      </c>
      <c r="S31" s="9" t="e">
        <f>'CLASSIFICA ORDINATA'!#REF!</f>
        <v>#REF!</v>
      </c>
      <c r="T31" s="9" t="e">
        <f>'CLASSIFICA ORDINATA'!#REF!</f>
        <v>#REF!</v>
      </c>
      <c r="U31" s="67" t="e">
        <f>'CLASSIFICA ORDINATA'!#REF!</f>
        <v>#REF!</v>
      </c>
      <c r="V31" s="9" t="e">
        <f>'CLASSIFICA ORDINATA'!#REF!</f>
        <v>#REF!</v>
      </c>
      <c r="W31" s="9" t="e">
        <f>'CLASSIFICA ORDINATA'!#REF!</f>
        <v>#REF!</v>
      </c>
      <c r="X31" s="9" t="e">
        <f>'CLASSIFICA ORDINATA'!#REF!</f>
        <v>#REF!</v>
      </c>
      <c r="Y31" s="67" t="e">
        <f>'CLASSIFICA ORDINATA'!#REF!</f>
        <v>#REF!</v>
      </c>
      <c r="Z31" s="68" t="e">
        <f>'CLASSIFICA ORDINATA'!#REF!</f>
        <v>#REF!</v>
      </c>
    </row>
    <row r="32" spans="1:16353" ht="20" customHeight="1" x14ac:dyDescent="0.2">
      <c r="A32" s="59" t="s">
        <v>10</v>
      </c>
      <c r="B32" s="55" t="e">
        <f>'CLASSIFICA ORDINATA'!#REF!</f>
        <v>#REF!</v>
      </c>
      <c r="C32" s="55" t="e">
        <f>VLOOKUP(B32,nomi!B:C,2,FALSE)</f>
        <v>#REF!</v>
      </c>
      <c r="D32" s="75" t="e">
        <f>VLOOKUP(B32,nomi!B:G,6,FALSE)</f>
        <v>#REF!</v>
      </c>
      <c r="E32" s="83" t="e">
        <f>VLOOKUP(B32,nomi!B:I,8,FALSE)</f>
        <v>#REF!</v>
      </c>
      <c r="F32" s="9" t="e">
        <f>'CLASSIFICA ORDINATA'!#REF!</f>
        <v>#REF!</v>
      </c>
      <c r="G32" s="9" t="e">
        <f>'CLASSIFICA ORDINATA'!#REF!</f>
        <v>#REF!</v>
      </c>
      <c r="H32" s="9" t="e">
        <f>'CLASSIFICA ORDINATA'!#REF!</f>
        <v>#REF!</v>
      </c>
      <c r="I32" s="67" t="e">
        <f>'CLASSIFICA ORDINATA'!#REF!</f>
        <v>#REF!</v>
      </c>
      <c r="J32" s="9" t="e">
        <f>'CLASSIFICA ORDINATA'!#REF!</f>
        <v>#REF!</v>
      </c>
      <c r="K32" s="9" t="e">
        <f>'CLASSIFICA ORDINATA'!#REF!</f>
        <v>#REF!</v>
      </c>
      <c r="L32" s="9" t="e">
        <f>'CLASSIFICA ORDINATA'!#REF!</f>
        <v>#REF!</v>
      </c>
      <c r="M32" s="67" t="e">
        <f>'CLASSIFICA ORDINATA'!#REF!</f>
        <v>#REF!</v>
      </c>
      <c r="N32" s="9" t="e">
        <f>'CLASSIFICA ORDINATA'!#REF!</f>
        <v>#REF!</v>
      </c>
      <c r="O32" s="9" t="e">
        <f>'CLASSIFICA ORDINATA'!#REF!</f>
        <v>#REF!</v>
      </c>
      <c r="P32" s="9" t="e">
        <f>'CLASSIFICA ORDINATA'!#REF!</f>
        <v>#REF!</v>
      </c>
      <c r="Q32" s="67" t="e">
        <f>'CLASSIFICA ORDINATA'!#REF!</f>
        <v>#REF!</v>
      </c>
      <c r="R32" s="9" t="e">
        <f>'CLASSIFICA ORDINATA'!#REF!</f>
        <v>#REF!</v>
      </c>
      <c r="S32" s="9" t="e">
        <f>'CLASSIFICA ORDINATA'!#REF!</f>
        <v>#REF!</v>
      </c>
      <c r="T32" s="9" t="e">
        <f>'CLASSIFICA ORDINATA'!#REF!</f>
        <v>#REF!</v>
      </c>
      <c r="U32" s="67" t="e">
        <f>'CLASSIFICA ORDINATA'!#REF!</f>
        <v>#REF!</v>
      </c>
      <c r="V32" s="9" t="e">
        <f>'CLASSIFICA ORDINATA'!#REF!</f>
        <v>#REF!</v>
      </c>
      <c r="W32" s="9" t="e">
        <f>'CLASSIFICA ORDINATA'!#REF!</f>
        <v>#REF!</v>
      </c>
      <c r="X32" s="9" t="e">
        <f>'CLASSIFICA ORDINATA'!#REF!</f>
        <v>#REF!</v>
      </c>
      <c r="Y32" s="67" t="e">
        <f>'CLASSIFICA ORDINATA'!#REF!</f>
        <v>#REF!</v>
      </c>
      <c r="Z32" s="68" t="e">
        <f>'CLASSIFICA ORDINATA'!#REF!</f>
        <v>#REF!</v>
      </c>
    </row>
    <row r="33" spans="1:26" ht="20" customHeight="1" x14ac:dyDescent="0.2">
      <c r="A33" s="59" t="s">
        <v>11</v>
      </c>
      <c r="B33" s="55" t="e">
        <f>'CLASSIFICA ORDINATA'!#REF!</f>
        <v>#REF!</v>
      </c>
      <c r="C33" s="55" t="e">
        <f>VLOOKUP(B33,nomi!B:C,2,FALSE)</f>
        <v>#REF!</v>
      </c>
      <c r="D33" s="75" t="e">
        <f>VLOOKUP(B33,nomi!B:G,6,FALSE)</f>
        <v>#REF!</v>
      </c>
      <c r="E33" s="83" t="e">
        <f>VLOOKUP(B33,nomi!B:I,8,FALSE)</f>
        <v>#REF!</v>
      </c>
      <c r="F33" s="9" t="e">
        <f>'CLASSIFICA ORDINATA'!#REF!</f>
        <v>#REF!</v>
      </c>
      <c r="G33" s="9" t="e">
        <f>'CLASSIFICA ORDINATA'!#REF!</f>
        <v>#REF!</v>
      </c>
      <c r="H33" s="9" t="e">
        <f>'CLASSIFICA ORDINATA'!#REF!</f>
        <v>#REF!</v>
      </c>
      <c r="I33" s="67" t="e">
        <f>'CLASSIFICA ORDINATA'!#REF!</f>
        <v>#REF!</v>
      </c>
      <c r="J33" s="9" t="e">
        <f>'CLASSIFICA ORDINATA'!#REF!</f>
        <v>#REF!</v>
      </c>
      <c r="K33" s="9" t="e">
        <f>'CLASSIFICA ORDINATA'!#REF!</f>
        <v>#REF!</v>
      </c>
      <c r="L33" s="9" t="e">
        <f>'CLASSIFICA ORDINATA'!#REF!</f>
        <v>#REF!</v>
      </c>
      <c r="M33" s="67" t="e">
        <f>'CLASSIFICA ORDINATA'!#REF!</f>
        <v>#REF!</v>
      </c>
      <c r="N33" s="9" t="e">
        <f>'CLASSIFICA ORDINATA'!#REF!</f>
        <v>#REF!</v>
      </c>
      <c r="O33" s="9" t="e">
        <f>'CLASSIFICA ORDINATA'!#REF!</f>
        <v>#REF!</v>
      </c>
      <c r="P33" s="9" t="e">
        <f>'CLASSIFICA ORDINATA'!#REF!</f>
        <v>#REF!</v>
      </c>
      <c r="Q33" s="67" t="e">
        <f>'CLASSIFICA ORDINATA'!#REF!</f>
        <v>#REF!</v>
      </c>
      <c r="R33" s="9" t="e">
        <f>'CLASSIFICA ORDINATA'!#REF!</f>
        <v>#REF!</v>
      </c>
      <c r="S33" s="9" t="e">
        <f>'CLASSIFICA ORDINATA'!#REF!</f>
        <v>#REF!</v>
      </c>
      <c r="T33" s="9" t="e">
        <f>'CLASSIFICA ORDINATA'!#REF!</f>
        <v>#REF!</v>
      </c>
      <c r="U33" s="67" t="e">
        <f>'CLASSIFICA ORDINATA'!#REF!</f>
        <v>#REF!</v>
      </c>
      <c r="V33" s="9" t="e">
        <f>'CLASSIFICA ORDINATA'!#REF!</f>
        <v>#REF!</v>
      </c>
      <c r="W33" s="9" t="e">
        <f>'CLASSIFICA ORDINATA'!#REF!</f>
        <v>#REF!</v>
      </c>
      <c r="X33" s="9" t="e">
        <f>'CLASSIFICA ORDINATA'!#REF!</f>
        <v>#REF!</v>
      </c>
      <c r="Y33" s="67" t="e">
        <f>'CLASSIFICA ORDINATA'!#REF!</f>
        <v>#REF!</v>
      </c>
      <c r="Z33" s="68" t="e">
        <f>'CLASSIFICA ORDINATA'!#REF!</f>
        <v>#REF!</v>
      </c>
    </row>
    <row r="34" spans="1:26" ht="20" customHeight="1" x14ac:dyDescent="0.2">
      <c r="A34" s="59" t="s">
        <v>12</v>
      </c>
      <c r="B34" s="55" t="e">
        <f>'CLASSIFICA ORDINATA'!#REF!</f>
        <v>#REF!</v>
      </c>
      <c r="C34" s="55" t="e">
        <f>VLOOKUP(B34,nomi!B:C,2,FALSE)</f>
        <v>#REF!</v>
      </c>
      <c r="D34" s="75" t="e">
        <f>VLOOKUP(B34,nomi!B:G,6,FALSE)</f>
        <v>#REF!</v>
      </c>
      <c r="E34" s="83" t="e">
        <f>VLOOKUP(B34,nomi!B:I,8,FALSE)</f>
        <v>#REF!</v>
      </c>
      <c r="F34" s="9" t="e">
        <f>'CLASSIFICA ORDINATA'!#REF!</f>
        <v>#REF!</v>
      </c>
      <c r="G34" s="9" t="e">
        <f>'CLASSIFICA ORDINATA'!#REF!</f>
        <v>#REF!</v>
      </c>
      <c r="H34" s="9" t="e">
        <f>'CLASSIFICA ORDINATA'!#REF!</f>
        <v>#REF!</v>
      </c>
      <c r="I34" s="67" t="e">
        <f>'CLASSIFICA ORDINATA'!#REF!</f>
        <v>#REF!</v>
      </c>
      <c r="J34" s="9" t="e">
        <f>'CLASSIFICA ORDINATA'!#REF!</f>
        <v>#REF!</v>
      </c>
      <c r="K34" s="9" t="e">
        <f>'CLASSIFICA ORDINATA'!#REF!</f>
        <v>#REF!</v>
      </c>
      <c r="L34" s="9" t="e">
        <f>'CLASSIFICA ORDINATA'!#REF!</f>
        <v>#REF!</v>
      </c>
      <c r="M34" s="67" t="e">
        <f>'CLASSIFICA ORDINATA'!#REF!</f>
        <v>#REF!</v>
      </c>
      <c r="N34" s="9" t="e">
        <f>'CLASSIFICA ORDINATA'!#REF!</f>
        <v>#REF!</v>
      </c>
      <c r="O34" s="9" t="e">
        <f>'CLASSIFICA ORDINATA'!#REF!</f>
        <v>#REF!</v>
      </c>
      <c r="P34" s="9" t="e">
        <f>'CLASSIFICA ORDINATA'!#REF!</f>
        <v>#REF!</v>
      </c>
      <c r="Q34" s="67" t="e">
        <f>'CLASSIFICA ORDINATA'!#REF!</f>
        <v>#REF!</v>
      </c>
      <c r="R34" s="9" t="e">
        <f>'CLASSIFICA ORDINATA'!#REF!</f>
        <v>#REF!</v>
      </c>
      <c r="S34" s="9" t="e">
        <f>'CLASSIFICA ORDINATA'!#REF!</f>
        <v>#REF!</v>
      </c>
      <c r="T34" s="9" t="e">
        <f>'CLASSIFICA ORDINATA'!#REF!</f>
        <v>#REF!</v>
      </c>
      <c r="U34" s="67" t="e">
        <f>'CLASSIFICA ORDINATA'!#REF!</f>
        <v>#REF!</v>
      </c>
      <c r="V34" s="9" t="e">
        <f>'CLASSIFICA ORDINATA'!#REF!</f>
        <v>#REF!</v>
      </c>
      <c r="W34" s="9" t="e">
        <f>'CLASSIFICA ORDINATA'!#REF!</f>
        <v>#REF!</v>
      </c>
      <c r="X34" s="9" t="e">
        <f>'CLASSIFICA ORDINATA'!#REF!</f>
        <v>#REF!</v>
      </c>
      <c r="Y34" s="67" t="e">
        <f>'CLASSIFICA ORDINATA'!#REF!</f>
        <v>#REF!</v>
      </c>
      <c r="Z34" s="68" t="e">
        <f>'CLASSIFICA ORDINATA'!#REF!</f>
        <v>#REF!</v>
      </c>
    </row>
    <row r="35" spans="1:26" ht="20" customHeight="1" x14ac:dyDescent="0.2">
      <c r="A35" s="59" t="s">
        <v>13</v>
      </c>
      <c r="B35" s="55" t="e">
        <f>'CLASSIFICA ORDINATA'!#REF!</f>
        <v>#REF!</v>
      </c>
      <c r="C35" s="55" t="e">
        <f>VLOOKUP(B35,nomi!B:C,2,FALSE)</f>
        <v>#REF!</v>
      </c>
      <c r="D35" s="75" t="e">
        <f>VLOOKUP(B35,nomi!B:G,6,FALSE)</f>
        <v>#REF!</v>
      </c>
      <c r="E35" s="83" t="e">
        <f>VLOOKUP(B35,nomi!B:I,8,FALSE)</f>
        <v>#REF!</v>
      </c>
      <c r="F35" s="9" t="e">
        <f>'CLASSIFICA ORDINATA'!#REF!</f>
        <v>#REF!</v>
      </c>
      <c r="G35" s="9" t="e">
        <f>'CLASSIFICA ORDINATA'!#REF!</f>
        <v>#REF!</v>
      </c>
      <c r="H35" s="9" t="e">
        <f>'CLASSIFICA ORDINATA'!#REF!</f>
        <v>#REF!</v>
      </c>
      <c r="I35" s="67" t="e">
        <f>'CLASSIFICA ORDINATA'!#REF!</f>
        <v>#REF!</v>
      </c>
      <c r="J35" s="9" t="e">
        <f>'CLASSIFICA ORDINATA'!#REF!</f>
        <v>#REF!</v>
      </c>
      <c r="K35" s="9" t="e">
        <f>'CLASSIFICA ORDINATA'!#REF!</f>
        <v>#REF!</v>
      </c>
      <c r="L35" s="9" t="e">
        <f>'CLASSIFICA ORDINATA'!#REF!</f>
        <v>#REF!</v>
      </c>
      <c r="M35" s="67" t="e">
        <f>'CLASSIFICA ORDINATA'!#REF!</f>
        <v>#REF!</v>
      </c>
      <c r="N35" s="9" t="e">
        <f>'CLASSIFICA ORDINATA'!#REF!</f>
        <v>#REF!</v>
      </c>
      <c r="O35" s="9" t="e">
        <f>'CLASSIFICA ORDINATA'!#REF!</f>
        <v>#REF!</v>
      </c>
      <c r="P35" s="9" t="e">
        <f>'CLASSIFICA ORDINATA'!#REF!</f>
        <v>#REF!</v>
      </c>
      <c r="Q35" s="67" t="e">
        <f>'CLASSIFICA ORDINATA'!#REF!</f>
        <v>#REF!</v>
      </c>
      <c r="R35" s="9" t="e">
        <f>'CLASSIFICA ORDINATA'!#REF!</f>
        <v>#REF!</v>
      </c>
      <c r="S35" s="9" t="e">
        <f>'CLASSIFICA ORDINATA'!#REF!</f>
        <v>#REF!</v>
      </c>
      <c r="T35" s="9" t="e">
        <f>'CLASSIFICA ORDINATA'!#REF!</f>
        <v>#REF!</v>
      </c>
      <c r="U35" s="67" t="e">
        <f>'CLASSIFICA ORDINATA'!#REF!</f>
        <v>#REF!</v>
      </c>
      <c r="V35" s="9" t="e">
        <f>'CLASSIFICA ORDINATA'!#REF!</f>
        <v>#REF!</v>
      </c>
      <c r="W35" s="9" t="e">
        <f>'CLASSIFICA ORDINATA'!#REF!</f>
        <v>#REF!</v>
      </c>
      <c r="X35" s="9" t="e">
        <f>'CLASSIFICA ORDINATA'!#REF!</f>
        <v>#REF!</v>
      </c>
      <c r="Y35" s="67" t="e">
        <f>'CLASSIFICA ORDINATA'!#REF!</f>
        <v>#REF!</v>
      </c>
      <c r="Z35" s="68" t="e">
        <f>'CLASSIFICA ORDINATA'!#REF!</f>
        <v>#REF!</v>
      </c>
    </row>
    <row r="36" spans="1:26" ht="20" customHeight="1" x14ac:dyDescent="0.2">
      <c r="A36" s="59">
        <v>13</v>
      </c>
      <c r="B36" s="55" t="e">
        <f>'CLASSIFICA ORDINATA'!#REF!</f>
        <v>#REF!</v>
      </c>
      <c r="C36" s="55" t="e">
        <f>VLOOKUP(B36,nomi!B:C,2,FALSE)</f>
        <v>#REF!</v>
      </c>
      <c r="D36" s="75" t="e">
        <f>VLOOKUP(B36,nomi!B:G,6,FALSE)</f>
        <v>#REF!</v>
      </c>
      <c r="E36" s="83" t="e">
        <f>VLOOKUP(B36,nomi!B:I,8,FALSE)</f>
        <v>#REF!</v>
      </c>
      <c r="F36" s="9" t="e">
        <f>'CLASSIFICA ORDINATA'!#REF!</f>
        <v>#REF!</v>
      </c>
      <c r="G36" s="9" t="e">
        <f>'CLASSIFICA ORDINATA'!#REF!</f>
        <v>#REF!</v>
      </c>
      <c r="H36" s="9" t="e">
        <f>'CLASSIFICA ORDINATA'!#REF!</f>
        <v>#REF!</v>
      </c>
      <c r="I36" s="67" t="e">
        <f>'CLASSIFICA ORDINATA'!#REF!</f>
        <v>#REF!</v>
      </c>
      <c r="J36" s="9" t="e">
        <f>'CLASSIFICA ORDINATA'!#REF!</f>
        <v>#REF!</v>
      </c>
      <c r="K36" s="9" t="e">
        <f>'CLASSIFICA ORDINATA'!#REF!</f>
        <v>#REF!</v>
      </c>
      <c r="L36" s="9" t="e">
        <f>'CLASSIFICA ORDINATA'!#REF!</f>
        <v>#REF!</v>
      </c>
      <c r="M36" s="67" t="e">
        <f>'CLASSIFICA ORDINATA'!#REF!</f>
        <v>#REF!</v>
      </c>
      <c r="N36" s="9" t="e">
        <f>'CLASSIFICA ORDINATA'!#REF!</f>
        <v>#REF!</v>
      </c>
      <c r="O36" s="9" t="e">
        <f>'CLASSIFICA ORDINATA'!#REF!</f>
        <v>#REF!</v>
      </c>
      <c r="P36" s="9" t="e">
        <f>'CLASSIFICA ORDINATA'!#REF!</f>
        <v>#REF!</v>
      </c>
      <c r="Q36" s="67" t="e">
        <f>'CLASSIFICA ORDINATA'!#REF!</f>
        <v>#REF!</v>
      </c>
      <c r="R36" s="9" t="e">
        <f>'CLASSIFICA ORDINATA'!#REF!</f>
        <v>#REF!</v>
      </c>
      <c r="S36" s="9" t="e">
        <f>'CLASSIFICA ORDINATA'!#REF!</f>
        <v>#REF!</v>
      </c>
      <c r="T36" s="9" t="e">
        <f>'CLASSIFICA ORDINATA'!#REF!</f>
        <v>#REF!</v>
      </c>
      <c r="U36" s="67" t="e">
        <f>'CLASSIFICA ORDINATA'!#REF!</f>
        <v>#REF!</v>
      </c>
      <c r="V36" s="9" t="e">
        <f>'CLASSIFICA ORDINATA'!#REF!</f>
        <v>#REF!</v>
      </c>
      <c r="W36" s="9" t="e">
        <f>'CLASSIFICA ORDINATA'!#REF!</f>
        <v>#REF!</v>
      </c>
      <c r="X36" s="9" t="e">
        <f>'CLASSIFICA ORDINATA'!#REF!</f>
        <v>#REF!</v>
      </c>
      <c r="Y36" s="67" t="e">
        <f>'CLASSIFICA ORDINATA'!#REF!</f>
        <v>#REF!</v>
      </c>
      <c r="Z36" s="68" t="e">
        <f>'CLASSIFICA ORDINATA'!#REF!</f>
        <v>#REF!</v>
      </c>
    </row>
    <row r="37" spans="1:26" ht="20" customHeight="1" x14ac:dyDescent="0.2">
      <c r="A37" s="59">
        <v>14</v>
      </c>
      <c r="B37" s="55" t="e">
        <f>'CLASSIFICA ORDINATA'!#REF!</f>
        <v>#REF!</v>
      </c>
      <c r="C37" s="55" t="e">
        <f>VLOOKUP(B37,nomi!B:C,2,FALSE)</f>
        <v>#REF!</v>
      </c>
      <c r="D37" s="75" t="e">
        <f>VLOOKUP(B37,nomi!B:G,6,FALSE)</f>
        <v>#REF!</v>
      </c>
      <c r="E37" s="83" t="e">
        <f>VLOOKUP(B37,nomi!B:I,8,FALSE)</f>
        <v>#REF!</v>
      </c>
      <c r="F37" s="9" t="e">
        <f>'CLASSIFICA ORDINATA'!#REF!</f>
        <v>#REF!</v>
      </c>
      <c r="G37" s="9" t="e">
        <f>'CLASSIFICA ORDINATA'!#REF!</f>
        <v>#REF!</v>
      </c>
      <c r="H37" s="9" t="e">
        <f>'CLASSIFICA ORDINATA'!#REF!</f>
        <v>#REF!</v>
      </c>
      <c r="I37" s="67" t="e">
        <f>'CLASSIFICA ORDINATA'!#REF!</f>
        <v>#REF!</v>
      </c>
      <c r="J37" s="9" t="e">
        <f>'CLASSIFICA ORDINATA'!#REF!</f>
        <v>#REF!</v>
      </c>
      <c r="K37" s="9" t="e">
        <f>'CLASSIFICA ORDINATA'!#REF!</f>
        <v>#REF!</v>
      </c>
      <c r="L37" s="9" t="e">
        <f>'CLASSIFICA ORDINATA'!#REF!</f>
        <v>#REF!</v>
      </c>
      <c r="M37" s="67" t="e">
        <f>'CLASSIFICA ORDINATA'!#REF!</f>
        <v>#REF!</v>
      </c>
      <c r="N37" s="9" t="e">
        <f>'CLASSIFICA ORDINATA'!#REF!</f>
        <v>#REF!</v>
      </c>
      <c r="O37" s="9" t="e">
        <f>'CLASSIFICA ORDINATA'!#REF!</f>
        <v>#REF!</v>
      </c>
      <c r="P37" s="9" t="e">
        <f>'CLASSIFICA ORDINATA'!#REF!</f>
        <v>#REF!</v>
      </c>
      <c r="Q37" s="67" t="e">
        <f>'CLASSIFICA ORDINATA'!#REF!</f>
        <v>#REF!</v>
      </c>
      <c r="R37" s="9" t="e">
        <f>'CLASSIFICA ORDINATA'!#REF!</f>
        <v>#REF!</v>
      </c>
      <c r="S37" s="9" t="e">
        <f>'CLASSIFICA ORDINATA'!#REF!</f>
        <v>#REF!</v>
      </c>
      <c r="T37" s="9" t="e">
        <f>'CLASSIFICA ORDINATA'!#REF!</f>
        <v>#REF!</v>
      </c>
      <c r="U37" s="67" t="e">
        <f>'CLASSIFICA ORDINATA'!#REF!</f>
        <v>#REF!</v>
      </c>
      <c r="V37" s="9" t="e">
        <f>'CLASSIFICA ORDINATA'!#REF!</f>
        <v>#REF!</v>
      </c>
      <c r="W37" s="9" t="e">
        <f>'CLASSIFICA ORDINATA'!#REF!</f>
        <v>#REF!</v>
      </c>
      <c r="X37" s="9" t="e">
        <f>'CLASSIFICA ORDINATA'!#REF!</f>
        <v>#REF!</v>
      </c>
      <c r="Y37" s="67" t="e">
        <f>'CLASSIFICA ORDINATA'!#REF!</f>
        <v>#REF!</v>
      </c>
      <c r="Z37" s="68" t="e">
        <f>'CLASSIFICA ORDINATA'!#REF!</f>
        <v>#REF!</v>
      </c>
    </row>
    <row r="38" spans="1:26" ht="20" customHeight="1" x14ac:dyDescent="0.2">
      <c r="A38" s="59">
        <v>15</v>
      </c>
      <c r="B38" s="55" t="e">
        <f>'CLASSIFICA ORDINATA'!#REF!</f>
        <v>#REF!</v>
      </c>
      <c r="C38" s="55" t="e">
        <f>VLOOKUP(B38,nomi!B:C,2,FALSE)</f>
        <v>#REF!</v>
      </c>
      <c r="D38" s="75" t="e">
        <f>VLOOKUP(B38,nomi!B:G,6,FALSE)</f>
        <v>#REF!</v>
      </c>
      <c r="E38" s="83" t="e">
        <f>VLOOKUP(B38,nomi!B:I,8,FALSE)</f>
        <v>#REF!</v>
      </c>
      <c r="F38" s="9" t="e">
        <f>'CLASSIFICA ORDINATA'!#REF!</f>
        <v>#REF!</v>
      </c>
      <c r="G38" s="9" t="e">
        <f>'CLASSIFICA ORDINATA'!#REF!</f>
        <v>#REF!</v>
      </c>
      <c r="H38" s="9" t="e">
        <f>'CLASSIFICA ORDINATA'!#REF!</f>
        <v>#REF!</v>
      </c>
      <c r="I38" s="67" t="e">
        <f>'CLASSIFICA ORDINATA'!#REF!</f>
        <v>#REF!</v>
      </c>
      <c r="J38" s="9" t="e">
        <f>'CLASSIFICA ORDINATA'!#REF!</f>
        <v>#REF!</v>
      </c>
      <c r="K38" s="9" t="e">
        <f>'CLASSIFICA ORDINATA'!#REF!</f>
        <v>#REF!</v>
      </c>
      <c r="L38" s="9" t="e">
        <f>'CLASSIFICA ORDINATA'!#REF!</f>
        <v>#REF!</v>
      </c>
      <c r="M38" s="67" t="e">
        <f>'CLASSIFICA ORDINATA'!#REF!</f>
        <v>#REF!</v>
      </c>
      <c r="N38" s="9" t="e">
        <f>'CLASSIFICA ORDINATA'!#REF!</f>
        <v>#REF!</v>
      </c>
      <c r="O38" s="9" t="e">
        <f>'CLASSIFICA ORDINATA'!#REF!</f>
        <v>#REF!</v>
      </c>
      <c r="P38" s="9" t="e">
        <f>'CLASSIFICA ORDINATA'!#REF!</f>
        <v>#REF!</v>
      </c>
      <c r="Q38" s="67" t="e">
        <f>'CLASSIFICA ORDINATA'!#REF!</f>
        <v>#REF!</v>
      </c>
      <c r="R38" s="9" t="e">
        <f>'CLASSIFICA ORDINATA'!#REF!</f>
        <v>#REF!</v>
      </c>
      <c r="S38" s="9" t="e">
        <f>'CLASSIFICA ORDINATA'!#REF!</f>
        <v>#REF!</v>
      </c>
      <c r="T38" s="9" t="e">
        <f>'CLASSIFICA ORDINATA'!#REF!</f>
        <v>#REF!</v>
      </c>
      <c r="U38" s="67" t="e">
        <f>'CLASSIFICA ORDINATA'!#REF!</f>
        <v>#REF!</v>
      </c>
      <c r="V38" s="9" t="e">
        <f>'CLASSIFICA ORDINATA'!#REF!</f>
        <v>#REF!</v>
      </c>
      <c r="W38" s="9" t="e">
        <f>'CLASSIFICA ORDINATA'!#REF!</f>
        <v>#REF!</v>
      </c>
      <c r="X38" s="9" t="e">
        <f>'CLASSIFICA ORDINATA'!#REF!</f>
        <v>#REF!</v>
      </c>
      <c r="Y38" s="67" t="e">
        <f>'CLASSIFICA ORDINATA'!#REF!</f>
        <v>#REF!</v>
      </c>
      <c r="Z38" s="68" t="e">
        <f>'CLASSIFICA ORDINATA'!#REF!</f>
        <v>#REF!</v>
      </c>
    </row>
    <row r="39" spans="1:26" ht="20" customHeight="1" x14ac:dyDescent="0.2">
      <c r="A39" s="59">
        <v>16</v>
      </c>
      <c r="B39" s="55" t="e">
        <f>'CLASSIFICA ORDINATA'!#REF!</f>
        <v>#REF!</v>
      </c>
      <c r="C39" s="55" t="e">
        <f>VLOOKUP(B39,nomi!B:C,2,FALSE)</f>
        <v>#REF!</v>
      </c>
      <c r="D39" s="75" t="e">
        <f>VLOOKUP(B39,nomi!B:G,6,FALSE)</f>
        <v>#REF!</v>
      </c>
      <c r="E39" s="83" t="e">
        <f>VLOOKUP(B39,nomi!B:I,8,FALSE)</f>
        <v>#REF!</v>
      </c>
      <c r="F39" s="9" t="e">
        <f>'CLASSIFICA ORDINATA'!#REF!</f>
        <v>#REF!</v>
      </c>
      <c r="G39" s="9" t="e">
        <f>'CLASSIFICA ORDINATA'!#REF!</f>
        <v>#REF!</v>
      </c>
      <c r="H39" s="9" t="e">
        <f>'CLASSIFICA ORDINATA'!#REF!</f>
        <v>#REF!</v>
      </c>
      <c r="I39" s="67" t="e">
        <f>'CLASSIFICA ORDINATA'!#REF!</f>
        <v>#REF!</v>
      </c>
      <c r="J39" s="9" t="e">
        <f>'CLASSIFICA ORDINATA'!#REF!</f>
        <v>#REF!</v>
      </c>
      <c r="K39" s="9" t="e">
        <f>'CLASSIFICA ORDINATA'!#REF!</f>
        <v>#REF!</v>
      </c>
      <c r="L39" s="9" t="e">
        <f>'CLASSIFICA ORDINATA'!#REF!</f>
        <v>#REF!</v>
      </c>
      <c r="M39" s="67" t="e">
        <f>'CLASSIFICA ORDINATA'!#REF!</f>
        <v>#REF!</v>
      </c>
      <c r="N39" s="9" t="e">
        <f>'CLASSIFICA ORDINATA'!#REF!</f>
        <v>#REF!</v>
      </c>
      <c r="O39" s="9" t="e">
        <f>'CLASSIFICA ORDINATA'!#REF!</f>
        <v>#REF!</v>
      </c>
      <c r="P39" s="9" t="e">
        <f>'CLASSIFICA ORDINATA'!#REF!</f>
        <v>#REF!</v>
      </c>
      <c r="Q39" s="67" t="e">
        <f>'CLASSIFICA ORDINATA'!#REF!</f>
        <v>#REF!</v>
      </c>
      <c r="R39" s="9" t="e">
        <f>'CLASSIFICA ORDINATA'!#REF!</f>
        <v>#REF!</v>
      </c>
      <c r="S39" s="9" t="e">
        <f>'CLASSIFICA ORDINATA'!#REF!</f>
        <v>#REF!</v>
      </c>
      <c r="T39" s="9" t="e">
        <f>'CLASSIFICA ORDINATA'!#REF!</f>
        <v>#REF!</v>
      </c>
      <c r="U39" s="67" t="e">
        <f>'CLASSIFICA ORDINATA'!#REF!</f>
        <v>#REF!</v>
      </c>
      <c r="V39" s="9" t="e">
        <f>'CLASSIFICA ORDINATA'!#REF!</f>
        <v>#REF!</v>
      </c>
      <c r="W39" s="9" t="e">
        <f>'CLASSIFICA ORDINATA'!#REF!</f>
        <v>#REF!</v>
      </c>
      <c r="X39" s="9" t="e">
        <f>'CLASSIFICA ORDINATA'!#REF!</f>
        <v>#REF!</v>
      </c>
      <c r="Y39" s="67" t="e">
        <f>'CLASSIFICA ORDINATA'!#REF!</f>
        <v>#REF!</v>
      </c>
      <c r="Z39" s="68" t="e">
        <f>'CLASSIFICA ORDINATA'!#REF!</f>
        <v>#REF!</v>
      </c>
    </row>
    <row r="40" spans="1:26" ht="20" customHeight="1" x14ac:dyDescent="0.2">
      <c r="A40" s="59">
        <v>17</v>
      </c>
      <c r="B40" s="55" t="e">
        <f>'CLASSIFICA ORDINATA'!#REF!</f>
        <v>#REF!</v>
      </c>
      <c r="C40" s="55" t="e">
        <f>VLOOKUP(B40,nomi!B:C,2,FALSE)</f>
        <v>#REF!</v>
      </c>
      <c r="D40" s="75" t="e">
        <f>VLOOKUP(B40,nomi!B:G,6,FALSE)</f>
        <v>#REF!</v>
      </c>
      <c r="E40" s="83" t="e">
        <f>VLOOKUP(B40,nomi!B:I,8,FALSE)</f>
        <v>#REF!</v>
      </c>
      <c r="F40" s="9" t="e">
        <f>'CLASSIFICA ORDINATA'!#REF!</f>
        <v>#REF!</v>
      </c>
      <c r="G40" s="9" t="e">
        <f>'CLASSIFICA ORDINATA'!#REF!</f>
        <v>#REF!</v>
      </c>
      <c r="H40" s="9" t="e">
        <f>'CLASSIFICA ORDINATA'!#REF!</f>
        <v>#REF!</v>
      </c>
      <c r="I40" s="67" t="e">
        <f>'CLASSIFICA ORDINATA'!#REF!</f>
        <v>#REF!</v>
      </c>
      <c r="J40" s="9" t="e">
        <f>'CLASSIFICA ORDINATA'!#REF!</f>
        <v>#REF!</v>
      </c>
      <c r="K40" s="9" t="e">
        <f>'CLASSIFICA ORDINATA'!#REF!</f>
        <v>#REF!</v>
      </c>
      <c r="L40" s="9" t="e">
        <f>'CLASSIFICA ORDINATA'!#REF!</f>
        <v>#REF!</v>
      </c>
      <c r="M40" s="67" t="e">
        <f>'CLASSIFICA ORDINATA'!#REF!</f>
        <v>#REF!</v>
      </c>
      <c r="N40" s="9" t="e">
        <f>'CLASSIFICA ORDINATA'!#REF!</f>
        <v>#REF!</v>
      </c>
      <c r="O40" s="9" t="e">
        <f>'CLASSIFICA ORDINATA'!#REF!</f>
        <v>#REF!</v>
      </c>
      <c r="P40" s="9" t="e">
        <f>'CLASSIFICA ORDINATA'!#REF!</f>
        <v>#REF!</v>
      </c>
      <c r="Q40" s="67" t="e">
        <f>'CLASSIFICA ORDINATA'!#REF!</f>
        <v>#REF!</v>
      </c>
      <c r="R40" s="9" t="e">
        <f>'CLASSIFICA ORDINATA'!#REF!</f>
        <v>#REF!</v>
      </c>
      <c r="S40" s="9" t="e">
        <f>'CLASSIFICA ORDINATA'!#REF!</f>
        <v>#REF!</v>
      </c>
      <c r="T40" s="9" t="e">
        <f>'CLASSIFICA ORDINATA'!#REF!</f>
        <v>#REF!</v>
      </c>
      <c r="U40" s="67" t="e">
        <f>'CLASSIFICA ORDINATA'!#REF!</f>
        <v>#REF!</v>
      </c>
      <c r="V40" s="9" t="e">
        <f>'CLASSIFICA ORDINATA'!#REF!</f>
        <v>#REF!</v>
      </c>
      <c r="W40" s="9" t="e">
        <f>'CLASSIFICA ORDINATA'!#REF!</f>
        <v>#REF!</v>
      </c>
      <c r="X40" s="9" t="e">
        <f>'CLASSIFICA ORDINATA'!#REF!</f>
        <v>#REF!</v>
      </c>
      <c r="Y40" s="67" t="e">
        <f>'CLASSIFICA ORDINATA'!#REF!</f>
        <v>#REF!</v>
      </c>
      <c r="Z40" s="68" t="e">
        <f>'CLASSIFICA ORDINATA'!#REF!</f>
        <v>#REF!</v>
      </c>
    </row>
    <row r="41" spans="1:26" ht="20" customHeight="1" x14ac:dyDescent="0.2">
      <c r="A41" s="78"/>
      <c r="B41" s="79"/>
      <c r="C41" s="79"/>
      <c r="D41" s="79"/>
      <c r="E41" s="79"/>
      <c r="F41" s="80"/>
      <c r="G41" s="80"/>
      <c r="H41" s="80"/>
      <c r="I41" s="81"/>
      <c r="J41" s="80"/>
      <c r="K41" s="80"/>
      <c r="L41" s="80"/>
      <c r="M41" s="81"/>
      <c r="N41" s="80"/>
      <c r="O41" s="80"/>
      <c r="P41" s="80"/>
      <c r="Q41" s="81"/>
      <c r="R41" s="80"/>
      <c r="S41" s="80"/>
      <c r="T41" s="80"/>
      <c r="U41" s="81"/>
      <c r="V41" s="80"/>
      <c r="W41" s="80"/>
      <c r="X41" s="80"/>
      <c r="Y41" s="81"/>
      <c r="Z41" s="82"/>
    </row>
    <row r="42" spans="1:26" ht="20" customHeight="1" x14ac:dyDescent="0.2">
      <c r="A42" s="78"/>
      <c r="B42" s="79"/>
      <c r="C42" s="79"/>
      <c r="D42" s="79"/>
      <c r="E42" s="79"/>
      <c r="F42" s="80"/>
      <c r="G42" s="80"/>
      <c r="H42" s="80"/>
      <c r="I42" s="81"/>
      <c r="J42" s="80"/>
      <c r="K42" s="80"/>
      <c r="L42" s="80"/>
      <c r="M42" s="81"/>
      <c r="N42" s="80"/>
      <c r="O42" s="80"/>
      <c r="P42" s="80"/>
      <c r="Q42" s="81"/>
      <c r="R42" s="80"/>
      <c r="S42" s="80"/>
      <c r="T42" s="80"/>
      <c r="U42" s="81"/>
      <c r="V42" s="80"/>
      <c r="W42" s="80"/>
      <c r="X42" s="80"/>
      <c r="Y42" s="81"/>
      <c r="Z42" s="82"/>
    </row>
    <row r="43" spans="1:26" ht="20" customHeight="1" x14ac:dyDescent="0.2">
      <c r="A43" s="32"/>
      <c r="B43" s="33"/>
      <c r="C43" s="33"/>
      <c r="D43" s="33"/>
      <c r="E43" s="33"/>
    </row>
    <row r="44" spans="1:26" ht="20" customHeight="1" x14ac:dyDescent="0.2">
      <c r="A44" s="146" t="s">
        <v>36</v>
      </c>
      <c r="B44" s="147"/>
      <c r="C44" s="148"/>
      <c r="D44" s="47"/>
      <c r="F44" s="138" t="s">
        <v>376</v>
      </c>
      <c r="G44" s="139"/>
      <c r="H44" s="139"/>
      <c r="I44" s="140"/>
      <c r="J44" s="138" t="s">
        <v>377</v>
      </c>
      <c r="K44" s="139"/>
      <c r="L44" s="139"/>
      <c r="M44" s="140"/>
      <c r="N44" s="138" t="s">
        <v>378</v>
      </c>
      <c r="O44" s="139"/>
      <c r="P44" s="139"/>
      <c r="Q44" s="140"/>
      <c r="R44" s="138" t="s">
        <v>379</v>
      </c>
      <c r="S44" s="139"/>
      <c r="T44" s="139"/>
      <c r="U44" s="140"/>
      <c r="V44" s="138" t="s">
        <v>380</v>
      </c>
      <c r="W44" s="139"/>
      <c r="X44" s="139"/>
      <c r="Y44" s="140"/>
      <c r="Z44" s="151" t="s">
        <v>32</v>
      </c>
    </row>
    <row r="45" spans="1:26" ht="20" customHeight="1" x14ac:dyDescent="0.2">
      <c r="A45" s="43" t="s">
        <v>19</v>
      </c>
      <c r="B45" s="43" t="s">
        <v>14</v>
      </c>
      <c r="C45" s="43" t="s">
        <v>345</v>
      </c>
      <c r="D45" s="43"/>
      <c r="F45" s="18" t="s">
        <v>17</v>
      </c>
      <c r="G45" s="19" t="s">
        <v>1</v>
      </c>
      <c r="H45" s="20" t="s">
        <v>18</v>
      </c>
      <c r="I45" s="36" t="s">
        <v>33</v>
      </c>
      <c r="J45" s="18" t="s">
        <v>17</v>
      </c>
      <c r="K45" s="19" t="s">
        <v>1</v>
      </c>
      <c r="L45" s="20" t="s">
        <v>18</v>
      </c>
      <c r="M45" s="36" t="s">
        <v>33</v>
      </c>
      <c r="N45" s="18" t="s">
        <v>17</v>
      </c>
      <c r="O45" s="19" t="s">
        <v>1</v>
      </c>
      <c r="P45" s="20" t="s">
        <v>18</v>
      </c>
      <c r="Q45" s="36" t="s">
        <v>33</v>
      </c>
      <c r="R45" s="18" t="s">
        <v>17</v>
      </c>
      <c r="S45" s="19" t="s">
        <v>1</v>
      </c>
      <c r="T45" s="20" t="s">
        <v>18</v>
      </c>
      <c r="U45" s="36" t="s">
        <v>33</v>
      </c>
      <c r="V45" s="18" t="s">
        <v>17</v>
      </c>
      <c r="W45" s="19" t="s">
        <v>1</v>
      </c>
      <c r="X45" s="20" t="s">
        <v>18</v>
      </c>
      <c r="Y45" s="36" t="s">
        <v>33</v>
      </c>
      <c r="Z45" s="152"/>
    </row>
    <row r="46" spans="1:26" ht="20" customHeight="1" x14ac:dyDescent="0.25">
      <c r="A46" s="60">
        <v>1</v>
      </c>
      <c r="B46" s="51" t="e">
        <f>'CLASSIFICA ORDINATA'!#REF!</f>
        <v>#REF!</v>
      </c>
      <c r="C46" s="52" t="e">
        <f>VLOOKUP(B46,nomi!B:C,2,FALSE)</f>
        <v>#REF!</v>
      </c>
      <c r="D46" s="52" t="e">
        <f>VLOOKUP(B46,nomi!B:G,6,FALSE)</f>
        <v>#REF!</v>
      </c>
      <c r="F46" s="9" t="e">
        <f>'CLASSIFICA ORDINATA'!#REF!</f>
        <v>#REF!</v>
      </c>
      <c r="G46" s="9" t="e">
        <f>'CLASSIFICA ORDINATA'!#REF!</f>
        <v>#REF!</v>
      </c>
      <c r="H46" s="9" t="e">
        <f>'CLASSIFICA ORDINATA'!#REF!</f>
        <v>#REF!</v>
      </c>
      <c r="I46" s="67" t="e">
        <f>'CLASSIFICA ORDINATA'!#REF!</f>
        <v>#REF!</v>
      </c>
      <c r="J46" s="9" t="e">
        <f>'CLASSIFICA ORDINATA'!#REF!</f>
        <v>#REF!</v>
      </c>
      <c r="K46" s="9" t="e">
        <f>'CLASSIFICA ORDINATA'!#REF!</f>
        <v>#REF!</v>
      </c>
      <c r="L46" s="9" t="e">
        <f>'CLASSIFICA ORDINATA'!#REF!</f>
        <v>#REF!</v>
      </c>
      <c r="M46" s="67" t="e">
        <f>'CLASSIFICA ORDINATA'!#REF!</f>
        <v>#REF!</v>
      </c>
      <c r="N46" s="9" t="e">
        <f>'CLASSIFICA ORDINATA'!#REF!</f>
        <v>#REF!</v>
      </c>
      <c r="O46" s="9" t="e">
        <f>'CLASSIFICA ORDINATA'!#REF!</f>
        <v>#REF!</v>
      </c>
      <c r="P46" s="9" t="e">
        <f>'CLASSIFICA ORDINATA'!#REF!</f>
        <v>#REF!</v>
      </c>
      <c r="Q46" s="67" t="e">
        <f>'CLASSIFICA ORDINATA'!#REF!</f>
        <v>#REF!</v>
      </c>
      <c r="R46" s="9" t="e">
        <f>'CLASSIFICA ORDINATA'!#REF!</f>
        <v>#REF!</v>
      </c>
      <c r="S46" s="9" t="e">
        <f>'CLASSIFICA ORDINATA'!#REF!</f>
        <v>#REF!</v>
      </c>
      <c r="T46" s="9" t="e">
        <f>'CLASSIFICA ORDINATA'!#REF!</f>
        <v>#REF!</v>
      </c>
      <c r="U46" s="67" t="e">
        <f>'CLASSIFICA ORDINATA'!#REF!</f>
        <v>#REF!</v>
      </c>
      <c r="V46" s="9" t="e">
        <f>'CLASSIFICA ORDINATA'!#REF!</f>
        <v>#REF!</v>
      </c>
      <c r="W46" s="9" t="e">
        <f>'CLASSIFICA ORDINATA'!#REF!</f>
        <v>#REF!</v>
      </c>
      <c r="X46" s="9" t="e">
        <f>'CLASSIFICA ORDINATA'!#REF!</f>
        <v>#REF!</v>
      </c>
      <c r="Y46" s="67" t="e">
        <f>'CLASSIFICA ORDINATA'!#REF!</f>
        <v>#REF!</v>
      </c>
      <c r="Z46" s="68">
        <f>'CLASSIFICA ORDINATA'!AB69</f>
        <v>0</v>
      </c>
    </row>
    <row r="47" spans="1:26" ht="20" customHeight="1" x14ac:dyDescent="0.25">
      <c r="A47" s="60">
        <v>2</v>
      </c>
      <c r="B47" s="51" t="e">
        <f>'CLASSIFICA ORDINATA'!#REF!</f>
        <v>#REF!</v>
      </c>
      <c r="C47" s="52" t="e">
        <f>VLOOKUP(B47,nomi!B:C,2,FALSE)</f>
        <v>#REF!</v>
      </c>
      <c r="D47" s="52" t="e">
        <f>VLOOKUP(B47,nomi!B:G,6,FALSE)</f>
        <v>#REF!</v>
      </c>
      <c r="F47" s="9" t="e">
        <f>'CLASSIFICA ORDINATA'!#REF!</f>
        <v>#REF!</v>
      </c>
      <c r="G47" s="9" t="e">
        <f>'CLASSIFICA ORDINATA'!#REF!</f>
        <v>#REF!</v>
      </c>
      <c r="H47" s="9" t="e">
        <f>'CLASSIFICA ORDINATA'!#REF!</f>
        <v>#REF!</v>
      </c>
      <c r="I47" s="67" t="e">
        <f>'CLASSIFICA ORDINATA'!#REF!</f>
        <v>#REF!</v>
      </c>
      <c r="J47" s="9" t="e">
        <f>'CLASSIFICA ORDINATA'!#REF!</f>
        <v>#REF!</v>
      </c>
      <c r="K47" s="9" t="e">
        <f>'CLASSIFICA ORDINATA'!#REF!</f>
        <v>#REF!</v>
      </c>
      <c r="L47" s="9" t="e">
        <f>'CLASSIFICA ORDINATA'!#REF!</f>
        <v>#REF!</v>
      </c>
      <c r="M47" s="67" t="e">
        <f>'CLASSIFICA ORDINATA'!#REF!</f>
        <v>#REF!</v>
      </c>
      <c r="N47" s="9" t="e">
        <f>'CLASSIFICA ORDINATA'!#REF!</f>
        <v>#REF!</v>
      </c>
      <c r="O47" s="9" t="e">
        <f>'CLASSIFICA ORDINATA'!#REF!</f>
        <v>#REF!</v>
      </c>
      <c r="P47" s="9" t="e">
        <f>'CLASSIFICA ORDINATA'!#REF!</f>
        <v>#REF!</v>
      </c>
      <c r="Q47" s="67" t="e">
        <f>'CLASSIFICA ORDINATA'!#REF!</f>
        <v>#REF!</v>
      </c>
      <c r="R47" s="9" t="e">
        <f>'CLASSIFICA ORDINATA'!#REF!</f>
        <v>#REF!</v>
      </c>
      <c r="S47" s="9" t="e">
        <f>'CLASSIFICA ORDINATA'!#REF!</f>
        <v>#REF!</v>
      </c>
      <c r="T47" s="9" t="e">
        <f>'CLASSIFICA ORDINATA'!#REF!</f>
        <v>#REF!</v>
      </c>
      <c r="U47" s="67" t="e">
        <f>'CLASSIFICA ORDINATA'!#REF!</f>
        <v>#REF!</v>
      </c>
      <c r="V47" s="9" t="e">
        <f>'CLASSIFICA ORDINATA'!#REF!</f>
        <v>#REF!</v>
      </c>
      <c r="W47" s="9" t="e">
        <f>'CLASSIFICA ORDINATA'!#REF!</f>
        <v>#REF!</v>
      </c>
      <c r="X47" s="9" t="e">
        <f>'CLASSIFICA ORDINATA'!#REF!</f>
        <v>#REF!</v>
      </c>
      <c r="Y47" s="67" t="e">
        <f>'CLASSIFICA ORDINATA'!#REF!</f>
        <v>#REF!</v>
      </c>
      <c r="Z47" s="68">
        <f>'CLASSIFICA ORDINATA'!AB70</f>
        <v>0</v>
      </c>
    </row>
    <row r="48" spans="1:26" ht="20" customHeight="1" x14ac:dyDescent="0.25">
      <c r="A48" s="60">
        <v>3</v>
      </c>
      <c r="B48" s="51" t="e">
        <f>'CLASSIFICA ORDINATA'!#REF!</f>
        <v>#REF!</v>
      </c>
      <c r="C48" s="52" t="e">
        <f>VLOOKUP(B48,nomi!B:C,2,FALSE)</f>
        <v>#REF!</v>
      </c>
      <c r="D48" s="52" t="e">
        <f>VLOOKUP(B48,nomi!B:G,6,FALSE)</f>
        <v>#REF!</v>
      </c>
      <c r="F48" s="9" t="e">
        <f>'CLASSIFICA ORDINATA'!#REF!</f>
        <v>#REF!</v>
      </c>
      <c r="G48" s="9" t="e">
        <f>'CLASSIFICA ORDINATA'!#REF!</f>
        <v>#REF!</v>
      </c>
      <c r="H48" s="9" t="e">
        <f>'CLASSIFICA ORDINATA'!#REF!</f>
        <v>#REF!</v>
      </c>
      <c r="I48" s="67" t="e">
        <f>'CLASSIFICA ORDINATA'!#REF!</f>
        <v>#REF!</v>
      </c>
      <c r="J48" s="9" t="e">
        <f>'CLASSIFICA ORDINATA'!#REF!</f>
        <v>#REF!</v>
      </c>
      <c r="K48" s="9" t="e">
        <f>'CLASSIFICA ORDINATA'!#REF!</f>
        <v>#REF!</v>
      </c>
      <c r="L48" s="9" t="e">
        <f>'CLASSIFICA ORDINATA'!#REF!</f>
        <v>#REF!</v>
      </c>
      <c r="M48" s="67" t="e">
        <f>'CLASSIFICA ORDINATA'!#REF!</f>
        <v>#REF!</v>
      </c>
      <c r="N48" s="9" t="e">
        <f>'CLASSIFICA ORDINATA'!#REF!</f>
        <v>#REF!</v>
      </c>
      <c r="O48" s="9" t="e">
        <f>'CLASSIFICA ORDINATA'!#REF!</f>
        <v>#REF!</v>
      </c>
      <c r="P48" s="9" t="e">
        <f>'CLASSIFICA ORDINATA'!#REF!</f>
        <v>#REF!</v>
      </c>
      <c r="Q48" s="67" t="e">
        <f>'CLASSIFICA ORDINATA'!#REF!</f>
        <v>#REF!</v>
      </c>
      <c r="R48" s="9" t="e">
        <f>'CLASSIFICA ORDINATA'!#REF!</f>
        <v>#REF!</v>
      </c>
      <c r="S48" s="9" t="e">
        <f>'CLASSIFICA ORDINATA'!#REF!</f>
        <v>#REF!</v>
      </c>
      <c r="T48" s="9" t="e">
        <f>'CLASSIFICA ORDINATA'!#REF!</f>
        <v>#REF!</v>
      </c>
      <c r="U48" s="67" t="e">
        <f>'CLASSIFICA ORDINATA'!#REF!</f>
        <v>#REF!</v>
      </c>
      <c r="V48" s="9" t="e">
        <f>'CLASSIFICA ORDINATA'!#REF!</f>
        <v>#REF!</v>
      </c>
      <c r="W48" s="9" t="e">
        <f>'CLASSIFICA ORDINATA'!#REF!</f>
        <v>#REF!</v>
      </c>
      <c r="X48" s="9" t="e">
        <f>'CLASSIFICA ORDINATA'!#REF!</f>
        <v>#REF!</v>
      </c>
      <c r="Y48" s="67" t="e">
        <f>'CLASSIFICA ORDINATA'!#REF!</f>
        <v>#REF!</v>
      </c>
      <c r="Z48" s="68">
        <f>'CLASSIFICA ORDINATA'!AB71</f>
        <v>0</v>
      </c>
    </row>
    <row r="49" spans="1:26" ht="20" customHeight="1" x14ac:dyDescent="0.25">
      <c r="A49" s="60">
        <v>4</v>
      </c>
      <c r="B49" s="51" t="e">
        <f>'CLASSIFICA ORDINATA'!#REF!</f>
        <v>#REF!</v>
      </c>
      <c r="C49" s="52" t="e">
        <f>VLOOKUP(B49,nomi!B:C,2,FALSE)</f>
        <v>#REF!</v>
      </c>
      <c r="D49" s="52" t="e">
        <f>VLOOKUP(B49,nomi!B:G,6,FALSE)</f>
        <v>#REF!</v>
      </c>
      <c r="F49" s="9" t="e">
        <f>'CLASSIFICA ORDINATA'!#REF!</f>
        <v>#REF!</v>
      </c>
      <c r="G49" s="9" t="e">
        <f>'CLASSIFICA ORDINATA'!#REF!</f>
        <v>#REF!</v>
      </c>
      <c r="H49" s="9" t="e">
        <f>'CLASSIFICA ORDINATA'!#REF!</f>
        <v>#REF!</v>
      </c>
      <c r="I49" s="67" t="e">
        <f>'CLASSIFICA ORDINATA'!#REF!</f>
        <v>#REF!</v>
      </c>
      <c r="J49" s="9" t="e">
        <f>'CLASSIFICA ORDINATA'!#REF!</f>
        <v>#REF!</v>
      </c>
      <c r="K49" s="9" t="e">
        <f>'CLASSIFICA ORDINATA'!#REF!</f>
        <v>#REF!</v>
      </c>
      <c r="L49" s="9" t="e">
        <f>'CLASSIFICA ORDINATA'!#REF!</f>
        <v>#REF!</v>
      </c>
      <c r="M49" s="67" t="e">
        <f>'CLASSIFICA ORDINATA'!#REF!</f>
        <v>#REF!</v>
      </c>
      <c r="N49" s="9" t="e">
        <f>'CLASSIFICA ORDINATA'!#REF!</f>
        <v>#REF!</v>
      </c>
      <c r="O49" s="9" t="e">
        <f>'CLASSIFICA ORDINATA'!#REF!</f>
        <v>#REF!</v>
      </c>
      <c r="P49" s="9" t="e">
        <f>'CLASSIFICA ORDINATA'!#REF!</f>
        <v>#REF!</v>
      </c>
      <c r="Q49" s="67" t="e">
        <f>'CLASSIFICA ORDINATA'!#REF!</f>
        <v>#REF!</v>
      </c>
      <c r="R49" s="9" t="e">
        <f>'CLASSIFICA ORDINATA'!#REF!</f>
        <v>#REF!</v>
      </c>
      <c r="S49" s="9" t="e">
        <f>'CLASSIFICA ORDINATA'!#REF!</f>
        <v>#REF!</v>
      </c>
      <c r="T49" s="9" t="e">
        <f>'CLASSIFICA ORDINATA'!#REF!</f>
        <v>#REF!</v>
      </c>
      <c r="U49" s="67" t="e">
        <f>'CLASSIFICA ORDINATA'!#REF!</f>
        <v>#REF!</v>
      </c>
      <c r="V49" s="9" t="e">
        <f>'CLASSIFICA ORDINATA'!#REF!</f>
        <v>#REF!</v>
      </c>
      <c r="W49" s="9" t="e">
        <f>'CLASSIFICA ORDINATA'!#REF!</f>
        <v>#REF!</v>
      </c>
      <c r="X49" s="9" t="e">
        <f>'CLASSIFICA ORDINATA'!#REF!</f>
        <v>#REF!</v>
      </c>
      <c r="Y49" s="67" t="e">
        <f>'CLASSIFICA ORDINATA'!#REF!</f>
        <v>#REF!</v>
      </c>
      <c r="Z49" s="68">
        <f>'CLASSIFICA ORDINATA'!AB72</f>
        <v>0</v>
      </c>
    </row>
    <row r="50" spans="1:26" ht="20" customHeight="1" x14ac:dyDescent="0.25">
      <c r="A50" s="60">
        <v>5</v>
      </c>
      <c r="B50" s="51" t="e">
        <f>'CLASSIFICA ORDINATA'!#REF!</f>
        <v>#REF!</v>
      </c>
      <c r="C50" s="52" t="e">
        <f>VLOOKUP(B50,nomi!B:C,2,FALSE)</f>
        <v>#REF!</v>
      </c>
      <c r="D50" s="52" t="e">
        <f>VLOOKUP(B50,nomi!B:G,6,FALSE)</f>
        <v>#REF!</v>
      </c>
      <c r="F50" s="9" t="e">
        <f>'CLASSIFICA ORDINATA'!#REF!</f>
        <v>#REF!</v>
      </c>
      <c r="G50" s="9" t="e">
        <f>'CLASSIFICA ORDINATA'!#REF!</f>
        <v>#REF!</v>
      </c>
      <c r="H50" s="9" t="e">
        <f>'CLASSIFICA ORDINATA'!#REF!</f>
        <v>#REF!</v>
      </c>
      <c r="I50" s="67" t="e">
        <f>'CLASSIFICA ORDINATA'!#REF!</f>
        <v>#REF!</v>
      </c>
      <c r="J50" s="9" t="e">
        <f>'CLASSIFICA ORDINATA'!#REF!</f>
        <v>#REF!</v>
      </c>
      <c r="K50" s="9" t="e">
        <f>'CLASSIFICA ORDINATA'!#REF!</f>
        <v>#REF!</v>
      </c>
      <c r="L50" s="9" t="e">
        <f>'CLASSIFICA ORDINATA'!#REF!</f>
        <v>#REF!</v>
      </c>
      <c r="M50" s="67" t="e">
        <f>'CLASSIFICA ORDINATA'!#REF!</f>
        <v>#REF!</v>
      </c>
      <c r="N50" s="9" t="e">
        <f>'CLASSIFICA ORDINATA'!#REF!</f>
        <v>#REF!</v>
      </c>
      <c r="O50" s="9" t="e">
        <f>'CLASSIFICA ORDINATA'!#REF!</f>
        <v>#REF!</v>
      </c>
      <c r="P50" s="9" t="e">
        <f>'CLASSIFICA ORDINATA'!#REF!</f>
        <v>#REF!</v>
      </c>
      <c r="Q50" s="67" t="e">
        <f>'CLASSIFICA ORDINATA'!#REF!</f>
        <v>#REF!</v>
      </c>
      <c r="R50" s="9" t="e">
        <f>'CLASSIFICA ORDINATA'!#REF!</f>
        <v>#REF!</v>
      </c>
      <c r="S50" s="9" t="e">
        <f>'CLASSIFICA ORDINATA'!#REF!</f>
        <v>#REF!</v>
      </c>
      <c r="T50" s="9" t="e">
        <f>'CLASSIFICA ORDINATA'!#REF!</f>
        <v>#REF!</v>
      </c>
      <c r="U50" s="67" t="e">
        <f>'CLASSIFICA ORDINATA'!#REF!</f>
        <v>#REF!</v>
      </c>
      <c r="V50" s="9" t="e">
        <f>'CLASSIFICA ORDINATA'!#REF!</f>
        <v>#REF!</v>
      </c>
      <c r="W50" s="9" t="e">
        <f>'CLASSIFICA ORDINATA'!#REF!</f>
        <v>#REF!</v>
      </c>
      <c r="X50" s="9" t="e">
        <f>'CLASSIFICA ORDINATA'!#REF!</f>
        <v>#REF!</v>
      </c>
      <c r="Y50" s="67" t="e">
        <f>'CLASSIFICA ORDINATA'!#REF!</f>
        <v>#REF!</v>
      </c>
      <c r="Z50" s="68">
        <f>'CLASSIFICA ORDINATA'!AB73</f>
        <v>0</v>
      </c>
    </row>
    <row r="51" spans="1:26" ht="20" customHeight="1" x14ac:dyDescent="0.25">
      <c r="A51" s="60">
        <v>6</v>
      </c>
      <c r="B51" s="51" t="e">
        <f>'CLASSIFICA ORDINATA'!#REF!</f>
        <v>#REF!</v>
      </c>
      <c r="C51" s="52" t="e">
        <f>VLOOKUP(B51,nomi!B:C,2,FALSE)</f>
        <v>#REF!</v>
      </c>
      <c r="D51" s="52" t="e">
        <f>VLOOKUP(B51,nomi!B:G,6,FALSE)</f>
        <v>#REF!</v>
      </c>
      <c r="F51" s="9" t="e">
        <f>'CLASSIFICA ORDINATA'!#REF!</f>
        <v>#REF!</v>
      </c>
      <c r="G51" s="9" t="e">
        <f>'CLASSIFICA ORDINATA'!#REF!</f>
        <v>#REF!</v>
      </c>
      <c r="H51" s="9" t="e">
        <f>'CLASSIFICA ORDINATA'!#REF!</f>
        <v>#REF!</v>
      </c>
      <c r="I51" s="67" t="e">
        <f>'CLASSIFICA ORDINATA'!#REF!</f>
        <v>#REF!</v>
      </c>
      <c r="J51" s="9" t="e">
        <f>'CLASSIFICA ORDINATA'!#REF!</f>
        <v>#REF!</v>
      </c>
      <c r="K51" s="9" t="e">
        <f>'CLASSIFICA ORDINATA'!#REF!</f>
        <v>#REF!</v>
      </c>
      <c r="L51" s="9" t="e">
        <f>'CLASSIFICA ORDINATA'!#REF!</f>
        <v>#REF!</v>
      </c>
      <c r="M51" s="67" t="e">
        <f>'CLASSIFICA ORDINATA'!#REF!</f>
        <v>#REF!</v>
      </c>
      <c r="N51" s="9" t="e">
        <f>'CLASSIFICA ORDINATA'!#REF!</f>
        <v>#REF!</v>
      </c>
      <c r="O51" s="9" t="e">
        <f>'CLASSIFICA ORDINATA'!#REF!</f>
        <v>#REF!</v>
      </c>
      <c r="P51" s="9" t="e">
        <f>'CLASSIFICA ORDINATA'!#REF!</f>
        <v>#REF!</v>
      </c>
      <c r="Q51" s="67" t="e">
        <f>'CLASSIFICA ORDINATA'!#REF!</f>
        <v>#REF!</v>
      </c>
      <c r="R51" s="9" t="e">
        <f>'CLASSIFICA ORDINATA'!#REF!</f>
        <v>#REF!</v>
      </c>
      <c r="S51" s="9" t="e">
        <f>'CLASSIFICA ORDINATA'!#REF!</f>
        <v>#REF!</v>
      </c>
      <c r="T51" s="9" t="e">
        <f>'CLASSIFICA ORDINATA'!#REF!</f>
        <v>#REF!</v>
      </c>
      <c r="U51" s="67" t="e">
        <f>'CLASSIFICA ORDINATA'!#REF!</f>
        <v>#REF!</v>
      </c>
      <c r="V51" s="9" t="e">
        <f>'CLASSIFICA ORDINATA'!#REF!</f>
        <v>#REF!</v>
      </c>
      <c r="W51" s="9" t="e">
        <f>'CLASSIFICA ORDINATA'!#REF!</f>
        <v>#REF!</v>
      </c>
      <c r="X51" s="9" t="e">
        <f>'CLASSIFICA ORDINATA'!#REF!</f>
        <v>#REF!</v>
      </c>
      <c r="Y51" s="67" t="e">
        <f>'CLASSIFICA ORDINATA'!#REF!</f>
        <v>#REF!</v>
      </c>
      <c r="Z51" s="68">
        <f>'CLASSIFICA ORDINATA'!AB74</f>
        <v>0</v>
      </c>
    </row>
    <row r="52" spans="1:26" ht="20" customHeight="1" x14ac:dyDescent="0.25">
      <c r="A52" s="60">
        <v>7</v>
      </c>
      <c r="B52" s="51">
        <f>'CLASSIFICA ORDINATA'!B4</f>
        <v>0</v>
      </c>
      <c r="C52" s="52" t="e">
        <f>VLOOKUP(B52,nomi!B:C,2,FALSE)</f>
        <v>#N/A</v>
      </c>
      <c r="D52" s="52" t="e">
        <f>VLOOKUP(B52,nomi!B:G,6,FALSE)</f>
        <v>#N/A</v>
      </c>
      <c r="F52" s="9">
        <f>'CLASSIFICA ORDINATA'!C4</f>
        <v>0</v>
      </c>
      <c r="G52" s="9">
        <f>'CLASSIFICA ORDINATA'!D4</f>
        <v>0</v>
      </c>
      <c r="H52" s="9">
        <f>'CLASSIFICA ORDINATA'!E4</f>
        <v>0</v>
      </c>
      <c r="I52" s="67">
        <f>'CLASSIFICA ORDINATA'!F4</f>
        <v>0</v>
      </c>
      <c r="J52" s="9">
        <f>'CLASSIFICA ORDINATA'!G4</f>
        <v>0</v>
      </c>
      <c r="K52" s="9">
        <f>'CLASSIFICA ORDINATA'!I4</f>
        <v>0</v>
      </c>
      <c r="L52" s="9">
        <f>'CLASSIFICA ORDINATA'!J4</f>
        <v>0</v>
      </c>
      <c r="M52" s="67">
        <f>'CLASSIFICA ORDINATA'!K4</f>
        <v>0</v>
      </c>
      <c r="N52" s="9">
        <f>'CLASSIFICA ORDINATA'!L4</f>
        <v>0</v>
      </c>
      <c r="O52" s="9">
        <f>'CLASSIFICA ORDINATA'!M4</f>
        <v>0</v>
      </c>
      <c r="P52" s="9">
        <f>'CLASSIFICA ORDINATA'!N4</f>
        <v>0</v>
      </c>
      <c r="Q52" s="67">
        <f>'CLASSIFICA ORDINATA'!O4</f>
        <v>0</v>
      </c>
      <c r="R52" s="9">
        <f>'CLASSIFICA ORDINATA'!P4</f>
        <v>0</v>
      </c>
      <c r="S52" s="9">
        <f>'CLASSIFICA ORDINATA'!Q4</f>
        <v>0</v>
      </c>
      <c r="T52" s="9">
        <f>'CLASSIFICA ORDINATA'!R4</f>
        <v>0</v>
      </c>
      <c r="U52" s="67">
        <f>'CLASSIFICA ORDINATA'!S4</f>
        <v>0</v>
      </c>
      <c r="V52" s="9">
        <f>'CLASSIFICA ORDINATA'!T4</f>
        <v>0</v>
      </c>
      <c r="W52" s="9">
        <f>'CLASSIFICA ORDINATA'!U4</f>
        <v>0</v>
      </c>
      <c r="X52" s="9">
        <f>'CLASSIFICA ORDINATA'!V4</f>
        <v>0</v>
      </c>
      <c r="Y52" s="67">
        <f>'CLASSIFICA ORDINATA'!W4</f>
        <v>0</v>
      </c>
      <c r="Z52" s="68">
        <f>'CLASSIFICA ORDINATA'!AB75</f>
        <v>0</v>
      </c>
    </row>
    <row r="53" spans="1:26" ht="20" customHeight="1" x14ac:dyDescent="0.25">
      <c r="A53" s="60">
        <v>8</v>
      </c>
      <c r="B53" s="51">
        <f>'CLASSIFICA ORDINATA'!B5</f>
        <v>1</v>
      </c>
      <c r="C53" s="52" t="e">
        <f>VLOOKUP(B53,nomi!B:C,2,FALSE)</f>
        <v>#N/A</v>
      </c>
      <c r="D53" s="52" t="e">
        <f>VLOOKUP(B53,nomi!B:G,6,FALSE)</f>
        <v>#N/A</v>
      </c>
      <c r="F53" s="9" t="str">
        <f>'CLASSIFICA ORDINATA'!C5</f>
        <v>RMT-FlavioVR46</v>
      </c>
      <c r="G53" s="9" t="str">
        <f>'CLASSIFICA ORDINATA'!D5</f>
        <v>RMT</v>
      </c>
      <c r="H53" s="9" t="str">
        <f>'CLASSIFICA ORDINATA'!E5</f>
        <v/>
      </c>
      <c r="I53" s="67" t="str">
        <f>'CLASSIFICA ORDINATA'!F5</f>
        <v>G70</v>
      </c>
      <c r="J53" s="9" t="str">
        <f>'CLASSIFICA ORDINATA'!G5</f>
        <v>4WD</v>
      </c>
      <c r="K53" s="9" t="str">
        <f>'CLASSIFICA ORDINATA'!I5</f>
        <v>it</v>
      </c>
      <c r="L53" s="9" t="str">
        <f>'CLASSIFICA ORDINATA'!J5</f>
        <v/>
      </c>
      <c r="M53" s="67">
        <f>'CLASSIFICA ORDINATA'!K5</f>
        <v>100</v>
      </c>
      <c r="N53" s="9" t="str">
        <f>'CLASSIFICA ORDINATA'!L5</f>
        <v/>
      </c>
      <c r="O53" s="9">
        <f>'CLASSIFICA ORDINATA'!M5</f>
        <v>100</v>
      </c>
      <c r="P53" s="9" t="str">
        <f>'CLASSIFICA ORDINATA'!N5</f>
        <v/>
      </c>
      <c r="Q53" s="67" t="str">
        <f>'CLASSIFICA ORDINATA'!O5</f>
        <v/>
      </c>
      <c r="R53" s="9" t="str">
        <f>'CLASSIFICA ORDINATA'!P5</f>
        <v/>
      </c>
      <c r="S53" s="9" t="str">
        <f>'CLASSIFICA ORDINATA'!Q5</f>
        <v/>
      </c>
      <c r="T53" s="9" t="str">
        <f>'CLASSIFICA ORDINATA'!R5</f>
        <v/>
      </c>
      <c r="U53" s="67" t="str">
        <f>'CLASSIFICA ORDINATA'!S5</f>
        <v/>
      </c>
      <c r="V53" s="9" t="str">
        <f>'CLASSIFICA ORDINATA'!T5</f>
        <v/>
      </c>
      <c r="W53" s="9" t="str">
        <f>'CLASSIFICA ORDINATA'!U5</f>
        <v/>
      </c>
      <c r="X53" s="9" t="str">
        <f>'CLASSIFICA ORDINATA'!V5</f>
        <v/>
      </c>
      <c r="Y53" s="67" t="str">
        <f>'CLASSIFICA ORDINATA'!W5</f>
        <v/>
      </c>
      <c r="Z53" s="68">
        <f>'CLASSIFICA ORDINATA'!AB76</f>
        <v>0</v>
      </c>
    </row>
    <row r="54" spans="1:26" ht="20" customHeight="1" x14ac:dyDescent="0.25">
      <c r="A54" s="60">
        <v>9</v>
      </c>
      <c r="B54" s="51">
        <f>'CLASSIFICA ORDINATA'!B6</f>
        <v>2</v>
      </c>
      <c r="C54" s="52" t="e">
        <f>VLOOKUP(B54,nomi!B:C,2,FALSE)</f>
        <v>#N/A</v>
      </c>
      <c r="D54" s="52" t="e">
        <f>VLOOKUP(B54,nomi!B:G,6,FALSE)</f>
        <v>#N/A</v>
      </c>
      <c r="F54" s="9" t="str">
        <f>'CLASSIFICA ORDINATA'!C6</f>
        <v>TER_Brazorf</v>
      </c>
      <c r="G54" s="9" t="str">
        <f>'CLASSIFICA ORDINATA'!D6</f>
        <v>TER</v>
      </c>
      <c r="H54" s="9" t="str">
        <f>'CLASSIFICA ORDINATA'!E6</f>
        <v/>
      </c>
      <c r="I54" s="67" t="str">
        <f>'CLASSIFICA ORDINATA'!F6</f>
        <v>4C</v>
      </c>
      <c r="J54" s="9" t="str">
        <f>'CLASSIFICA ORDINATA'!G6</f>
        <v>RWD</v>
      </c>
      <c r="K54" s="9" t="str">
        <f>'CLASSIFICA ORDINATA'!I6</f>
        <v>it</v>
      </c>
      <c r="L54" s="9">
        <f>'CLASSIFICA ORDINATA'!J6</f>
        <v>3</v>
      </c>
      <c r="M54" s="67">
        <f>'CLASSIFICA ORDINATA'!K6</f>
        <v>85</v>
      </c>
      <c r="N54" s="9" t="str">
        <f>'CLASSIFICA ORDINATA'!L6</f>
        <v/>
      </c>
      <c r="O54" s="9">
        <f>'CLASSIFICA ORDINATA'!M6</f>
        <v>88</v>
      </c>
      <c r="P54" s="9" t="str">
        <f>'CLASSIFICA ORDINATA'!N6</f>
        <v/>
      </c>
      <c r="Q54" s="67" t="str">
        <f>'CLASSIFICA ORDINATA'!O6</f>
        <v/>
      </c>
      <c r="R54" s="9" t="str">
        <f>'CLASSIFICA ORDINATA'!P6</f>
        <v/>
      </c>
      <c r="S54" s="9" t="str">
        <f>'CLASSIFICA ORDINATA'!Q6</f>
        <v/>
      </c>
      <c r="T54" s="9" t="str">
        <f>'CLASSIFICA ORDINATA'!R6</f>
        <v/>
      </c>
      <c r="U54" s="67" t="str">
        <f>'CLASSIFICA ORDINATA'!S6</f>
        <v/>
      </c>
      <c r="V54" s="9" t="str">
        <f>'CLASSIFICA ORDINATA'!T6</f>
        <v/>
      </c>
      <c r="W54" s="9" t="str">
        <f>'CLASSIFICA ORDINATA'!U6</f>
        <v/>
      </c>
      <c r="X54" s="9" t="str">
        <f>'CLASSIFICA ORDINATA'!V6</f>
        <v/>
      </c>
      <c r="Y54" s="67" t="str">
        <f>'CLASSIFICA ORDINATA'!W6</f>
        <v/>
      </c>
      <c r="Z54" s="68">
        <f>'CLASSIFICA ORDINATA'!AB77</f>
        <v>0</v>
      </c>
    </row>
    <row r="55" spans="1:26" ht="20" customHeight="1" x14ac:dyDescent="0.25">
      <c r="A55" s="60">
        <v>10</v>
      </c>
      <c r="B55" s="51">
        <f>'CLASSIFICA ORDINATA'!B7</f>
        <v>3</v>
      </c>
      <c r="C55" s="52" t="e">
        <f>VLOOKUP(B55,nomi!B:C,2,FALSE)</f>
        <v>#N/A</v>
      </c>
      <c r="D55" s="52" t="e">
        <f>VLOOKUP(B55,nomi!B:G,6,FALSE)</f>
        <v>#N/A</v>
      </c>
      <c r="F55" s="9" t="str">
        <f>'CLASSIFICA ORDINATA'!C7</f>
        <v>TLM_Le Rua'</v>
      </c>
      <c r="G55" s="9" t="str">
        <f>'CLASSIFICA ORDINATA'!D7</f>
        <v>TLM</v>
      </c>
      <c r="H55" s="9" t="str">
        <f>'CLASSIFICA ORDINATA'!E7</f>
        <v/>
      </c>
      <c r="I55" s="67" t="str">
        <f>'CLASSIFICA ORDINATA'!F7</f>
        <v>4C</v>
      </c>
      <c r="J55" s="9" t="str">
        <f>'CLASSIFICA ORDINATA'!G7</f>
        <v>RWD</v>
      </c>
      <c r="K55" s="9" t="str">
        <f>'CLASSIFICA ORDINATA'!I7</f>
        <v>it</v>
      </c>
      <c r="L55" s="9" t="str">
        <f>'CLASSIFICA ORDINATA'!J7</f>
        <v/>
      </c>
      <c r="M55" s="67">
        <f>'CLASSIFICA ORDINATA'!K7</f>
        <v>70</v>
      </c>
      <c r="N55" s="9" t="str">
        <f>'CLASSIFICA ORDINATA'!L7</f>
        <v/>
      </c>
      <c r="O55" s="9">
        <f>'CLASSIFICA ORDINATA'!M7</f>
        <v>70</v>
      </c>
      <c r="P55" s="9" t="str">
        <f>'CLASSIFICA ORDINATA'!N7</f>
        <v/>
      </c>
      <c r="Q55" s="67" t="str">
        <f>'CLASSIFICA ORDINATA'!O7</f>
        <v/>
      </c>
      <c r="R55" s="9" t="str">
        <f>'CLASSIFICA ORDINATA'!P7</f>
        <v/>
      </c>
      <c r="S55" s="9" t="str">
        <f>'CLASSIFICA ORDINATA'!Q7</f>
        <v/>
      </c>
      <c r="T55" s="9" t="str">
        <f>'CLASSIFICA ORDINATA'!R7</f>
        <v/>
      </c>
      <c r="U55" s="67" t="str">
        <f>'CLASSIFICA ORDINATA'!S7</f>
        <v/>
      </c>
      <c r="V55" s="9" t="str">
        <f>'CLASSIFICA ORDINATA'!T7</f>
        <v/>
      </c>
      <c r="W55" s="9" t="str">
        <f>'CLASSIFICA ORDINATA'!U7</f>
        <v/>
      </c>
      <c r="X55" s="9" t="str">
        <f>'CLASSIFICA ORDINATA'!V7</f>
        <v/>
      </c>
      <c r="Y55" s="67" t="str">
        <f>'CLASSIFICA ORDINATA'!W7</f>
        <v/>
      </c>
      <c r="Z55" s="68">
        <f>'CLASSIFICA ORDINATA'!AB78</f>
        <v>0</v>
      </c>
    </row>
    <row r="56" spans="1:26" ht="20" customHeight="1" x14ac:dyDescent="0.25">
      <c r="A56" s="60">
        <v>11</v>
      </c>
      <c r="B56" s="51">
        <f>'CLASSIFICA ORDINATA'!B8</f>
        <v>4</v>
      </c>
      <c r="C56" s="52" t="e">
        <f>VLOOKUP(B56,nomi!B:C,2,FALSE)</f>
        <v>#N/A</v>
      </c>
      <c r="D56" s="52" t="e">
        <f>VLOOKUP(B56,nomi!B:G,6,FALSE)</f>
        <v>#N/A</v>
      </c>
      <c r="F56" s="9" t="str">
        <f>'CLASSIFICA ORDINATA'!C8</f>
        <v>G. Belletti</v>
      </c>
      <c r="G56" s="9" t="str">
        <f>'CLASSIFICA ORDINATA'!D8</f>
        <v>DRT</v>
      </c>
      <c r="H56" s="9" t="str">
        <f>'CLASSIFICA ORDINATA'!E8</f>
        <v/>
      </c>
      <c r="I56" s="67" t="str">
        <f>'CLASSIFICA ORDINATA'!F8</f>
        <v>G70</v>
      </c>
      <c r="J56" s="9" t="str">
        <f>'CLASSIFICA ORDINATA'!G8</f>
        <v>4WD</v>
      </c>
      <c r="K56" s="9" t="str">
        <f>'CLASSIFICA ORDINATA'!I8</f>
        <v>it</v>
      </c>
      <c r="L56" s="9" t="str">
        <f>'CLASSIFICA ORDINATA'!J8</f>
        <v/>
      </c>
      <c r="M56" s="67">
        <f>'CLASSIFICA ORDINATA'!K8</f>
        <v>60</v>
      </c>
      <c r="N56" s="9">
        <f>'CLASSIFICA ORDINATA'!L8</f>
        <v>3</v>
      </c>
      <c r="O56" s="9">
        <f>'CLASSIFICA ORDINATA'!M8</f>
        <v>63</v>
      </c>
      <c r="P56" s="9" t="str">
        <f>'CLASSIFICA ORDINATA'!N8</f>
        <v/>
      </c>
      <c r="Q56" s="67" t="str">
        <f>'CLASSIFICA ORDINATA'!O8</f>
        <v/>
      </c>
      <c r="R56" s="9" t="str">
        <f>'CLASSIFICA ORDINATA'!P8</f>
        <v/>
      </c>
      <c r="S56" s="9" t="str">
        <f>'CLASSIFICA ORDINATA'!Q8</f>
        <v/>
      </c>
      <c r="T56" s="9" t="str">
        <f>'CLASSIFICA ORDINATA'!R8</f>
        <v/>
      </c>
      <c r="U56" s="67" t="str">
        <f>'CLASSIFICA ORDINATA'!S8</f>
        <v/>
      </c>
      <c r="V56" s="9" t="str">
        <f>'CLASSIFICA ORDINATA'!T8</f>
        <v/>
      </c>
      <c r="W56" s="9" t="str">
        <f>'CLASSIFICA ORDINATA'!U8</f>
        <v/>
      </c>
      <c r="X56" s="9" t="str">
        <f>'CLASSIFICA ORDINATA'!V8</f>
        <v/>
      </c>
      <c r="Y56" s="67" t="str">
        <f>'CLASSIFICA ORDINATA'!W8</f>
        <v/>
      </c>
      <c r="Z56" s="68">
        <f>'CLASSIFICA ORDINATA'!AB79</f>
        <v>0</v>
      </c>
    </row>
    <row r="57" spans="1:26" ht="20" customHeight="1" x14ac:dyDescent="0.25">
      <c r="A57" s="60">
        <v>12</v>
      </c>
      <c r="B57" s="51">
        <f>'CLASSIFICA ORDINATA'!B9</f>
        <v>5</v>
      </c>
      <c r="C57" s="52" t="e">
        <f>VLOOKUP(B57,nomi!B:C,2,FALSE)</f>
        <v>#N/A</v>
      </c>
      <c r="D57" s="52" t="e">
        <f>VLOOKUP(B57,nomi!B:G,6,FALSE)</f>
        <v>#N/A</v>
      </c>
      <c r="F57" s="9" t="str">
        <f>'CLASSIFICA ORDINATA'!C9</f>
        <v>Chiodino_18</v>
      </c>
      <c r="G57" s="9" t="str">
        <f>'CLASSIFICA ORDINATA'!D9</f>
        <v>TLMA</v>
      </c>
      <c r="H57" s="9" t="str">
        <f>'CLASSIFICA ORDINATA'!E9</f>
        <v/>
      </c>
      <c r="I57" s="67" t="str">
        <f>'CLASSIFICA ORDINATA'!F9</f>
        <v>4C</v>
      </c>
      <c r="J57" s="9" t="str">
        <f>'CLASSIFICA ORDINATA'!G9</f>
        <v>RWD</v>
      </c>
      <c r="K57" s="9" t="str">
        <f>'CLASSIFICA ORDINATA'!I9</f>
        <v>it</v>
      </c>
      <c r="L57" s="9" t="str">
        <f>'CLASSIFICA ORDINATA'!J9</f>
        <v/>
      </c>
      <c r="M57" s="67">
        <f>'CLASSIFICA ORDINATA'!K9</f>
        <v>50</v>
      </c>
      <c r="N57" s="9" t="str">
        <f>'CLASSIFICA ORDINATA'!L9</f>
        <v/>
      </c>
      <c r="O57" s="9">
        <f>'CLASSIFICA ORDINATA'!M9</f>
        <v>50</v>
      </c>
      <c r="P57" s="9" t="str">
        <f>'CLASSIFICA ORDINATA'!N9</f>
        <v/>
      </c>
      <c r="Q57" s="67" t="str">
        <f>'CLASSIFICA ORDINATA'!O9</f>
        <v/>
      </c>
      <c r="R57" s="9" t="str">
        <f>'CLASSIFICA ORDINATA'!P9</f>
        <v/>
      </c>
      <c r="S57" s="9" t="str">
        <f>'CLASSIFICA ORDINATA'!Q9</f>
        <v/>
      </c>
      <c r="T57" s="9" t="str">
        <f>'CLASSIFICA ORDINATA'!R9</f>
        <v/>
      </c>
      <c r="U57" s="67" t="str">
        <f>'CLASSIFICA ORDINATA'!S9</f>
        <v/>
      </c>
      <c r="V57" s="9" t="str">
        <f>'CLASSIFICA ORDINATA'!T9</f>
        <v/>
      </c>
      <c r="W57" s="9" t="str">
        <f>'CLASSIFICA ORDINATA'!U9</f>
        <v/>
      </c>
      <c r="X57" s="9" t="str">
        <f>'CLASSIFICA ORDINATA'!V9</f>
        <v/>
      </c>
      <c r="Y57" s="67" t="str">
        <f>'CLASSIFICA ORDINATA'!W9</f>
        <v/>
      </c>
      <c r="Z57" s="68">
        <f>'CLASSIFICA ORDINATA'!AB80</f>
        <v>0</v>
      </c>
    </row>
    <row r="58" spans="1:26" ht="20" customHeight="1" x14ac:dyDescent="0.25">
      <c r="A58" s="60">
        <v>13</v>
      </c>
      <c r="B58" s="51">
        <f>'CLASSIFICA ORDINATA'!B10</f>
        <v>6</v>
      </c>
      <c r="C58" s="52" t="e">
        <f>VLOOKUP(B58,nomi!B:C,2,FALSE)</f>
        <v>#N/A</v>
      </c>
      <c r="D58" s="52" t="e">
        <f>VLOOKUP(B58,nomi!B:G,6,FALSE)</f>
        <v>#N/A</v>
      </c>
      <c r="F58" s="9" t="str">
        <f>'CLASSIFICA ORDINATA'!C10</f>
        <v>GTRC_AleRasato</v>
      </c>
      <c r="G58" s="9" t="str">
        <f>'CLASSIFICA ORDINATA'!D10</f>
        <v>GTRC</v>
      </c>
      <c r="H58" s="9" t="str">
        <f>'CLASSIFICA ORDINATA'!E10</f>
        <v/>
      </c>
      <c r="I58" s="67" t="str">
        <f>'CLASSIFICA ORDINATA'!F10</f>
        <v>Mégane Trophy</v>
      </c>
      <c r="J58" s="9" t="str">
        <f>'CLASSIFICA ORDINATA'!G10</f>
        <v>RWD</v>
      </c>
      <c r="K58" s="9" t="str">
        <f>'CLASSIFICA ORDINATA'!I10</f>
        <v>it</v>
      </c>
      <c r="L58" s="9" t="str">
        <f>'CLASSIFICA ORDINATA'!J10</f>
        <v/>
      </c>
      <c r="M58" s="67">
        <f>'CLASSIFICA ORDINATA'!K10</f>
        <v>45</v>
      </c>
      <c r="N58" s="9" t="str">
        <f>'CLASSIFICA ORDINATA'!L10</f>
        <v/>
      </c>
      <c r="O58" s="9">
        <f>'CLASSIFICA ORDINATA'!M10</f>
        <v>45</v>
      </c>
      <c r="P58" s="9" t="str">
        <f>'CLASSIFICA ORDINATA'!N10</f>
        <v/>
      </c>
      <c r="Q58" s="67" t="str">
        <f>'CLASSIFICA ORDINATA'!O10</f>
        <v/>
      </c>
      <c r="R58" s="9" t="str">
        <f>'CLASSIFICA ORDINATA'!P10</f>
        <v/>
      </c>
      <c r="S58" s="9" t="str">
        <f>'CLASSIFICA ORDINATA'!Q10</f>
        <v/>
      </c>
      <c r="T58" s="9" t="str">
        <f>'CLASSIFICA ORDINATA'!R10</f>
        <v/>
      </c>
      <c r="U58" s="67" t="str">
        <f>'CLASSIFICA ORDINATA'!S10</f>
        <v/>
      </c>
      <c r="V58" s="9" t="str">
        <f>'CLASSIFICA ORDINATA'!T10</f>
        <v/>
      </c>
      <c r="W58" s="9" t="str">
        <f>'CLASSIFICA ORDINATA'!U10</f>
        <v/>
      </c>
      <c r="X58" s="9" t="str">
        <f>'CLASSIFICA ORDINATA'!V10</f>
        <v/>
      </c>
      <c r="Y58" s="67" t="str">
        <f>'CLASSIFICA ORDINATA'!W10</f>
        <v/>
      </c>
      <c r="Z58" s="68">
        <f>'CLASSIFICA ORDINATA'!AB81</f>
        <v>0</v>
      </c>
    </row>
    <row r="59" spans="1:26" ht="20" customHeight="1" thickBot="1" x14ac:dyDescent="0.3">
      <c r="A59" s="61">
        <v>14</v>
      </c>
      <c r="B59" s="53">
        <f>'CLASSIFICA ORDINATA'!B11</f>
        <v>7</v>
      </c>
      <c r="C59" s="54" t="e">
        <f>VLOOKUP(B59,nomi!B:C,2,FALSE)</f>
        <v>#N/A</v>
      </c>
      <c r="D59" s="54" t="e">
        <f>VLOOKUP(B59,nomi!B:G,6,FALSE)</f>
        <v>#N/A</v>
      </c>
      <c r="F59" s="9" t="str">
        <f>'CLASSIFICA ORDINATA'!C11</f>
        <v>GTRC-X-Gianni-</v>
      </c>
      <c r="G59" s="9" t="str">
        <f>'CLASSIFICA ORDINATA'!D11</f>
        <v>GTRC</v>
      </c>
      <c r="H59" s="9" t="str">
        <f>'CLASSIFICA ORDINATA'!E11</f>
        <v/>
      </c>
      <c r="I59" s="67" t="str">
        <f>'CLASSIFICA ORDINATA'!F11</f>
        <v>4C</v>
      </c>
      <c r="J59" s="9" t="str">
        <f>'CLASSIFICA ORDINATA'!G11</f>
        <v>RWD</v>
      </c>
      <c r="K59" s="9" t="str">
        <f>'CLASSIFICA ORDINATA'!I11</f>
        <v>it</v>
      </c>
      <c r="L59" s="9" t="str">
        <f>'CLASSIFICA ORDINATA'!J11</f>
        <v/>
      </c>
      <c r="M59" s="67">
        <f>'CLASSIFICA ORDINATA'!K11</f>
        <v>40</v>
      </c>
      <c r="N59" s="9" t="str">
        <f>'CLASSIFICA ORDINATA'!L11</f>
        <v/>
      </c>
      <c r="O59" s="9">
        <f>'CLASSIFICA ORDINATA'!M11</f>
        <v>40</v>
      </c>
      <c r="P59" s="9" t="str">
        <f>'CLASSIFICA ORDINATA'!N11</f>
        <v/>
      </c>
      <c r="Q59" s="67" t="str">
        <f>'CLASSIFICA ORDINATA'!O11</f>
        <v/>
      </c>
      <c r="R59" s="9" t="str">
        <f>'CLASSIFICA ORDINATA'!P11</f>
        <v/>
      </c>
      <c r="S59" s="9" t="str">
        <f>'CLASSIFICA ORDINATA'!Q11</f>
        <v/>
      </c>
      <c r="T59" s="9" t="str">
        <f>'CLASSIFICA ORDINATA'!R11</f>
        <v/>
      </c>
      <c r="U59" s="67" t="str">
        <f>'CLASSIFICA ORDINATA'!S11</f>
        <v/>
      </c>
      <c r="V59" s="9" t="str">
        <f>'CLASSIFICA ORDINATA'!T11</f>
        <v/>
      </c>
      <c r="W59" s="9" t="str">
        <f>'CLASSIFICA ORDINATA'!U11</f>
        <v/>
      </c>
      <c r="X59" s="9" t="str">
        <f>'CLASSIFICA ORDINATA'!V11</f>
        <v/>
      </c>
      <c r="Y59" s="67" t="str">
        <f>'CLASSIFICA ORDINATA'!W11</f>
        <v/>
      </c>
      <c r="Z59" s="68">
        <f>'CLASSIFICA ORDINATA'!AB82</f>
        <v>0</v>
      </c>
    </row>
    <row r="60" spans="1:26" ht="20" customHeight="1" x14ac:dyDescent="0.25">
      <c r="A60" s="62">
        <v>15</v>
      </c>
      <c r="B60" s="64">
        <f>'CLASSIFICA ORDINATA'!B12</f>
        <v>8</v>
      </c>
      <c r="C60" s="65" t="e">
        <f>VLOOKUP(B60,nomi!B:C,2,FALSE)</f>
        <v>#N/A</v>
      </c>
      <c r="D60" s="65" t="e">
        <f>VLOOKUP(B60,nomi!B:G,6,FALSE)</f>
        <v>#N/A</v>
      </c>
      <c r="F60" s="9" t="str">
        <f>'CLASSIFICA ORDINATA'!C12</f>
        <v>TLM_Proietti</v>
      </c>
      <c r="G60" s="9" t="str">
        <f>'CLASSIFICA ORDINATA'!D12</f>
        <v>TLM</v>
      </c>
      <c r="H60" s="9" t="str">
        <f>'CLASSIFICA ORDINATA'!E12</f>
        <v/>
      </c>
      <c r="I60" s="67" t="str">
        <f>'CLASSIFICA ORDINATA'!F12</f>
        <v>GT-R</v>
      </c>
      <c r="J60" s="9" t="str">
        <f>'CLASSIFICA ORDINATA'!G12</f>
        <v>4WD</v>
      </c>
      <c r="K60" s="9" t="str">
        <f>'CLASSIFICA ORDINATA'!I12</f>
        <v>it</v>
      </c>
      <c r="L60" s="9" t="str">
        <f>'CLASSIFICA ORDINATA'!J12</f>
        <v/>
      </c>
      <c r="M60" s="67">
        <f>'CLASSIFICA ORDINATA'!K12</f>
        <v>35</v>
      </c>
      <c r="N60" s="9" t="str">
        <f>'CLASSIFICA ORDINATA'!L12</f>
        <v/>
      </c>
      <c r="O60" s="9">
        <f>'CLASSIFICA ORDINATA'!M12</f>
        <v>35</v>
      </c>
      <c r="P60" s="9" t="str">
        <f>'CLASSIFICA ORDINATA'!N12</f>
        <v/>
      </c>
      <c r="Q60" s="67" t="str">
        <f>'CLASSIFICA ORDINATA'!O12</f>
        <v/>
      </c>
      <c r="R60" s="9" t="str">
        <f>'CLASSIFICA ORDINATA'!P12</f>
        <v/>
      </c>
      <c r="S60" s="9" t="str">
        <f>'CLASSIFICA ORDINATA'!Q12</f>
        <v/>
      </c>
      <c r="T60" s="9" t="str">
        <f>'CLASSIFICA ORDINATA'!R12</f>
        <v/>
      </c>
      <c r="U60" s="67" t="str">
        <f>'CLASSIFICA ORDINATA'!S12</f>
        <v/>
      </c>
      <c r="V60" s="9" t="str">
        <f>'CLASSIFICA ORDINATA'!T12</f>
        <v/>
      </c>
      <c r="W60" s="9" t="str">
        <f>'CLASSIFICA ORDINATA'!U12</f>
        <v/>
      </c>
      <c r="X60" s="9" t="str">
        <f>'CLASSIFICA ORDINATA'!V12</f>
        <v/>
      </c>
      <c r="Y60" s="67" t="str">
        <f>'CLASSIFICA ORDINATA'!W12</f>
        <v/>
      </c>
      <c r="Z60" s="68">
        <f>'CLASSIFICA ORDINATA'!AB83</f>
        <v>0</v>
      </c>
    </row>
    <row r="61" spans="1:26" ht="20" customHeight="1" x14ac:dyDescent="0.25">
      <c r="A61" s="63">
        <v>16</v>
      </c>
      <c r="B61" s="66">
        <f>'CLASSIFICA ORDINATA'!B13</f>
        <v>9</v>
      </c>
      <c r="C61" s="55" t="e">
        <f>VLOOKUP(B61,nomi!B:C,2,FALSE)</f>
        <v>#N/A</v>
      </c>
      <c r="D61" s="55" t="e">
        <f>VLOOKUP(B61,nomi!B:G,6,FALSE)</f>
        <v>#N/A</v>
      </c>
      <c r="F61" s="9" t="str">
        <f>'CLASSIFICA ORDINATA'!C13</f>
        <v>ASC-Jesus17</v>
      </c>
      <c r="G61" s="9" t="str">
        <f>'CLASSIFICA ORDINATA'!D13</f>
        <v>TER</v>
      </c>
      <c r="H61" s="9" t="str">
        <f>'CLASSIFICA ORDINATA'!E13</f>
        <v/>
      </c>
      <c r="I61" s="67" t="str">
        <f>'CLASSIFICA ORDINATA'!F13</f>
        <v>Scirocco</v>
      </c>
      <c r="J61" s="9" t="str">
        <f>'CLASSIFICA ORDINATA'!G13</f>
        <v>FWD</v>
      </c>
      <c r="K61" s="9" t="str">
        <f>'CLASSIFICA ORDINATA'!I13</f>
        <v>it</v>
      </c>
      <c r="L61" s="9" t="str">
        <f>'CLASSIFICA ORDINATA'!J13</f>
        <v/>
      </c>
      <c r="M61" s="67">
        <f>'CLASSIFICA ORDINATA'!K13</f>
        <v>30</v>
      </c>
      <c r="N61" s="9" t="str">
        <f>'CLASSIFICA ORDINATA'!L13</f>
        <v/>
      </c>
      <c r="O61" s="9">
        <f>'CLASSIFICA ORDINATA'!M13</f>
        <v>30</v>
      </c>
      <c r="P61" s="9" t="str">
        <f>'CLASSIFICA ORDINATA'!N13</f>
        <v/>
      </c>
      <c r="Q61" s="67" t="str">
        <f>'CLASSIFICA ORDINATA'!O13</f>
        <v/>
      </c>
      <c r="R61" s="9" t="str">
        <f>'CLASSIFICA ORDINATA'!P13</f>
        <v/>
      </c>
      <c r="S61" s="9" t="str">
        <f>'CLASSIFICA ORDINATA'!Q13</f>
        <v/>
      </c>
      <c r="T61" s="9" t="str">
        <f>'CLASSIFICA ORDINATA'!R13</f>
        <v/>
      </c>
      <c r="U61" s="67" t="str">
        <f>'CLASSIFICA ORDINATA'!S13</f>
        <v/>
      </c>
      <c r="V61" s="9" t="str">
        <f>'CLASSIFICA ORDINATA'!T13</f>
        <v/>
      </c>
      <c r="W61" s="9" t="str">
        <f>'CLASSIFICA ORDINATA'!U13</f>
        <v/>
      </c>
      <c r="X61" s="9" t="str">
        <f>'CLASSIFICA ORDINATA'!V13</f>
        <v/>
      </c>
      <c r="Y61" s="67" t="str">
        <f>'CLASSIFICA ORDINATA'!W13</f>
        <v/>
      </c>
      <c r="Z61" s="68">
        <f>'CLASSIFICA ORDINATA'!AB84</f>
        <v>0</v>
      </c>
    </row>
    <row r="62" spans="1:26" ht="20" customHeight="1" x14ac:dyDescent="0.25">
      <c r="A62" s="63">
        <v>17</v>
      </c>
      <c r="B62" s="66">
        <f>'CLASSIFICA ORDINATA'!B14</f>
        <v>10</v>
      </c>
      <c r="C62" s="55" t="e">
        <f>VLOOKUP(B62,nomi!B:C,2,FALSE)</f>
        <v>#N/A</v>
      </c>
      <c r="D62" s="55" t="e">
        <f>VLOOKUP(B62,nomi!B:G,6,FALSE)</f>
        <v>#N/A</v>
      </c>
      <c r="F62" s="9" t="str">
        <f>'CLASSIFICA ORDINATA'!C14</f>
        <v>GTRC-MirkoZaffa</v>
      </c>
      <c r="G62" s="9" t="str">
        <f>'CLASSIFICA ORDINATA'!D14</f>
        <v>GTRC</v>
      </c>
      <c r="H62" s="9" t="str">
        <f>'CLASSIFICA ORDINATA'!E14</f>
        <v/>
      </c>
      <c r="I62" s="67" t="str">
        <f>'CLASSIFICA ORDINATA'!F14</f>
        <v>4C</v>
      </c>
      <c r="J62" s="9" t="str">
        <f>'CLASSIFICA ORDINATA'!G14</f>
        <v>RWD</v>
      </c>
      <c r="K62" s="9" t="str">
        <f>'CLASSIFICA ORDINATA'!I14</f>
        <v>it</v>
      </c>
      <c r="L62" s="9" t="str">
        <f>'CLASSIFICA ORDINATA'!J14</f>
        <v/>
      </c>
      <c r="M62" s="67">
        <f>'CLASSIFICA ORDINATA'!K14</f>
        <v>25</v>
      </c>
      <c r="N62" s="9" t="str">
        <f>'CLASSIFICA ORDINATA'!L14</f>
        <v/>
      </c>
      <c r="O62" s="9">
        <f>'CLASSIFICA ORDINATA'!M14</f>
        <v>25</v>
      </c>
      <c r="P62" s="9" t="str">
        <f>'CLASSIFICA ORDINATA'!N14</f>
        <v/>
      </c>
      <c r="Q62" s="67" t="str">
        <f>'CLASSIFICA ORDINATA'!O14</f>
        <v/>
      </c>
      <c r="R62" s="9" t="str">
        <f>'CLASSIFICA ORDINATA'!P14</f>
        <v/>
      </c>
      <c r="S62" s="9" t="str">
        <f>'CLASSIFICA ORDINATA'!Q14</f>
        <v/>
      </c>
      <c r="T62" s="9" t="str">
        <f>'CLASSIFICA ORDINATA'!R14</f>
        <v/>
      </c>
      <c r="U62" s="67" t="str">
        <f>'CLASSIFICA ORDINATA'!S14</f>
        <v/>
      </c>
      <c r="V62" s="9" t="str">
        <f>'CLASSIFICA ORDINATA'!T14</f>
        <v/>
      </c>
      <c r="W62" s="9" t="str">
        <f>'CLASSIFICA ORDINATA'!U14</f>
        <v/>
      </c>
      <c r="X62" s="9" t="str">
        <f>'CLASSIFICA ORDINATA'!V14</f>
        <v/>
      </c>
      <c r="Y62" s="67" t="str">
        <f>'CLASSIFICA ORDINATA'!W14</f>
        <v/>
      </c>
      <c r="Z62" s="68">
        <f>'CLASSIFICA ORDINATA'!AB85</f>
        <v>0</v>
      </c>
    </row>
    <row r="63" spans="1:26" ht="20" customHeight="1" x14ac:dyDescent="0.25">
      <c r="A63" s="63">
        <v>18</v>
      </c>
      <c r="B63" s="66">
        <f>'CLASSIFICA ORDINATA'!B15</f>
        <v>11</v>
      </c>
      <c r="C63" s="55" t="e">
        <f>VLOOKUP(B63,nomi!B:C,2,FALSE)</f>
        <v>#N/A</v>
      </c>
      <c r="D63" s="55" t="e">
        <f>VLOOKUP(B63,nomi!B:G,6,FALSE)</f>
        <v>#N/A</v>
      </c>
      <c r="F63" s="9" t="str">
        <f>'CLASSIFICA ORDINATA'!C15</f>
        <v>Daniele</v>
      </c>
      <c r="G63" s="9" t="str">
        <f>'CLASSIFICA ORDINATA'!D15</f>
        <v>TLMA</v>
      </c>
      <c r="H63" s="9" t="str">
        <f>'CLASSIFICA ORDINATA'!E15</f>
        <v/>
      </c>
      <c r="I63" s="67" t="str">
        <f>'CLASSIFICA ORDINATA'!F15</f>
        <v>GT-R</v>
      </c>
      <c r="J63" s="9" t="str">
        <f>'CLASSIFICA ORDINATA'!G15</f>
        <v>4WD</v>
      </c>
      <c r="K63" s="9" t="str">
        <f>'CLASSIFICA ORDINATA'!I15</f>
        <v>it</v>
      </c>
      <c r="L63" s="9" t="str">
        <f>'CLASSIFICA ORDINATA'!J15</f>
        <v/>
      </c>
      <c r="M63" s="67">
        <f>'CLASSIFICA ORDINATA'!K15</f>
        <v>20</v>
      </c>
      <c r="N63" s="9" t="str">
        <f>'CLASSIFICA ORDINATA'!L15</f>
        <v/>
      </c>
      <c r="O63" s="9">
        <f>'CLASSIFICA ORDINATA'!M15</f>
        <v>20</v>
      </c>
      <c r="P63" s="9" t="str">
        <f>'CLASSIFICA ORDINATA'!N15</f>
        <v/>
      </c>
      <c r="Q63" s="67" t="str">
        <f>'CLASSIFICA ORDINATA'!O15</f>
        <v/>
      </c>
      <c r="R63" s="9" t="str">
        <f>'CLASSIFICA ORDINATA'!P15</f>
        <v/>
      </c>
      <c r="S63" s="9" t="str">
        <f>'CLASSIFICA ORDINATA'!Q15</f>
        <v/>
      </c>
      <c r="T63" s="9" t="str">
        <f>'CLASSIFICA ORDINATA'!R15</f>
        <v/>
      </c>
      <c r="U63" s="67" t="str">
        <f>'CLASSIFICA ORDINATA'!S15</f>
        <v/>
      </c>
      <c r="V63" s="9" t="str">
        <f>'CLASSIFICA ORDINATA'!T15</f>
        <v/>
      </c>
      <c r="W63" s="9" t="str">
        <f>'CLASSIFICA ORDINATA'!U15</f>
        <v/>
      </c>
      <c r="X63" s="9" t="str">
        <f>'CLASSIFICA ORDINATA'!V15</f>
        <v/>
      </c>
      <c r="Y63" s="67" t="str">
        <f>'CLASSIFICA ORDINATA'!W15</f>
        <v/>
      </c>
      <c r="Z63" s="68">
        <f>'CLASSIFICA ORDINATA'!AB86</f>
        <v>0</v>
      </c>
    </row>
    <row r="64" spans="1:26" ht="20" customHeight="1" x14ac:dyDescent="0.25">
      <c r="A64" s="63">
        <v>19</v>
      </c>
      <c r="B64" s="66">
        <f>'CLASSIFICA ORDINATA'!B16</f>
        <v>12</v>
      </c>
      <c r="C64" s="55" t="e">
        <f>VLOOKUP(B64,nomi!B:C,2,FALSE)</f>
        <v>#N/A</v>
      </c>
      <c r="D64" s="55" t="e">
        <f>VLOOKUP(B64,nomi!B:G,6,FALSE)</f>
        <v>#N/A</v>
      </c>
      <c r="F64" s="9" t="str">
        <f>'CLASSIFICA ORDINATA'!C16</f>
        <v>ASC-FernandoGTR</v>
      </c>
      <c r="G64" s="9" t="str">
        <f>'CLASSIFICA ORDINATA'!D16</f>
        <v>TER</v>
      </c>
      <c r="H64" s="9" t="str">
        <f>'CLASSIFICA ORDINATA'!E16</f>
        <v/>
      </c>
      <c r="I64" s="67" t="str">
        <f>'CLASSIFICA ORDINATA'!F16</f>
        <v>Mazda3</v>
      </c>
      <c r="J64" s="9" t="str">
        <f>'CLASSIFICA ORDINATA'!G16</f>
        <v>FWD</v>
      </c>
      <c r="K64" s="9" t="str">
        <f>'CLASSIFICA ORDINATA'!I16</f>
        <v>it</v>
      </c>
      <c r="L64" s="9" t="str">
        <f>'CLASSIFICA ORDINATA'!J16</f>
        <v/>
      </c>
      <c r="M64" s="67">
        <f>'CLASSIFICA ORDINATA'!K16</f>
        <v>15</v>
      </c>
      <c r="N64" s="9" t="str">
        <f>'CLASSIFICA ORDINATA'!L16</f>
        <v/>
      </c>
      <c r="O64" s="9">
        <f>'CLASSIFICA ORDINATA'!M16</f>
        <v>15</v>
      </c>
      <c r="P64" s="9" t="str">
        <f>'CLASSIFICA ORDINATA'!N16</f>
        <v/>
      </c>
      <c r="Q64" s="67" t="str">
        <f>'CLASSIFICA ORDINATA'!O16</f>
        <v/>
      </c>
      <c r="R64" s="9" t="str">
        <f>'CLASSIFICA ORDINATA'!P16</f>
        <v/>
      </c>
      <c r="S64" s="9" t="str">
        <f>'CLASSIFICA ORDINATA'!Q16</f>
        <v/>
      </c>
      <c r="T64" s="9" t="str">
        <f>'CLASSIFICA ORDINATA'!R16</f>
        <v/>
      </c>
      <c r="U64" s="67" t="str">
        <f>'CLASSIFICA ORDINATA'!S16</f>
        <v/>
      </c>
      <c r="V64" s="9" t="str">
        <f>'CLASSIFICA ORDINATA'!T16</f>
        <v/>
      </c>
      <c r="W64" s="9" t="str">
        <f>'CLASSIFICA ORDINATA'!U16</f>
        <v/>
      </c>
      <c r="X64" s="9" t="str">
        <f>'CLASSIFICA ORDINATA'!V16</f>
        <v/>
      </c>
      <c r="Y64" s="67" t="str">
        <f>'CLASSIFICA ORDINATA'!W16</f>
        <v/>
      </c>
      <c r="Z64" s="68">
        <f>'CLASSIFICA ORDINATA'!AB87</f>
        <v>0</v>
      </c>
    </row>
    <row r="65" spans="1:26" ht="20" customHeight="1" x14ac:dyDescent="0.25">
      <c r="A65" s="63">
        <v>20</v>
      </c>
      <c r="B65" s="66">
        <f>'CLASSIFICA ORDINATA'!B17</f>
        <v>0</v>
      </c>
      <c r="C65" s="55" t="e">
        <f>VLOOKUP(B65,nomi!B:C,2,FALSE)</f>
        <v>#N/A</v>
      </c>
      <c r="D65" s="55" t="e">
        <f>VLOOKUP(B65,nomi!B:G,6,FALSE)</f>
        <v>#N/A</v>
      </c>
      <c r="F65" s="9">
        <f>'CLASSIFICA ORDINATA'!C17</f>
        <v>0</v>
      </c>
      <c r="G65" s="9">
        <f>'CLASSIFICA ORDINATA'!D17</f>
        <v>0</v>
      </c>
      <c r="H65" s="9">
        <f>'CLASSIFICA ORDINATA'!E17</f>
        <v>0</v>
      </c>
      <c r="I65" s="67">
        <f>'CLASSIFICA ORDINATA'!F17</f>
        <v>0</v>
      </c>
      <c r="J65" s="9">
        <f>'CLASSIFICA ORDINATA'!G17</f>
        <v>0</v>
      </c>
      <c r="K65" s="9">
        <f>'CLASSIFICA ORDINATA'!I17</f>
        <v>0</v>
      </c>
      <c r="L65" s="9">
        <f>'CLASSIFICA ORDINATA'!J17</f>
        <v>0</v>
      </c>
      <c r="M65" s="67">
        <f>'CLASSIFICA ORDINATA'!K17</f>
        <v>0</v>
      </c>
      <c r="N65" s="9">
        <f>'CLASSIFICA ORDINATA'!L17</f>
        <v>0</v>
      </c>
      <c r="O65" s="9">
        <f>'CLASSIFICA ORDINATA'!M17</f>
        <v>0</v>
      </c>
      <c r="P65" s="9">
        <f>'CLASSIFICA ORDINATA'!N17</f>
        <v>0</v>
      </c>
      <c r="Q65" s="67">
        <f>'CLASSIFICA ORDINATA'!O17</f>
        <v>0</v>
      </c>
      <c r="R65" s="9">
        <f>'CLASSIFICA ORDINATA'!P17</f>
        <v>0</v>
      </c>
      <c r="S65" s="9">
        <f>'CLASSIFICA ORDINATA'!Q17</f>
        <v>0</v>
      </c>
      <c r="T65" s="9">
        <f>'CLASSIFICA ORDINATA'!R17</f>
        <v>0</v>
      </c>
      <c r="U65" s="67">
        <f>'CLASSIFICA ORDINATA'!S17</f>
        <v>0</v>
      </c>
      <c r="V65" s="9">
        <f>'CLASSIFICA ORDINATA'!T17</f>
        <v>0</v>
      </c>
      <c r="W65" s="9">
        <f>'CLASSIFICA ORDINATA'!U17</f>
        <v>0</v>
      </c>
      <c r="X65" s="9">
        <f>'CLASSIFICA ORDINATA'!V17</f>
        <v>0</v>
      </c>
      <c r="Y65" s="67">
        <f>'CLASSIFICA ORDINATA'!W17</f>
        <v>0</v>
      </c>
      <c r="Z65" s="68">
        <f>'CLASSIFICA ORDINATA'!AB88</f>
        <v>0</v>
      </c>
    </row>
    <row r="66" spans="1:26" ht="20" customHeight="1" x14ac:dyDescent="0.25">
      <c r="A66" s="63">
        <v>21</v>
      </c>
      <c r="B66" s="66">
        <f>'CLASSIFICA ORDINATA'!B18</f>
        <v>0</v>
      </c>
      <c r="C66" s="55" t="e">
        <f>VLOOKUP(B66,nomi!B:C,2,FALSE)</f>
        <v>#N/A</v>
      </c>
      <c r="D66" s="55" t="e">
        <f>VLOOKUP(B66,nomi!B:G,6,FALSE)</f>
        <v>#N/A</v>
      </c>
      <c r="F66" s="9">
        <f>'CLASSIFICA ORDINATA'!C18</f>
        <v>0</v>
      </c>
      <c r="G66" s="9">
        <f>'CLASSIFICA ORDINATA'!D18</f>
        <v>0</v>
      </c>
      <c r="H66" s="9">
        <f>'CLASSIFICA ORDINATA'!E18</f>
        <v>0</v>
      </c>
      <c r="I66" s="67">
        <f>'CLASSIFICA ORDINATA'!F18</f>
        <v>0</v>
      </c>
      <c r="J66" s="9">
        <f>'CLASSIFICA ORDINATA'!G18</f>
        <v>0</v>
      </c>
      <c r="K66" s="9">
        <f>'CLASSIFICA ORDINATA'!I18</f>
        <v>0</v>
      </c>
      <c r="L66" s="9">
        <f>'CLASSIFICA ORDINATA'!J18</f>
        <v>0</v>
      </c>
      <c r="M66" s="67">
        <f>'CLASSIFICA ORDINATA'!K18</f>
        <v>0</v>
      </c>
      <c r="N66" s="9">
        <f>'CLASSIFICA ORDINATA'!L18</f>
        <v>0</v>
      </c>
      <c r="O66" s="9">
        <f>'CLASSIFICA ORDINATA'!M18</f>
        <v>0</v>
      </c>
      <c r="P66" s="9">
        <f>'CLASSIFICA ORDINATA'!N18</f>
        <v>0</v>
      </c>
      <c r="Q66" s="67">
        <f>'CLASSIFICA ORDINATA'!O18</f>
        <v>0</v>
      </c>
      <c r="R66" s="9">
        <f>'CLASSIFICA ORDINATA'!P18</f>
        <v>0</v>
      </c>
      <c r="S66" s="9">
        <f>'CLASSIFICA ORDINATA'!Q18</f>
        <v>0</v>
      </c>
      <c r="T66" s="9">
        <f>'CLASSIFICA ORDINATA'!R18</f>
        <v>0</v>
      </c>
      <c r="U66" s="67">
        <f>'CLASSIFICA ORDINATA'!S18</f>
        <v>0</v>
      </c>
      <c r="V66" s="9">
        <f>'CLASSIFICA ORDINATA'!T18</f>
        <v>0</v>
      </c>
      <c r="W66" s="9">
        <f>'CLASSIFICA ORDINATA'!U18</f>
        <v>0</v>
      </c>
      <c r="X66" s="9">
        <f>'CLASSIFICA ORDINATA'!V18</f>
        <v>0</v>
      </c>
      <c r="Y66" s="67">
        <f>'CLASSIFICA ORDINATA'!W18</f>
        <v>0</v>
      </c>
      <c r="Z66" s="68">
        <f>'CLASSIFICA ORDINATA'!AB89</f>
        <v>0</v>
      </c>
    </row>
    <row r="67" spans="1:26" ht="20" customHeight="1" x14ac:dyDescent="0.25">
      <c r="A67" s="63">
        <v>22</v>
      </c>
      <c r="B67" s="66">
        <f>'CLASSIFICA ORDINATA'!B19</f>
        <v>14</v>
      </c>
      <c r="C67" s="55" t="e">
        <f>VLOOKUP(B67,nomi!B:C,2,FALSE)</f>
        <v>#N/A</v>
      </c>
      <c r="D67" s="55" t="e">
        <f>VLOOKUP(B67,nomi!B:G,6,FALSE)</f>
        <v>#N/A</v>
      </c>
      <c r="F67" s="9" t="str">
        <f>'CLASSIFICA ORDINATA'!C19</f>
        <v>RMT_87_TOMMY</v>
      </c>
      <c r="G67" s="9" t="str">
        <f>'CLASSIFICA ORDINATA'!D19</f>
        <v>RMT</v>
      </c>
      <c r="H67" s="9" t="str">
        <f>'CLASSIFICA ORDINATA'!E19</f>
        <v/>
      </c>
      <c r="I67" s="67" t="str">
        <f>'CLASSIFICA ORDINATA'!F19</f>
        <v>G70</v>
      </c>
      <c r="J67" s="9" t="str">
        <f>'CLASSIFICA ORDINATA'!G19</f>
        <v>4WD</v>
      </c>
      <c r="K67" s="9" t="str">
        <f>'CLASSIFICA ORDINATA'!I19</f>
        <v>it</v>
      </c>
      <c r="L67" s="9" t="str">
        <f>'CLASSIFICA ORDINATA'!J19</f>
        <v/>
      </c>
      <c r="M67" s="67">
        <f>'CLASSIFICA ORDINATA'!K19</f>
        <v>100</v>
      </c>
      <c r="N67" s="9">
        <f>'CLASSIFICA ORDINATA'!L19</f>
        <v>3</v>
      </c>
      <c r="O67" s="9">
        <f>'CLASSIFICA ORDINATA'!M19</f>
        <v>103</v>
      </c>
      <c r="P67" s="9" t="str">
        <f>'CLASSIFICA ORDINATA'!N19</f>
        <v/>
      </c>
      <c r="Q67" s="67" t="str">
        <f>'CLASSIFICA ORDINATA'!O19</f>
        <v/>
      </c>
      <c r="R67" s="9" t="str">
        <f>'CLASSIFICA ORDINATA'!P19</f>
        <v/>
      </c>
      <c r="S67" s="9" t="str">
        <f>'CLASSIFICA ORDINATA'!Q19</f>
        <v/>
      </c>
      <c r="T67" s="9" t="str">
        <f>'CLASSIFICA ORDINATA'!R19</f>
        <v/>
      </c>
      <c r="U67" s="67" t="str">
        <f>'CLASSIFICA ORDINATA'!S19</f>
        <v/>
      </c>
      <c r="V67" s="9" t="str">
        <f>'CLASSIFICA ORDINATA'!T19</f>
        <v/>
      </c>
      <c r="W67" s="9" t="str">
        <f>'CLASSIFICA ORDINATA'!U19</f>
        <v/>
      </c>
      <c r="X67" s="9" t="str">
        <f>'CLASSIFICA ORDINATA'!V19</f>
        <v/>
      </c>
      <c r="Y67" s="67" t="str">
        <f>'CLASSIFICA ORDINATA'!W19</f>
        <v/>
      </c>
      <c r="Z67" s="68">
        <f>'CLASSIFICA ORDINATA'!AB90</f>
        <v>0</v>
      </c>
    </row>
    <row r="68" spans="1:26" ht="20" customHeight="1" x14ac:dyDescent="0.25">
      <c r="A68" s="63">
        <v>23</v>
      </c>
      <c r="B68" s="66">
        <f>'CLASSIFICA ORDINATA'!B20</f>
        <v>15</v>
      </c>
      <c r="C68" s="55" t="e">
        <f>VLOOKUP(B68,nomi!B:C,2,FALSE)</f>
        <v>#N/A</v>
      </c>
      <c r="D68" s="55" t="e">
        <f>VLOOKUP(B68,nomi!B:G,6,FALSE)</f>
        <v>#N/A</v>
      </c>
      <c r="F68" s="9" t="str">
        <f>'CLASSIFICA ORDINATA'!C20</f>
        <v>TLM_Sile</v>
      </c>
      <c r="G68" s="9" t="str">
        <f>'CLASSIFICA ORDINATA'!D20</f>
        <v>TLM</v>
      </c>
      <c r="H68" s="9" t="str">
        <f>'CLASSIFICA ORDINATA'!E20</f>
        <v/>
      </c>
      <c r="I68" s="67" t="str">
        <f>'CLASSIFICA ORDINATA'!F20</f>
        <v>4C</v>
      </c>
      <c r="J68" s="9" t="str">
        <f>'CLASSIFICA ORDINATA'!G20</f>
        <v>RWD</v>
      </c>
      <c r="K68" s="9" t="str">
        <f>'CLASSIFICA ORDINATA'!I20</f>
        <v>it</v>
      </c>
      <c r="L68" s="9">
        <f>'CLASSIFICA ORDINATA'!J20</f>
        <v>3</v>
      </c>
      <c r="M68" s="67">
        <f>'CLASSIFICA ORDINATA'!K20</f>
        <v>85</v>
      </c>
      <c r="N68" s="9" t="str">
        <f>'CLASSIFICA ORDINATA'!L20</f>
        <v/>
      </c>
      <c r="O68" s="9">
        <f>'CLASSIFICA ORDINATA'!M20</f>
        <v>88</v>
      </c>
      <c r="P68" s="9" t="str">
        <f>'CLASSIFICA ORDINATA'!N20</f>
        <v/>
      </c>
      <c r="Q68" s="67" t="str">
        <f>'CLASSIFICA ORDINATA'!O20</f>
        <v/>
      </c>
      <c r="R68" s="9" t="str">
        <f>'CLASSIFICA ORDINATA'!P20</f>
        <v/>
      </c>
      <c r="S68" s="9" t="str">
        <f>'CLASSIFICA ORDINATA'!Q20</f>
        <v/>
      </c>
      <c r="T68" s="9" t="str">
        <f>'CLASSIFICA ORDINATA'!R20</f>
        <v/>
      </c>
      <c r="U68" s="67" t="str">
        <f>'CLASSIFICA ORDINATA'!S20</f>
        <v/>
      </c>
      <c r="V68" s="9" t="str">
        <f>'CLASSIFICA ORDINATA'!T20</f>
        <v/>
      </c>
      <c r="W68" s="9" t="str">
        <f>'CLASSIFICA ORDINATA'!U20</f>
        <v/>
      </c>
      <c r="X68" s="9" t="str">
        <f>'CLASSIFICA ORDINATA'!V20</f>
        <v/>
      </c>
      <c r="Y68" s="67" t="str">
        <f>'CLASSIFICA ORDINATA'!W20</f>
        <v/>
      </c>
      <c r="Z68" s="68">
        <f>'CLASSIFICA ORDINATA'!AB91</f>
        <v>0</v>
      </c>
    </row>
    <row r="69" spans="1:26" ht="20" customHeight="1" x14ac:dyDescent="0.25">
      <c r="A69" s="63">
        <v>24</v>
      </c>
      <c r="B69" s="66">
        <f>'CLASSIFICA ORDINATA'!B21</f>
        <v>16</v>
      </c>
      <c r="C69" s="55" t="e">
        <f>VLOOKUP(B69,nomi!B:C,2,FALSE)</f>
        <v>#N/A</v>
      </c>
      <c r="D69" s="55" t="e">
        <f>VLOOKUP(B69,nomi!B:G,6,FALSE)</f>
        <v>#N/A</v>
      </c>
      <c r="F69" s="9" t="str">
        <f>'CLASSIFICA ORDINATA'!C21</f>
        <v>GTRC_FrenkMik83</v>
      </c>
      <c r="G69" s="9" t="str">
        <f>'CLASSIFICA ORDINATA'!D21</f>
        <v>GTRC</v>
      </c>
      <c r="H69" s="9" t="str">
        <f>'CLASSIFICA ORDINATA'!E21</f>
        <v/>
      </c>
      <c r="I69" s="67" t="str">
        <f>'CLASSIFICA ORDINATA'!F21</f>
        <v>Mégane Trophy</v>
      </c>
      <c r="J69" s="9" t="str">
        <f>'CLASSIFICA ORDINATA'!G21</f>
        <v>RWD</v>
      </c>
      <c r="K69" s="9" t="str">
        <f>'CLASSIFICA ORDINATA'!I21</f>
        <v>it</v>
      </c>
      <c r="L69" s="9" t="str">
        <f>'CLASSIFICA ORDINATA'!J21</f>
        <v/>
      </c>
      <c r="M69" s="67">
        <f>'CLASSIFICA ORDINATA'!K21</f>
        <v>70</v>
      </c>
      <c r="N69" s="9" t="str">
        <f>'CLASSIFICA ORDINATA'!L21</f>
        <v/>
      </c>
      <c r="O69" s="9">
        <f>'CLASSIFICA ORDINATA'!M21</f>
        <v>70</v>
      </c>
      <c r="P69" s="9" t="str">
        <f>'CLASSIFICA ORDINATA'!N21</f>
        <v/>
      </c>
      <c r="Q69" s="67" t="str">
        <f>'CLASSIFICA ORDINATA'!O21</f>
        <v/>
      </c>
      <c r="R69" s="9" t="str">
        <f>'CLASSIFICA ORDINATA'!P21</f>
        <v/>
      </c>
      <c r="S69" s="9" t="str">
        <f>'CLASSIFICA ORDINATA'!Q21</f>
        <v/>
      </c>
      <c r="T69" s="9" t="str">
        <f>'CLASSIFICA ORDINATA'!R21</f>
        <v/>
      </c>
      <c r="U69" s="67" t="str">
        <f>'CLASSIFICA ORDINATA'!S21</f>
        <v/>
      </c>
      <c r="V69" s="9" t="str">
        <f>'CLASSIFICA ORDINATA'!T21</f>
        <v/>
      </c>
      <c r="W69" s="9" t="str">
        <f>'CLASSIFICA ORDINATA'!U21</f>
        <v/>
      </c>
      <c r="X69" s="9" t="str">
        <f>'CLASSIFICA ORDINATA'!V21</f>
        <v/>
      </c>
      <c r="Y69" s="67" t="str">
        <f>'CLASSIFICA ORDINATA'!W21</f>
        <v/>
      </c>
      <c r="Z69" s="68">
        <f>'CLASSIFICA ORDINATA'!AB92</f>
        <v>0</v>
      </c>
    </row>
    <row r="70" spans="1:26" ht="20" customHeight="1" x14ac:dyDescent="0.25">
      <c r="A70" s="63">
        <v>25</v>
      </c>
      <c r="B70" s="66">
        <f>'CLASSIFICA ORDINATA'!B22</f>
        <v>17</v>
      </c>
      <c r="C70" s="55" t="e">
        <f>VLOOKUP(B70,nomi!B:C,2,FALSE)</f>
        <v>#N/A</v>
      </c>
      <c r="D70" s="55" t="e">
        <f>VLOOKUP(B70,nomi!B:G,6,FALSE)</f>
        <v>#N/A</v>
      </c>
      <c r="F70" s="9" t="str">
        <f>'CLASSIFICA ORDINATA'!C22</f>
        <v>GTIDsacco72</v>
      </c>
      <c r="G70" s="9" t="str">
        <f>'CLASSIFICA ORDINATA'!D22</f>
        <v>GTID</v>
      </c>
      <c r="H70" s="9" t="str">
        <f>'CLASSIFICA ORDINATA'!E22</f>
        <v/>
      </c>
      <c r="I70" s="67" t="str">
        <f>'CLASSIFICA ORDINATA'!F22</f>
        <v>4C</v>
      </c>
      <c r="J70" s="9" t="str">
        <f>'CLASSIFICA ORDINATA'!G22</f>
        <v>RWD</v>
      </c>
      <c r="K70" s="9" t="str">
        <f>'CLASSIFICA ORDINATA'!I22</f>
        <v>it</v>
      </c>
      <c r="L70" s="9" t="str">
        <f>'CLASSIFICA ORDINATA'!J22</f>
        <v/>
      </c>
      <c r="M70" s="67">
        <f>'CLASSIFICA ORDINATA'!K22</f>
        <v>60</v>
      </c>
      <c r="N70" s="9" t="str">
        <f>'CLASSIFICA ORDINATA'!L22</f>
        <v/>
      </c>
      <c r="O70" s="9">
        <f>'CLASSIFICA ORDINATA'!M22</f>
        <v>60</v>
      </c>
      <c r="P70" s="9" t="str">
        <f>'CLASSIFICA ORDINATA'!N22</f>
        <v/>
      </c>
      <c r="Q70" s="67" t="str">
        <f>'CLASSIFICA ORDINATA'!O22</f>
        <v/>
      </c>
      <c r="R70" s="9" t="str">
        <f>'CLASSIFICA ORDINATA'!P22</f>
        <v/>
      </c>
      <c r="S70" s="9" t="str">
        <f>'CLASSIFICA ORDINATA'!Q22</f>
        <v/>
      </c>
      <c r="T70" s="9" t="str">
        <f>'CLASSIFICA ORDINATA'!R22</f>
        <v/>
      </c>
      <c r="U70" s="67" t="str">
        <f>'CLASSIFICA ORDINATA'!S22</f>
        <v/>
      </c>
      <c r="V70" s="9" t="str">
        <f>'CLASSIFICA ORDINATA'!T22</f>
        <v/>
      </c>
      <c r="W70" s="9" t="str">
        <f>'CLASSIFICA ORDINATA'!U22</f>
        <v/>
      </c>
      <c r="X70" s="9" t="str">
        <f>'CLASSIFICA ORDINATA'!V22</f>
        <v/>
      </c>
      <c r="Y70" s="67" t="str">
        <f>'CLASSIFICA ORDINATA'!W22</f>
        <v/>
      </c>
      <c r="Z70" s="68">
        <f>'CLASSIFICA ORDINATA'!AB93</f>
        <v>0</v>
      </c>
    </row>
    <row r="71" spans="1:26" ht="20" customHeight="1" x14ac:dyDescent="0.25">
      <c r="A71" s="63">
        <v>26</v>
      </c>
      <c r="B71" s="66">
        <f>'CLASSIFICA ORDINATA'!B23</f>
        <v>18</v>
      </c>
      <c r="C71" s="55" t="e">
        <f>VLOOKUP(B71,nomi!B:C,2,FALSE)</f>
        <v>#N/A</v>
      </c>
      <c r="D71" s="55" t="e">
        <f>VLOOKUP(B71,nomi!B:G,6,FALSE)</f>
        <v>#N/A</v>
      </c>
      <c r="F71" s="9" t="str">
        <f>'CLASSIFICA ORDINATA'!C23</f>
        <v>GTID_Tia10</v>
      </c>
      <c r="G71" s="9" t="str">
        <f>'CLASSIFICA ORDINATA'!D23</f>
        <v>GTID</v>
      </c>
      <c r="H71" s="9" t="str">
        <f>'CLASSIFICA ORDINATA'!E23</f>
        <v/>
      </c>
      <c r="I71" s="67" t="str">
        <f>'CLASSIFICA ORDINATA'!F23</f>
        <v>4C</v>
      </c>
      <c r="J71" s="9" t="str">
        <f>'CLASSIFICA ORDINATA'!G23</f>
        <v>RWD</v>
      </c>
      <c r="K71" s="9" t="str">
        <f>'CLASSIFICA ORDINATA'!I23</f>
        <v>it</v>
      </c>
      <c r="L71" s="9" t="str">
        <f>'CLASSIFICA ORDINATA'!J23</f>
        <v/>
      </c>
      <c r="M71" s="67">
        <f>'CLASSIFICA ORDINATA'!K23</f>
        <v>50</v>
      </c>
      <c r="N71" s="9" t="str">
        <f>'CLASSIFICA ORDINATA'!L23</f>
        <v/>
      </c>
      <c r="O71" s="9">
        <f>'CLASSIFICA ORDINATA'!M23</f>
        <v>50</v>
      </c>
      <c r="P71" s="9" t="str">
        <f>'CLASSIFICA ORDINATA'!N23</f>
        <v/>
      </c>
      <c r="Q71" s="67" t="str">
        <f>'CLASSIFICA ORDINATA'!O23</f>
        <v/>
      </c>
      <c r="R71" s="9" t="str">
        <f>'CLASSIFICA ORDINATA'!P23</f>
        <v/>
      </c>
      <c r="S71" s="9" t="str">
        <f>'CLASSIFICA ORDINATA'!Q23</f>
        <v/>
      </c>
      <c r="T71" s="9" t="str">
        <f>'CLASSIFICA ORDINATA'!R23</f>
        <v/>
      </c>
      <c r="U71" s="67" t="str">
        <f>'CLASSIFICA ORDINATA'!S23</f>
        <v/>
      </c>
      <c r="V71" s="9" t="str">
        <f>'CLASSIFICA ORDINATA'!T23</f>
        <v/>
      </c>
      <c r="W71" s="9" t="str">
        <f>'CLASSIFICA ORDINATA'!U23</f>
        <v/>
      </c>
      <c r="X71" s="9" t="str">
        <f>'CLASSIFICA ORDINATA'!V23</f>
        <v/>
      </c>
      <c r="Y71" s="67" t="str">
        <f>'CLASSIFICA ORDINATA'!W23</f>
        <v/>
      </c>
      <c r="Z71" s="68">
        <f>'CLASSIFICA ORDINATA'!AB94</f>
        <v>0</v>
      </c>
    </row>
    <row r="72" spans="1:26" ht="20" customHeight="1" x14ac:dyDescent="0.25">
      <c r="A72" s="63">
        <v>27</v>
      </c>
      <c r="B72" s="66">
        <f>'CLASSIFICA ORDINATA'!B24</f>
        <v>19</v>
      </c>
      <c r="C72" s="55" t="e">
        <f>VLOOKUP(B72,nomi!B:C,2,FALSE)</f>
        <v>#N/A</v>
      </c>
      <c r="D72" s="55" t="e">
        <f>VLOOKUP(B72,nomi!B:G,6,FALSE)</f>
        <v>#N/A</v>
      </c>
      <c r="F72" s="9" t="str">
        <f>'CLASSIFICA ORDINATA'!C24</f>
        <v>TLM_Talsigiano</v>
      </c>
      <c r="G72" s="9" t="str">
        <f>'CLASSIFICA ORDINATA'!D24</f>
        <v>TLM</v>
      </c>
      <c r="H72" s="9" t="str">
        <f>'CLASSIFICA ORDINATA'!E24</f>
        <v/>
      </c>
      <c r="I72" s="67" t="str">
        <f>'CLASSIFICA ORDINATA'!F24</f>
        <v>4C</v>
      </c>
      <c r="J72" s="9" t="str">
        <f>'CLASSIFICA ORDINATA'!G24</f>
        <v>RWD</v>
      </c>
      <c r="K72" s="9" t="str">
        <f>'CLASSIFICA ORDINATA'!I24</f>
        <v>it</v>
      </c>
      <c r="L72" s="9" t="str">
        <f>'CLASSIFICA ORDINATA'!J24</f>
        <v/>
      </c>
      <c r="M72" s="67">
        <f>'CLASSIFICA ORDINATA'!K24</f>
        <v>45</v>
      </c>
      <c r="N72" s="9" t="str">
        <f>'CLASSIFICA ORDINATA'!L24</f>
        <v/>
      </c>
      <c r="O72" s="9">
        <f>'CLASSIFICA ORDINATA'!M24</f>
        <v>45</v>
      </c>
      <c r="P72" s="9" t="str">
        <f>'CLASSIFICA ORDINATA'!N24</f>
        <v/>
      </c>
      <c r="Q72" s="67" t="str">
        <f>'CLASSIFICA ORDINATA'!O24</f>
        <v/>
      </c>
      <c r="R72" s="9" t="str">
        <f>'CLASSIFICA ORDINATA'!P24</f>
        <v/>
      </c>
      <c r="S72" s="9" t="str">
        <f>'CLASSIFICA ORDINATA'!Q24</f>
        <v/>
      </c>
      <c r="T72" s="9" t="str">
        <f>'CLASSIFICA ORDINATA'!R24</f>
        <v/>
      </c>
      <c r="U72" s="67" t="str">
        <f>'CLASSIFICA ORDINATA'!S24</f>
        <v/>
      </c>
      <c r="V72" s="9" t="str">
        <f>'CLASSIFICA ORDINATA'!T24</f>
        <v/>
      </c>
      <c r="W72" s="9" t="str">
        <f>'CLASSIFICA ORDINATA'!U24</f>
        <v/>
      </c>
      <c r="X72" s="9" t="str">
        <f>'CLASSIFICA ORDINATA'!V24</f>
        <v/>
      </c>
      <c r="Y72" s="67" t="str">
        <f>'CLASSIFICA ORDINATA'!W24</f>
        <v/>
      </c>
      <c r="Z72" s="68">
        <f>'CLASSIFICA ORDINATA'!AB95</f>
        <v>0</v>
      </c>
    </row>
    <row r="73" spans="1:26" ht="20" customHeight="1" x14ac:dyDescent="0.25">
      <c r="A73" s="63">
        <v>28</v>
      </c>
      <c r="B73" s="66">
        <f>'CLASSIFICA ORDINATA'!B25</f>
        <v>20</v>
      </c>
      <c r="C73" s="55" t="e">
        <f>VLOOKUP(B73,nomi!B:C,2,FALSE)</f>
        <v>#N/A</v>
      </c>
      <c r="D73" s="55" t="e">
        <f>VLOOKUP(B73,nomi!B:G,6,FALSE)</f>
        <v>#N/A</v>
      </c>
      <c r="F73" s="9" t="str">
        <f>'CLASSIFICA ORDINATA'!C25</f>
        <v>TLM-ocior78</v>
      </c>
      <c r="G73" s="9" t="str">
        <f>'CLASSIFICA ORDINATA'!D25</f>
        <v>TLM</v>
      </c>
      <c r="H73" s="9" t="str">
        <f>'CLASSIFICA ORDINATA'!E25</f>
        <v/>
      </c>
      <c r="I73" s="67" t="str">
        <f>'CLASSIFICA ORDINATA'!F25</f>
        <v>Scirocco</v>
      </c>
      <c r="J73" s="9" t="str">
        <f>'CLASSIFICA ORDINATA'!G25</f>
        <v>FWD</v>
      </c>
      <c r="K73" s="9" t="str">
        <f>'CLASSIFICA ORDINATA'!I25</f>
        <v>it</v>
      </c>
      <c r="L73" s="9" t="str">
        <f>'CLASSIFICA ORDINATA'!J25</f>
        <v/>
      </c>
      <c r="M73" s="67">
        <f>'CLASSIFICA ORDINATA'!K25</f>
        <v>40</v>
      </c>
      <c r="N73" s="9" t="str">
        <f>'CLASSIFICA ORDINATA'!L25</f>
        <v/>
      </c>
      <c r="O73" s="9">
        <f>'CLASSIFICA ORDINATA'!M25</f>
        <v>40</v>
      </c>
      <c r="P73" s="9" t="str">
        <f>'CLASSIFICA ORDINATA'!N25</f>
        <v/>
      </c>
      <c r="Q73" s="67" t="str">
        <f>'CLASSIFICA ORDINATA'!O25</f>
        <v/>
      </c>
      <c r="R73" s="9" t="str">
        <f>'CLASSIFICA ORDINATA'!P25</f>
        <v/>
      </c>
      <c r="S73" s="9" t="str">
        <f>'CLASSIFICA ORDINATA'!Q25</f>
        <v/>
      </c>
      <c r="T73" s="9" t="str">
        <f>'CLASSIFICA ORDINATA'!R25</f>
        <v/>
      </c>
      <c r="U73" s="67" t="str">
        <f>'CLASSIFICA ORDINATA'!S25</f>
        <v/>
      </c>
      <c r="V73" s="9" t="str">
        <f>'CLASSIFICA ORDINATA'!T25</f>
        <v/>
      </c>
      <c r="W73" s="9" t="str">
        <f>'CLASSIFICA ORDINATA'!U25</f>
        <v/>
      </c>
      <c r="X73" s="9" t="str">
        <f>'CLASSIFICA ORDINATA'!V25</f>
        <v/>
      </c>
      <c r="Y73" s="67" t="str">
        <f>'CLASSIFICA ORDINATA'!W25</f>
        <v/>
      </c>
      <c r="Z73" s="68">
        <f>'CLASSIFICA ORDINATA'!AB96</f>
        <v>0</v>
      </c>
    </row>
    <row r="74" spans="1:26" ht="20" customHeight="1" x14ac:dyDescent="0.25">
      <c r="A74" s="63">
        <v>29</v>
      </c>
      <c r="B74" s="66">
        <f>'CLASSIFICA ORDINATA'!B26</f>
        <v>21</v>
      </c>
      <c r="C74" s="55" t="e">
        <f>VLOOKUP(B74,nomi!B:C,2,FALSE)</f>
        <v>#N/A</v>
      </c>
      <c r="D74" s="55" t="e">
        <f>VLOOKUP(B74,nomi!B:G,6,FALSE)</f>
        <v>#N/A</v>
      </c>
      <c r="F74" s="9" t="str">
        <f>'CLASSIFICA ORDINATA'!C26</f>
        <v>Jonny Rotten</v>
      </c>
      <c r="G74" s="9" t="str">
        <f>'CLASSIFICA ORDINATA'!D26</f>
        <v>TLMA</v>
      </c>
      <c r="H74" s="9" t="str">
        <f>'CLASSIFICA ORDINATA'!E26</f>
        <v/>
      </c>
      <c r="I74" s="67" t="str">
        <f>'CLASSIFICA ORDINATA'!F26</f>
        <v>4C</v>
      </c>
      <c r="J74" s="9" t="str">
        <f>'CLASSIFICA ORDINATA'!G26</f>
        <v>RWD</v>
      </c>
      <c r="K74" s="9" t="str">
        <f>'CLASSIFICA ORDINATA'!I26</f>
        <v>it</v>
      </c>
      <c r="L74" s="9" t="str">
        <f>'CLASSIFICA ORDINATA'!J26</f>
        <v/>
      </c>
      <c r="M74" s="67">
        <f>'CLASSIFICA ORDINATA'!K26</f>
        <v>35</v>
      </c>
      <c r="N74" s="9" t="str">
        <f>'CLASSIFICA ORDINATA'!L26</f>
        <v/>
      </c>
      <c r="O74" s="9">
        <f>'CLASSIFICA ORDINATA'!M26</f>
        <v>35</v>
      </c>
      <c r="P74" s="9" t="str">
        <f>'CLASSIFICA ORDINATA'!N26</f>
        <v/>
      </c>
      <c r="Q74" s="67" t="str">
        <f>'CLASSIFICA ORDINATA'!O26</f>
        <v/>
      </c>
      <c r="R74" s="9" t="str">
        <f>'CLASSIFICA ORDINATA'!P26</f>
        <v/>
      </c>
      <c r="S74" s="9" t="str">
        <f>'CLASSIFICA ORDINATA'!Q26</f>
        <v/>
      </c>
      <c r="T74" s="9" t="str">
        <f>'CLASSIFICA ORDINATA'!R26</f>
        <v/>
      </c>
      <c r="U74" s="67" t="str">
        <f>'CLASSIFICA ORDINATA'!S26</f>
        <v/>
      </c>
      <c r="V74" s="9" t="str">
        <f>'CLASSIFICA ORDINATA'!T26</f>
        <v/>
      </c>
      <c r="W74" s="9" t="str">
        <f>'CLASSIFICA ORDINATA'!U26</f>
        <v/>
      </c>
      <c r="X74" s="9" t="str">
        <f>'CLASSIFICA ORDINATA'!V26</f>
        <v/>
      </c>
      <c r="Y74" s="67" t="str">
        <f>'CLASSIFICA ORDINATA'!W26</f>
        <v/>
      </c>
      <c r="Z74" s="68">
        <f>'CLASSIFICA ORDINATA'!AB97</f>
        <v>0</v>
      </c>
    </row>
    <row r="75" spans="1:26" ht="20" customHeight="1" x14ac:dyDescent="0.25">
      <c r="A75" s="63">
        <v>30</v>
      </c>
      <c r="B75" s="66">
        <f>'CLASSIFICA ORDINATA'!B27</f>
        <v>22</v>
      </c>
      <c r="C75" s="55" t="e">
        <f>VLOOKUP(B75,nomi!B:C,2,FALSE)</f>
        <v>#N/A</v>
      </c>
      <c r="D75" s="55" t="e">
        <f>VLOOKUP(B75,nomi!B:G,6,FALSE)</f>
        <v>#N/A</v>
      </c>
      <c r="F75" s="9" t="str">
        <f>'CLASSIFICA ORDINATA'!C27</f>
        <v>TLM_Cricchetto</v>
      </c>
      <c r="G75" s="9" t="str">
        <f>'CLASSIFICA ORDINATA'!D27</f>
        <v>TLMA</v>
      </c>
      <c r="H75" s="9" t="str">
        <f>'CLASSIFICA ORDINATA'!E27</f>
        <v/>
      </c>
      <c r="I75" s="67" t="str">
        <f>'CLASSIFICA ORDINATA'!F27</f>
        <v>Scirocco</v>
      </c>
      <c r="J75" s="9" t="str">
        <f>'CLASSIFICA ORDINATA'!G27</f>
        <v>FWD</v>
      </c>
      <c r="K75" s="9" t="str">
        <f>'CLASSIFICA ORDINATA'!I27</f>
        <v>it</v>
      </c>
      <c r="L75" s="9" t="str">
        <f>'CLASSIFICA ORDINATA'!J27</f>
        <v/>
      </c>
      <c r="M75" s="67">
        <f>'CLASSIFICA ORDINATA'!K27</f>
        <v>30</v>
      </c>
      <c r="N75" s="9" t="str">
        <f>'CLASSIFICA ORDINATA'!L27</f>
        <v/>
      </c>
      <c r="O75" s="9">
        <f>'CLASSIFICA ORDINATA'!M27</f>
        <v>30</v>
      </c>
      <c r="P75" s="9" t="str">
        <f>'CLASSIFICA ORDINATA'!N27</f>
        <v/>
      </c>
      <c r="Q75" s="67" t="str">
        <f>'CLASSIFICA ORDINATA'!O27</f>
        <v/>
      </c>
      <c r="R75" s="9" t="str">
        <f>'CLASSIFICA ORDINATA'!P27</f>
        <v/>
      </c>
      <c r="S75" s="9" t="str">
        <f>'CLASSIFICA ORDINATA'!Q27</f>
        <v/>
      </c>
      <c r="T75" s="9" t="str">
        <f>'CLASSIFICA ORDINATA'!R27</f>
        <v/>
      </c>
      <c r="U75" s="67" t="str">
        <f>'CLASSIFICA ORDINATA'!S27</f>
        <v/>
      </c>
      <c r="V75" s="9" t="str">
        <f>'CLASSIFICA ORDINATA'!T27</f>
        <v/>
      </c>
      <c r="W75" s="9" t="str">
        <f>'CLASSIFICA ORDINATA'!U27</f>
        <v/>
      </c>
      <c r="X75" s="9" t="str">
        <f>'CLASSIFICA ORDINATA'!V27</f>
        <v/>
      </c>
      <c r="Y75" s="67" t="str">
        <f>'CLASSIFICA ORDINATA'!W27</f>
        <v/>
      </c>
      <c r="Z75" s="68">
        <f>'CLASSIFICA ORDINATA'!AB98</f>
        <v>0</v>
      </c>
    </row>
    <row r="76" spans="1:26" ht="17" x14ac:dyDescent="0.25">
      <c r="A76" s="63">
        <v>31</v>
      </c>
      <c r="B76" s="66">
        <f>'CLASSIFICA ORDINATA'!B28</f>
        <v>23</v>
      </c>
      <c r="C76" s="55" t="e">
        <f>VLOOKUP(B76,nomi!B:C,2,FALSE)</f>
        <v>#N/A</v>
      </c>
      <c r="D76" s="55" t="e">
        <f>VLOOKUP(B76,nomi!B:G,6,FALSE)</f>
        <v>#N/A</v>
      </c>
      <c r="F76" s="9" t="str">
        <f>'CLASSIFICA ORDINATA'!C28</f>
        <v>TLM_Dimaaa_66</v>
      </c>
      <c r="G76" s="9" t="str">
        <f>'CLASSIFICA ORDINATA'!D28</f>
        <v>TLM</v>
      </c>
      <c r="H76" s="9" t="str">
        <f>'CLASSIFICA ORDINATA'!E28</f>
        <v/>
      </c>
      <c r="I76" s="67" t="str">
        <f>'CLASSIFICA ORDINATA'!F28</f>
        <v>Scirocco</v>
      </c>
      <c r="J76" s="9" t="str">
        <f>'CLASSIFICA ORDINATA'!G28</f>
        <v>FWD</v>
      </c>
      <c r="K76" s="9" t="str">
        <f>'CLASSIFICA ORDINATA'!I28</f>
        <v>it</v>
      </c>
      <c r="L76" s="9" t="str">
        <f>'CLASSIFICA ORDINATA'!J28</f>
        <v/>
      </c>
      <c r="M76" s="67">
        <f>'CLASSIFICA ORDINATA'!K28</f>
        <v>25</v>
      </c>
      <c r="N76" s="9" t="str">
        <f>'CLASSIFICA ORDINATA'!L28</f>
        <v/>
      </c>
      <c r="O76" s="9">
        <f>'CLASSIFICA ORDINATA'!M28</f>
        <v>25</v>
      </c>
      <c r="P76" s="9" t="str">
        <f>'CLASSIFICA ORDINATA'!N28</f>
        <v/>
      </c>
      <c r="Q76" s="67" t="str">
        <f>'CLASSIFICA ORDINATA'!O28</f>
        <v/>
      </c>
      <c r="R76" s="9" t="str">
        <f>'CLASSIFICA ORDINATA'!P28</f>
        <v/>
      </c>
      <c r="S76" s="9" t="str">
        <f>'CLASSIFICA ORDINATA'!Q28</f>
        <v/>
      </c>
      <c r="T76" s="9" t="str">
        <f>'CLASSIFICA ORDINATA'!R28</f>
        <v/>
      </c>
      <c r="U76" s="67" t="str">
        <f>'CLASSIFICA ORDINATA'!S28</f>
        <v/>
      </c>
      <c r="V76" s="9" t="str">
        <f>'CLASSIFICA ORDINATA'!T28</f>
        <v/>
      </c>
      <c r="W76" s="9" t="str">
        <f>'CLASSIFICA ORDINATA'!U28</f>
        <v/>
      </c>
      <c r="X76" s="9" t="str">
        <f>'CLASSIFICA ORDINATA'!V28</f>
        <v/>
      </c>
      <c r="Y76" s="67" t="str">
        <f>'CLASSIFICA ORDINATA'!W28</f>
        <v/>
      </c>
      <c r="Z76" s="68">
        <f>'CLASSIFICA ORDINATA'!AB99</f>
        <v>0</v>
      </c>
    </row>
    <row r="77" spans="1:26" ht="20" customHeight="1" x14ac:dyDescent="0.25">
      <c r="A77" s="63">
        <v>32</v>
      </c>
      <c r="B77" s="66">
        <f>'CLASSIFICA ORDINATA'!B29</f>
        <v>24</v>
      </c>
      <c r="C77" s="55" t="e">
        <f>VLOOKUP(B77,nomi!B:C,2,FALSE)</f>
        <v>#N/A</v>
      </c>
      <c r="D77" s="55" t="e">
        <f>VLOOKUP(B77,nomi!B:G,6,FALSE)</f>
        <v>#N/A</v>
      </c>
      <c r="F77" s="9" t="str">
        <f>'CLASSIFICA ORDINATA'!C29</f>
        <v>GTRC_Ganciocielo</v>
      </c>
      <c r="G77" s="9" t="str">
        <f>'CLASSIFICA ORDINATA'!D29</f>
        <v>GTRC</v>
      </c>
      <c r="H77" s="9" t="str">
        <f>'CLASSIFICA ORDINATA'!E29</f>
        <v/>
      </c>
      <c r="I77" s="67" t="str">
        <f>'CLASSIFICA ORDINATA'!F29</f>
        <v>Mégane Trophy</v>
      </c>
      <c r="J77" s="9" t="str">
        <f>'CLASSIFICA ORDINATA'!G29</f>
        <v>RWD</v>
      </c>
      <c r="K77" s="9" t="str">
        <f>'CLASSIFICA ORDINATA'!I29</f>
        <v>it</v>
      </c>
      <c r="L77" s="9" t="str">
        <f>'CLASSIFICA ORDINATA'!J29</f>
        <v/>
      </c>
      <c r="M77" s="67">
        <f>'CLASSIFICA ORDINATA'!K29</f>
        <v>20</v>
      </c>
      <c r="N77" s="9" t="str">
        <f>'CLASSIFICA ORDINATA'!L29</f>
        <v/>
      </c>
      <c r="O77" s="9">
        <f>'CLASSIFICA ORDINATA'!M29</f>
        <v>20</v>
      </c>
      <c r="P77" s="9" t="str">
        <f>'CLASSIFICA ORDINATA'!N29</f>
        <v/>
      </c>
      <c r="Q77" s="67" t="str">
        <f>'CLASSIFICA ORDINATA'!O29</f>
        <v/>
      </c>
      <c r="R77" s="9" t="str">
        <f>'CLASSIFICA ORDINATA'!P29</f>
        <v/>
      </c>
      <c r="S77" s="9" t="str">
        <f>'CLASSIFICA ORDINATA'!Q29</f>
        <v/>
      </c>
      <c r="T77" s="9" t="str">
        <f>'CLASSIFICA ORDINATA'!R29</f>
        <v/>
      </c>
      <c r="U77" s="67" t="str">
        <f>'CLASSIFICA ORDINATA'!S29</f>
        <v/>
      </c>
      <c r="V77" s="9" t="str">
        <f>'CLASSIFICA ORDINATA'!T29</f>
        <v/>
      </c>
      <c r="W77" s="9" t="str">
        <f>'CLASSIFICA ORDINATA'!U29</f>
        <v/>
      </c>
      <c r="X77" s="9" t="str">
        <f>'CLASSIFICA ORDINATA'!V29</f>
        <v/>
      </c>
      <c r="Y77" s="67" t="str">
        <f>'CLASSIFICA ORDINATA'!W29</f>
        <v/>
      </c>
      <c r="Z77" s="68">
        <f>'CLASSIFICA ORDINATA'!AB100</f>
        <v>0</v>
      </c>
    </row>
    <row r="78" spans="1:26" ht="20" customHeight="1" x14ac:dyDescent="0.25">
      <c r="A78" s="63">
        <v>33</v>
      </c>
      <c r="B78" s="66">
        <f>'CLASSIFICA ORDINATA'!B30</f>
        <v>25</v>
      </c>
      <c r="C78" s="55" t="e">
        <f>VLOOKUP(B78,nomi!B:C,2,FALSE)</f>
        <v>#N/A</v>
      </c>
      <c r="D78" s="55" t="e">
        <f>VLOOKUP(B78,nomi!B:G,6,FALSE)</f>
        <v>#N/A</v>
      </c>
      <c r="F78" s="9" t="str">
        <f>'CLASSIFICA ORDINATA'!C30</f>
        <v>Blokko</v>
      </c>
      <c r="G78" s="9" t="str">
        <f>'CLASSIFICA ORDINATA'!D30</f>
        <v>TLMA</v>
      </c>
      <c r="H78" s="9" t="str">
        <f>'CLASSIFICA ORDINATA'!E30</f>
        <v/>
      </c>
      <c r="I78" s="67" t="str">
        <f>'CLASSIFICA ORDINATA'!F30</f>
        <v/>
      </c>
      <c r="J78" s="9" t="str">
        <f>'CLASSIFICA ORDINATA'!G30</f>
        <v/>
      </c>
      <c r="K78" s="9" t="str">
        <f>'CLASSIFICA ORDINATA'!I30</f>
        <v>it</v>
      </c>
      <c r="L78" s="9" t="str">
        <f>'CLASSIFICA ORDINATA'!J30</f>
        <v/>
      </c>
      <c r="M78" s="67" t="str">
        <f>'CLASSIFICA ORDINATA'!K30</f>
        <v/>
      </c>
      <c r="N78" s="9" t="str">
        <f>'CLASSIFICA ORDINATA'!L30</f>
        <v/>
      </c>
      <c r="O78" s="9" t="str">
        <f>'CLASSIFICA ORDINATA'!M30</f>
        <v/>
      </c>
      <c r="P78" s="9" t="str">
        <f>'CLASSIFICA ORDINATA'!N30</f>
        <v/>
      </c>
      <c r="Q78" s="67" t="str">
        <f>'CLASSIFICA ORDINATA'!O30</f>
        <v/>
      </c>
      <c r="R78" s="9" t="str">
        <f>'CLASSIFICA ORDINATA'!P30</f>
        <v/>
      </c>
      <c r="S78" s="9" t="str">
        <f>'CLASSIFICA ORDINATA'!Q30</f>
        <v/>
      </c>
      <c r="T78" s="9" t="str">
        <f>'CLASSIFICA ORDINATA'!R30</f>
        <v/>
      </c>
      <c r="U78" s="67" t="str">
        <f>'CLASSIFICA ORDINATA'!S30</f>
        <v/>
      </c>
      <c r="V78" s="9" t="str">
        <f>'CLASSIFICA ORDINATA'!T30</f>
        <v/>
      </c>
      <c r="W78" s="9" t="str">
        <f>'CLASSIFICA ORDINATA'!U30</f>
        <v/>
      </c>
      <c r="X78" s="9" t="str">
        <f>'CLASSIFICA ORDINATA'!V30</f>
        <v/>
      </c>
      <c r="Y78" s="67" t="str">
        <f>'CLASSIFICA ORDINATA'!W30</f>
        <v/>
      </c>
      <c r="Z78" s="68">
        <f>'CLASSIFICA ORDINATA'!AB101</f>
        <v>0</v>
      </c>
    </row>
    <row r="79" spans="1:26" ht="20" customHeight="1" x14ac:dyDescent="0.25">
      <c r="A79" s="63">
        <v>34</v>
      </c>
      <c r="B79" s="66">
        <f>'CLASSIFICA ORDINATA'!B31</f>
        <v>0</v>
      </c>
      <c r="C79" s="55" t="e">
        <f>VLOOKUP(B79,nomi!B:C,2,FALSE)</f>
        <v>#N/A</v>
      </c>
      <c r="D79" s="55" t="e">
        <f>VLOOKUP(B79,nomi!B:G,6,FALSE)</f>
        <v>#N/A</v>
      </c>
      <c r="F79" s="9">
        <f>'CLASSIFICA ORDINATA'!C31</f>
        <v>0</v>
      </c>
      <c r="G79" s="9">
        <f>'CLASSIFICA ORDINATA'!D31</f>
        <v>0</v>
      </c>
      <c r="H79" s="9">
        <f>'CLASSIFICA ORDINATA'!E31</f>
        <v>0</v>
      </c>
      <c r="I79" s="67">
        <f>'CLASSIFICA ORDINATA'!F31</f>
        <v>0</v>
      </c>
      <c r="J79" s="9">
        <f>'CLASSIFICA ORDINATA'!G31</f>
        <v>0</v>
      </c>
      <c r="K79" s="9">
        <f>'CLASSIFICA ORDINATA'!I31</f>
        <v>0</v>
      </c>
      <c r="L79" s="9">
        <f>'CLASSIFICA ORDINATA'!J31</f>
        <v>0</v>
      </c>
      <c r="M79" s="67">
        <f>'CLASSIFICA ORDINATA'!K31</f>
        <v>0</v>
      </c>
      <c r="N79" s="9">
        <f>'CLASSIFICA ORDINATA'!L31</f>
        <v>0</v>
      </c>
      <c r="O79" s="9">
        <f>'CLASSIFICA ORDINATA'!M31</f>
        <v>0</v>
      </c>
      <c r="P79" s="9">
        <f>'CLASSIFICA ORDINATA'!N31</f>
        <v>0</v>
      </c>
      <c r="Q79" s="67">
        <f>'CLASSIFICA ORDINATA'!O31</f>
        <v>0</v>
      </c>
      <c r="R79" s="9">
        <f>'CLASSIFICA ORDINATA'!P31</f>
        <v>0</v>
      </c>
      <c r="S79" s="9">
        <f>'CLASSIFICA ORDINATA'!Q31</f>
        <v>0</v>
      </c>
      <c r="T79" s="9">
        <f>'CLASSIFICA ORDINATA'!R31</f>
        <v>0</v>
      </c>
      <c r="U79" s="67">
        <f>'CLASSIFICA ORDINATA'!S31</f>
        <v>0</v>
      </c>
      <c r="V79" s="9">
        <f>'CLASSIFICA ORDINATA'!T31</f>
        <v>0</v>
      </c>
      <c r="W79" s="9">
        <f>'CLASSIFICA ORDINATA'!U31</f>
        <v>0</v>
      </c>
      <c r="X79" s="9">
        <f>'CLASSIFICA ORDINATA'!V31</f>
        <v>0</v>
      </c>
      <c r="Y79" s="67">
        <f>'CLASSIFICA ORDINATA'!W31</f>
        <v>0</v>
      </c>
      <c r="Z79" s="68">
        <f>'CLASSIFICA ORDINATA'!AB102</f>
        <v>0</v>
      </c>
    </row>
    <row r="80" spans="1:26" ht="20" customHeight="1" x14ac:dyDescent="0.25">
      <c r="A80" s="63">
        <v>35</v>
      </c>
      <c r="B80" s="66">
        <f>'CLASSIFICA ORDINATA'!B32</f>
        <v>0</v>
      </c>
      <c r="C80" s="55" t="e">
        <f>VLOOKUP(B80,nomi!B:C,2,FALSE)</f>
        <v>#N/A</v>
      </c>
      <c r="D80" s="55" t="e">
        <f>VLOOKUP(B80,nomi!B:G,6,FALSE)</f>
        <v>#N/A</v>
      </c>
      <c r="F80" s="9">
        <f>'CLASSIFICA ORDINATA'!C32</f>
        <v>0</v>
      </c>
      <c r="G80" s="9">
        <f>'CLASSIFICA ORDINATA'!D32</f>
        <v>0</v>
      </c>
      <c r="H80" s="9">
        <f>'CLASSIFICA ORDINATA'!E32</f>
        <v>0</v>
      </c>
      <c r="I80" s="67">
        <f>'CLASSIFICA ORDINATA'!F32</f>
        <v>0</v>
      </c>
      <c r="J80" s="9">
        <f>'CLASSIFICA ORDINATA'!G32</f>
        <v>0</v>
      </c>
      <c r="K80" s="9">
        <f>'CLASSIFICA ORDINATA'!I32</f>
        <v>0</v>
      </c>
      <c r="L80" s="9">
        <f>'CLASSIFICA ORDINATA'!J32</f>
        <v>0</v>
      </c>
      <c r="M80" s="67">
        <f>'CLASSIFICA ORDINATA'!K32</f>
        <v>0</v>
      </c>
      <c r="N80" s="9">
        <f>'CLASSIFICA ORDINATA'!L32</f>
        <v>0</v>
      </c>
      <c r="O80" s="9">
        <f>'CLASSIFICA ORDINATA'!M32</f>
        <v>0</v>
      </c>
      <c r="P80" s="9">
        <f>'CLASSIFICA ORDINATA'!N32</f>
        <v>0</v>
      </c>
      <c r="Q80" s="67">
        <f>'CLASSIFICA ORDINATA'!O32</f>
        <v>0</v>
      </c>
      <c r="R80" s="9">
        <f>'CLASSIFICA ORDINATA'!P32</f>
        <v>0</v>
      </c>
      <c r="S80" s="9">
        <f>'CLASSIFICA ORDINATA'!Q32</f>
        <v>0</v>
      </c>
      <c r="T80" s="9">
        <f>'CLASSIFICA ORDINATA'!R32</f>
        <v>0</v>
      </c>
      <c r="U80" s="67">
        <f>'CLASSIFICA ORDINATA'!S32</f>
        <v>0</v>
      </c>
      <c r="V80" s="9">
        <f>'CLASSIFICA ORDINATA'!T32</f>
        <v>0</v>
      </c>
      <c r="W80" s="9">
        <f>'CLASSIFICA ORDINATA'!U32</f>
        <v>0</v>
      </c>
      <c r="X80" s="9">
        <f>'CLASSIFICA ORDINATA'!V32</f>
        <v>0</v>
      </c>
      <c r="Y80" s="67">
        <f>'CLASSIFICA ORDINATA'!W32</f>
        <v>0</v>
      </c>
      <c r="Z80" s="68">
        <f>'CLASSIFICA ORDINATA'!AB103</f>
        <v>0</v>
      </c>
    </row>
    <row r="81" spans="1:26" ht="20" customHeight="1" x14ac:dyDescent="0.25">
      <c r="A81" s="63">
        <v>36</v>
      </c>
      <c r="B81" s="66">
        <f>'CLASSIFICA ORDINATA'!B33</f>
        <v>27</v>
      </c>
      <c r="C81" s="55" t="e">
        <f>VLOOKUP(B81,nomi!B:C,2,FALSE)</f>
        <v>#N/A</v>
      </c>
      <c r="D81" s="55" t="e">
        <f>VLOOKUP(B81,nomi!B:G,6,FALSE)</f>
        <v>#N/A</v>
      </c>
      <c r="F81" s="9" t="str">
        <f>'CLASSIFICA ORDINATA'!C33</f>
        <v>S. Polo</v>
      </c>
      <c r="G81" s="9" t="str">
        <f>'CLASSIFICA ORDINATA'!D33</f>
        <v>TER</v>
      </c>
      <c r="H81" s="9" t="str">
        <f>'CLASSIFICA ORDINATA'!E33</f>
        <v/>
      </c>
      <c r="I81" s="67" t="str">
        <f>'CLASSIFICA ORDINATA'!F33</f>
        <v>G70</v>
      </c>
      <c r="J81" s="9" t="str">
        <f>'CLASSIFICA ORDINATA'!G33</f>
        <v>4WD</v>
      </c>
      <c r="K81" s="9" t="str">
        <f>'CLASSIFICA ORDINATA'!I33</f>
        <v>it</v>
      </c>
      <c r="L81" s="9">
        <f>'CLASSIFICA ORDINATA'!J33</f>
        <v>3</v>
      </c>
      <c r="M81" s="67">
        <f>'CLASSIFICA ORDINATA'!K33</f>
        <v>100</v>
      </c>
      <c r="N81" s="9">
        <f>'CLASSIFICA ORDINATA'!L33</f>
        <v>3</v>
      </c>
      <c r="O81" s="9">
        <f>'CLASSIFICA ORDINATA'!M33</f>
        <v>106</v>
      </c>
      <c r="P81" s="9" t="str">
        <f>'CLASSIFICA ORDINATA'!N33</f>
        <v/>
      </c>
      <c r="Q81" s="67" t="str">
        <f>'CLASSIFICA ORDINATA'!O33</f>
        <v/>
      </c>
      <c r="R81" s="9" t="str">
        <f>'CLASSIFICA ORDINATA'!P33</f>
        <v/>
      </c>
      <c r="S81" s="9" t="str">
        <f>'CLASSIFICA ORDINATA'!Q33</f>
        <v/>
      </c>
      <c r="T81" s="9" t="str">
        <f>'CLASSIFICA ORDINATA'!R33</f>
        <v/>
      </c>
      <c r="U81" s="67" t="str">
        <f>'CLASSIFICA ORDINATA'!S33</f>
        <v/>
      </c>
      <c r="V81" s="9" t="str">
        <f>'CLASSIFICA ORDINATA'!T33</f>
        <v/>
      </c>
      <c r="W81" s="9" t="str">
        <f>'CLASSIFICA ORDINATA'!U33</f>
        <v/>
      </c>
      <c r="X81" s="9" t="str">
        <f>'CLASSIFICA ORDINATA'!V33</f>
        <v/>
      </c>
      <c r="Y81" s="67" t="str">
        <f>'CLASSIFICA ORDINATA'!W33</f>
        <v/>
      </c>
      <c r="Z81" s="68">
        <f>'CLASSIFICA ORDINATA'!AB104</f>
        <v>0</v>
      </c>
    </row>
    <row r="82" spans="1:26" ht="20" customHeight="1" x14ac:dyDescent="0.25">
      <c r="A82" s="63">
        <v>37</v>
      </c>
      <c r="B82" s="66">
        <f>'CLASSIFICA ORDINATA'!B34</f>
        <v>28</v>
      </c>
      <c r="C82" s="55" t="e">
        <f>VLOOKUP(B82,nomi!B:C,2,FALSE)</f>
        <v>#N/A</v>
      </c>
      <c r="D82" s="55" t="e">
        <f>VLOOKUP(B82,nomi!B:G,6,FALSE)</f>
        <v>#N/A</v>
      </c>
      <c r="F82" s="9" t="str">
        <f>'CLASSIFICA ORDINATA'!C34</f>
        <v>TLM_SKIZZO 34</v>
      </c>
      <c r="G82" s="9" t="str">
        <f>'CLASSIFICA ORDINATA'!D34</f>
        <v>TLM</v>
      </c>
      <c r="H82" s="9" t="str">
        <f>'CLASSIFICA ORDINATA'!E34</f>
        <v/>
      </c>
      <c r="I82" s="67" t="str">
        <f>'CLASSIFICA ORDINATA'!F34</f>
        <v>Mégane Trophy</v>
      </c>
      <c r="J82" s="9" t="str">
        <f>'CLASSIFICA ORDINATA'!G34</f>
        <v>RWD</v>
      </c>
      <c r="K82" s="9" t="str">
        <f>'CLASSIFICA ORDINATA'!I34</f>
        <v>it</v>
      </c>
      <c r="L82" s="9" t="str">
        <f>'CLASSIFICA ORDINATA'!J34</f>
        <v/>
      </c>
      <c r="M82" s="67">
        <f>'CLASSIFICA ORDINATA'!K34</f>
        <v>85</v>
      </c>
      <c r="N82" s="9" t="str">
        <f>'CLASSIFICA ORDINATA'!L34</f>
        <v/>
      </c>
      <c r="O82" s="9">
        <f>'CLASSIFICA ORDINATA'!M34</f>
        <v>85</v>
      </c>
      <c r="P82" s="9" t="str">
        <f>'CLASSIFICA ORDINATA'!N34</f>
        <v/>
      </c>
      <c r="Q82" s="67" t="str">
        <f>'CLASSIFICA ORDINATA'!O34</f>
        <v/>
      </c>
      <c r="R82" s="9" t="str">
        <f>'CLASSIFICA ORDINATA'!P34</f>
        <v/>
      </c>
      <c r="S82" s="9" t="str">
        <f>'CLASSIFICA ORDINATA'!Q34</f>
        <v/>
      </c>
      <c r="T82" s="9" t="str">
        <f>'CLASSIFICA ORDINATA'!R34</f>
        <v/>
      </c>
      <c r="U82" s="67" t="str">
        <f>'CLASSIFICA ORDINATA'!S34</f>
        <v/>
      </c>
      <c r="V82" s="9" t="str">
        <f>'CLASSIFICA ORDINATA'!T34</f>
        <v/>
      </c>
      <c r="W82" s="9" t="str">
        <f>'CLASSIFICA ORDINATA'!U34</f>
        <v/>
      </c>
      <c r="X82" s="9" t="str">
        <f>'CLASSIFICA ORDINATA'!V34</f>
        <v/>
      </c>
      <c r="Y82" s="67" t="str">
        <f>'CLASSIFICA ORDINATA'!W34</f>
        <v/>
      </c>
      <c r="Z82" s="68">
        <f>'CLASSIFICA ORDINATA'!AB105</f>
        <v>0</v>
      </c>
    </row>
    <row r="83" spans="1:26" ht="20" customHeight="1" x14ac:dyDescent="0.25">
      <c r="A83" s="63">
        <v>38</v>
      </c>
      <c r="B83" s="66">
        <f>'CLASSIFICA ORDINATA'!B35</f>
        <v>29</v>
      </c>
      <c r="C83" s="55" t="e">
        <f>VLOOKUP(B83,nomi!B:C,2,FALSE)</f>
        <v>#N/A</v>
      </c>
      <c r="D83" s="55" t="e">
        <f>VLOOKUP(B83,nomi!B:G,6,FALSE)</f>
        <v>#N/A</v>
      </c>
      <c r="F83" s="9" t="str">
        <f>'CLASSIFICA ORDINATA'!C35</f>
        <v>TLM_wid83</v>
      </c>
      <c r="G83" s="9" t="str">
        <f>'CLASSIFICA ORDINATA'!D35</f>
        <v>TLM</v>
      </c>
      <c r="H83" s="9" t="str">
        <f>'CLASSIFICA ORDINATA'!E35</f>
        <v/>
      </c>
      <c r="I83" s="67" t="str">
        <f>'CLASSIFICA ORDINATA'!F35</f>
        <v>Scirocco</v>
      </c>
      <c r="J83" s="9" t="str">
        <f>'CLASSIFICA ORDINATA'!G35</f>
        <v>FWD</v>
      </c>
      <c r="K83" s="9" t="str">
        <f>'CLASSIFICA ORDINATA'!I35</f>
        <v>it</v>
      </c>
      <c r="L83" s="9" t="str">
        <f>'CLASSIFICA ORDINATA'!J35</f>
        <v/>
      </c>
      <c r="M83" s="67">
        <f>'CLASSIFICA ORDINATA'!K35</f>
        <v>70</v>
      </c>
      <c r="N83" s="9" t="str">
        <f>'CLASSIFICA ORDINATA'!L35</f>
        <v/>
      </c>
      <c r="O83" s="9">
        <f>'CLASSIFICA ORDINATA'!M35</f>
        <v>70</v>
      </c>
      <c r="P83" s="9" t="str">
        <f>'CLASSIFICA ORDINATA'!N35</f>
        <v/>
      </c>
      <c r="Q83" s="67" t="str">
        <f>'CLASSIFICA ORDINATA'!O35</f>
        <v/>
      </c>
      <c r="R83" s="9" t="str">
        <f>'CLASSIFICA ORDINATA'!P35</f>
        <v/>
      </c>
      <c r="S83" s="9" t="str">
        <f>'CLASSIFICA ORDINATA'!Q35</f>
        <v/>
      </c>
      <c r="T83" s="9" t="str">
        <f>'CLASSIFICA ORDINATA'!R35</f>
        <v/>
      </c>
      <c r="U83" s="67" t="str">
        <f>'CLASSIFICA ORDINATA'!S35</f>
        <v/>
      </c>
      <c r="V83" s="9" t="str">
        <f>'CLASSIFICA ORDINATA'!T35</f>
        <v/>
      </c>
      <c r="W83" s="9" t="str">
        <f>'CLASSIFICA ORDINATA'!U35</f>
        <v/>
      </c>
      <c r="X83" s="9" t="str">
        <f>'CLASSIFICA ORDINATA'!V35</f>
        <v/>
      </c>
      <c r="Y83" s="67" t="str">
        <f>'CLASSIFICA ORDINATA'!W35</f>
        <v/>
      </c>
      <c r="Z83" s="68">
        <f>'CLASSIFICA ORDINATA'!AB106</f>
        <v>0</v>
      </c>
    </row>
    <row r="84" spans="1:26" ht="20" customHeight="1" x14ac:dyDescent="0.25">
      <c r="A84" s="63">
        <v>39</v>
      </c>
      <c r="B84" s="66">
        <f>'CLASSIFICA ORDINATA'!B36</f>
        <v>30</v>
      </c>
      <c r="C84" s="55" t="e">
        <f>VLOOKUP(B84,nomi!B:C,2,FALSE)</f>
        <v>#N/A</v>
      </c>
      <c r="D84" s="55" t="e">
        <f>VLOOKUP(B84,nomi!B:G,6,FALSE)</f>
        <v>#N/A</v>
      </c>
      <c r="F84" s="9" t="str">
        <f>'CLASSIFICA ORDINATA'!C36</f>
        <v>TLM Max</v>
      </c>
      <c r="G84" s="9" t="str">
        <f>'CLASSIFICA ORDINATA'!D36</f>
        <v>TLM</v>
      </c>
      <c r="H84" s="9" t="str">
        <f>'CLASSIFICA ORDINATA'!E36</f>
        <v/>
      </c>
      <c r="I84" s="67" t="str">
        <f>'CLASSIFICA ORDINATA'!F36</f>
        <v>4C</v>
      </c>
      <c r="J84" s="9" t="str">
        <f>'CLASSIFICA ORDINATA'!G36</f>
        <v>RWD</v>
      </c>
      <c r="K84" s="9" t="str">
        <f>'CLASSIFICA ORDINATA'!I36</f>
        <v>it</v>
      </c>
      <c r="L84" s="9" t="str">
        <f>'CLASSIFICA ORDINATA'!J36</f>
        <v/>
      </c>
      <c r="M84" s="67">
        <f>'CLASSIFICA ORDINATA'!K36</f>
        <v>60</v>
      </c>
      <c r="N84" s="9" t="str">
        <f>'CLASSIFICA ORDINATA'!L36</f>
        <v/>
      </c>
      <c r="O84" s="9">
        <f>'CLASSIFICA ORDINATA'!M36</f>
        <v>60</v>
      </c>
      <c r="P84" s="9" t="str">
        <f>'CLASSIFICA ORDINATA'!N36</f>
        <v/>
      </c>
      <c r="Q84" s="67" t="str">
        <f>'CLASSIFICA ORDINATA'!O36</f>
        <v/>
      </c>
      <c r="R84" s="9" t="str">
        <f>'CLASSIFICA ORDINATA'!P36</f>
        <v/>
      </c>
      <c r="S84" s="9" t="str">
        <f>'CLASSIFICA ORDINATA'!Q36</f>
        <v/>
      </c>
      <c r="T84" s="9" t="str">
        <f>'CLASSIFICA ORDINATA'!R36</f>
        <v/>
      </c>
      <c r="U84" s="67" t="str">
        <f>'CLASSIFICA ORDINATA'!S36</f>
        <v/>
      </c>
      <c r="V84" s="9" t="str">
        <f>'CLASSIFICA ORDINATA'!T36</f>
        <v/>
      </c>
      <c r="W84" s="9" t="str">
        <f>'CLASSIFICA ORDINATA'!U36</f>
        <v/>
      </c>
      <c r="X84" s="9" t="str">
        <f>'CLASSIFICA ORDINATA'!V36</f>
        <v/>
      </c>
      <c r="Y84" s="67" t="str">
        <f>'CLASSIFICA ORDINATA'!W36</f>
        <v/>
      </c>
      <c r="Z84" s="68">
        <f>'CLASSIFICA ORDINATA'!AB107</f>
        <v>0</v>
      </c>
    </row>
    <row r="85" spans="1:26" ht="20" customHeight="1" x14ac:dyDescent="0.25">
      <c r="A85" s="63">
        <v>40</v>
      </c>
      <c r="B85" s="66">
        <f>'CLASSIFICA ORDINATA'!B37</f>
        <v>31</v>
      </c>
      <c r="C85" s="55" t="e">
        <f>VLOOKUP(B85,nomi!B:C,2,FALSE)</f>
        <v>#N/A</v>
      </c>
      <c r="D85" s="55" t="e">
        <f>VLOOKUP(B85,nomi!B:G,6,FALSE)</f>
        <v>#N/A</v>
      </c>
      <c r="F85" s="9" t="str">
        <f>'CLASSIFICA ORDINATA'!C37</f>
        <v>TLM_mark126p</v>
      </c>
      <c r="G85" s="9" t="str">
        <f>'CLASSIFICA ORDINATA'!D37</f>
        <v>TLM</v>
      </c>
      <c r="H85" s="9" t="str">
        <f>'CLASSIFICA ORDINATA'!E37</f>
        <v/>
      </c>
      <c r="I85" s="67" t="str">
        <f>'CLASSIFICA ORDINATA'!F37</f>
        <v>G70</v>
      </c>
      <c r="J85" s="9" t="str">
        <f>'CLASSIFICA ORDINATA'!G37</f>
        <v>4WD</v>
      </c>
      <c r="K85" s="9" t="str">
        <f>'CLASSIFICA ORDINATA'!I37</f>
        <v>it</v>
      </c>
      <c r="L85" s="9" t="str">
        <f>'CLASSIFICA ORDINATA'!J37</f>
        <v/>
      </c>
      <c r="M85" s="67">
        <f>'CLASSIFICA ORDINATA'!K37</f>
        <v>50</v>
      </c>
      <c r="N85" s="9" t="str">
        <f>'CLASSIFICA ORDINATA'!L37</f>
        <v/>
      </c>
      <c r="O85" s="9">
        <f>'CLASSIFICA ORDINATA'!M37</f>
        <v>50</v>
      </c>
      <c r="P85" s="9" t="str">
        <f>'CLASSIFICA ORDINATA'!N37</f>
        <v/>
      </c>
      <c r="Q85" s="67" t="str">
        <f>'CLASSIFICA ORDINATA'!O37</f>
        <v/>
      </c>
      <c r="R85" s="9" t="str">
        <f>'CLASSIFICA ORDINATA'!P37</f>
        <v/>
      </c>
      <c r="S85" s="9" t="str">
        <f>'CLASSIFICA ORDINATA'!Q37</f>
        <v/>
      </c>
      <c r="T85" s="9" t="str">
        <f>'CLASSIFICA ORDINATA'!R37</f>
        <v/>
      </c>
      <c r="U85" s="67" t="str">
        <f>'CLASSIFICA ORDINATA'!S37</f>
        <v/>
      </c>
      <c r="V85" s="9" t="str">
        <f>'CLASSIFICA ORDINATA'!T37</f>
        <v/>
      </c>
      <c r="W85" s="9" t="str">
        <f>'CLASSIFICA ORDINATA'!U37</f>
        <v/>
      </c>
      <c r="X85" s="9" t="str">
        <f>'CLASSIFICA ORDINATA'!V37</f>
        <v/>
      </c>
      <c r="Y85" s="67" t="str">
        <f>'CLASSIFICA ORDINATA'!W37</f>
        <v/>
      </c>
      <c r="Z85" s="68">
        <f>'CLASSIFICA ORDINATA'!AB108</f>
        <v>0</v>
      </c>
    </row>
    <row r="86" spans="1:26" ht="20" customHeight="1" x14ac:dyDescent="0.25">
      <c r="A86" s="63">
        <v>41</v>
      </c>
      <c r="B86" s="66">
        <f>'CLASSIFICA ORDINATA'!B38</f>
        <v>32</v>
      </c>
      <c r="C86" s="55" t="e">
        <f>VLOOKUP(B86,nomi!B:C,2,FALSE)</f>
        <v>#N/A</v>
      </c>
      <c r="D86" s="55" t="e">
        <f>VLOOKUP(B86,nomi!B:G,6,FALSE)</f>
        <v>#N/A</v>
      </c>
      <c r="F86" s="9" t="str">
        <f>'CLASSIFICA ORDINATA'!C38</f>
        <v>TLM_Isnotacrime</v>
      </c>
      <c r="G86" s="9" t="str">
        <f>'CLASSIFICA ORDINATA'!D38</f>
        <v>TLM</v>
      </c>
      <c r="H86" s="9" t="str">
        <f>'CLASSIFICA ORDINATA'!E38</f>
        <v/>
      </c>
      <c r="I86" s="67" t="str">
        <f>'CLASSIFICA ORDINATA'!F38</f>
        <v>4C</v>
      </c>
      <c r="J86" s="9" t="str">
        <f>'CLASSIFICA ORDINATA'!G38</f>
        <v>RWD</v>
      </c>
      <c r="K86" s="9" t="str">
        <f>'CLASSIFICA ORDINATA'!I38</f>
        <v>it</v>
      </c>
      <c r="L86" s="9" t="str">
        <f>'CLASSIFICA ORDINATA'!J38</f>
        <v/>
      </c>
      <c r="M86" s="67">
        <f>'CLASSIFICA ORDINATA'!K38</f>
        <v>45</v>
      </c>
      <c r="N86" s="9" t="str">
        <f>'CLASSIFICA ORDINATA'!L38</f>
        <v/>
      </c>
      <c r="O86" s="9">
        <f>'CLASSIFICA ORDINATA'!M38</f>
        <v>45</v>
      </c>
      <c r="P86" s="9" t="str">
        <f>'CLASSIFICA ORDINATA'!N38</f>
        <v/>
      </c>
      <c r="Q86" s="67" t="str">
        <f>'CLASSIFICA ORDINATA'!O38</f>
        <v/>
      </c>
      <c r="R86" s="9" t="str">
        <f>'CLASSIFICA ORDINATA'!P38</f>
        <v/>
      </c>
      <c r="S86" s="9" t="str">
        <f>'CLASSIFICA ORDINATA'!Q38</f>
        <v/>
      </c>
      <c r="T86" s="9" t="str">
        <f>'CLASSIFICA ORDINATA'!R38</f>
        <v/>
      </c>
      <c r="U86" s="67" t="str">
        <f>'CLASSIFICA ORDINATA'!S38</f>
        <v/>
      </c>
      <c r="V86" s="9" t="str">
        <f>'CLASSIFICA ORDINATA'!T38</f>
        <v/>
      </c>
      <c r="W86" s="9" t="str">
        <f>'CLASSIFICA ORDINATA'!U38</f>
        <v/>
      </c>
      <c r="X86" s="9" t="str">
        <f>'CLASSIFICA ORDINATA'!V38</f>
        <v/>
      </c>
      <c r="Y86" s="67" t="str">
        <f>'CLASSIFICA ORDINATA'!W38</f>
        <v/>
      </c>
      <c r="Z86" s="68">
        <f>'CLASSIFICA ORDINATA'!AB109</f>
        <v>0</v>
      </c>
    </row>
    <row r="87" spans="1:26" ht="20" customHeight="1" x14ac:dyDescent="0.25">
      <c r="A87" s="63">
        <v>42</v>
      </c>
      <c r="B87" s="66">
        <f>'CLASSIFICA ORDINATA'!B39</f>
        <v>33</v>
      </c>
      <c r="C87" s="55" t="e">
        <f>VLOOKUP(B87,nomi!B:C,2,FALSE)</f>
        <v>#N/A</v>
      </c>
      <c r="D87" s="55" t="e">
        <f>VLOOKUP(B87,nomi!B:G,6,FALSE)</f>
        <v>#N/A</v>
      </c>
      <c r="F87" s="9" t="str">
        <f>'CLASSIFICA ORDINATA'!C39</f>
        <v>TLM Febshy</v>
      </c>
      <c r="G87" s="9" t="str">
        <f>'CLASSIFICA ORDINATA'!D39</f>
        <v>TLM</v>
      </c>
      <c r="H87" s="9" t="str">
        <f>'CLASSIFICA ORDINATA'!E39</f>
        <v/>
      </c>
      <c r="I87" s="67" t="str">
        <f>'CLASSIFICA ORDINATA'!F39</f>
        <v>Mégane Trophy</v>
      </c>
      <c r="J87" s="9" t="str">
        <f>'CLASSIFICA ORDINATA'!G39</f>
        <v>RWD</v>
      </c>
      <c r="K87" s="9" t="str">
        <f>'CLASSIFICA ORDINATA'!I39</f>
        <v>it</v>
      </c>
      <c r="L87" s="9" t="str">
        <f>'CLASSIFICA ORDINATA'!J39</f>
        <v/>
      </c>
      <c r="M87" s="67">
        <f>'CLASSIFICA ORDINATA'!K39</f>
        <v>40</v>
      </c>
      <c r="N87" s="9" t="str">
        <f>'CLASSIFICA ORDINATA'!L39</f>
        <v/>
      </c>
      <c r="O87" s="9">
        <f>'CLASSIFICA ORDINATA'!M39</f>
        <v>40</v>
      </c>
      <c r="P87" s="9" t="str">
        <f>'CLASSIFICA ORDINATA'!N39</f>
        <v/>
      </c>
      <c r="Q87" s="67" t="str">
        <f>'CLASSIFICA ORDINATA'!O39</f>
        <v/>
      </c>
      <c r="R87" s="9" t="str">
        <f>'CLASSIFICA ORDINATA'!P39</f>
        <v/>
      </c>
      <c r="S87" s="9" t="str">
        <f>'CLASSIFICA ORDINATA'!Q39</f>
        <v/>
      </c>
      <c r="T87" s="9" t="str">
        <f>'CLASSIFICA ORDINATA'!R39</f>
        <v/>
      </c>
      <c r="U87" s="67" t="str">
        <f>'CLASSIFICA ORDINATA'!S39</f>
        <v/>
      </c>
      <c r="V87" s="9" t="str">
        <f>'CLASSIFICA ORDINATA'!T39</f>
        <v/>
      </c>
      <c r="W87" s="9" t="str">
        <f>'CLASSIFICA ORDINATA'!U39</f>
        <v/>
      </c>
      <c r="X87" s="9" t="str">
        <f>'CLASSIFICA ORDINATA'!V39</f>
        <v/>
      </c>
      <c r="Y87" s="67" t="str">
        <f>'CLASSIFICA ORDINATA'!W39</f>
        <v/>
      </c>
      <c r="Z87" s="68">
        <f>'CLASSIFICA ORDINATA'!AB110</f>
        <v>0</v>
      </c>
    </row>
    <row r="88" spans="1:26" ht="20" customHeight="1" x14ac:dyDescent="0.25">
      <c r="A88" s="63">
        <v>43</v>
      </c>
      <c r="B88" s="66">
        <f>'CLASSIFICA ORDINATA'!B40</f>
        <v>34</v>
      </c>
      <c r="C88" s="55" t="e">
        <f>VLOOKUP(B88,nomi!B:C,2,FALSE)</f>
        <v>#N/A</v>
      </c>
      <c r="D88" s="55" t="e">
        <f>VLOOKUP(B88,nomi!B:G,6,FALSE)</f>
        <v>#N/A</v>
      </c>
      <c r="F88" s="9" t="str">
        <f>'CLASSIFICA ORDINATA'!C40</f>
        <v>TLM_GAMMA</v>
      </c>
      <c r="G88" s="9" t="str">
        <f>'CLASSIFICA ORDINATA'!D40</f>
        <v>TLM</v>
      </c>
      <c r="H88" s="9" t="str">
        <f>'CLASSIFICA ORDINATA'!E40</f>
        <v/>
      </c>
      <c r="I88" s="67" t="str">
        <f>'CLASSIFICA ORDINATA'!F40</f>
        <v>Mégane Trophy</v>
      </c>
      <c r="J88" s="9" t="str">
        <f>'CLASSIFICA ORDINATA'!G40</f>
        <v>RWD</v>
      </c>
      <c r="K88" s="9" t="str">
        <f>'CLASSIFICA ORDINATA'!I40</f>
        <v>it</v>
      </c>
      <c r="L88" s="9" t="str">
        <f>'CLASSIFICA ORDINATA'!J40</f>
        <v/>
      </c>
      <c r="M88" s="67">
        <f>'CLASSIFICA ORDINATA'!K40</f>
        <v>35</v>
      </c>
      <c r="N88" s="9" t="str">
        <f>'CLASSIFICA ORDINATA'!L40</f>
        <v/>
      </c>
      <c r="O88" s="9">
        <f>'CLASSIFICA ORDINATA'!M40</f>
        <v>35</v>
      </c>
      <c r="P88" s="9" t="str">
        <f>'CLASSIFICA ORDINATA'!N40</f>
        <v/>
      </c>
      <c r="Q88" s="67" t="str">
        <f>'CLASSIFICA ORDINATA'!O40</f>
        <v/>
      </c>
      <c r="R88" s="9" t="str">
        <f>'CLASSIFICA ORDINATA'!P40</f>
        <v/>
      </c>
      <c r="S88" s="9" t="str">
        <f>'CLASSIFICA ORDINATA'!Q40</f>
        <v/>
      </c>
      <c r="T88" s="9" t="str">
        <f>'CLASSIFICA ORDINATA'!R40</f>
        <v/>
      </c>
      <c r="U88" s="67" t="str">
        <f>'CLASSIFICA ORDINATA'!S40</f>
        <v/>
      </c>
      <c r="V88" s="9" t="str">
        <f>'CLASSIFICA ORDINATA'!T40</f>
        <v/>
      </c>
      <c r="W88" s="9" t="str">
        <f>'CLASSIFICA ORDINATA'!U40</f>
        <v/>
      </c>
      <c r="X88" s="9" t="str">
        <f>'CLASSIFICA ORDINATA'!V40</f>
        <v/>
      </c>
      <c r="Y88" s="67" t="str">
        <f>'CLASSIFICA ORDINATA'!W40</f>
        <v/>
      </c>
      <c r="Z88" s="68">
        <f>'CLASSIFICA ORDINATA'!AB111</f>
        <v>0</v>
      </c>
    </row>
    <row r="89" spans="1:26" ht="20" customHeight="1" x14ac:dyDescent="0.25">
      <c r="A89" s="63">
        <v>44</v>
      </c>
      <c r="B89" s="66">
        <f>'CLASSIFICA ORDINATA'!B41</f>
        <v>35</v>
      </c>
      <c r="C89" s="55" t="e">
        <f>VLOOKUP(B89,nomi!B:C,2,FALSE)</f>
        <v>#N/A</v>
      </c>
      <c r="D89" s="55" t="e">
        <f>VLOOKUP(B89,nomi!B:G,6,FALSE)</f>
        <v>#N/A</v>
      </c>
      <c r="F89" s="9" t="str">
        <f>'CLASSIFICA ORDINATA'!C41</f>
        <v>TLM_RiKaS</v>
      </c>
      <c r="G89" s="9" t="str">
        <f>'CLASSIFICA ORDINATA'!D41</f>
        <v>TLMA</v>
      </c>
      <c r="H89" s="9" t="str">
        <f>'CLASSIFICA ORDINATA'!E41</f>
        <v/>
      </c>
      <c r="I89" s="67" t="str">
        <f>'CLASSIFICA ORDINATA'!F41</f>
        <v>4C</v>
      </c>
      <c r="J89" s="9" t="str">
        <f>'CLASSIFICA ORDINATA'!G41</f>
        <v>RWD</v>
      </c>
      <c r="K89" s="9" t="str">
        <f>'CLASSIFICA ORDINATA'!I41</f>
        <v>it</v>
      </c>
      <c r="L89" s="9" t="str">
        <f>'CLASSIFICA ORDINATA'!J41</f>
        <v/>
      </c>
      <c r="M89" s="67">
        <f>'CLASSIFICA ORDINATA'!K41</f>
        <v>30</v>
      </c>
      <c r="N89" s="9" t="str">
        <f>'CLASSIFICA ORDINATA'!L41</f>
        <v/>
      </c>
      <c r="O89" s="9">
        <f>'CLASSIFICA ORDINATA'!M41</f>
        <v>30</v>
      </c>
      <c r="P89" s="9" t="str">
        <f>'CLASSIFICA ORDINATA'!N41</f>
        <v/>
      </c>
      <c r="Q89" s="67" t="str">
        <f>'CLASSIFICA ORDINATA'!O41</f>
        <v/>
      </c>
      <c r="R89" s="9" t="str">
        <f>'CLASSIFICA ORDINATA'!P41</f>
        <v/>
      </c>
      <c r="S89" s="9" t="str">
        <f>'CLASSIFICA ORDINATA'!Q41</f>
        <v/>
      </c>
      <c r="T89" s="9" t="str">
        <f>'CLASSIFICA ORDINATA'!R41</f>
        <v/>
      </c>
      <c r="U89" s="67" t="str">
        <f>'CLASSIFICA ORDINATA'!S41</f>
        <v/>
      </c>
      <c r="V89" s="9" t="str">
        <f>'CLASSIFICA ORDINATA'!T41</f>
        <v/>
      </c>
      <c r="W89" s="9" t="str">
        <f>'CLASSIFICA ORDINATA'!U41</f>
        <v/>
      </c>
      <c r="X89" s="9" t="str">
        <f>'CLASSIFICA ORDINATA'!V41</f>
        <v/>
      </c>
      <c r="Y89" s="67" t="str">
        <f>'CLASSIFICA ORDINATA'!W41</f>
        <v/>
      </c>
      <c r="Z89" s="68">
        <f>'CLASSIFICA ORDINATA'!AB112</f>
        <v>0</v>
      </c>
    </row>
    <row r="90" spans="1:26" ht="20" customHeight="1" x14ac:dyDescent="0.25">
      <c r="A90" s="63">
        <v>45</v>
      </c>
      <c r="B90" s="66">
        <f>'CLASSIFICA ORDINATA'!B42</f>
        <v>36</v>
      </c>
      <c r="C90" s="55" t="e">
        <f>VLOOKUP(B90,nomi!B:C,2,FALSE)</f>
        <v>#N/A</v>
      </c>
      <c r="D90" s="55" t="e">
        <f>VLOOKUP(B90,nomi!B:G,6,FALSE)</f>
        <v>#N/A</v>
      </c>
      <c r="F90" s="9" t="str">
        <f>'CLASSIFICA ORDINATA'!C42</f>
        <v>Chiodo crew</v>
      </c>
      <c r="G90" s="9" t="str">
        <f>'CLASSIFICA ORDINATA'!D42</f>
        <v>TLMA</v>
      </c>
      <c r="H90" s="9" t="str">
        <f>'CLASSIFICA ORDINATA'!E42</f>
        <v/>
      </c>
      <c r="I90" s="67" t="str">
        <f>'CLASSIFICA ORDINATA'!F42</f>
        <v>G70</v>
      </c>
      <c r="J90" s="9" t="str">
        <f>'CLASSIFICA ORDINATA'!G42</f>
        <v>4WD</v>
      </c>
      <c r="K90" s="9" t="str">
        <f>'CLASSIFICA ORDINATA'!I42</f>
        <v>it</v>
      </c>
      <c r="L90" s="9" t="str">
        <f>'CLASSIFICA ORDINATA'!J42</f>
        <v/>
      </c>
      <c r="M90" s="67">
        <f>'CLASSIFICA ORDINATA'!K42</f>
        <v>25</v>
      </c>
      <c r="N90" s="9" t="str">
        <f>'CLASSIFICA ORDINATA'!L42</f>
        <v/>
      </c>
      <c r="O90" s="9">
        <f>'CLASSIFICA ORDINATA'!M42</f>
        <v>25</v>
      </c>
      <c r="P90" s="9" t="str">
        <f>'CLASSIFICA ORDINATA'!N42</f>
        <v/>
      </c>
      <c r="Q90" s="67" t="str">
        <f>'CLASSIFICA ORDINATA'!O42</f>
        <v/>
      </c>
      <c r="R90" s="9" t="str">
        <f>'CLASSIFICA ORDINATA'!P42</f>
        <v/>
      </c>
      <c r="S90" s="9" t="str">
        <f>'CLASSIFICA ORDINATA'!Q42</f>
        <v/>
      </c>
      <c r="T90" s="9" t="str">
        <f>'CLASSIFICA ORDINATA'!R42</f>
        <v/>
      </c>
      <c r="U90" s="67" t="str">
        <f>'CLASSIFICA ORDINATA'!S42</f>
        <v/>
      </c>
      <c r="V90" s="9" t="str">
        <f>'CLASSIFICA ORDINATA'!T42</f>
        <v/>
      </c>
      <c r="W90" s="9" t="str">
        <f>'CLASSIFICA ORDINATA'!U42</f>
        <v/>
      </c>
      <c r="X90" s="9" t="str">
        <f>'CLASSIFICA ORDINATA'!V42</f>
        <v/>
      </c>
      <c r="Y90" s="67" t="str">
        <f>'CLASSIFICA ORDINATA'!W42</f>
        <v/>
      </c>
      <c r="Z90" s="68">
        <f>'CLASSIFICA ORDINATA'!AB113</f>
        <v>0</v>
      </c>
    </row>
    <row r="91" spans="1:26" ht="20" customHeight="1" x14ac:dyDescent="0.25">
      <c r="A91" s="63">
        <v>46</v>
      </c>
      <c r="B91" s="66">
        <f>'CLASSIFICA ORDINATA'!B43</f>
        <v>37</v>
      </c>
      <c r="C91" s="55" t="e">
        <f>VLOOKUP(B91,nomi!B:C,2,FALSE)</f>
        <v>#N/A</v>
      </c>
      <c r="D91" s="55" t="e">
        <f>VLOOKUP(B91,nomi!B:G,6,FALSE)</f>
        <v>#N/A</v>
      </c>
      <c r="F91" s="9" t="str">
        <f>'CLASSIFICA ORDINATA'!C43</f>
        <v>Gian</v>
      </c>
      <c r="G91" s="9" t="str">
        <f>'CLASSIFICA ORDINATA'!D43</f>
        <v>TLMA</v>
      </c>
      <c r="H91" s="9" t="str">
        <f>'CLASSIFICA ORDINATA'!E43</f>
        <v/>
      </c>
      <c r="I91" s="67" t="str">
        <f>'CLASSIFICA ORDINATA'!F43</f>
        <v>4C</v>
      </c>
      <c r="J91" s="9" t="str">
        <f>'CLASSIFICA ORDINATA'!G43</f>
        <v>RWD</v>
      </c>
      <c r="K91" s="9" t="str">
        <f>'CLASSIFICA ORDINATA'!I43</f>
        <v>it</v>
      </c>
      <c r="L91" s="9" t="str">
        <f>'CLASSIFICA ORDINATA'!J43</f>
        <v/>
      </c>
      <c r="M91" s="67">
        <f>'CLASSIFICA ORDINATA'!K43</f>
        <v>20</v>
      </c>
      <c r="N91" s="9" t="str">
        <f>'CLASSIFICA ORDINATA'!L43</f>
        <v/>
      </c>
      <c r="O91" s="9">
        <f>'CLASSIFICA ORDINATA'!M43</f>
        <v>20</v>
      </c>
      <c r="P91" s="9" t="str">
        <f>'CLASSIFICA ORDINATA'!N43</f>
        <v/>
      </c>
      <c r="Q91" s="67" t="str">
        <f>'CLASSIFICA ORDINATA'!O43</f>
        <v/>
      </c>
      <c r="R91" s="9" t="str">
        <f>'CLASSIFICA ORDINATA'!P43</f>
        <v/>
      </c>
      <c r="S91" s="9" t="str">
        <f>'CLASSIFICA ORDINATA'!Q43</f>
        <v/>
      </c>
      <c r="T91" s="9" t="str">
        <f>'CLASSIFICA ORDINATA'!R43</f>
        <v/>
      </c>
      <c r="U91" s="67" t="str">
        <f>'CLASSIFICA ORDINATA'!S43</f>
        <v/>
      </c>
      <c r="V91" s="9" t="str">
        <f>'CLASSIFICA ORDINATA'!T43</f>
        <v/>
      </c>
      <c r="W91" s="9" t="str">
        <f>'CLASSIFICA ORDINATA'!U43</f>
        <v/>
      </c>
      <c r="X91" s="9" t="str">
        <f>'CLASSIFICA ORDINATA'!V43</f>
        <v/>
      </c>
      <c r="Y91" s="67" t="str">
        <f>'CLASSIFICA ORDINATA'!W43</f>
        <v/>
      </c>
      <c r="Z91" s="68">
        <f>'CLASSIFICA ORDINATA'!AB114</f>
        <v>0</v>
      </c>
    </row>
    <row r="92" spans="1:26" ht="20" customHeight="1" x14ac:dyDescent="0.25">
      <c r="A92" s="63">
        <v>47</v>
      </c>
      <c r="B92" s="66">
        <f>'CLASSIFICA ORDINATA'!B44</f>
        <v>38</v>
      </c>
      <c r="C92" s="55" t="e">
        <f>VLOOKUP(B92,nomi!B:C,2,FALSE)</f>
        <v>#N/A</v>
      </c>
      <c r="D92" s="55" t="e">
        <f>VLOOKUP(B92,nomi!B:G,6,FALSE)</f>
        <v>#N/A</v>
      </c>
      <c r="F92" s="9" t="str">
        <f>'CLASSIFICA ORDINATA'!C44</f>
        <v>TLM Verce90</v>
      </c>
      <c r="G92" s="9" t="str">
        <f>'CLASSIFICA ORDINATA'!D44</f>
        <v>TLM</v>
      </c>
      <c r="H92" s="9" t="str">
        <f>'CLASSIFICA ORDINATA'!E44</f>
        <v/>
      </c>
      <c r="I92" s="67" t="str">
        <f>'CLASSIFICA ORDINATA'!F44</f>
        <v>Lancer Evo</v>
      </c>
      <c r="J92" s="9" t="str">
        <f>'CLASSIFICA ORDINATA'!G44</f>
        <v>4WD</v>
      </c>
      <c r="K92" s="9" t="str">
        <f>'CLASSIFICA ORDINATA'!I44</f>
        <v>it</v>
      </c>
      <c r="L92" s="9" t="str">
        <f>'CLASSIFICA ORDINATA'!J44</f>
        <v/>
      </c>
      <c r="M92" s="67">
        <f>'CLASSIFICA ORDINATA'!K44</f>
        <v>15</v>
      </c>
      <c r="N92" s="9" t="str">
        <f>'CLASSIFICA ORDINATA'!L44</f>
        <v/>
      </c>
      <c r="O92" s="9">
        <f>'CLASSIFICA ORDINATA'!M44</f>
        <v>15</v>
      </c>
      <c r="P92" s="9" t="str">
        <f>'CLASSIFICA ORDINATA'!N44</f>
        <v/>
      </c>
      <c r="Q92" s="67" t="str">
        <f>'CLASSIFICA ORDINATA'!O44</f>
        <v/>
      </c>
      <c r="R92" s="9" t="str">
        <f>'CLASSIFICA ORDINATA'!P44</f>
        <v/>
      </c>
      <c r="S92" s="9" t="str">
        <f>'CLASSIFICA ORDINATA'!Q44</f>
        <v/>
      </c>
      <c r="T92" s="9" t="str">
        <f>'CLASSIFICA ORDINATA'!R44</f>
        <v/>
      </c>
      <c r="U92" s="67" t="str">
        <f>'CLASSIFICA ORDINATA'!S44</f>
        <v/>
      </c>
      <c r="V92" s="9" t="str">
        <f>'CLASSIFICA ORDINATA'!T44</f>
        <v/>
      </c>
      <c r="W92" s="9" t="str">
        <f>'CLASSIFICA ORDINATA'!U44</f>
        <v/>
      </c>
      <c r="X92" s="9" t="str">
        <f>'CLASSIFICA ORDINATA'!V44</f>
        <v/>
      </c>
      <c r="Y92" s="67" t="str">
        <f>'CLASSIFICA ORDINATA'!W44</f>
        <v/>
      </c>
      <c r="Z92" s="68">
        <f>'CLASSIFICA ORDINATA'!AB115</f>
        <v>0</v>
      </c>
    </row>
    <row r="93" spans="1:26" ht="20" customHeight="1" x14ac:dyDescent="0.25">
      <c r="A93" s="63">
        <v>48</v>
      </c>
      <c r="B93" s="66">
        <f>'CLASSIFICA ORDINATA'!B45</f>
        <v>0</v>
      </c>
      <c r="C93" s="55" t="e">
        <f>VLOOKUP(B93,nomi!B:C,2,FALSE)</f>
        <v>#N/A</v>
      </c>
      <c r="D93" s="55" t="e">
        <f>VLOOKUP(B93,nomi!B:G,6,FALSE)</f>
        <v>#N/A</v>
      </c>
      <c r="F93" s="9">
        <f>'CLASSIFICA ORDINATA'!C45</f>
        <v>0</v>
      </c>
      <c r="G93" s="9">
        <f>'CLASSIFICA ORDINATA'!D45</f>
        <v>0</v>
      </c>
      <c r="H93" s="9">
        <f>'CLASSIFICA ORDINATA'!E45</f>
        <v>0</v>
      </c>
      <c r="I93" s="67">
        <f>'CLASSIFICA ORDINATA'!F45</f>
        <v>0</v>
      </c>
      <c r="J93" s="9">
        <f>'CLASSIFICA ORDINATA'!G45</f>
        <v>0</v>
      </c>
      <c r="K93" s="9">
        <f>'CLASSIFICA ORDINATA'!I45</f>
        <v>0</v>
      </c>
      <c r="L93" s="9">
        <f>'CLASSIFICA ORDINATA'!J45</f>
        <v>0</v>
      </c>
      <c r="M93" s="67">
        <f>'CLASSIFICA ORDINATA'!K45</f>
        <v>0</v>
      </c>
      <c r="N93" s="9">
        <f>'CLASSIFICA ORDINATA'!L45</f>
        <v>0</v>
      </c>
      <c r="O93" s="9">
        <f>'CLASSIFICA ORDINATA'!M45</f>
        <v>0</v>
      </c>
      <c r="P93" s="9">
        <f>'CLASSIFICA ORDINATA'!N45</f>
        <v>0</v>
      </c>
      <c r="Q93" s="67">
        <f>'CLASSIFICA ORDINATA'!O45</f>
        <v>0</v>
      </c>
      <c r="R93" s="9">
        <f>'CLASSIFICA ORDINATA'!P45</f>
        <v>0</v>
      </c>
      <c r="S93" s="9">
        <f>'CLASSIFICA ORDINATA'!Q45</f>
        <v>0</v>
      </c>
      <c r="T93" s="9">
        <f>'CLASSIFICA ORDINATA'!R45</f>
        <v>0</v>
      </c>
      <c r="U93" s="67">
        <f>'CLASSIFICA ORDINATA'!S45</f>
        <v>0</v>
      </c>
      <c r="V93" s="9">
        <f>'CLASSIFICA ORDINATA'!T45</f>
        <v>0</v>
      </c>
      <c r="W93" s="9">
        <f>'CLASSIFICA ORDINATA'!U45</f>
        <v>0</v>
      </c>
      <c r="X93" s="9">
        <f>'CLASSIFICA ORDINATA'!V45</f>
        <v>0</v>
      </c>
      <c r="Y93" s="67">
        <f>'CLASSIFICA ORDINATA'!W45</f>
        <v>0</v>
      </c>
      <c r="Z93" s="68">
        <f>'CLASSIFICA ORDINATA'!AB116</f>
        <v>0</v>
      </c>
    </row>
    <row r="94" spans="1:26" ht="20" customHeight="1" x14ac:dyDescent="0.25">
      <c r="A94" s="63">
        <v>49</v>
      </c>
      <c r="B94" s="66">
        <f>'CLASSIFICA ORDINATA'!B46</f>
        <v>0</v>
      </c>
      <c r="C94" s="55" t="e">
        <f>VLOOKUP(B94,nomi!B:C,2,FALSE)</f>
        <v>#N/A</v>
      </c>
      <c r="D94" s="55" t="e">
        <f>VLOOKUP(B94,nomi!B:G,6,FALSE)</f>
        <v>#N/A</v>
      </c>
      <c r="F94" s="9">
        <f>'CLASSIFICA ORDINATA'!C46</f>
        <v>0</v>
      </c>
      <c r="G94" s="9">
        <f>'CLASSIFICA ORDINATA'!D46</f>
        <v>0</v>
      </c>
      <c r="H94" s="9">
        <f>'CLASSIFICA ORDINATA'!E46</f>
        <v>0</v>
      </c>
      <c r="I94" s="67">
        <f>'CLASSIFICA ORDINATA'!F46</f>
        <v>0</v>
      </c>
      <c r="J94" s="9">
        <f>'CLASSIFICA ORDINATA'!G46</f>
        <v>0</v>
      </c>
      <c r="K94" s="9">
        <f>'CLASSIFICA ORDINATA'!I46</f>
        <v>0</v>
      </c>
      <c r="L94" s="9">
        <f>'CLASSIFICA ORDINATA'!J46</f>
        <v>0</v>
      </c>
      <c r="M94" s="67">
        <f>'CLASSIFICA ORDINATA'!K46</f>
        <v>0</v>
      </c>
      <c r="N94" s="9">
        <f>'CLASSIFICA ORDINATA'!L46</f>
        <v>0</v>
      </c>
      <c r="O94" s="9">
        <f>'CLASSIFICA ORDINATA'!M46</f>
        <v>0</v>
      </c>
      <c r="P94" s="9">
        <f>'CLASSIFICA ORDINATA'!N46</f>
        <v>0</v>
      </c>
      <c r="Q94" s="67">
        <f>'CLASSIFICA ORDINATA'!O46</f>
        <v>0</v>
      </c>
      <c r="R94" s="9">
        <f>'CLASSIFICA ORDINATA'!P46</f>
        <v>0</v>
      </c>
      <c r="S94" s="9">
        <f>'CLASSIFICA ORDINATA'!Q46</f>
        <v>0</v>
      </c>
      <c r="T94" s="9">
        <f>'CLASSIFICA ORDINATA'!R46</f>
        <v>0</v>
      </c>
      <c r="U94" s="67">
        <f>'CLASSIFICA ORDINATA'!S46</f>
        <v>0</v>
      </c>
      <c r="V94" s="9">
        <f>'CLASSIFICA ORDINATA'!T46</f>
        <v>0</v>
      </c>
      <c r="W94" s="9">
        <f>'CLASSIFICA ORDINATA'!U46</f>
        <v>0</v>
      </c>
      <c r="X94" s="9">
        <f>'CLASSIFICA ORDINATA'!V46</f>
        <v>0</v>
      </c>
      <c r="Y94" s="67">
        <f>'CLASSIFICA ORDINATA'!W46</f>
        <v>0</v>
      </c>
      <c r="Z94" s="68">
        <f>'CLASSIFICA ORDINATA'!AB117</f>
        <v>0</v>
      </c>
    </row>
    <row r="95" spans="1:26" ht="20" customHeight="1" x14ac:dyDescent="0.25">
      <c r="A95" s="63">
        <v>50</v>
      </c>
      <c r="B95" s="66">
        <f>'CLASSIFICA ORDINATA'!B47</f>
        <v>40</v>
      </c>
      <c r="C95" s="55" t="e">
        <f>VLOOKUP(B95,nomi!B:C,2,FALSE)</f>
        <v>#N/A</v>
      </c>
      <c r="D95" s="55" t="e">
        <f>VLOOKUP(B95,nomi!B:G,6,FALSE)</f>
        <v>#N/A</v>
      </c>
      <c r="F95" s="9" t="str">
        <f>'CLASSIFICA ORDINATA'!C47</f>
        <v>N.Baglioni</v>
      </c>
      <c r="G95" s="9" t="str">
        <f>'CLASSIFICA ORDINATA'!D47</f>
        <v>TER</v>
      </c>
      <c r="H95" s="9" t="str">
        <f>'CLASSIFICA ORDINATA'!E47</f>
        <v/>
      </c>
      <c r="I95" s="67" t="str">
        <f>'CLASSIFICA ORDINATA'!F47</f>
        <v>Cayman</v>
      </c>
      <c r="J95" s="9" t="str">
        <f>'CLASSIFICA ORDINATA'!G47</f>
        <v>RWD</v>
      </c>
      <c r="K95" s="9" t="str">
        <f>'CLASSIFICA ORDINATA'!I47</f>
        <v>it</v>
      </c>
      <c r="L95" s="9">
        <f>'CLASSIFICA ORDINATA'!J47</f>
        <v>3</v>
      </c>
      <c r="M95" s="67">
        <f>'CLASSIFICA ORDINATA'!K47</f>
        <v>100</v>
      </c>
      <c r="N95" s="9" t="str">
        <f>'CLASSIFICA ORDINATA'!L47</f>
        <v/>
      </c>
      <c r="O95" s="9">
        <f>'CLASSIFICA ORDINATA'!M47</f>
        <v>103</v>
      </c>
      <c r="P95" s="9" t="str">
        <f>'CLASSIFICA ORDINATA'!N47</f>
        <v/>
      </c>
      <c r="Q95" s="67" t="str">
        <f>'CLASSIFICA ORDINATA'!O47</f>
        <v/>
      </c>
      <c r="R95" s="9" t="str">
        <f>'CLASSIFICA ORDINATA'!P47</f>
        <v/>
      </c>
      <c r="S95" s="9" t="str">
        <f>'CLASSIFICA ORDINATA'!Q47</f>
        <v/>
      </c>
      <c r="T95" s="9" t="str">
        <f>'CLASSIFICA ORDINATA'!R47</f>
        <v/>
      </c>
      <c r="U95" s="67" t="str">
        <f>'CLASSIFICA ORDINATA'!S47</f>
        <v/>
      </c>
      <c r="V95" s="9" t="str">
        <f>'CLASSIFICA ORDINATA'!T47</f>
        <v/>
      </c>
      <c r="W95" s="9" t="str">
        <f>'CLASSIFICA ORDINATA'!U47</f>
        <v/>
      </c>
      <c r="X95" s="9" t="str">
        <f>'CLASSIFICA ORDINATA'!V47</f>
        <v/>
      </c>
      <c r="Y95" s="67" t="str">
        <f>'CLASSIFICA ORDINATA'!W47</f>
        <v/>
      </c>
      <c r="Z95" s="68">
        <f>'CLASSIFICA ORDINATA'!AB118</f>
        <v>0</v>
      </c>
    </row>
    <row r="96" spans="1:26" ht="20" customHeight="1" x14ac:dyDescent="0.25">
      <c r="A96" s="63">
        <v>51</v>
      </c>
      <c r="B96" s="66">
        <f>'CLASSIFICA ORDINATA'!B48</f>
        <v>41</v>
      </c>
      <c r="C96" s="55" t="e">
        <f>VLOOKUP(B96,nomi!B:C,2,FALSE)</f>
        <v>#N/A</v>
      </c>
      <c r="D96" s="55" t="e">
        <f>VLOOKUP(B96,nomi!B:G,6,FALSE)</f>
        <v>#N/A</v>
      </c>
      <c r="F96" s="9" t="str">
        <f>'CLASSIFICA ORDINATA'!C48</f>
        <v>TLM_Parenti</v>
      </c>
      <c r="G96" s="9" t="str">
        <f>'CLASSIFICA ORDINATA'!D48</f>
        <v>TLM</v>
      </c>
      <c r="H96" s="9" t="str">
        <f>'CLASSIFICA ORDINATA'!E48</f>
        <v/>
      </c>
      <c r="I96" s="67" t="str">
        <f>'CLASSIFICA ORDINATA'!F48</f>
        <v>Mégane Trophy</v>
      </c>
      <c r="J96" s="9" t="str">
        <f>'CLASSIFICA ORDINATA'!G48</f>
        <v>RWD</v>
      </c>
      <c r="K96" s="9" t="str">
        <f>'CLASSIFICA ORDINATA'!I48</f>
        <v>it</v>
      </c>
      <c r="L96" s="9" t="str">
        <f>'CLASSIFICA ORDINATA'!J48</f>
        <v/>
      </c>
      <c r="M96" s="67">
        <f>'CLASSIFICA ORDINATA'!K48</f>
        <v>85</v>
      </c>
      <c r="N96" s="9" t="str">
        <f>'CLASSIFICA ORDINATA'!L48</f>
        <v/>
      </c>
      <c r="O96" s="9">
        <f>'CLASSIFICA ORDINATA'!M48</f>
        <v>85</v>
      </c>
      <c r="P96" s="9" t="str">
        <f>'CLASSIFICA ORDINATA'!N48</f>
        <v/>
      </c>
      <c r="Q96" s="67" t="str">
        <f>'CLASSIFICA ORDINATA'!O48</f>
        <v/>
      </c>
      <c r="R96" s="9" t="str">
        <f>'CLASSIFICA ORDINATA'!P48</f>
        <v/>
      </c>
      <c r="S96" s="9" t="str">
        <f>'CLASSIFICA ORDINATA'!Q48</f>
        <v/>
      </c>
      <c r="T96" s="9" t="str">
        <f>'CLASSIFICA ORDINATA'!R48</f>
        <v/>
      </c>
      <c r="U96" s="67" t="str">
        <f>'CLASSIFICA ORDINATA'!S48</f>
        <v/>
      </c>
      <c r="V96" s="9" t="str">
        <f>'CLASSIFICA ORDINATA'!T48</f>
        <v/>
      </c>
      <c r="W96" s="9" t="str">
        <f>'CLASSIFICA ORDINATA'!U48</f>
        <v/>
      </c>
      <c r="X96" s="9" t="str">
        <f>'CLASSIFICA ORDINATA'!V48</f>
        <v/>
      </c>
      <c r="Y96" s="67" t="str">
        <f>'CLASSIFICA ORDINATA'!W48</f>
        <v/>
      </c>
      <c r="Z96" s="68">
        <f>'CLASSIFICA ORDINATA'!AB119</f>
        <v>0</v>
      </c>
    </row>
    <row r="97" spans="1:26" ht="20" customHeight="1" x14ac:dyDescent="0.25">
      <c r="A97" s="63">
        <v>52</v>
      </c>
      <c r="B97" s="66">
        <f>'CLASSIFICA ORDINATA'!B49</f>
        <v>42</v>
      </c>
      <c r="C97" s="55" t="e">
        <f>VLOOKUP(B97,nomi!B:C,2,FALSE)</f>
        <v>#N/A</v>
      </c>
      <c r="D97" s="55" t="e">
        <f>VLOOKUP(B97,nomi!B:G,6,FALSE)</f>
        <v>#N/A</v>
      </c>
      <c r="F97" s="9" t="str">
        <f>'CLASSIFICA ORDINATA'!C49</f>
        <v>TLM_Miciona</v>
      </c>
      <c r="G97" s="9" t="str">
        <f>'CLASSIFICA ORDINATA'!D49</f>
        <v>TLM</v>
      </c>
      <c r="H97" s="9" t="str">
        <f>'CLASSIFICA ORDINATA'!E49</f>
        <v/>
      </c>
      <c r="I97" s="67" t="str">
        <f>'CLASSIFICA ORDINATA'!F49</f>
        <v>Scirocco</v>
      </c>
      <c r="J97" s="9" t="str">
        <f>'CLASSIFICA ORDINATA'!G49</f>
        <v>FWD</v>
      </c>
      <c r="K97" s="9" t="str">
        <f>'CLASSIFICA ORDINATA'!I49</f>
        <v>it</v>
      </c>
      <c r="L97" s="9" t="str">
        <f>'CLASSIFICA ORDINATA'!J49</f>
        <v/>
      </c>
      <c r="M97" s="67">
        <f>'CLASSIFICA ORDINATA'!K49</f>
        <v>70</v>
      </c>
      <c r="N97" s="9" t="str">
        <f>'CLASSIFICA ORDINATA'!L49</f>
        <v/>
      </c>
      <c r="O97" s="9">
        <f>'CLASSIFICA ORDINATA'!M49</f>
        <v>70</v>
      </c>
      <c r="P97" s="9" t="str">
        <f>'CLASSIFICA ORDINATA'!N49</f>
        <v/>
      </c>
      <c r="Q97" s="67" t="str">
        <f>'CLASSIFICA ORDINATA'!O49</f>
        <v/>
      </c>
      <c r="R97" s="9" t="str">
        <f>'CLASSIFICA ORDINATA'!P49</f>
        <v/>
      </c>
      <c r="S97" s="9" t="str">
        <f>'CLASSIFICA ORDINATA'!Q49</f>
        <v/>
      </c>
      <c r="T97" s="9" t="str">
        <f>'CLASSIFICA ORDINATA'!R49</f>
        <v/>
      </c>
      <c r="U97" s="67" t="str">
        <f>'CLASSIFICA ORDINATA'!S49</f>
        <v/>
      </c>
      <c r="V97" s="9" t="str">
        <f>'CLASSIFICA ORDINATA'!T49</f>
        <v/>
      </c>
      <c r="W97" s="9" t="str">
        <f>'CLASSIFICA ORDINATA'!U49</f>
        <v/>
      </c>
      <c r="X97" s="9" t="str">
        <f>'CLASSIFICA ORDINATA'!V49</f>
        <v/>
      </c>
      <c r="Y97" s="67" t="str">
        <f>'CLASSIFICA ORDINATA'!W49</f>
        <v/>
      </c>
      <c r="Z97" s="68">
        <f>'CLASSIFICA ORDINATA'!AB120</f>
        <v>0</v>
      </c>
    </row>
    <row r="98" spans="1:26" ht="20" customHeight="1" x14ac:dyDescent="0.25">
      <c r="A98" s="63">
        <v>53</v>
      </c>
      <c r="B98" s="66">
        <f>'CLASSIFICA ORDINATA'!B50</f>
        <v>43</v>
      </c>
      <c r="C98" s="55" t="e">
        <f>VLOOKUP(B98,nomi!B:C,2,FALSE)</f>
        <v>#N/A</v>
      </c>
      <c r="D98" s="55" t="e">
        <f>VLOOKUP(B98,nomi!B:G,6,FALSE)</f>
        <v>#N/A</v>
      </c>
      <c r="F98" s="9" t="str">
        <f>'CLASSIFICA ORDINATA'!C50</f>
        <v>zer0</v>
      </c>
      <c r="G98" s="9" t="str">
        <f>'CLASSIFICA ORDINATA'!D50</f>
        <v>TLMA</v>
      </c>
      <c r="H98" s="9" t="str">
        <f>'CLASSIFICA ORDINATA'!E50</f>
        <v/>
      </c>
      <c r="I98" s="67" t="str">
        <f>'CLASSIFICA ORDINATA'!F50</f>
        <v>4C</v>
      </c>
      <c r="J98" s="9" t="str">
        <f>'CLASSIFICA ORDINATA'!G50</f>
        <v>RWD</v>
      </c>
      <c r="K98" s="9" t="str">
        <f>'CLASSIFICA ORDINATA'!I50</f>
        <v>it</v>
      </c>
      <c r="L98" s="9" t="str">
        <f>'CLASSIFICA ORDINATA'!J50</f>
        <v/>
      </c>
      <c r="M98" s="67">
        <f>'CLASSIFICA ORDINATA'!K50</f>
        <v>60</v>
      </c>
      <c r="N98" s="9" t="str">
        <f>'CLASSIFICA ORDINATA'!L50</f>
        <v/>
      </c>
      <c r="O98" s="9">
        <f>'CLASSIFICA ORDINATA'!M50</f>
        <v>60</v>
      </c>
      <c r="P98" s="9" t="str">
        <f>'CLASSIFICA ORDINATA'!N50</f>
        <v/>
      </c>
      <c r="Q98" s="67" t="str">
        <f>'CLASSIFICA ORDINATA'!O50</f>
        <v/>
      </c>
      <c r="R98" s="9" t="str">
        <f>'CLASSIFICA ORDINATA'!P50</f>
        <v/>
      </c>
      <c r="S98" s="9" t="str">
        <f>'CLASSIFICA ORDINATA'!Q50</f>
        <v/>
      </c>
      <c r="T98" s="9" t="str">
        <f>'CLASSIFICA ORDINATA'!R50</f>
        <v/>
      </c>
      <c r="U98" s="67" t="str">
        <f>'CLASSIFICA ORDINATA'!S50</f>
        <v/>
      </c>
      <c r="V98" s="9" t="str">
        <f>'CLASSIFICA ORDINATA'!T50</f>
        <v/>
      </c>
      <c r="W98" s="9" t="str">
        <f>'CLASSIFICA ORDINATA'!U50</f>
        <v/>
      </c>
      <c r="X98" s="9" t="str">
        <f>'CLASSIFICA ORDINATA'!V50</f>
        <v/>
      </c>
      <c r="Y98" s="67" t="str">
        <f>'CLASSIFICA ORDINATA'!W50</f>
        <v/>
      </c>
      <c r="Z98" s="68">
        <f>'CLASSIFICA ORDINATA'!AB121</f>
        <v>0</v>
      </c>
    </row>
    <row r="99" spans="1:26" ht="20" customHeight="1" x14ac:dyDescent="0.25">
      <c r="A99" s="63">
        <v>54</v>
      </c>
      <c r="B99" s="66">
        <f>'CLASSIFICA ORDINATA'!B51</f>
        <v>44</v>
      </c>
      <c r="C99" s="55" t="str">
        <f>IFERROR(VLOOKUP(B99,nomi!B:C,2,FALSE),"")</f>
        <v/>
      </c>
      <c r="D99" s="55" t="str">
        <f>IFERROR(VLOOKUP(B99,nomi!B:G,6,FALSE),"")</f>
        <v/>
      </c>
      <c r="F99" s="9" t="str">
        <f>'CLASSIFICA ORDINATA'!C51</f>
        <v>Polly</v>
      </c>
      <c r="G99" s="9" t="str">
        <f>'CLASSIFICA ORDINATA'!D51</f>
        <v>WFR</v>
      </c>
      <c r="H99" s="9" t="str">
        <f>'CLASSIFICA ORDINATA'!E51</f>
        <v/>
      </c>
      <c r="I99" s="67" t="str">
        <f>'CLASSIFICA ORDINATA'!F51</f>
        <v>4C</v>
      </c>
      <c r="J99" s="9" t="str">
        <f>'CLASSIFICA ORDINATA'!G51</f>
        <v>RWD</v>
      </c>
      <c r="K99" s="9" t="str">
        <f>'CLASSIFICA ORDINATA'!I51</f>
        <v>it</v>
      </c>
      <c r="L99" s="9" t="str">
        <f>'CLASSIFICA ORDINATA'!J51</f>
        <v/>
      </c>
      <c r="M99" s="67">
        <f>'CLASSIFICA ORDINATA'!K51</f>
        <v>50</v>
      </c>
      <c r="N99" s="9">
        <f>'CLASSIFICA ORDINATA'!L51</f>
        <v>3</v>
      </c>
      <c r="O99" s="9">
        <f>'CLASSIFICA ORDINATA'!M51</f>
        <v>53</v>
      </c>
      <c r="P99" s="9" t="str">
        <f>'CLASSIFICA ORDINATA'!N51</f>
        <v/>
      </c>
      <c r="Q99" s="67" t="str">
        <f>'CLASSIFICA ORDINATA'!O51</f>
        <v/>
      </c>
      <c r="R99" s="9" t="str">
        <f>'CLASSIFICA ORDINATA'!P51</f>
        <v/>
      </c>
      <c r="S99" s="9" t="str">
        <f>'CLASSIFICA ORDINATA'!Q51</f>
        <v/>
      </c>
      <c r="T99" s="9" t="str">
        <f>'CLASSIFICA ORDINATA'!R51</f>
        <v/>
      </c>
      <c r="U99" s="67" t="str">
        <f>'CLASSIFICA ORDINATA'!S51</f>
        <v/>
      </c>
      <c r="V99" s="9" t="str">
        <f>'CLASSIFICA ORDINATA'!T51</f>
        <v/>
      </c>
      <c r="W99" s="9" t="str">
        <f>'CLASSIFICA ORDINATA'!U51</f>
        <v/>
      </c>
      <c r="X99" s="9" t="str">
        <f>'CLASSIFICA ORDINATA'!V51</f>
        <v/>
      </c>
      <c r="Y99" s="67" t="str">
        <f>'CLASSIFICA ORDINATA'!W51</f>
        <v/>
      </c>
      <c r="Z99" s="68">
        <f>'CLASSIFICA ORDINATA'!AB122</f>
        <v>0</v>
      </c>
    </row>
    <row r="100" spans="1:26" ht="20" customHeight="1" x14ac:dyDescent="0.25">
      <c r="A100" s="63">
        <v>55</v>
      </c>
      <c r="B100" s="66">
        <f>'CLASSIFICA ORDINATA'!B52</f>
        <v>45</v>
      </c>
      <c r="C100" s="55" t="str">
        <f>IFERROR(VLOOKUP(B100,nomi!B:C,2,FALSE),"")</f>
        <v/>
      </c>
      <c r="D100" s="55" t="str">
        <f>IFERROR(VLOOKUP(B100,nomi!B:G,6,FALSE),"")</f>
        <v/>
      </c>
      <c r="F100" s="9" t="str">
        <f>'CLASSIFICA ORDINATA'!C52</f>
        <v>TLM-Rupetheking-</v>
      </c>
      <c r="G100" s="9" t="str">
        <f>'CLASSIFICA ORDINATA'!D52</f>
        <v>TLM</v>
      </c>
      <c r="H100" s="9" t="str">
        <f>'CLASSIFICA ORDINATA'!E52</f>
        <v/>
      </c>
      <c r="I100" s="67" t="str">
        <f>'CLASSIFICA ORDINATA'!F52</f>
        <v>GT-R</v>
      </c>
      <c r="J100" s="9" t="str">
        <f>'CLASSIFICA ORDINATA'!G52</f>
        <v>4WD</v>
      </c>
      <c r="K100" s="9" t="str">
        <f>'CLASSIFICA ORDINATA'!I52</f>
        <v>it</v>
      </c>
      <c r="L100" s="9" t="str">
        <f>'CLASSIFICA ORDINATA'!J52</f>
        <v/>
      </c>
      <c r="M100" s="67">
        <f>'CLASSIFICA ORDINATA'!K52</f>
        <v>45</v>
      </c>
      <c r="N100" s="9" t="str">
        <f>'CLASSIFICA ORDINATA'!L52</f>
        <v/>
      </c>
      <c r="O100" s="9">
        <f>'CLASSIFICA ORDINATA'!M52</f>
        <v>45</v>
      </c>
      <c r="P100" s="9" t="str">
        <f>'CLASSIFICA ORDINATA'!N52</f>
        <v/>
      </c>
      <c r="Q100" s="67" t="str">
        <f>'CLASSIFICA ORDINATA'!O52</f>
        <v/>
      </c>
      <c r="R100" s="9" t="str">
        <f>'CLASSIFICA ORDINATA'!P52</f>
        <v/>
      </c>
      <c r="S100" s="9" t="str">
        <f>'CLASSIFICA ORDINATA'!Q52</f>
        <v/>
      </c>
      <c r="T100" s="9" t="str">
        <f>'CLASSIFICA ORDINATA'!R52</f>
        <v/>
      </c>
      <c r="U100" s="67" t="str">
        <f>'CLASSIFICA ORDINATA'!S52</f>
        <v/>
      </c>
      <c r="V100" s="9" t="str">
        <f>'CLASSIFICA ORDINATA'!T52</f>
        <v/>
      </c>
      <c r="W100" s="9" t="str">
        <f>'CLASSIFICA ORDINATA'!U52</f>
        <v/>
      </c>
      <c r="X100" s="9" t="str">
        <f>'CLASSIFICA ORDINATA'!V52</f>
        <v/>
      </c>
      <c r="Y100" s="67" t="str">
        <f>'CLASSIFICA ORDINATA'!W52</f>
        <v/>
      </c>
      <c r="Z100" s="68">
        <f>'CLASSIFICA ORDINATA'!AB123</f>
        <v>0</v>
      </c>
    </row>
    <row r="101" spans="1:26" ht="20" customHeight="1" x14ac:dyDescent="0.25">
      <c r="A101" s="63">
        <v>56</v>
      </c>
      <c r="B101" s="66">
        <f>'CLASSIFICA ORDINATA'!B53</f>
        <v>46</v>
      </c>
      <c r="C101" s="55" t="e">
        <f>VLOOKUP(B101,nomi!B:C,2,FALSE)</f>
        <v>#N/A</v>
      </c>
      <c r="D101" s="55" t="e">
        <f>VLOOKUP(B101,nomi!B:G,6,FALSE)</f>
        <v>#N/A</v>
      </c>
      <c r="F101" s="9" t="str">
        <f>'CLASSIFICA ORDINATA'!C53</f>
        <v>TLM_BobGre93</v>
      </c>
      <c r="G101" s="9" t="str">
        <f>'CLASSIFICA ORDINATA'!D53</f>
        <v>TLM</v>
      </c>
      <c r="H101" s="9" t="str">
        <f>'CLASSIFICA ORDINATA'!E53</f>
        <v/>
      </c>
      <c r="I101" s="67" t="str">
        <f>'CLASSIFICA ORDINATA'!F53</f>
        <v>Cayman</v>
      </c>
      <c r="J101" s="9" t="str">
        <f>'CLASSIFICA ORDINATA'!G53</f>
        <v>RWD</v>
      </c>
      <c r="K101" s="9" t="str">
        <f>'CLASSIFICA ORDINATA'!I53</f>
        <v>it</v>
      </c>
      <c r="L101" s="9" t="str">
        <f>'CLASSIFICA ORDINATA'!J53</f>
        <v/>
      </c>
      <c r="M101" s="67">
        <f>'CLASSIFICA ORDINATA'!K53</f>
        <v>40</v>
      </c>
      <c r="N101" s="9" t="str">
        <f>'CLASSIFICA ORDINATA'!L53</f>
        <v/>
      </c>
      <c r="O101" s="9">
        <f>'CLASSIFICA ORDINATA'!M53</f>
        <v>40</v>
      </c>
      <c r="P101" s="9" t="str">
        <f>'CLASSIFICA ORDINATA'!N53</f>
        <v/>
      </c>
      <c r="Q101" s="67" t="str">
        <f>'CLASSIFICA ORDINATA'!O53</f>
        <v/>
      </c>
      <c r="R101" s="9" t="str">
        <f>'CLASSIFICA ORDINATA'!P53</f>
        <v/>
      </c>
      <c r="S101" s="9" t="str">
        <f>'CLASSIFICA ORDINATA'!Q53</f>
        <v/>
      </c>
      <c r="T101" s="9" t="str">
        <f>'CLASSIFICA ORDINATA'!R53</f>
        <v/>
      </c>
      <c r="U101" s="67" t="str">
        <f>'CLASSIFICA ORDINATA'!S53</f>
        <v/>
      </c>
      <c r="V101" s="9" t="str">
        <f>'CLASSIFICA ORDINATA'!T53</f>
        <v/>
      </c>
      <c r="W101" s="9" t="str">
        <f>'CLASSIFICA ORDINATA'!U53</f>
        <v/>
      </c>
      <c r="X101" s="9" t="str">
        <f>'CLASSIFICA ORDINATA'!V53</f>
        <v/>
      </c>
      <c r="Y101" s="67" t="str">
        <f>'CLASSIFICA ORDINATA'!W53</f>
        <v/>
      </c>
      <c r="Z101" s="68">
        <f>'CLASSIFICA ORDINATA'!AB124</f>
        <v>0</v>
      </c>
    </row>
    <row r="102" spans="1:26" ht="20" customHeight="1" x14ac:dyDescent="0.2"/>
    <row r="103" spans="1:26" ht="20" customHeight="1" x14ac:dyDescent="0.2"/>
    <row r="104" spans="1:26" ht="20" customHeight="1" x14ac:dyDescent="0.2"/>
    <row r="105" spans="1:26" ht="20" customHeight="1" x14ac:dyDescent="0.2"/>
    <row r="106" spans="1:26" ht="20" customHeight="1" x14ac:dyDescent="0.2"/>
    <row r="107" spans="1:26" ht="20" customHeight="1" x14ac:dyDescent="0.2"/>
    <row r="108" spans="1:26" ht="20" customHeight="1" x14ac:dyDescent="0.2"/>
    <row r="109" spans="1:26" ht="20" customHeight="1" x14ac:dyDescent="0.2"/>
    <row r="110" spans="1:26" ht="20" customHeight="1" x14ac:dyDescent="0.2"/>
    <row r="111" spans="1:26" ht="20" customHeight="1" x14ac:dyDescent="0.2"/>
    <row r="112" spans="1:26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</sheetData>
  <mergeCells count="22">
    <mergeCell ref="J3:M3"/>
    <mergeCell ref="N3:Q3"/>
    <mergeCell ref="R3:U3"/>
    <mergeCell ref="C3:C4"/>
    <mergeCell ref="D3:D4"/>
    <mergeCell ref="E3:E4"/>
    <mergeCell ref="A44:C44"/>
    <mergeCell ref="A2:Z2"/>
    <mergeCell ref="A1:Z1"/>
    <mergeCell ref="J44:M44"/>
    <mergeCell ref="N44:Q44"/>
    <mergeCell ref="R44:U44"/>
    <mergeCell ref="V44:Y44"/>
    <mergeCell ref="Z44:Z45"/>
    <mergeCell ref="A5:B5"/>
    <mergeCell ref="A23:B23"/>
    <mergeCell ref="F44:I44"/>
    <mergeCell ref="A3:A4"/>
    <mergeCell ref="V3:Y3"/>
    <mergeCell ref="Z3:Z4"/>
    <mergeCell ref="B3:B4"/>
    <mergeCell ref="F3:I3"/>
  </mergeCells>
  <pageMargins left="0.25" right="0.25" top="0.5" bottom="0.25" header="0.3" footer="0"/>
  <pageSetup paperSize="9" scale="65" fitToHeight="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F3A-1C53-0B46-950E-B59D9EC2791F}">
  <dimension ref="A1:XDY1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6.1640625" bestFit="1" customWidth="1"/>
  </cols>
  <sheetData>
    <row r="1" spans="1:35" ht="33" customHeight="1" x14ac:dyDescent="0.35">
      <c r="A1" s="154" t="s">
        <v>381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ht="16" x14ac:dyDescent="0.2">
      <c r="A2" s="166" t="s">
        <v>0</v>
      </c>
      <c r="B2" s="166" t="s">
        <v>498</v>
      </c>
      <c r="C2" s="162" t="s">
        <v>345</v>
      </c>
      <c r="D2" s="162" t="s">
        <v>499</v>
      </c>
      <c r="E2" s="162" t="s">
        <v>500</v>
      </c>
      <c r="F2" s="162" t="s">
        <v>474</v>
      </c>
      <c r="G2" s="162" t="s">
        <v>475</v>
      </c>
      <c r="H2" s="162" t="s">
        <v>385</v>
      </c>
      <c r="I2" s="164" t="s">
        <v>476</v>
      </c>
      <c r="J2" s="156"/>
      <c r="K2" s="156"/>
      <c r="L2" s="165"/>
      <c r="M2" s="155">
        <v>2</v>
      </c>
      <c r="N2" s="156"/>
      <c r="O2" s="156"/>
      <c r="P2" s="165"/>
      <c r="Q2" s="155">
        <v>3</v>
      </c>
      <c r="R2" s="156"/>
      <c r="S2" s="156"/>
      <c r="T2" s="165"/>
      <c r="U2" s="155">
        <v>4</v>
      </c>
      <c r="V2" s="156"/>
      <c r="W2" s="156"/>
      <c r="X2" s="165"/>
      <c r="Y2" s="155">
        <v>5</v>
      </c>
      <c r="Z2" s="156"/>
      <c r="AA2" s="156"/>
      <c r="AB2" s="157"/>
      <c r="AC2" s="158" t="s">
        <v>32</v>
      </c>
      <c r="AD2" s="84"/>
      <c r="AE2" s="84"/>
      <c r="AF2" s="84"/>
      <c r="AG2" s="84"/>
      <c r="AH2" s="84"/>
      <c r="AI2" s="84"/>
    </row>
    <row r="3" spans="1:35" ht="22" customHeight="1" x14ac:dyDescent="0.2">
      <c r="A3" s="167"/>
      <c r="B3" s="168"/>
      <c r="C3" s="169"/>
      <c r="D3" s="163"/>
      <c r="E3" s="163"/>
      <c r="F3" s="163"/>
      <c r="G3" s="163"/>
      <c r="H3" s="163"/>
      <c r="I3" s="94" t="s">
        <v>17</v>
      </c>
      <c r="J3" s="95" t="s">
        <v>1</v>
      </c>
      <c r="K3" s="96" t="s">
        <v>18</v>
      </c>
      <c r="L3" s="97" t="s">
        <v>33</v>
      </c>
      <c r="M3" s="94" t="s">
        <v>17</v>
      </c>
      <c r="N3" s="95" t="s">
        <v>1</v>
      </c>
      <c r="O3" s="96" t="s">
        <v>18</v>
      </c>
      <c r="P3" s="97" t="s">
        <v>33</v>
      </c>
      <c r="Q3" s="94" t="s">
        <v>17</v>
      </c>
      <c r="R3" s="95" t="s">
        <v>1</v>
      </c>
      <c r="S3" s="96" t="s">
        <v>18</v>
      </c>
      <c r="T3" s="97" t="s">
        <v>33</v>
      </c>
      <c r="U3" s="94" t="s">
        <v>17</v>
      </c>
      <c r="V3" s="95" t="s">
        <v>1</v>
      </c>
      <c r="W3" s="96" t="s">
        <v>18</v>
      </c>
      <c r="X3" s="97" t="s">
        <v>33</v>
      </c>
      <c r="Y3" s="94" t="s">
        <v>17</v>
      </c>
      <c r="Z3" s="95" t="s">
        <v>1</v>
      </c>
      <c r="AA3" s="96" t="s">
        <v>18</v>
      </c>
      <c r="AB3" s="97" t="s">
        <v>33</v>
      </c>
      <c r="AC3" s="159"/>
      <c r="AD3" s="84"/>
      <c r="AE3" s="84"/>
      <c r="AF3" s="84"/>
      <c r="AG3" s="84"/>
      <c r="AH3" s="84"/>
      <c r="AI3" s="84"/>
    </row>
    <row r="4" spans="1:35" ht="19" x14ac:dyDescent="0.2">
      <c r="A4" s="160" t="s">
        <v>28</v>
      </c>
      <c r="B4" s="161"/>
      <c r="C4" s="161"/>
      <c r="D4" s="98"/>
      <c r="E4" s="98"/>
      <c r="F4" s="98"/>
      <c r="G4" s="98"/>
      <c r="H4" s="98"/>
      <c r="I4" s="99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84"/>
      <c r="AE4" s="84"/>
      <c r="AF4" s="84"/>
      <c r="AG4" s="84"/>
      <c r="AH4" s="84"/>
      <c r="AI4" s="84"/>
    </row>
    <row r="5" spans="1:35" ht="20" customHeight="1" x14ac:dyDescent="0.25">
      <c r="A5" s="101" t="s">
        <v>2</v>
      </c>
      <c r="B5" s="101">
        <v>1</v>
      </c>
      <c r="C5" s="102" t="s">
        <v>512</v>
      </c>
      <c r="D5" s="103" t="s">
        <v>361</v>
      </c>
      <c r="E5" s="103"/>
      <c r="F5" s="103" t="s">
        <v>510</v>
      </c>
      <c r="G5" s="103" t="s">
        <v>497</v>
      </c>
      <c r="H5" s="103" t="s">
        <v>386</v>
      </c>
      <c r="I5" s="104"/>
      <c r="J5" s="104"/>
      <c r="K5" s="104"/>
      <c r="L5" s="105"/>
      <c r="M5" s="104"/>
      <c r="N5" s="104"/>
      <c r="O5" s="104"/>
      <c r="P5" s="105"/>
      <c r="Q5" s="104"/>
      <c r="R5" s="104"/>
      <c r="S5" s="104"/>
      <c r="T5" s="105"/>
      <c r="U5" s="104"/>
      <c r="V5" s="104"/>
      <c r="W5" s="104"/>
      <c r="X5" s="105"/>
      <c r="Y5" s="104"/>
      <c r="Z5" s="104"/>
      <c r="AA5" s="104"/>
      <c r="AB5" s="105"/>
      <c r="AC5" s="106"/>
      <c r="AD5" s="84"/>
      <c r="AE5" s="84"/>
      <c r="AF5" s="84"/>
      <c r="AG5" s="84"/>
      <c r="AH5" s="84"/>
      <c r="AI5" s="84"/>
    </row>
    <row r="6" spans="1:35" ht="20" customHeight="1" x14ac:dyDescent="0.25">
      <c r="A6" s="107" t="s">
        <v>3</v>
      </c>
      <c r="B6" s="107">
        <v>2</v>
      </c>
      <c r="C6" s="102" t="s">
        <v>513</v>
      </c>
      <c r="D6" s="103" t="s">
        <v>411</v>
      </c>
      <c r="E6" s="103"/>
      <c r="F6" s="103" t="s">
        <v>521</v>
      </c>
      <c r="G6" s="103" t="s">
        <v>496</v>
      </c>
      <c r="H6" s="103" t="s">
        <v>386</v>
      </c>
      <c r="I6" s="104"/>
      <c r="J6" s="104"/>
      <c r="K6" s="104"/>
      <c r="L6" s="105"/>
      <c r="M6" s="104"/>
      <c r="N6" s="104"/>
      <c r="O6" s="104"/>
      <c r="P6" s="105"/>
      <c r="Q6" s="104"/>
      <c r="R6" s="104"/>
      <c r="S6" s="104"/>
      <c r="T6" s="105"/>
      <c r="U6" s="104"/>
      <c r="V6" s="104"/>
      <c r="W6" s="104"/>
      <c r="X6" s="105"/>
      <c r="Y6" s="104"/>
      <c r="Z6" s="104"/>
      <c r="AA6" s="104"/>
      <c r="AB6" s="105"/>
      <c r="AC6" s="106"/>
      <c r="AD6" s="84"/>
      <c r="AE6" s="84"/>
      <c r="AF6" s="84"/>
      <c r="AG6" s="84"/>
      <c r="AH6" s="84"/>
      <c r="AI6" s="84"/>
    </row>
    <row r="7" spans="1:35" ht="20" customHeight="1" x14ac:dyDescent="0.25">
      <c r="A7" s="108" t="s">
        <v>4</v>
      </c>
      <c r="B7" s="108">
        <v>3</v>
      </c>
      <c r="C7" s="102" t="s">
        <v>514</v>
      </c>
      <c r="D7" s="103" t="s">
        <v>106</v>
      </c>
      <c r="E7" s="103"/>
      <c r="F7" s="103" t="s">
        <v>521</v>
      </c>
      <c r="G7" s="103" t="s">
        <v>496</v>
      </c>
      <c r="H7" s="103" t="s">
        <v>386</v>
      </c>
      <c r="I7" s="104"/>
      <c r="J7" s="104"/>
      <c r="K7" s="104"/>
      <c r="L7" s="105"/>
      <c r="M7" s="104"/>
      <c r="N7" s="104"/>
      <c r="O7" s="104"/>
      <c r="P7" s="105"/>
      <c r="Q7" s="104"/>
      <c r="R7" s="104"/>
      <c r="S7" s="104"/>
      <c r="T7" s="105"/>
      <c r="U7" s="104"/>
      <c r="V7" s="104"/>
      <c r="W7" s="104"/>
      <c r="X7" s="105"/>
      <c r="Y7" s="104"/>
      <c r="Z7" s="104"/>
      <c r="AA7" s="104"/>
      <c r="AB7" s="105"/>
      <c r="AC7" s="106"/>
      <c r="AD7" s="84"/>
      <c r="AE7" s="84"/>
      <c r="AF7" s="84"/>
      <c r="AG7" s="84"/>
      <c r="AH7" s="84"/>
      <c r="AI7" s="84"/>
    </row>
    <row r="8" spans="1:35" ht="20" customHeight="1" x14ac:dyDescent="0.25">
      <c r="A8" s="109" t="s">
        <v>5</v>
      </c>
      <c r="B8" s="109">
        <v>4</v>
      </c>
      <c r="C8" s="102" t="s">
        <v>515</v>
      </c>
      <c r="D8" s="103" t="s">
        <v>360</v>
      </c>
      <c r="E8" s="103"/>
      <c r="F8" s="103" t="s">
        <v>510</v>
      </c>
      <c r="G8" s="103" t="s">
        <v>497</v>
      </c>
      <c r="H8" s="103" t="s">
        <v>386</v>
      </c>
      <c r="I8" s="104"/>
      <c r="J8" s="104"/>
      <c r="K8" s="104"/>
      <c r="L8" s="105"/>
      <c r="M8" s="104"/>
      <c r="N8" s="104"/>
      <c r="O8" s="104"/>
      <c r="P8" s="105"/>
      <c r="Q8" s="104"/>
      <c r="R8" s="104"/>
      <c r="S8" s="104"/>
      <c r="T8" s="105"/>
      <c r="U8" s="104"/>
      <c r="V8" s="104"/>
      <c r="W8" s="104"/>
      <c r="X8" s="105"/>
      <c r="Y8" s="104"/>
      <c r="Z8" s="104"/>
      <c r="AA8" s="104"/>
      <c r="AB8" s="105"/>
      <c r="AC8" s="106"/>
      <c r="AD8" s="84"/>
      <c r="AE8" s="84"/>
      <c r="AF8" s="84"/>
      <c r="AG8" s="84"/>
      <c r="AH8" s="84"/>
      <c r="AI8" s="84"/>
    </row>
    <row r="9" spans="1:35" ht="20" customHeight="1" x14ac:dyDescent="0.25">
      <c r="A9" s="109" t="s">
        <v>6</v>
      </c>
      <c r="B9" s="109">
        <v>5</v>
      </c>
      <c r="C9" s="102" t="s">
        <v>516</v>
      </c>
      <c r="D9" s="103" t="s">
        <v>365</v>
      </c>
      <c r="E9" s="103"/>
      <c r="F9" s="103" t="s">
        <v>521</v>
      </c>
      <c r="G9" s="103" t="s">
        <v>496</v>
      </c>
      <c r="H9" s="103" t="s">
        <v>386</v>
      </c>
      <c r="I9" s="110"/>
      <c r="J9" s="104"/>
      <c r="K9" s="104"/>
      <c r="L9" s="105"/>
      <c r="M9" s="110"/>
      <c r="N9" s="104"/>
      <c r="O9" s="104"/>
      <c r="P9" s="105"/>
      <c r="Q9" s="110"/>
      <c r="R9" s="104"/>
      <c r="S9" s="104"/>
      <c r="T9" s="105"/>
      <c r="U9" s="110"/>
      <c r="V9" s="104"/>
      <c r="W9" s="104"/>
      <c r="X9" s="105"/>
      <c r="Y9" s="110"/>
      <c r="Z9" s="104"/>
      <c r="AA9" s="104"/>
      <c r="AB9" s="105"/>
      <c r="AC9" s="106"/>
      <c r="AD9" s="84"/>
      <c r="AE9" s="84"/>
      <c r="AF9" s="84"/>
      <c r="AG9" s="84"/>
      <c r="AH9" s="84"/>
      <c r="AI9" s="84"/>
    </row>
    <row r="10" spans="1:35" ht="20" customHeight="1" x14ac:dyDescent="0.25">
      <c r="A10" s="109" t="s">
        <v>7</v>
      </c>
      <c r="B10" s="109">
        <v>6</v>
      </c>
      <c r="C10" s="102" t="s">
        <v>517</v>
      </c>
      <c r="D10" s="103" t="s">
        <v>359</v>
      </c>
      <c r="E10" s="103"/>
      <c r="F10" s="103" t="s">
        <v>488</v>
      </c>
      <c r="G10" s="103" t="s">
        <v>496</v>
      </c>
      <c r="H10" s="103" t="s">
        <v>386</v>
      </c>
      <c r="I10" s="104"/>
      <c r="J10" s="104"/>
      <c r="K10" s="104"/>
      <c r="L10" s="105"/>
      <c r="M10" s="104"/>
      <c r="N10" s="104"/>
      <c r="O10" s="104"/>
      <c r="P10" s="105"/>
      <c r="Q10" s="104"/>
      <c r="R10" s="104"/>
      <c r="S10" s="104"/>
      <c r="T10" s="105"/>
      <c r="U10" s="104"/>
      <c r="V10" s="104"/>
      <c r="W10" s="104"/>
      <c r="X10" s="105"/>
      <c r="Y10" s="104"/>
      <c r="Z10" s="104"/>
      <c r="AA10" s="104"/>
      <c r="AB10" s="105"/>
      <c r="AC10" s="106"/>
      <c r="AD10" s="84"/>
      <c r="AE10" s="84"/>
      <c r="AF10" s="84"/>
      <c r="AG10" s="84"/>
      <c r="AH10" s="84"/>
      <c r="AI10" s="84"/>
    </row>
    <row r="11" spans="1:35" ht="20" customHeight="1" x14ac:dyDescent="0.25">
      <c r="A11" s="111" t="s">
        <v>8</v>
      </c>
      <c r="B11" s="111">
        <v>7</v>
      </c>
      <c r="C11" s="102" t="s">
        <v>203</v>
      </c>
      <c r="D11" s="103" t="s">
        <v>359</v>
      </c>
      <c r="E11" s="103"/>
      <c r="F11" s="103" t="s">
        <v>521</v>
      </c>
      <c r="G11" s="103" t="s">
        <v>496</v>
      </c>
      <c r="H11" s="103" t="s">
        <v>386</v>
      </c>
      <c r="I11" s="104"/>
      <c r="J11" s="104"/>
      <c r="K11" s="104"/>
      <c r="L11" s="105"/>
      <c r="M11" s="104"/>
      <c r="N11" s="104"/>
      <c r="O11" s="104"/>
      <c r="P11" s="105"/>
      <c r="Q11" s="104"/>
      <c r="R11" s="104"/>
      <c r="S11" s="104"/>
      <c r="T11" s="105"/>
      <c r="U11" s="104"/>
      <c r="V11" s="104"/>
      <c r="W11" s="104"/>
      <c r="X11" s="105"/>
      <c r="Y11" s="104"/>
      <c r="Z11" s="104"/>
      <c r="AA11" s="104"/>
      <c r="AB11" s="105"/>
      <c r="AC11" s="106"/>
      <c r="AD11" s="84"/>
      <c r="AE11" s="84"/>
      <c r="AF11" s="84"/>
      <c r="AG11" s="84"/>
      <c r="AH11" s="84"/>
      <c r="AI11" s="84"/>
    </row>
    <row r="12" spans="1:35" ht="20" customHeight="1" x14ac:dyDescent="0.25">
      <c r="A12" s="112" t="s">
        <v>9</v>
      </c>
      <c r="B12" s="112">
        <v>8</v>
      </c>
      <c r="C12" s="102" t="s">
        <v>356</v>
      </c>
      <c r="D12" s="103" t="s">
        <v>106</v>
      </c>
      <c r="E12" s="103"/>
      <c r="F12" s="103" t="s">
        <v>492</v>
      </c>
      <c r="G12" s="103" t="s">
        <v>497</v>
      </c>
      <c r="H12" s="103" t="s">
        <v>386</v>
      </c>
      <c r="I12" s="104"/>
      <c r="J12" s="104"/>
      <c r="K12" s="104"/>
      <c r="L12" s="105"/>
      <c r="M12" s="104"/>
      <c r="N12" s="104"/>
      <c r="O12" s="104"/>
      <c r="P12" s="105"/>
      <c r="Q12" s="104"/>
      <c r="R12" s="104"/>
      <c r="S12" s="104"/>
      <c r="T12" s="105"/>
      <c r="U12" s="104"/>
      <c r="V12" s="104"/>
      <c r="W12" s="104"/>
      <c r="X12" s="105"/>
      <c r="Y12" s="104"/>
      <c r="Z12" s="104"/>
      <c r="AA12" s="104"/>
      <c r="AB12" s="105"/>
      <c r="AC12" s="106"/>
      <c r="AD12" s="84"/>
      <c r="AE12" s="84"/>
      <c r="AF12" s="84"/>
      <c r="AG12" s="84"/>
      <c r="AH12" s="84"/>
      <c r="AI12" s="84"/>
    </row>
    <row r="13" spans="1:35" ht="20" customHeight="1" x14ac:dyDescent="0.25">
      <c r="A13" s="113" t="s">
        <v>10</v>
      </c>
      <c r="B13" s="113">
        <v>9</v>
      </c>
      <c r="C13" s="102" t="s">
        <v>518</v>
      </c>
      <c r="D13" s="103" t="s">
        <v>411</v>
      </c>
      <c r="E13" s="103"/>
      <c r="F13" s="103" t="s">
        <v>484</v>
      </c>
      <c r="G13" s="103" t="s">
        <v>495</v>
      </c>
      <c r="H13" s="103" t="s">
        <v>386</v>
      </c>
      <c r="I13" s="104"/>
      <c r="J13" s="104"/>
      <c r="K13" s="104"/>
      <c r="L13" s="105"/>
      <c r="M13" s="104"/>
      <c r="N13" s="104"/>
      <c r="O13" s="104"/>
      <c r="P13" s="105"/>
      <c r="Q13" s="104"/>
      <c r="R13" s="104"/>
      <c r="S13" s="104"/>
      <c r="T13" s="105"/>
      <c r="U13" s="104"/>
      <c r="V13" s="104"/>
      <c r="W13" s="104"/>
      <c r="X13" s="105"/>
      <c r="Y13" s="104"/>
      <c r="Z13" s="104"/>
      <c r="AA13" s="104"/>
      <c r="AB13" s="105"/>
      <c r="AC13" s="106"/>
      <c r="AD13" s="84"/>
      <c r="AE13" s="84"/>
      <c r="AF13" s="84"/>
      <c r="AG13" s="84"/>
      <c r="AH13" s="84"/>
      <c r="AI13" s="84"/>
    </row>
    <row r="14" spans="1:35" ht="20" customHeight="1" x14ac:dyDescent="0.25">
      <c r="A14" s="109" t="s">
        <v>11</v>
      </c>
      <c r="B14" s="109">
        <v>10</v>
      </c>
      <c r="C14" s="102" t="s">
        <v>519</v>
      </c>
      <c r="D14" s="103" t="s">
        <v>359</v>
      </c>
      <c r="E14" s="103"/>
      <c r="F14" s="103" t="s">
        <v>521</v>
      </c>
      <c r="G14" s="103" t="s">
        <v>496</v>
      </c>
      <c r="H14" s="103" t="s">
        <v>386</v>
      </c>
      <c r="I14" s="104"/>
      <c r="J14" s="104"/>
      <c r="K14" s="104"/>
      <c r="L14" s="105"/>
      <c r="M14" s="104"/>
      <c r="N14" s="104"/>
      <c r="O14" s="104"/>
      <c r="P14" s="105"/>
      <c r="Q14" s="104"/>
      <c r="R14" s="104"/>
      <c r="S14" s="104"/>
      <c r="T14" s="105"/>
      <c r="U14" s="104"/>
      <c r="V14" s="104"/>
      <c r="W14" s="104"/>
      <c r="X14" s="105"/>
      <c r="Y14" s="104"/>
      <c r="Z14" s="104"/>
      <c r="AA14" s="104"/>
      <c r="AB14" s="105"/>
      <c r="AC14" s="106"/>
      <c r="AD14" s="84"/>
      <c r="AE14" s="84"/>
      <c r="AF14" s="84"/>
      <c r="AG14" s="84"/>
      <c r="AH14" s="84"/>
      <c r="AI14" s="84"/>
    </row>
    <row r="15" spans="1:35" ht="20" customHeight="1" x14ac:dyDescent="0.25">
      <c r="A15" s="109" t="s">
        <v>12</v>
      </c>
      <c r="B15" s="109">
        <v>11</v>
      </c>
      <c r="C15" s="102" t="s">
        <v>290</v>
      </c>
      <c r="D15" s="103" t="s">
        <v>365</v>
      </c>
      <c r="E15" s="103"/>
      <c r="F15" s="103" t="s">
        <v>492</v>
      </c>
      <c r="G15" s="103" t="s">
        <v>497</v>
      </c>
      <c r="H15" s="103" t="s">
        <v>386</v>
      </c>
      <c r="I15" s="110"/>
      <c r="J15" s="104"/>
      <c r="K15" s="104"/>
      <c r="L15" s="105"/>
      <c r="M15" s="110"/>
      <c r="N15" s="104"/>
      <c r="O15" s="104"/>
      <c r="P15" s="105"/>
      <c r="Q15" s="110"/>
      <c r="R15" s="104"/>
      <c r="S15" s="104"/>
      <c r="T15" s="105"/>
      <c r="U15" s="110"/>
      <c r="V15" s="104"/>
      <c r="W15" s="104"/>
      <c r="X15" s="105"/>
      <c r="Y15" s="110"/>
      <c r="Z15" s="104"/>
      <c r="AA15" s="104"/>
      <c r="AB15" s="105"/>
      <c r="AC15" s="106"/>
      <c r="AD15" s="84"/>
      <c r="AE15" s="84"/>
      <c r="AF15" s="84"/>
      <c r="AG15" s="84"/>
      <c r="AH15" s="84"/>
      <c r="AI15" s="84"/>
    </row>
    <row r="16" spans="1:35" ht="20" customHeight="1" x14ac:dyDescent="0.25">
      <c r="A16" s="109" t="s">
        <v>13</v>
      </c>
      <c r="B16" s="109">
        <v>12</v>
      </c>
      <c r="C16" s="102" t="s">
        <v>520</v>
      </c>
      <c r="D16" s="103" t="s">
        <v>411</v>
      </c>
      <c r="E16" s="103"/>
      <c r="F16" s="103" t="s">
        <v>481</v>
      </c>
      <c r="G16" s="103" t="s">
        <v>495</v>
      </c>
      <c r="H16" s="103" t="s">
        <v>386</v>
      </c>
      <c r="I16" s="104"/>
      <c r="J16" s="104"/>
      <c r="K16" s="104"/>
      <c r="L16" s="105"/>
      <c r="M16" s="104"/>
      <c r="N16" s="104"/>
      <c r="O16" s="104"/>
      <c r="P16" s="105"/>
      <c r="Q16" s="104"/>
      <c r="R16" s="104"/>
      <c r="S16" s="104"/>
      <c r="T16" s="105"/>
      <c r="U16" s="104"/>
      <c r="V16" s="104"/>
      <c r="W16" s="104"/>
      <c r="X16" s="105"/>
      <c r="Y16" s="104"/>
      <c r="Z16" s="104"/>
      <c r="AA16" s="104"/>
      <c r="AB16" s="105"/>
      <c r="AC16" s="106"/>
      <c r="AD16" s="84"/>
      <c r="AE16" s="84"/>
      <c r="AF16" s="84"/>
      <c r="AG16" s="84"/>
      <c r="AH16" s="84"/>
      <c r="AI16" s="84"/>
    </row>
    <row r="17" spans="1:16353" ht="20" customHeight="1" x14ac:dyDescent="0.25">
      <c r="A17" s="111" t="s">
        <v>20</v>
      </c>
      <c r="B17" s="111">
        <v>13</v>
      </c>
      <c r="C17" s="102"/>
      <c r="D17" s="103"/>
      <c r="E17" s="103"/>
      <c r="F17" s="103"/>
      <c r="G17" s="103" t="e">
        <v>#N/A</v>
      </c>
      <c r="H17" s="103" t="s">
        <v>386</v>
      </c>
      <c r="I17" s="104"/>
      <c r="J17" s="104"/>
      <c r="K17" s="104"/>
      <c r="L17" s="105"/>
      <c r="M17" s="104"/>
      <c r="N17" s="104"/>
      <c r="O17" s="104"/>
      <c r="P17" s="105"/>
      <c r="Q17" s="104"/>
      <c r="R17" s="104"/>
      <c r="S17" s="104"/>
      <c r="T17" s="105"/>
      <c r="U17" s="104"/>
      <c r="V17" s="104"/>
      <c r="W17" s="104"/>
      <c r="X17" s="105"/>
      <c r="Y17" s="104"/>
      <c r="Z17" s="104"/>
      <c r="AA17" s="104"/>
      <c r="AB17" s="105"/>
      <c r="AC17" s="106"/>
      <c r="AD17" s="84"/>
      <c r="AE17" s="84"/>
      <c r="AF17" s="84"/>
      <c r="AG17" s="84"/>
      <c r="AH17" s="84"/>
      <c r="AI17" s="84"/>
    </row>
    <row r="18" spans="1:16353" ht="20" customHeight="1" x14ac:dyDescent="0.2">
      <c r="A18" s="170" t="s">
        <v>29</v>
      </c>
      <c r="B18" s="171"/>
      <c r="C18" s="171"/>
      <c r="D18" s="98"/>
      <c r="E18" s="98"/>
      <c r="F18" s="98"/>
      <c r="G18" s="98"/>
      <c r="H18" s="98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84"/>
      <c r="AE18" s="84"/>
      <c r="AF18" s="84"/>
      <c r="AG18" s="84"/>
      <c r="AH18" s="84"/>
      <c r="AI18" s="84"/>
    </row>
    <row r="19" spans="1:16353" ht="20" customHeight="1" x14ac:dyDescent="0.25">
      <c r="A19" s="101" t="s">
        <v>2</v>
      </c>
      <c r="B19" s="101">
        <v>14</v>
      </c>
      <c r="C19" s="102" t="s">
        <v>501</v>
      </c>
      <c r="D19" s="103" t="s">
        <v>361</v>
      </c>
      <c r="E19" s="103"/>
      <c r="F19" s="103" t="s">
        <v>510</v>
      </c>
      <c r="G19" s="103" t="s">
        <v>497</v>
      </c>
      <c r="H19" s="103" t="s">
        <v>386</v>
      </c>
      <c r="I19" s="104"/>
      <c r="J19" s="104"/>
      <c r="K19" s="104">
        <v>3</v>
      </c>
      <c r="L19" s="105">
        <v>3</v>
      </c>
      <c r="M19" s="104"/>
      <c r="N19" s="104"/>
      <c r="O19" s="104"/>
      <c r="P19" s="105"/>
      <c r="Q19" s="104"/>
      <c r="R19" s="104"/>
      <c r="S19" s="104"/>
      <c r="T19" s="105"/>
      <c r="U19" s="104"/>
      <c r="V19" s="104"/>
      <c r="W19" s="104"/>
      <c r="X19" s="105"/>
      <c r="Y19" s="104"/>
      <c r="Z19" s="104"/>
      <c r="AA19" s="104"/>
      <c r="AB19" s="105"/>
      <c r="AC19" s="106">
        <v>3</v>
      </c>
      <c r="AD19" s="84"/>
      <c r="AE19" s="84"/>
      <c r="AF19" s="84"/>
      <c r="AG19" s="84"/>
      <c r="AH19" s="84"/>
      <c r="AI19" s="84"/>
    </row>
    <row r="20" spans="1:16353" ht="20" customHeight="1" x14ac:dyDescent="0.25">
      <c r="A20" s="107" t="s">
        <v>3</v>
      </c>
      <c r="B20" s="107">
        <v>15</v>
      </c>
      <c r="C20" s="102" t="s">
        <v>112</v>
      </c>
      <c r="D20" s="103" t="s">
        <v>106</v>
      </c>
      <c r="E20" s="103"/>
      <c r="F20" s="103" t="s">
        <v>521</v>
      </c>
      <c r="G20" s="103" t="s">
        <v>496</v>
      </c>
      <c r="H20" s="103" t="s">
        <v>386</v>
      </c>
      <c r="I20" s="104">
        <v>3</v>
      </c>
      <c r="J20" s="104"/>
      <c r="K20" s="104"/>
      <c r="L20" s="105">
        <v>3</v>
      </c>
      <c r="M20" s="104"/>
      <c r="N20" s="104"/>
      <c r="O20" s="104"/>
      <c r="P20" s="105"/>
      <c r="Q20" s="104"/>
      <c r="R20" s="104"/>
      <c r="S20" s="104"/>
      <c r="T20" s="105"/>
      <c r="U20" s="104"/>
      <c r="V20" s="104"/>
      <c r="W20" s="104"/>
      <c r="X20" s="105"/>
      <c r="Y20" s="104"/>
      <c r="Z20" s="104"/>
      <c r="AA20" s="104"/>
      <c r="AB20" s="105"/>
      <c r="AC20" s="106">
        <v>3</v>
      </c>
      <c r="AD20" s="84"/>
      <c r="AE20" s="84"/>
      <c r="AF20" s="84"/>
      <c r="AG20" s="84"/>
      <c r="AH20" s="84"/>
      <c r="AI20" s="84"/>
    </row>
    <row r="21" spans="1:16353" ht="20" customHeight="1" x14ac:dyDescent="0.25">
      <c r="A21" s="108" t="s">
        <v>4</v>
      </c>
      <c r="B21" s="108">
        <v>16</v>
      </c>
      <c r="C21" s="102" t="s">
        <v>502</v>
      </c>
      <c r="D21" s="103" t="s">
        <v>359</v>
      </c>
      <c r="E21" s="103"/>
      <c r="F21" s="103" t="s">
        <v>488</v>
      </c>
      <c r="G21" s="103" t="s">
        <v>496</v>
      </c>
      <c r="H21" s="103" t="s">
        <v>386</v>
      </c>
      <c r="I21" s="104"/>
      <c r="J21" s="104"/>
      <c r="K21" s="104"/>
      <c r="L21" s="105"/>
      <c r="M21" s="104"/>
      <c r="N21" s="104"/>
      <c r="O21" s="104"/>
      <c r="P21" s="105"/>
      <c r="Q21" s="104"/>
      <c r="R21" s="104"/>
      <c r="S21" s="104"/>
      <c r="T21" s="105"/>
      <c r="U21" s="104"/>
      <c r="V21" s="104"/>
      <c r="W21" s="104"/>
      <c r="X21" s="105"/>
      <c r="Y21" s="104"/>
      <c r="Z21" s="104"/>
      <c r="AA21" s="104"/>
      <c r="AB21" s="105"/>
      <c r="AC21" s="106"/>
      <c r="AD21" s="84"/>
      <c r="AE21" s="84"/>
      <c r="AF21" s="84"/>
      <c r="AG21" s="84"/>
      <c r="AH21" s="84"/>
      <c r="AI21" s="84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109" t="s">
        <v>5</v>
      </c>
      <c r="B22" s="109">
        <v>17</v>
      </c>
      <c r="C22" s="102" t="s">
        <v>503</v>
      </c>
      <c r="D22" s="103" t="s">
        <v>336</v>
      </c>
      <c r="E22" s="103"/>
      <c r="F22" s="103" t="s">
        <v>521</v>
      </c>
      <c r="G22" s="103" t="s">
        <v>496</v>
      </c>
      <c r="H22" s="103" t="s">
        <v>386</v>
      </c>
      <c r="I22" s="104"/>
      <c r="J22" s="104"/>
      <c r="K22" s="104"/>
      <c r="L22" s="105"/>
      <c r="M22" s="104"/>
      <c r="N22" s="104"/>
      <c r="O22" s="104"/>
      <c r="P22" s="105"/>
      <c r="Q22" s="104"/>
      <c r="R22" s="104"/>
      <c r="S22" s="104"/>
      <c r="T22" s="105"/>
      <c r="U22" s="104"/>
      <c r="V22" s="104"/>
      <c r="W22" s="104"/>
      <c r="X22" s="105"/>
      <c r="Y22" s="104"/>
      <c r="Z22" s="104"/>
      <c r="AA22" s="104"/>
      <c r="AB22" s="105"/>
      <c r="AC22" s="106"/>
      <c r="AD22" s="84"/>
      <c r="AE22" s="84"/>
      <c r="AF22" s="84"/>
      <c r="AG22" s="84"/>
      <c r="AH22" s="84"/>
      <c r="AI22" s="84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5">
      <c r="A23" s="109" t="s">
        <v>6</v>
      </c>
      <c r="B23" s="109">
        <v>18</v>
      </c>
      <c r="C23" s="102" t="s">
        <v>504</v>
      </c>
      <c r="D23" s="103" t="s">
        <v>336</v>
      </c>
      <c r="E23" s="103"/>
      <c r="F23" s="103" t="s">
        <v>521</v>
      </c>
      <c r="G23" s="103" t="s">
        <v>496</v>
      </c>
      <c r="H23" s="103" t="s">
        <v>386</v>
      </c>
      <c r="I23" s="110"/>
      <c r="J23" s="104"/>
      <c r="K23" s="104"/>
      <c r="L23" s="105"/>
      <c r="M23" s="110"/>
      <c r="N23" s="104"/>
      <c r="O23" s="104"/>
      <c r="P23" s="105"/>
      <c r="Q23" s="110"/>
      <c r="R23" s="104"/>
      <c r="S23" s="104"/>
      <c r="T23" s="105"/>
      <c r="U23" s="110"/>
      <c r="V23" s="104"/>
      <c r="W23" s="104"/>
      <c r="X23" s="105"/>
      <c r="Y23" s="110"/>
      <c r="Z23" s="104"/>
      <c r="AA23" s="104"/>
      <c r="AB23" s="105"/>
      <c r="AC23" s="106"/>
      <c r="AD23" s="84"/>
      <c r="AE23" s="84"/>
      <c r="AF23" s="84"/>
      <c r="AG23" s="84"/>
      <c r="AH23" s="84"/>
      <c r="AI23" s="84"/>
    </row>
    <row r="24" spans="1:16353" ht="20" customHeight="1" x14ac:dyDescent="0.25">
      <c r="A24" s="109" t="s">
        <v>7</v>
      </c>
      <c r="B24" s="109">
        <v>19</v>
      </c>
      <c r="C24" s="102" t="s">
        <v>505</v>
      </c>
      <c r="D24" s="103" t="s">
        <v>106</v>
      </c>
      <c r="E24" s="103"/>
      <c r="F24" s="103" t="s">
        <v>521</v>
      </c>
      <c r="G24" s="103" t="s">
        <v>496</v>
      </c>
      <c r="H24" s="103" t="s">
        <v>386</v>
      </c>
      <c r="I24" s="104"/>
      <c r="J24" s="104"/>
      <c r="K24" s="104"/>
      <c r="L24" s="105"/>
      <c r="M24" s="104"/>
      <c r="N24" s="104"/>
      <c r="O24" s="104"/>
      <c r="P24" s="105"/>
      <c r="Q24" s="104"/>
      <c r="R24" s="104"/>
      <c r="S24" s="104"/>
      <c r="T24" s="105"/>
      <c r="U24" s="104"/>
      <c r="V24" s="104"/>
      <c r="W24" s="104"/>
      <c r="X24" s="105"/>
      <c r="Y24" s="104"/>
      <c r="Z24" s="104"/>
      <c r="AA24" s="104"/>
      <c r="AB24" s="105"/>
      <c r="AC24" s="106"/>
      <c r="AD24" s="84"/>
      <c r="AE24" s="84"/>
      <c r="AF24" s="84"/>
      <c r="AG24" s="84"/>
      <c r="AH24" s="84"/>
      <c r="AI24" s="84"/>
    </row>
    <row r="25" spans="1:16353" ht="20" customHeight="1" x14ac:dyDescent="0.25">
      <c r="A25" s="111" t="s">
        <v>8</v>
      </c>
      <c r="B25" s="111">
        <v>20</v>
      </c>
      <c r="C25" s="102" t="s">
        <v>506</v>
      </c>
      <c r="D25" s="103" t="s">
        <v>106</v>
      </c>
      <c r="E25" s="103"/>
      <c r="F25" s="103" t="s">
        <v>484</v>
      </c>
      <c r="G25" s="103" t="s">
        <v>495</v>
      </c>
      <c r="H25" s="103" t="s">
        <v>386</v>
      </c>
      <c r="I25" s="104"/>
      <c r="J25" s="104"/>
      <c r="K25" s="104"/>
      <c r="L25" s="105"/>
      <c r="M25" s="104"/>
      <c r="N25" s="104"/>
      <c r="O25" s="104"/>
      <c r="P25" s="105"/>
      <c r="Q25" s="104"/>
      <c r="R25" s="104"/>
      <c r="S25" s="104"/>
      <c r="T25" s="105"/>
      <c r="U25" s="104"/>
      <c r="V25" s="104"/>
      <c r="W25" s="104"/>
      <c r="X25" s="105"/>
      <c r="Y25" s="104"/>
      <c r="Z25" s="104"/>
      <c r="AA25" s="104"/>
      <c r="AB25" s="105"/>
      <c r="AC25" s="106"/>
      <c r="AD25" s="84"/>
      <c r="AE25" s="84"/>
      <c r="AF25" s="84"/>
      <c r="AG25" s="84"/>
      <c r="AH25" s="84"/>
      <c r="AI25" s="84"/>
    </row>
    <row r="26" spans="1:16353" ht="20" customHeight="1" x14ac:dyDescent="0.25">
      <c r="A26" s="112" t="s">
        <v>9</v>
      </c>
      <c r="B26" s="112">
        <v>21</v>
      </c>
      <c r="C26" s="102" t="s">
        <v>507</v>
      </c>
      <c r="D26" s="103" t="s">
        <v>365</v>
      </c>
      <c r="E26" s="103"/>
      <c r="F26" s="103" t="s">
        <v>521</v>
      </c>
      <c r="G26" s="103" t="s">
        <v>496</v>
      </c>
      <c r="H26" s="103" t="s">
        <v>386</v>
      </c>
      <c r="I26" s="104"/>
      <c r="J26" s="104"/>
      <c r="K26" s="104"/>
      <c r="L26" s="105"/>
      <c r="M26" s="104"/>
      <c r="N26" s="104"/>
      <c r="O26" s="104"/>
      <c r="P26" s="105"/>
      <c r="Q26" s="104"/>
      <c r="R26" s="104"/>
      <c r="S26" s="104"/>
      <c r="T26" s="105"/>
      <c r="U26" s="104"/>
      <c r="V26" s="104"/>
      <c r="W26" s="104"/>
      <c r="X26" s="105"/>
      <c r="Y26" s="104"/>
      <c r="Z26" s="104"/>
      <c r="AA26" s="104"/>
      <c r="AB26" s="105"/>
      <c r="AC26" s="106"/>
      <c r="AD26" s="84"/>
      <c r="AE26" s="84"/>
      <c r="AF26" s="84"/>
      <c r="AG26" s="84"/>
      <c r="AH26" s="84"/>
      <c r="AI26" s="84"/>
    </row>
    <row r="27" spans="1:16353" ht="20" customHeight="1" x14ac:dyDescent="0.25">
      <c r="A27" s="113" t="s">
        <v>10</v>
      </c>
      <c r="B27" s="113">
        <v>22</v>
      </c>
      <c r="C27" s="102" t="s">
        <v>508</v>
      </c>
      <c r="D27" s="103" t="s">
        <v>365</v>
      </c>
      <c r="E27" s="103"/>
      <c r="F27" s="103" t="s">
        <v>484</v>
      </c>
      <c r="G27" s="103" t="s">
        <v>495</v>
      </c>
      <c r="H27" s="103" t="s">
        <v>386</v>
      </c>
      <c r="I27" s="104"/>
      <c r="J27" s="104"/>
      <c r="K27" s="104"/>
      <c r="L27" s="105"/>
      <c r="M27" s="104"/>
      <c r="N27" s="104"/>
      <c r="O27" s="104"/>
      <c r="P27" s="105"/>
      <c r="Q27" s="104"/>
      <c r="R27" s="104"/>
      <c r="S27" s="104"/>
      <c r="T27" s="105"/>
      <c r="U27" s="104"/>
      <c r="V27" s="104"/>
      <c r="W27" s="104"/>
      <c r="X27" s="105"/>
      <c r="Y27" s="104"/>
      <c r="Z27" s="104"/>
      <c r="AA27" s="104"/>
      <c r="AB27" s="105"/>
      <c r="AC27" s="106"/>
      <c r="AD27" s="84"/>
      <c r="AE27" s="84"/>
      <c r="AF27" s="84"/>
      <c r="AG27" s="84"/>
      <c r="AH27" s="84"/>
      <c r="AI27" s="84"/>
    </row>
    <row r="28" spans="1:16353" ht="20" customHeight="1" x14ac:dyDescent="0.25">
      <c r="A28" s="109" t="s">
        <v>11</v>
      </c>
      <c r="B28" s="109">
        <v>23</v>
      </c>
      <c r="C28" s="102" t="s">
        <v>373</v>
      </c>
      <c r="D28" s="103" t="s">
        <v>106</v>
      </c>
      <c r="E28" s="103"/>
      <c r="F28" s="103" t="s">
        <v>484</v>
      </c>
      <c r="G28" s="103" t="s">
        <v>495</v>
      </c>
      <c r="H28" s="103" t="s">
        <v>386</v>
      </c>
      <c r="I28" s="104"/>
      <c r="J28" s="104"/>
      <c r="K28" s="104"/>
      <c r="L28" s="105"/>
      <c r="M28" s="104"/>
      <c r="N28" s="104"/>
      <c r="O28" s="104"/>
      <c r="P28" s="105"/>
      <c r="Q28" s="104"/>
      <c r="R28" s="104"/>
      <c r="S28" s="104"/>
      <c r="T28" s="105"/>
      <c r="U28" s="104"/>
      <c r="V28" s="104"/>
      <c r="W28" s="104"/>
      <c r="X28" s="105"/>
      <c r="Y28" s="104"/>
      <c r="Z28" s="104"/>
      <c r="AA28" s="104"/>
      <c r="AB28" s="105"/>
      <c r="AC28" s="106"/>
      <c r="AD28" s="84"/>
      <c r="AE28" s="84"/>
      <c r="AF28" s="84"/>
      <c r="AG28" s="84"/>
      <c r="AH28" s="84"/>
      <c r="AI28" s="84"/>
    </row>
    <row r="29" spans="1:16353" ht="20" customHeight="1" x14ac:dyDescent="0.25">
      <c r="A29" s="109" t="s">
        <v>12</v>
      </c>
      <c r="B29" s="109">
        <v>24</v>
      </c>
      <c r="C29" s="102" t="s">
        <v>509</v>
      </c>
      <c r="D29" s="103" t="s">
        <v>359</v>
      </c>
      <c r="E29" s="103"/>
      <c r="F29" s="103" t="s">
        <v>488</v>
      </c>
      <c r="G29" s="103" t="s">
        <v>496</v>
      </c>
      <c r="H29" s="103" t="s">
        <v>386</v>
      </c>
      <c r="I29" s="110"/>
      <c r="J29" s="104"/>
      <c r="K29" s="104"/>
      <c r="L29" s="105"/>
      <c r="M29" s="110"/>
      <c r="N29" s="104"/>
      <c r="O29" s="104"/>
      <c r="P29" s="105"/>
      <c r="Q29" s="110"/>
      <c r="R29" s="104"/>
      <c r="S29" s="104"/>
      <c r="T29" s="105"/>
      <c r="U29" s="110"/>
      <c r="V29" s="104"/>
      <c r="W29" s="104"/>
      <c r="X29" s="105"/>
      <c r="Y29" s="110"/>
      <c r="Z29" s="104"/>
      <c r="AA29" s="104"/>
      <c r="AB29" s="105"/>
      <c r="AC29" s="106"/>
      <c r="AD29" s="84"/>
      <c r="AE29" s="84"/>
      <c r="AF29" s="84"/>
      <c r="AG29" s="84"/>
      <c r="AH29" s="84"/>
      <c r="AI29" s="84"/>
    </row>
    <row r="30" spans="1:16353" ht="20" customHeight="1" x14ac:dyDescent="0.25">
      <c r="A30" s="109" t="s">
        <v>13</v>
      </c>
      <c r="B30" s="109">
        <v>25</v>
      </c>
      <c r="C30" s="102" t="s">
        <v>274</v>
      </c>
      <c r="D30" s="103" t="s">
        <v>365</v>
      </c>
      <c r="E30" s="103"/>
      <c r="F30" s="103"/>
      <c r="G30" s="103" t="e">
        <v>#N/A</v>
      </c>
      <c r="H30" s="103" t="s">
        <v>386</v>
      </c>
      <c r="I30" s="104"/>
      <c r="J30" s="104"/>
      <c r="K30" s="104"/>
      <c r="L30" s="105"/>
      <c r="M30" s="104"/>
      <c r="N30" s="104"/>
      <c r="O30" s="104"/>
      <c r="P30" s="105"/>
      <c r="Q30" s="104"/>
      <c r="R30" s="104"/>
      <c r="S30" s="104"/>
      <c r="T30" s="105"/>
      <c r="U30" s="104"/>
      <c r="V30" s="104"/>
      <c r="W30" s="104"/>
      <c r="X30" s="105"/>
      <c r="Y30" s="104"/>
      <c r="Z30" s="104"/>
      <c r="AA30" s="104"/>
      <c r="AB30" s="105"/>
      <c r="AC30" s="106"/>
      <c r="AD30" s="84"/>
      <c r="AE30" s="84"/>
      <c r="AF30" s="84"/>
      <c r="AG30" s="84"/>
      <c r="AH30" s="84"/>
      <c r="AI30" s="84"/>
    </row>
    <row r="31" spans="1:16353" ht="20" customHeight="1" x14ac:dyDescent="0.25">
      <c r="A31" s="111" t="s">
        <v>20</v>
      </c>
      <c r="B31" s="111">
        <v>26</v>
      </c>
      <c r="C31" s="102"/>
      <c r="D31" s="103"/>
      <c r="E31" s="103"/>
      <c r="F31" s="103"/>
      <c r="G31" s="103" t="e">
        <v>#N/A</v>
      </c>
      <c r="H31" s="103" t="s">
        <v>386</v>
      </c>
      <c r="I31" s="104"/>
      <c r="J31" s="104"/>
      <c r="K31" s="104"/>
      <c r="L31" s="105"/>
      <c r="M31" s="104"/>
      <c r="N31" s="104"/>
      <c r="O31" s="104"/>
      <c r="P31" s="105"/>
      <c r="Q31" s="104"/>
      <c r="R31" s="104"/>
      <c r="S31" s="104"/>
      <c r="T31" s="105"/>
      <c r="U31" s="104"/>
      <c r="V31" s="104"/>
      <c r="W31" s="104"/>
      <c r="X31" s="105"/>
      <c r="Y31" s="104"/>
      <c r="Z31" s="104"/>
      <c r="AA31" s="104"/>
      <c r="AB31" s="105"/>
      <c r="AC31" s="106"/>
      <c r="AD31" s="84"/>
      <c r="AE31" s="84"/>
      <c r="AF31" s="84"/>
      <c r="AG31" s="84"/>
      <c r="AH31" s="84"/>
      <c r="AI31" s="84"/>
    </row>
    <row r="32" spans="1:16353" ht="20" customHeight="1" x14ac:dyDescent="0.2">
      <c r="A32" s="170" t="s">
        <v>409</v>
      </c>
      <c r="B32" s="171"/>
      <c r="C32" s="171"/>
      <c r="D32" s="98"/>
      <c r="E32" s="98"/>
      <c r="F32" s="98"/>
      <c r="G32" s="98"/>
      <c r="H32" s="9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84"/>
      <c r="AE32" s="84"/>
      <c r="AF32" s="84"/>
      <c r="AG32" s="84"/>
      <c r="AH32" s="84"/>
      <c r="AI32" s="84" t="s">
        <v>522</v>
      </c>
    </row>
    <row r="33" spans="1:35" ht="20" customHeight="1" x14ac:dyDescent="0.25">
      <c r="A33" s="101" t="s">
        <v>2</v>
      </c>
      <c r="B33" s="101"/>
      <c r="C33" s="102"/>
      <c r="D33" s="103"/>
      <c r="E33" s="103"/>
      <c r="F33" s="103"/>
      <c r="G33" s="103"/>
      <c r="H33" s="103"/>
      <c r="I33" s="104"/>
      <c r="J33" s="104"/>
      <c r="K33" s="104"/>
      <c r="L33" s="105"/>
      <c r="M33" s="104"/>
      <c r="N33" s="104"/>
      <c r="O33" s="104"/>
      <c r="P33" s="105"/>
      <c r="Q33" s="104"/>
      <c r="R33" s="104"/>
      <c r="S33" s="104"/>
      <c r="T33" s="105"/>
      <c r="U33" s="104"/>
      <c r="V33" s="104"/>
      <c r="W33" s="104"/>
      <c r="X33" s="105"/>
      <c r="Y33" s="104"/>
      <c r="Z33" s="104"/>
      <c r="AA33" s="104"/>
      <c r="AB33" s="105"/>
      <c r="AC33" s="106"/>
      <c r="AD33" s="84"/>
      <c r="AE33" s="84"/>
      <c r="AF33" s="84"/>
      <c r="AG33" s="84"/>
      <c r="AH33" s="84"/>
      <c r="AI33" s="84"/>
    </row>
    <row r="34" spans="1:35" ht="20" customHeight="1" x14ac:dyDescent="0.25">
      <c r="A34" s="107" t="s">
        <v>3</v>
      </c>
      <c r="B34" s="107"/>
      <c r="C34" s="102"/>
      <c r="D34" s="103"/>
      <c r="E34" s="103"/>
      <c r="F34" s="103"/>
      <c r="G34" s="103"/>
      <c r="H34" s="103"/>
      <c r="I34" s="104"/>
      <c r="J34" s="104"/>
      <c r="K34" s="104"/>
      <c r="L34" s="105"/>
      <c r="M34" s="104"/>
      <c r="N34" s="104"/>
      <c r="O34" s="104"/>
      <c r="P34" s="105"/>
      <c r="Q34" s="104"/>
      <c r="R34" s="104"/>
      <c r="S34" s="104"/>
      <c r="T34" s="105"/>
      <c r="U34" s="104"/>
      <c r="V34" s="104"/>
      <c r="W34" s="104"/>
      <c r="X34" s="105"/>
      <c r="Y34" s="104"/>
      <c r="Z34" s="104"/>
      <c r="AA34" s="104"/>
      <c r="AB34" s="105"/>
      <c r="AC34" s="106"/>
      <c r="AD34" s="84"/>
      <c r="AE34" s="84"/>
      <c r="AF34" s="84"/>
      <c r="AG34" s="84"/>
      <c r="AH34" s="84"/>
      <c r="AI34" s="84"/>
    </row>
    <row r="35" spans="1:35" ht="20" customHeight="1" x14ac:dyDescent="0.25">
      <c r="A35" s="108" t="s">
        <v>4</v>
      </c>
      <c r="B35" s="108"/>
      <c r="C35" s="102"/>
      <c r="D35" s="103"/>
      <c r="E35" s="103"/>
      <c r="F35" s="103"/>
      <c r="G35" s="103"/>
      <c r="H35" s="103"/>
      <c r="I35" s="104"/>
      <c r="J35" s="104"/>
      <c r="K35" s="104"/>
      <c r="L35" s="105"/>
      <c r="M35" s="104"/>
      <c r="N35" s="104"/>
      <c r="O35" s="104"/>
      <c r="P35" s="105"/>
      <c r="Q35" s="104"/>
      <c r="R35" s="104"/>
      <c r="S35" s="104"/>
      <c r="T35" s="105"/>
      <c r="U35" s="104"/>
      <c r="V35" s="104"/>
      <c r="W35" s="104"/>
      <c r="X35" s="105"/>
      <c r="Y35" s="104"/>
      <c r="Z35" s="104"/>
      <c r="AA35" s="104"/>
      <c r="AB35" s="105"/>
      <c r="AC35" s="106"/>
      <c r="AD35" s="84"/>
      <c r="AE35" s="84"/>
      <c r="AF35" s="84"/>
      <c r="AG35" s="84"/>
      <c r="AH35" s="84"/>
      <c r="AI35" s="84"/>
    </row>
    <row r="36" spans="1:35" ht="20" customHeight="1" x14ac:dyDescent="0.25">
      <c r="A36" s="109" t="s">
        <v>5</v>
      </c>
      <c r="B36" s="109"/>
      <c r="C36" s="102"/>
      <c r="D36" s="103"/>
      <c r="E36" s="103"/>
      <c r="F36" s="103"/>
      <c r="G36" s="103"/>
      <c r="H36" s="103"/>
      <c r="I36" s="104"/>
      <c r="J36" s="104"/>
      <c r="K36" s="104"/>
      <c r="L36" s="105"/>
      <c r="M36" s="104"/>
      <c r="N36" s="104"/>
      <c r="O36" s="104"/>
      <c r="P36" s="105"/>
      <c r="Q36" s="104"/>
      <c r="R36" s="104"/>
      <c r="S36" s="104"/>
      <c r="T36" s="105"/>
      <c r="U36" s="104"/>
      <c r="V36" s="104"/>
      <c r="W36" s="104"/>
      <c r="X36" s="105"/>
      <c r="Y36" s="104"/>
      <c r="Z36" s="104"/>
      <c r="AA36" s="104"/>
      <c r="AB36" s="105"/>
      <c r="AC36" s="106"/>
      <c r="AD36" s="84"/>
      <c r="AE36" s="84"/>
      <c r="AF36" s="84"/>
      <c r="AG36" s="84"/>
      <c r="AH36" s="84"/>
      <c r="AI36" s="84"/>
    </row>
    <row r="37" spans="1:35" ht="20" customHeight="1" x14ac:dyDescent="0.25">
      <c r="A37" s="109" t="s">
        <v>6</v>
      </c>
      <c r="B37" s="109"/>
      <c r="C37" s="102"/>
      <c r="D37" s="103"/>
      <c r="E37" s="103"/>
      <c r="F37" s="103"/>
      <c r="G37" s="103"/>
      <c r="H37" s="103"/>
      <c r="I37" s="110"/>
      <c r="J37" s="104"/>
      <c r="K37" s="104"/>
      <c r="L37" s="105"/>
      <c r="M37" s="110"/>
      <c r="N37" s="104"/>
      <c r="O37" s="104"/>
      <c r="P37" s="105"/>
      <c r="Q37" s="110"/>
      <c r="R37" s="104"/>
      <c r="S37" s="104"/>
      <c r="T37" s="105"/>
      <c r="U37" s="110"/>
      <c r="V37" s="104"/>
      <c r="W37" s="104"/>
      <c r="X37" s="105"/>
      <c r="Y37" s="110"/>
      <c r="Z37" s="104"/>
      <c r="AA37" s="104"/>
      <c r="AB37" s="105"/>
      <c r="AC37" s="106"/>
      <c r="AD37" s="84"/>
      <c r="AE37" s="84"/>
      <c r="AF37" s="84"/>
      <c r="AG37" s="84"/>
      <c r="AH37" s="84"/>
      <c r="AI37" s="84"/>
    </row>
    <row r="38" spans="1:35" ht="20" customHeight="1" x14ac:dyDescent="0.25">
      <c r="A38" s="109" t="s">
        <v>7</v>
      </c>
      <c r="B38" s="109"/>
      <c r="C38" s="102"/>
      <c r="D38" s="103"/>
      <c r="E38" s="103"/>
      <c r="F38" s="103"/>
      <c r="G38" s="103"/>
      <c r="H38" s="103"/>
      <c r="I38" s="104"/>
      <c r="J38" s="104"/>
      <c r="K38" s="104"/>
      <c r="L38" s="105"/>
      <c r="M38" s="104"/>
      <c r="N38" s="104"/>
      <c r="O38" s="104"/>
      <c r="P38" s="105"/>
      <c r="Q38" s="104"/>
      <c r="R38" s="104"/>
      <c r="S38" s="104"/>
      <c r="T38" s="105"/>
      <c r="U38" s="104"/>
      <c r="V38" s="104"/>
      <c r="W38" s="104"/>
      <c r="X38" s="105"/>
      <c r="Y38" s="104"/>
      <c r="Z38" s="104"/>
      <c r="AA38" s="104"/>
      <c r="AB38" s="105"/>
      <c r="AC38" s="106"/>
      <c r="AD38" s="84"/>
      <c r="AE38" s="84"/>
      <c r="AF38" s="84"/>
      <c r="AG38" s="84"/>
      <c r="AH38" s="84"/>
      <c r="AI38" s="84"/>
    </row>
    <row r="39" spans="1:35" ht="20" customHeight="1" x14ac:dyDescent="0.25">
      <c r="A39" s="111" t="s">
        <v>8</v>
      </c>
      <c r="B39" s="111"/>
      <c r="C39" s="102"/>
      <c r="D39" s="103"/>
      <c r="E39" s="103"/>
      <c r="F39" s="103"/>
      <c r="G39" s="103"/>
      <c r="H39" s="103"/>
      <c r="I39" s="104"/>
      <c r="J39" s="104"/>
      <c r="K39" s="104"/>
      <c r="L39" s="105"/>
      <c r="M39" s="104"/>
      <c r="N39" s="104"/>
      <c r="O39" s="104"/>
      <c r="P39" s="105"/>
      <c r="Q39" s="104"/>
      <c r="R39" s="104"/>
      <c r="S39" s="104"/>
      <c r="T39" s="105"/>
      <c r="U39" s="104"/>
      <c r="V39" s="104"/>
      <c r="W39" s="104"/>
      <c r="X39" s="105"/>
      <c r="Y39" s="104"/>
      <c r="Z39" s="104"/>
      <c r="AA39" s="104"/>
      <c r="AB39" s="105"/>
      <c r="AC39" s="106"/>
      <c r="AD39" s="84"/>
      <c r="AE39" s="84"/>
      <c r="AF39" s="84"/>
      <c r="AG39" s="84"/>
      <c r="AH39" s="84"/>
      <c r="AI39" s="84"/>
    </row>
    <row r="40" spans="1:35" ht="20" customHeight="1" x14ac:dyDescent="0.25">
      <c r="A40" s="112" t="s">
        <v>9</v>
      </c>
      <c r="B40" s="112"/>
      <c r="C40" s="102"/>
      <c r="D40" s="103"/>
      <c r="E40" s="103"/>
      <c r="F40" s="103"/>
      <c r="G40" s="103"/>
      <c r="H40" s="103"/>
      <c r="I40" s="104"/>
      <c r="J40" s="104"/>
      <c r="K40" s="104"/>
      <c r="L40" s="105"/>
      <c r="M40" s="104"/>
      <c r="N40" s="104"/>
      <c r="O40" s="104"/>
      <c r="P40" s="105"/>
      <c r="Q40" s="104"/>
      <c r="R40" s="104"/>
      <c r="S40" s="104"/>
      <c r="T40" s="105"/>
      <c r="U40" s="104"/>
      <c r="V40" s="104"/>
      <c r="W40" s="104"/>
      <c r="X40" s="105"/>
      <c r="Y40" s="104"/>
      <c r="Z40" s="104"/>
      <c r="AA40" s="104"/>
      <c r="AB40" s="105"/>
      <c r="AC40" s="106"/>
      <c r="AD40" s="84"/>
      <c r="AE40" s="84"/>
      <c r="AF40" s="84"/>
      <c r="AG40" s="84"/>
      <c r="AH40" s="84"/>
      <c r="AI40" s="84"/>
    </row>
    <row r="41" spans="1:35" ht="20" customHeight="1" x14ac:dyDescent="0.25">
      <c r="A41" s="113" t="s">
        <v>10</v>
      </c>
      <c r="B41" s="113"/>
      <c r="C41" s="102"/>
      <c r="D41" s="103"/>
      <c r="E41" s="103"/>
      <c r="F41" s="103"/>
      <c r="G41" s="103"/>
      <c r="H41" s="103"/>
      <c r="I41" s="104"/>
      <c r="J41" s="104"/>
      <c r="K41" s="104"/>
      <c r="L41" s="105"/>
      <c r="M41" s="104"/>
      <c r="N41" s="104"/>
      <c r="O41" s="104"/>
      <c r="P41" s="105"/>
      <c r="Q41" s="104"/>
      <c r="R41" s="104"/>
      <c r="S41" s="104"/>
      <c r="T41" s="105"/>
      <c r="U41" s="104"/>
      <c r="V41" s="104"/>
      <c r="W41" s="104"/>
      <c r="X41" s="105"/>
      <c r="Y41" s="104"/>
      <c r="Z41" s="104"/>
      <c r="AA41" s="104"/>
      <c r="AB41" s="105"/>
      <c r="AC41" s="106"/>
      <c r="AD41" s="84"/>
      <c r="AE41" s="84"/>
      <c r="AF41" s="84"/>
      <c r="AG41" s="84"/>
      <c r="AH41" s="84"/>
      <c r="AI41" s="84"/>
    </row>
    <row r="42" spans="1:35" ht="20" customHeight="1" x14ac:dyDescent="0.25">
      <c r="A42" s="109" t="s">
        <v>11</v>
      </c>
      <c r="B42" s="109"/>
      <c r="C42" s="102"/>
      <c r="D42" s="103"/>
      <c r="E42" s="103"/>
      <c r="F42" s="103"/>
      <c r="G42" s="103"/>
      <c r="H42" s="103"/>
      <c r="I42" s="104"/>
      <c r="J42" s="104"/>
      <c r="K42" s="104"/>
      <c r="L42" s="105"/>
      <c r="M42" s="104"/>
      <c r="N42" s="104"/>
      <c r="O42" s="104"/>
      <c r="P42" s="105"/>
      <c r="Q42" s="104"/>
      <c r="R42" s="104"/>
      <c r="S42" s="104"/>
      <c r="T42" s="105"/>
      <c r="U42" s="104"/>
      <c r="V42" s="104"/>
      <c r="W42" s="104"/>
      <c r="X42" s="105"/>
      <c r="Y42" s="104"/>
      <c r="Z42" s="104"/>
      <c r="AA42" s="104"/>
      <c r="AB42" s="105"/>
      <c r="AC42" s="106"/>
      <c r="AD42" s="84"/>
      <c r="AE42" s="84"/>
      <c r="AF42" s="84"/>
      <c r="AG42" s="84"/>
      <c r="AH42" s="84"/>
      <c r="AI42" s="84"/>
    </row>
    <row r="43" spans="1:35" ht="20" customHeight="1" x14ac:dyDescent="0.25">
      <c r="A43" s="109" t="s">
        <v>12</v>
      </c>
      <c r="B43" s="109"/>
      <c r="C43" s="102"/>
      <c r="D43" s="103"/>
      <c r="E43" s="103"/>
      <c r="F43" s="103"/>
      <c r="G43" s="103"/>
      <c r="H43" s="103"/>
      <c r="I43" s="110"/>
      <c r="J43" s="104"/>
      <c r="K43" s="104"/>
      <c r="L43" s="105"/>
      <c r="M43" s="110"/>
      <c r="N43" s="104"/>
      <c r="O43" s="104"/>
      <c r="P43" s="105"/>
      <c r="Q43" s="110"/>
      <c r="R43" s="104"/>
      <c r="S43" s="104"/>
      <c r="T43" s="105"/>
      <c r="U43" s="110"/>
      <c r="V43" s="104"/>
      <c r="W43" s="104"/>
      <c r="X43" s="105"/>
      <c r="Y43" s="110"/>
      <c r="Z43" s="104"/>
      <c r="AA43" s="104"/>
      <c r="AB43" s="105"/>
      <c r="AC43" s="106"/>
      <c r="AD43" s="84"/>
      <c r="AE43" s="84"/>
      <c r="AF43" s="84"/>
      <c r="AG43" s="84"/>
      <c r="AH43" s="84"/>
      <c r="AI43" s="84"/>
    </row>
    <row r="44" spans="1:35" ht="20" customHeight="1" x14ac:dyDescent="0.25">
      <c r="A44" s="109" t="s">
        <v>13</v>
      </c>
      <c r="B44" s="109"/>
      <c r="C44" s="102"/>
      <c r="D44" s="103"/>
      <c r="E44" s="103"/>
      <c r="F44" s="103"/>
      <c r="G44" s="103"/>
      <c r="H44" s="103"/>
      <c r="I44" s="104"/>
      <c r="J44" s="104"/>
      <c r="K44" s="104"/>
      <c r="L44" s="105"/>
      <c r="M44" s="104"/>
      <c r="N44" s="104"/>
      <c r="O44" s="104"/>
      <c r="P44" s="105"/>
      <c r="Q44" s="104"/>
      <c r="R44" s="104"/>
      <c r="S44" s="104"/>
      <c r="T44" s="105"/>
      <c r="U44" s="104"/>
      <c r="V44" s="104"/>
      <c r="W44" s="104"/>
      <c r="X44" s="105"/>
      <c r="Y44" s="104"/>
      <c r="Z44" s="104"/>
      <c r="AA44" s="104"/>
      <c r="AB44" s="105"/>
      <c r="AC44" s="106"/>
      <c r="AD44" s="84"/>
      <c r="AE44" s="84"/>
      <c r="AF44" s="84"/>
      <c r="AG44" s="84"/>
      <c r="AH44" s="84"/>
      <c r="AI44" s="84"/>
    </row>
    <row r="45" spans="1:35" ht="20" customHeight="1" x14ac:dyDescent="0.25">
      <c r="A45" s="111" t="s">
        <v>20</v>
      </c>
      <c r="B45" s="111"/>
      <c r="C45" s="102"/>
      <c r="D45" s="103"/>
      <c r="E45" s="103"/>
      <c r="F45" s="103"/>
      <c r="G45" s="103"/>
      <c r="H45" s="103"/>
      <c r="I45" s="104"/>
      <c r="J45" s="104"/>
      <c r="K45" s="104"/>
      <c r="L45" s="105"/>
      <c r="M45" s="104"/>
      <c r="N45" s="104"/>
      <c r="O45" s="104"/>
      <c r="P45" s="105"/>
      <c r="Q45" s="104"/>
      <c r="R45" s="104"/>
      <c r="S45" s="104"/>
      <c r="T45" s="105"/>
      <c r="U45" s="104"/>
      <c r="V45" s="104"/>
      <c r="W45" s="104"/>
      <c r="X45" s="105"/>
      <c r="Y45" s="104"/>
      <c r="Z45" s="104"/>
      <c r="AA45" s="104"/>
      <c r="AB45" s="105"/>
      <c r="AC45" s="106"/>
      <c r="AD45" s="84"/>
      <c r="AE45" s="84"/>
      <c r="AF45" s="84"/>
      <c r="AG45" s="84"/>
      <c r="AH45" s="84"/>
      <c r="AI45" s="84"/>
    </row>
    <row r="46" spans="1:35" ht="20" customHeight="1" x14ac:dyDescent="0.2">
      <c r="A46" s="170" t="s">
        <v>410</v>
      </c>
      <c r="B46" s="171"/>
      <c r="C46" s="171"/>
      <c r="D46" s="98"/>
      <c r="E46" s="98"/>
      <c r="F46" s="98"/>
      <c r="G46" s="98"/>
      <c r="H46" s="98"/>
      <c r="I46" s="114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84"/>
      <c r="AE46" s="84"/>
      <c r="AF46" s="84"/>
      <c r="AG46" s="84"/>
      <c r="AH46" s="84"/>
      <c r="AI46" s="84"/>
    </row>
    <row r="47" spans="1:35" ht="20" customHeight="1" x14ac:dyDescent="0.25">
      <c r="A47" s="101" t="s">
        <v>2</v>
      </c>
      <c r="B47" s="101"/>
      <c r="C47" s="102"/>
      <c r="D47" s="103"/>
      <c r="E47" s="103"/>
      <c r="F47" s="103"/>
      <c r="G47" s="103"/>
      <c r="H47" s="103"/>
      <c r="I47" s="104"/>
      <c r="J47" s="104"/>
      <c r="K47" s="104"/>
      <c r="L47" s="105"/>
      <c r="M47" s="104"/>
      <c r="N47" s="104"/>
      <c r="O47" s="104"/>
      <c r="P47" s="105"/>
      <c r="Q47" s="104"/>
      <c r="R47" s="104"/>
      <c r="S47" s="104"/>
      <c r="T47" s="105"/>
      <c r="U47" s="104"/>
      <c r="V47" s="104"/>
      <c r="W47" s="104"/>
      <c r="X47" s="105"/>
      <c r="Y47" s="104"/>
      <c r="Z47" s="104"/>
      <c r="AA47" s="104"/>
      <c r="AB47" s="105"/>
      <c r="AC47" s="106"/>
      <c r="AD47" s="84"/>
      <c r="AE47" s="84"/>
      <c r="AF47" s="84"/>
      <c r="AG47" s="84"/>
      <c r="AH47" s="84"/>
      <c r="AI47" s="84"/>
    </row>
    <row r="48" spans="1:35" ht="20" customHeight="1" x14ac:dyDescent="0.25">
      <c r="A48" s="107" t="s">
        <v>3</v>
      </c>
      <c r="B48" s="107"/>
      <c r="C48" s="102"/>
      <c r="D48" s="103"/>
      <c r="E48" s="103"/>
      <c r="F48" s="103"/>
      <c r="G48" s="103"/>
      <c r="H48" s="103"/>
      <c r="I48" s="104"/>
      <c r="J48" s="104"/>
      <c r="K48" s="104"/>
      <c r="L48" s="105"/>
      <c r="M48" s="104"/>
      <c r="N48" s="104"/>
      <c r="O48" s="104"/>
      <c r="P48" s="105"/>
      <c r="Q48" s="104"/>
      <c r="R48" s="104"/>
      <c r="S48" s="104"/>
      <c r="T48" s="105"/>
      <c r="U48" s="104"/>
      <c r="V48" s="104"/>
      <c r="W48" s="104"/>
      <c r="X48" s="105"/>
      <c r="Y48" s="104"/>
      <c r="Z48" s="104"/>
      <c r="AA48" s="104"/>
      <c r="AB48" s="105"/>
      <c r="AC48" s="106"/>
      <c r="AD48" s="84"/>
      <c r="AE48" s="84"/>
      <c r="AF48" s="84"/>
      <c r="AG48" s="84"/>
      <c r="AH48" s="84"/>
      <c r="AI48" s="84"/>
    </row>
    <row r="49" spans="1:35" ht="20" customHeight="1" x14ac:dyDescent="0.25">
      <c r="A49" s="108" t="s">
        <v>4</v>
      </c>
      <c r="B49" s="108"/>
      <c r="C49" s="102"/>
      <c r="D49" s="103"/>
      <c r="E49" s="103"/>
      <c r="F49" s="103"/>
      <c r="G49" s="103"/>
      <c r="H49" s="103"/>
      <c r="I49" s="104"/>
      <c r="J49" s="104"/>
      <c r="K49" s="104"/>
      <c r="L49" s="105"/>
      <c r="M49" s="104"/>
      <c r="N49" s="104"/>
      <c r="O49" s="104"/>
      <c r="P49" s="105"/>
      <c r="Q49" s="104"/>
      <c r="R49" s="104"/>
      <c r="S49" s="104"/>
      <c r="T49" s="105"/>
      <c r="U49" s="104"/>
      <c r="V49" s="104"/>
      <c r="W49" s="104"/>
      <c r="X49" s="105"/>
      <c r="Y49" s="104"/>
      <c r="Z49" s="104"/>
      <c r="AA49" s="104"/>
      <c r="AB49" s="105"/>
      <c r="AC49" s="106"/>
      <c r="AD49" s="84"/>
      <c r="AE49" s="84"/>
      <c r="AF49" s="84"/>
      <c r="AG49" s="84"/>
      <c r="AH49" s="84"/>
      <c r="AI49" s="84"/>
    </row>
    <row r="50" spans="1:35" ht="20" customHeight="1" x14ac:dyDescent="0.25">
      <c r="A50" s="109" t="s">
        <v>5</v>
      </c>
      <c r="B50" s="109"/>
      <c r="C50" s="102"/>
      <c r="D50" s="103"/>
      <c r="E50" s="103"/>
      <c r="F50" s="103"/>
      <c r="G50" s="103"/>
      <c r="H50" s="103"/>
      <c r="I50" s="104"/>
      <c r="J50" s="104"/>
      <c r="K50" s="104"/>
      <c r="L50" s="105"/>
      <c r="M50" s="104"/>
      <c r="N50" s="104"/>
      <c r="O50" s="104"/>
      <c r="P50" s="105"/>
      <c r="Q50" s="104"/>
      <c r="R50" s="104"/>
      <c r="S50" s="104"/>
      <c r="T50" s="105"/>
      <c r="U50" s="104"/>
      <c r="V50" s="104"/>
      <c r="W50" s="104"/>
      <c r="X50" s="105"/>
      <c r="Y50" s="104"/>
      <c r="Z50" s="104"/>
      <c r="AA50" s="104"/>
      <c r="AB50" s="105"/>
      <c r="AC50" s="106"/>
      <c r="AD50" s="84"/>
      <c r="AE50" s="84"/>
      <c r="AF50" s="84"/>
      <c r="AG50" s="84"/>
      <c r="AH50" s="84"/>
      <c r="AI50" s="84"/>
    </row>
    <row r="51" spans="1:35" ht="20" customHeight="1" x14ac:dyDescent="0.25">
      <c r="A51" s="109" t="s">
        <v>6</v>
      </c>
      <c r="B51" s="109"/>
      <c r="C51" s="102"/>
      <c r="D51" s="103"/>
      <c r="E51" s="103"/>
      <c r="F51" s="103"/>
      <c r="G51" s="103"/>
      <c r="H51" s="103"/>
      <c r="I51" s="110"/>
      <c r="J51" s="104"/>
      <c r="K51" s="104"/>
      <c r="L51" s="105"/>
      <c r="M51" s="110"/>
      <c r="N51" s="104"/>
      <c r="O51" s="104"/>
      <c r="P51" s="105"/>
      <c r="Q51" s="110"/>
      <c r="R51" s="104"/>
      <c r="S51" s="104"/>
      <c r="T51" s="105"/>
      <c r="U51" s="110"/>
      <c r="V51" s="104"/>
      <c r="W51" s="104"/>
      <c r="X51" s="105"/>
      <c r="Y51" s="110"/>
      <c r="Z51" s="104"/>
      <c r="AA51" s="104"/>
      <c r="AB51" s="105"/>
      <c r="AC51" s="106"/>
      <c r="AD51" s="84"/>
      <c r="AE51" s="84"/>
      <c r="AF51" s="84"/>
      <c r="AG51" s="84"/>
      <c r="AH51" s="84"/>
      <c r="AI51" s="84"/>
    </row>
    <row r="52" spans="1:35" ht="20" customHeight="1" x14ac:dyDescent="0.25">
      <c r="A52" s="109" t="s">
        <v>7</v>
      </c>
      <c r="B52" s="109"/>
      <c r="C52" s="102"/>
      <c r="D52" s="103"/>
      <c r="E52" s="103"/>
      <c r="F52" s="103"/>
      <c r="G52" s="103"/>
      <c r="H52" s="103"/>
      <c r="I52" s="104"/>
      <c r="J52" s="104"/>
      <c r="K52" s="104"/>
      <c r="L52" s="105"/>
      <c r="M52" s="104"/>
      <c r="N52" s="104"/>
      <c r="O52" s="104"/>
      <c r="P52" s="105"/>
      <c r="Q52" s="104"/>
      <c r="R52" s="104"/>
      <c r="S52" s="104"/>
      <c r="T52" s="105"/>
      <c r="U52" s="104"/>
      <c r="V52" s="104"/>
      <c r="W52" s="104"/>
      <c r="X52" s="105"/>
      <c r="Y52" s="104"/>
      <c r="Z52" s="104"/>
      <c r="AA52" s="104"/>
      <c r="AB52" s="105"/>
      <c r="AC52" s="106"/>
      <c r="AD52" s="84"/>
      <c r="AE52" s="84"/>
      <c r="AF52" s="84"/>
      <c r="AG52" s="84"/>
      <c r="AH52" s="84"/>
      <c r="AI52" s="84"/>
    </row>
    <row r="53" spans="1:35" ht="20" customHeight="1" x14ac:dyDescent="0.25">
      <c r="A53" s="111" t="s">
        <v>8</v>
      </c>
      <c r="B53" s="111"/>
      <c r="C53" s="102"/>
      <c r="D53" s="103"/>
      <c r="E53" s="103"/>
      <c r="F53" s="103"/>
      <c r="G53" s="103"/>
      <c r="H53" s="103"/>
      <c r="I53" s="104"/>
      <c r="J53" s="104"/>
      <c r="K53" s="104"/>
      <c r="L53" s="105"/>
      <c r="M53" s="104"/>
      <c r="N53" s="104"/>
      <c r="O53" s="104"/>
      <c r="P53" s="105"/>
      <c r="Q53" s="104"/>
      <c r="R53" s="104"/>
      <c r="S53" s="104"/>
      <c r="T53" s="105"/>
      <c r="U53" s="104"/>
      <c r="V53" s="104"/>
      <c r="W53" s="104"/>
      <c r="X53" s="105"/>
      <c r="Y53" s="104"/>
      <c r="Z53" s="104"/>
      <c r="AA53" s="104"/>
      <c r="AB53" s="105"/>
      <c r="AC53" s="106"/>
      <c r="AD53" s="84"/>
      <c r="AE53" s="84"/>
      <c r="AF53" s="84"/>
      <c r="AG53" s="84"/>
      <c r="AH53" s="84"/>
      <c r="AI53" s="84"/>
    </row>
    <row r="54" spans="1:35" ht="20" customHeight="1" x14ac:dyDescent="0.25">
      <c r="A54" s="112" t="s">
        <v>9</v>
      </c>
      <c r="B54" s="112"/>
      <c r="C54" s="102"/>
      <c r="D54" s="103"/>
      <c r="E54" s="103"/>
      <c r="F54" s="103"/>
      <c r="G54" s="103"/>
      <c r="H54" s="103"/>
      <c r="I54" s="104"/>
      <c r="J54" s="104"/>
      <c r="K54" s="104"/>
      <c r="L54" s="105"/>
      <c r="M54" s="104"/>
      <c r="N54" s="104"/>
      <c r="O54" s="104"/>
      <c r="P54" s="105"/>
      <c r="Q54" s="104"/>
      <c r="R54" s="104"/>
      <c r="S54" s="104"/>
      <c r="T54" s="105"/>
      <c r="U54" s="104"/>
      <c r="V54" s="104"/>
      <c r="W54" s="104"/>
      <c r="X54" s="105"/>
      <c r="Y54" s="104"/>
      <c r="Z54" s="104"/>
      <c r="AA54" s="104"/>
      <c r="AB54" s="105"/>
      <c r="AC54" s="106"/>
      <c r="AD54" s="84"/>
      <c r="AE54" s="84"/>
      <c r="AF54" s="84"/>
      <c r="AG54" s="84"/>
      <c r="AH54" s="84"/>
      <c r="AI54" s="84"/>
    </row>
    <row r="55" spans="1:35" ht="20" customHeight="1" x14ac:dyDescent="0.25">
      <c r="A55" s="113" t="s">
        <v>10</v>
      </c>
      <c r="B55" s="113"/>
      <c r="C55" s="102"/>
      <c r="D55" s="103"/>
      <c r="E55" s="103"/>
      <c r="F55" s="103"/>
      <c r="G55" s="103"/>
      <c r="H55" s="103"/>
      <c r="I55" s="104"/>
      <c r="J55" s="104"/>
      <c r="K55" s="104"/>
      <c r="L55" s="105"/>
      <c r="M55" s="104"/>
      <c r="N55" s="104"/>
      <c r="O55" s="104"/>
      <c r="P55" s="105"/>
      <c r="Q55" s="104"/>
      <c r="R55" s="104"/>
      <c r="S55" s="104"/>
      <c r="T55" s="105"/>
      <c r="U55" s="104"/>
      <c r="V55" s="104"/>
      <c r="W55" s="104"/>
      <c r="X55" s="105"/>
      <c r="Y55" s="104"/>
      <c r="Z55" s="104"/>
      <c r="AA55" s="104"/>
      <c r="AB55" s="105"/>
      <c r="AC55" s="106"/>
      <c r="AD55" s="84"/>
      <c r="AE55" s="84"/>
      <c r="AF55" s="84"/>
      <c r="AG55" s="84"/>
      <c r="AH55" s="84"/>
      <c r="AI55" s="84"/>
    </row>
    <row r="56" spans="1:35" ht="20" customHeight="1" x14ac:dyDescent="0.25">
      <c r="A56" s="109" t="s">
        <v>11</v>
      </c>
      <c r="B56" s="109"/>
      <c r="C56" s="102"/>
      <c r="D56" s="103"/>
      <c r="E56" s="103"/>
      <c r="F56" s="103"/>
      <c r="G56" s="103"/>
      <c r="H56" s="103"/>
      <c r="I56" s="104"/>
      <c r="J56" s="104"/>
      <c r="K56" s="104"/>
      <c r="L56" s="105"/>
      <c r="M56" s="104"/>
      <c r="N56" s="104"/>
      <c r="O56" s="104"/>
      <c r="P56" s="105"/>
      <c r="Q56" s="104"/>
      <c r="R56" s="104"/>
      <c r="S56" s="104"/>
      <c r="T56" s="105"/>
      <c r="U56" s="104"/>
      <c r="V56" s="104"/>
      <c r="W56" s="104"/>
      <c r="X56" s="105"/>
      <c r="Y56" s="104"/>
      <c r="Z56" s="104"/>
      <c r="AA56" s="104"/>
      <c r="AB56" s="105"/>
      <c r="AC56" s="106"/>
      <c r="AD56" s="84"/>
      <c r="AE56" s="84"/>
      <c r="AF56" s="84"/>
      <c r="AG56" s="84"/>
      <c r="AH56" s="84"/>
      <c r="AI56" s="84"/>
    </row>
    <row r="57" spans="1:35" ht="20" customHeight="1" x14ac:dyDescent="0.25">
      <c r="A57" s="109" t="s">
        <v>12</v>
      </c>
      <c r="B57" s="109"/>
      <c r="C57" s="102"/>
      <c r="D57" s="103"/>
      <c r="E57" s="103"/>
      <c r="F57" s="103"/>
      <c r="G57" s="103"/>
      <c r="H57" s="103"/>
      <c r="I57" s="110"/>
      <c r="J57" s="104"/>
      <c r="K57" s="104"/>
      <c r="L57" s="105"/>
      <c r="M57" s="110"/>
      <c r="N57" s="104"/>
      <c r="O57" s="104"/>
      <c r="P57" s="105"/>
      <c r="Q57" s="110"/>
      <c r="R57" s="104"/>
      <c r="S57" s="104"/>
      <c r="T57" s="105"/>
      <c r="U57" s="110"/>
      <c r="V57" s="104"/>
      <c r="W57" s="104"/>
      <c r="X57" s="105"/>
      <c r="Y57" s="110"/>
      <c r="Z57" s="104"/>
      <c r="AA57" s="104"/>
      <c r="AB57" s="105"/>
      <c r="AC57" s="106"/>
      <c r="AD57" s="84"/>
      <c r="AE57" s="84"/>
      <c r="AF57" s="84"/>
      <c r="AG57" s="84"/>
      <c r="AH57" s="84"/>
      <c r="AI57" s="84"/>
    </row>
    <row r="58" spans="1:35" ht="20" customHeight="1" x14ac:dyDescent="0.25">
      <c r="A58" s="109" t="s">
        <v>13</v>
      </c>
      <c r="B58" s="109"/>
      <c r="C58" s="102"/>
      <c r="D58" s="103"/>
      <c r="E58" s="103"/>
      <c r="F58" s="103"/>
      <c r="G58" s="103"/>
      <c r="H58" s="103"/>
      <c r="I58" s="104"/>
      <c r="J58" s="104"/>
      <c r="K58" s="104"/>
      <c r="L58" s="105"/>
      <c r="M58" s="104"/>
      <c r="N58" s="104"/>
      <c r="O58" s="104"/>
      <c r="P58" s="105"/>
      <c r="Q58" s="104"/>
      <c r="R58" s="104"/>
      <c r="S58" s="104"/>
      <c r="T58" s="105"/>
      <c r="U58" s="104"/>
      <c r="V58" s="104"/>
      <c r="W58" s="104"/>
      <c r="X58" s="105"/>
      <c r="Y58" s="104"/>
      <c r="Z58" s="104"/>
      <c r="AA58" s="104"/>
      <c r="AB58" s="105"/>
      <c r="AC58" s="106"/>
      <c r="AD58" s="84"/>
      <c r="AE58" s="84"/>
      <c r="AF58" s="84"/>
      <c r="AG58" s="84"/>
      <c r="AH58" s="84"/>
      <c r="AI58" s="84"/>
    </row>
    <row r="59" spans="1:35" ht="20" customHeight="1" x14ac:dyDescent="0.25">
      <c r="A59" s="111" t="s">
        <v>20</v>
      </c>
      <c r="B59" s="111"/>
      <c r="C59" s="102"/>
      <c r="D59" s="103"/>
      <c r="E59" s="103"/>
      <c r="F59" s="103"/>
      <c r="G59" s="103"/>
      <c r="H59" s="103"/>
      <c r="I59" s="104"/>
      <c r="J59" s="104"/>
      <c r="K59" s="104"/>
      <c r="L59" s="105"/>
      <c r="M59" s="104"/>
      <c r="N59" s="104"/>
      <c r="O59" s="104"/>
      <c r="P59" s="105"/>
      <c r="Q59" s="104"/>
      <c r="R59" s="104"/>
      <c r="S59" s="104"/>
      <c r="T59" s="105"/>
      <c r="U59" s="104"/>
      <c r="V59" s="104"/>
      <c r="W59" s="104"/>
      <c r="X59" s="105"/>
      <c r="Y59" s="104"/>
      <c r="Z59" s="104"/>
      <c r="AA59" s="104"/>
      <c r="AB59" s="105"/>
      <c r="AC59" s="106"/>
      <c r="AD59" s="84"/>
      <c r="AE59" s="84"/>
      <c r="AF59" s="84"/>
      <c r="AG59" s="84"/>
      <c r="AH59" s="84"/>
      <c r="AI59" s="84"/>
    </row>
    <row r="60" spans="1:35" ht="20" customHeight="1" x14ac:dyDescent="0.2"/>
    <row r="61" spans="1:35" ht="20" customHeight="1" x14ac:dyDescent="0.2"/>
    <row r="62" spans="1:35" ht="20" customHeight="1" x14ac:dyDescent="0.2"/>
    <row r="63" spans="1:35" ht="20" customHeight="1" x14ac:dyDescent="0.2"/>
    <row r="64" spans="1:35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</sheetData>
  <mergeCells count="19">
    <mergeCell ref="A18:C18"/>
    <mergeCell ref="A32:C32"/>
    <mergeCell ref="A46:C46"/>
    <mergeCell ref="Q2:T2"/>
    <mergeCell ref="U2:X2"/>
    <mergeCell ref="A1:W1"/>
    <mergeCell ref="Y2:AB2"/>
    <mergeCell ref="AC2:AC3"/>
    <mergeCell ref="A4:C4"/>
    <mergeCell ref="F2:F3"/>
    <mergeCell ref="G2:G3"/>
    <mergeCell ref="H2:H3"/>
    <mergeCell ref="I2:L2"/>
    <mergeCell ref="M2:P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BCE-3DC7-214F-BEFD-61505A8F42EE}">
  <sheetPr>
    <pageSetUpPr fitToPage="1"/>
  </sheetPr>
  <dimension ref="B1:H40"/>
  <sheetViews>
    <sheetView topLeftCell="A4" zoomScale="85" workbookViewId="0">
      <selection activeCell="L26" sqref="L26"/>
    </sheetView>
  </sheetViews>
  <sheetFormatPr baseColWidth="10" defaultRowHeight="15" x14ac:dyDescent="0.2"/>
  <cols>
    <col min="1" max="1" width="12.5" style="37" customWidth="1"/>
    <col min="2" max="2" width="6" style="89" bestFit="1" customWidth="1"/>
    <col min="3" max="3" width="6.6640625" style="89" customWidth="1"/>
    <col min="4" max="4" width="21.6640625" style="89" customWidth="1"/>
    <col min="5" max="5" width="10.1640625" style="89" customWidth="1"/>
    <col min="6" max="6" width="6" style="89" bestFit="1" customWidth="1"/>
    <col min="7" max="7" width="6.6640625" style="89" customWidth="1"/>
    <col min="8" max="8" width="21.6640625" style="89" customWidth="1"/>
    <col min="9" max="16384" width="10.83203125" style="37"/>
  </cols>
  <sheetData>
    <row r="1" spans="2:8" ht="61" customHeight="1" x14ac:dyDescent="0.2">
      <c r="B1" s="87"/>
      <c r="C1" s="87"/>
      <c r="D1" s="87"/>
      <c r="E1" s="87"/>
      <c r="F1" s="87"/>
      <c r="G1" s="87"/>
      <c r="H1" s="87"/>
    </row>
    <row r="2" spans="2:8" ht="72" customHeight="1" x14ac:dyDescent="0.75">
      <c r="B2" s="173" t="s">
        <v>421</v>
      </c>
      <c r="C2" s="173"/>
      <c r="D2" s="173"/>
      <c r="E2" s="173"/>
      <c r="F2" s="173"/>
      <c r="G2" s="173"/>
      <c r="H2" s="173"/>
    </row>
    <row r="3" spans="2:8" ht="43" customHeight="1" x14ac:dyDescent="0.45">
      <c r="B3" s="174" t="s">
        <v>473</v>
      </c>
      <c r="C3" s="174"/>
      <c r="D3" s="174"/>
      <c r="E3" s="174"/>
      <c r="F3" s="174"/>
      <c r="G3" s="174"/>
      <c r="H3" s="174"/>
    </row>
    <row r="4" spans="2:8" ht="23" customHeight="1" x14ac:dyDescent="0.25">
      <c r="B4" s="172" t="s">
        <v>28</v>
      </c>
      <c r="C4" s="172"/>
      <c r="D4" s="172"/>
      <c r="E4" s="88"/>
      <c r="F4" s="172" t="s">
        <v>29</v>
      </c>
      <c r="G4" s="172"/>
      <c r="H4" s="172"/>
    </row>
    <row r="5" spans="2:8" ht="23" customHeight="1" x14ac:dyDescent="0.25">
      <c r="B5" s="172" t="s">
        <v>464</v>
      </c>
      <c r="C5" s="172"/>
      <c r="D5" s="172"/>
      <c r="E5" s="88"/>
      <c r="F5" s="172" t="s">
        <v>465</v>
      </c>
      <c r="G5" s="172"/>
      <c r="H5" s="172"/>
    </row>
    <row r="6" spans="2:8" ht="23" customHeight="1" x14ac:dyDescent="0.25">
      <c r="B6" s="172" t="s">
        <v>469</v>
      </c>
      <c r="C6" s="172"/>
      <c r="D6" s="172"/>
      <c r="E6" s="88"/>
      <c r="F6" s="172" t="s">
        <v>470</v>
      </c>
      <c r="G6" s="172"/>
      <c r="H6" s="172"/>
    </row>
    <row r="7" spans="2:8" ht="23" customHeight="1" x14ac:dyDescent="0.25">
      <c r="B7" s="85">
        <v>1</v>
      </c>
      <c r="C7" s="86" t="s">
        <v>360</v>
      </c>
      <c r="D7" s="86" t="s">
        <v>412</v>
      </c>
      <c r="E7" s="88"/>
      <c r="F7" s="85">
        <v>1</v>
      </c>
      <c r="G7" s="86" t="s">
        <v>361</v>
      </c>
      <c r="H7" s="86" t="s">
        <v>453</v>
      </c>
    </row>
    <row r="8" spans="2:8" ht="23" customHeight="1" x14ac:dyDescent="0.25">
      <c r="B8" s="85">
        <v>2</v>
      </c>
      <c r="C8" s="86" t="s">
        <v>361</v>
      </c>
      <c r="D8" s="86" t="s">
        <v>454</v>
      </c>
      <c r="E8" s="88"/>
      <c r="F8" s="85">
        <v>2</v>
      </c>
      <c r="G8" s="86" t="s">
        <v>106</v>
      </c>
      <c r="H8" s="86" t="s">
        <v>422</v>
      </c>
    </row>
    <row r="9" spans="2:8" ht="23" customHeight="1" x14ac:dyDescent="0.25">
      <c r="B9" s="85">
        <v>3</v>
      </c>
      <c r="C9" s="86" t="s">
        <v>411</v>
      </c>
      <c r="D9" s="86" t="s">
        <v>445</v>
      </c>
      <c r="E9" s="88"/>
      <c r="F9" s="85">
        <v>3</v>
      </c>
      <c r="G9" s="86" t="s">
        <v>336</v>
      </c>
      <c r="H9" s="86" t="s">
        <v>423</v>
      </c>
    </row>
    <row r="10" spans="2:8" ht="23" customHeight="1" x14ac:dyDescent="0.25">
      <c r="B10" s="85">
        <v>4</v>
      </c>
      <c r="C10" s="86" t="s">
        <v>359</v>
      </c>
      <c r="D10" s="86" t="s">
        <v>413</v>
      </c>
      <c r="E10" s="88"/>
      <c r="F10" s="85">
        <v>4</v>
      </c>
      <c r="G10" s="86" t="s">
        <v>336</v>
      </c>
      <c r="H10" s="86" t="s">
        <v>424</v>
      </c>
    </row>
    <row r="11" spans="2:8" ht="23" customHeight="1" x14ac:dyDescent="0.25">
      <c r="B11" s="85">
        <v>5</v>
      </c>
      <c r="C11" s="86" t="s">
        <v>106</v>
      </c>
      <c r="D11" s="86" t="s">
        <v>414</v>
      </c>
      <c r="E11" s="88"/>
      <c r="F11" s="85">
        <v>5</v>
      </c>
      <c r="G11" s="86" t="s">
        <v>106</v>
      </c>
      <c r="H11" s="86" t="s">
        <v>460</v>
      </c>
    </row>
    <row r="12" spans="2:8" ht="23" customHeight="1" x14ac:dyDescent="0.25">
      <c r="B12" s="85">
        <v>6</v>
      </c>
      <c r="C12" s="86" t="s">
        <v>106</v>
      </c>
      <c r="D12" s="86" t="s">
        <v>419</v>
      </c>
      <c r="E12" s="88"/>
      <c r="F12" s="85">
        <v>6</v>
      </c>
      <c r="G12" s="86" t="s">
        <v>359</v>
      </c>
      <c r="H12" s="86" t="s">
        <v>455</v>
      </c>
    </row>
    <row r="13" spans="2:8" ht="23" customHeight="1" x14ac:dyDescent="0.25">
      <c r="B13" s="85">
        <v>7</v>
      </c>
      <c r="C13" s="86" t="s">
        <v>359</v>
      </c>
      <c r="D13" s="86" t="s">
        <v>432</v>
      </c>
      <c r="E13" s="88"/>
      <c r="F13" s="85">
        <v>7</v>
      </c>
      <c r="G13" s="86" t="s">
        <v>106</v>
      </c>
      <c r="H13" s="86" t="s">
        <v>425</v>
      </c>
    </row>
    <row r="14" spans="2:8" ht="23" customHeight="1" x14ac:dyDescent="0.25">
      <c r="B14" s="85">
        <v>8</v>
      </c>
      <c r="C14" s="86" t="s">
        <v>359</v>
      </c>
      <c r="D14" s="86" t="s">
        <v>446</v>
      </c>
      <c r="E14" s="88"/>
      <c r="F14" s="85">
        <v>8</v>
      </c>
      <c r="G14" s="86" t="s">
        <v>106</v>
      </c>
      <c r="H14" s="86" t="s">
        <v>426</v>
      </c>
    </row>
    <row r="15" spans="2:8" ht="23" customHeight="1" x14ac:dyDescent="0.25">
      <c r="B15" s="85">
        <v>9</v>
      </c>
      <c r="C15" s="86" t="s">
        <v>106</v>
      </c>
      <c r="D15" s="86" t="s">
        <v>418</v>
      </c>
      <c r="E15" s="88"/>
      <c r="F15" s="85">
        <v>9</v>
      </c>
      <c r="G15" s="86" t="s">
        <v>106</v>
      </c>
      <c r="H15" s="86" t="s">
        <v>427</v>
      </c>
    </row>
    <row r="16" spans="2:8" ht="23" customHeight="1" x14ac:dyDescent="0.25">
      <c r="B16" s="85">
        <v>10</v>
      </c>
      <c r="C16" s="86" t="s">
        <v>106</v>
      </c>
      <c r="D16" s="86" t="s">
        <v>430</v>
      </c>
      <c r="E16" s="88"/>
      <c r="F16" s="85">
        <v>10</v>
      </c>
      <c r="G16" s="86" t="s">
        <v>106</v>
      </c>
      <c r="H16" s="86" t="s">
        <v>441</v>
      </c>
    </row>
    <row r="17" spans="2:8" ht="23" customHeight="1" x14ac:dyDescent="0.25">
      <c r="B17" s="85">
        <v>11</v>
      </c>
      <c r="C17" s="86" t="s">
        <v>411</v>
      </c>
      <c r="D17" s="86" t="s">
        <v>442</v>
      </c>
      <c r="E17" s="88"/>
      <c r="F17" s="85">
        <v>11</v>
      </c>
      <c r="G17" s="86" t="s">
        <v>106</v>
      </c>
      <c r="H17" s="86" t="s">
        <v>428</v>
      </c>
    </row>
    <row r="18" spans="2:8" ht="23" customHeight="1" x14ac:dyDescent="0.25">
      <c r="B18" s="85">
        <v>12</v>
      </c>
      <c r="C18" s="86" t="s">
        <v>411</v>
      </c>
      <c r="D18" s="86" t="s">
        <v>459</v>
      </c>
      <c r="E18" s="88"/>
      <c r="F18" s="85">
        <v>12</v>
      </c>
      <c r="G18" s="86" t="s">
        <v>359</v>
      </c>
      <c r="H18" s="86" t="s">
        <v>436</v>
      </c>
    </row>
    <row r="19" spans="2:8" ht="23" customHeight="1" x14ac:dyDescent="0.25">
      <c r="B19" s="85">
        <v>13</v>
      </c>
      <c r="C19" s="86" t="s">
        <v>106</v>
      </c>
      <c r="D19" s="86" t="s">
        <v>472</v>
      </c>
      <c r="E19" s="88"/>
      <c r="F19" s="85">
        <v>13</v>
      </c>
      <c r="G19" s="86" t="s">
        <v>106</v>
      </c>
      <c r="H19" s="86" t="s">
        <v>452</v>
      </c>
    </row>
    <row r="20" spans="2:8" ht="23" customHeight="1" x14ac:dyDescent="0.25">
      <c r="B20" s="88"/>
      <c r="C20" s="88"/>
      <c r="D20" s="88"/>
      <c r="E20" s="88"/>
      <c r="F20" s="88"/>
      <c r="G20" s="88"/>
      <c r="H20" s="88"/>
    </row>
    <row r="21" spans="2:8" ht="23" customHeight="1" x14ac:dyDescent="0.25">
      <c r="B21" s="172" t="s">
        <v>409</v>
      </c>
      <c r="C21" s="172"/>
      <c r="D21" s="172"/>
      <c r="E21" s="88"/>
      <c r="F21" s="172" t="s">
        <v>410</v>
      </c>
      <c r="G21" s="172"/>
      <c r="H21" s="172"/>
    </row>
    <row r="22" spans="2:8" ht="23" customHeight="1" x14ac:dyDescent="0.25">
      <c r="B22" s="172" t="s">
        <v>466</v>
      </c>
      <c r="C22" s="172"/>
      <c r="D22" s="172"/>
      <c r="E22" s="88"/>
      <c r="F22" s="172" t="s">
        <v>467</v>
      </c>
      <c r="G22" s="172"/>
      <c r="H22" s="172"/>
    </row>
    <row r="23" spans="2:8" ht="23" customHeight="1" x14ac:dyDescent="0.25">
      <c r="B23" s="172" t="s">
        <v>468</v>
      </c>
      <c r="C23" s="172"/>
      <c r="D23" s="172"/>
      <c r="E23" s="88"/>
      <c r="F23" s="172" t="s">
        <v>471</v>
      </c>
      <c r="G23" s="172"/>
      <c r="H23" s="172"/>
    </row>
    <row r="24" spans="2:8" ht="23" customHeight="1" x14ac:dyDescent="0.25">
      <c r="B24" s="85">
        <v>1</v>
      </c>
      <c r="C24" s="86" t="s">
        <v>106</v>
      </c>
      <c r="D24" s="86" t="s">
        <v>443</v>
      </c>
      <c r="E24" s="88"/>
      <c r="F24" s="85">
        <v>1</v>
      </c>
      <c r="G24" s="86" t="s">
        <v>106</v>
      </c>
      <c r="H24" s="86" t="s">
        <v>461</v>
      </c>
    </row>
    <row r="25" spans="2:8" ht="23" customHeight="1" x14ac:dyDescent="0.25">
      <c r="B25" s="85">
        <v>2</v>
      </c>
      <c r="C25" s="86" t="s">
        <v>106</v>
      </c>
      <c r="D25" s="86" t="s">
        <v>448</v>
      </c>
      <c r="E25" s="88"/>
      <c r="F25" s="85">
        <v>2</v>
      </c>
      <c r="G25" s="86" t="s">
        <v>106</v>
      </c>
      <c r="H25" s="86" t="s">
        <v>437</v>
      </c>
    </row>
    <row r="26" spans="2:8" ht="23" customHeight="1" x14ac:dyDescent="0.25">
      <c r="B26" s="85">
        <v>3</v>
      </c>
      <c r="C26" s="86" t="s">
        <v>106</v>
      </c>
      <c r="D26" s="86" t="s">
        <v>431</v>
      </c>
      <c r="E26" s="88"/>
      <c r="F26" s="85">
        <v>3</v>
      </c>
      <c r="G26" s="86" t="s">
        <v>106</v>
      </c>
      <c r="H26" s="86" t="s">
        <v>434</v>
      </c>
    </row>
    <row r="27" spans="2:8" ht="23" customHeight="1" x14ac:dyDescent="0.25">
      <c r="B27" s="85">
        <v>4</v>
      </c>
      <c r="C27" s="86" t="s">
        <v>106</v>
      </c>
      <c r="D27" s="86" t="s">
        <v>438</v>
      </c>
      <c r="E27" s="88"/>
      <c r="F27" s="85">
        <v>4</v>
      </c>
      <c r="G27" s="86" t="s">
        <v>359</v>
      </c>
      <c r="H27" s="86" t="s">
        <v>456</v>
      </c>
    </row>
    <row r="28" spans="2:8" ht="23" customHeight="1" x14ac:dyDescent="0.25">
      <c r="B28" s="85">
        <v>5</v>
      </c>
      <c r="C28" s="86" t="s">
        <v>106</v>
      </c>
      <c r="D28" s="86" t="s">
        <v>416</v>
      </c>
      <c r="E28" s="88"/>
      <c r="F28" s="85">
        <v>5</v>
      </c>
      <c r="G28" s="86" t="s">
        <v>106</v>
      </c>
      <c r="H28" s="86" t="s">
        <v>463</v>
      </c>
    </row>
    <row r="29" spans="2:8" ht="23" customHeight="1" x14ac:dyDescent="0.25">
      <c r="B29" s="85">
        <v>6</v>
      </c>
      <c r="C29" s="86" t="s">
        <v>106</v>
      </c>
      <c r="D29" s="86" t="s">
        <v>433</v>
      </c>
      <c r="E29" s="88"/>
      <c r="F29" s="85">
        <v>6</v>
      </c>
      <c r="G29" s="86" t="s">
        <v>106</v>
      </c>
      <c r="H29" s="86" t="s">
        <v>450</v>
      </c>
    </row>
    <row r="30" spans="2:8" ht="23" customHeight="1" x14ac:dyDescent="0.25">
      <c r="B30" s="85">
        <v>7</v>
      </c>
      <c r="C30" s="86" t="s">
        <v>106</v>
      </c>
      <c r="D30" s="86" t="s">
        <v>439</v>
      </c>
      <c r="E30" s="88"/>
      <c r="F30" s="85">
        <v>7</v>
      </c>
      <c r="G30" s="86" t="s">
        <v>106</v>
      </c>
      <c r="H30" s="86" t="s">
        <v>417</v>
      </c>
    </row>
    <row r="31" spans="2:8" ht="23" customHeight="1" x14ac:dyDescent="0.25">
      <c r="B31" s="85">
        <v>8</v>
      </c>
      <c r="C31" s="86" t="s">
        <v>411</v>
      </c>
      <c r="D31" s="86" t="s">
        <v>462</v>
      </c>
      <c r="E31" s="88"/>
      <c r="F31" s="85">
        <v>8</v>
      </c>
      <c r="G31" s="86" t="s">
        <v>106</v>
      </c>
      <c r="H31" s="86" t="s">
        <v>447</v>
      </c>
    </row>
    <row r="32" spans="2:8" ht="23" customHeight="1" x14ac:dyDescent="0.25">
      <c r="B32" s="85">
        <v>9</v>
      </c>
      <c r="C32" s="86" t="s">
        <v>106</v>
      </c>
      <c r="D32" s="86" t="s">
        <v>435</v>
      </c>
      <c r="E32" s="88"/>
      <c r="F32" s="85">
        <v>9</v>
      </c>
      <c r="G32" s="86" t="s">
        <v>106</v>
      </c>
      <c r="H32" s="86" t="s">
        <v>440</v>
      </c>
    </row>
    <row r="33" spans="2:8" ht="23" customHeight="1" x14ac:dyDescent="0.25">
      <c r="B33" s="85">
        <v>10</v>
      </c>
      <c r="C33" s="86" t="s">
        <v>106</v>
      </c>
      <c r="D33" s="86" t="s">
        <v>449</v>
      </c>
      <c r="E33" s="88"/>
      <c r="F33" s="85">
        <v>10</v>
      </c>
      <c r="G33" s="86" t="s">
        <v>444</v>
      </c>
      <c r="H33" s="86" t="s">
        <v>415</v>
      </c>
    </row>
    <row r="34" spans="2:8" ht="23" customHeight="1" x14ac:dyDescent="0.25">
      <c r="B34" s="85">
        <v>11</v>
      </c>
      <c r="C34" s="86" t="s">
        <v>106</v>
      </c>
      <c r="D34" s="86" t="s">
        <v>458</v>
      </c>
      <c r="E34" s="88"/>
      <c r="F34" s="85">
        <v>11</v>
      </c>
      <c r="G34" s="86" t="s">
        <v>411</v>
      </c>
      <c r="H34" s="86" t="s">
        <v>457</v>
      </c>
    </row>
    <row r="35" spans="2:8" ht="23" customHeight="1" x14ac:dyDescent="0.25">
      <c r="B35" s="85">
        <v>12</v>
      </c>
      <c r="C35" s="86" t="s">
        <v>106</v>
      </c>
      <c r="D35" s="86" t="s">
        <v>429</v>
      </c>
      <c r="E35" s="88"/>
      <c r="F35" s="85">
        <v>12</v>
      </c>
      <c r="G35" s="86" t="s">
        <v>106</v>
      </c>
      <c r="H35" s="86" t="s">
        <v>420</v>
      </c>
    </row>
    <row r="36" spans="2:8" ht="20" customHeight="1" x14ac:dyDescent="0.25">
      <c r="B36" s="85">
        <v>13</v>
      </c>
      <c r="C36" s="86"/>
      <c r="D36" s="86"/>
      <c r="E36" s="88"/>
      <c r="F36" s="85">
        <v>13</v>
      </c>
      <c r="G36" s="86" t="s">
        <v>411</v>
      </c>
      <c r="H36" s="86" t="s">
        <v>451</v>
      </c>
    </row>
    <row r="37" spans="2:8" ht="20" customHeight="1" x14ac:dyDescent="0.2"/>
    <row r="38" spans="2:8" ht="20" customHeight="1" x14ac:dyDescent="0.2"/>
    <row r="39" spans="2:8" ht="20" customHeight="1" x14ac:dyDescent="0.2"/>
    <row r="40" spans="2:8" ht="20" customHeight="1" x14ac:dyDescent="0.2"/>
  </sheetData>
  <mergeCells count="14">
    <mergeCell ref="B21:D21"/>
    <mergeCell ref="F21:H21"/>
    <mergeCell ref="B22:D22"/>
    <mergeCell ref="F22:H22"/>
    <mergeCell ref="B23:D23"/>
    <mergeCell ref="F23:H23"/>
    <mergeCell ref="F6:H6"/>
    <mergeCell ref="B6:D6"/>
    <mergeCell ref="B2:H2"/>
    <mergeCell ref="B3:H3"/>
    <mergeCell ref="B4:D4"/>
    <mergeCell ref="F4:H4"/>
    <mergeCell ref="B5:D5"/>
    <mergeCell ref="F5:H5"/>
  </mergeCells>
  <phoneticPr fontId="6" type="noConversion"/>
  <pageMargins left="0.7" right="0.7" top="0.75" bottom="0.75" header="0.3" footer="0.3"/>
  <pageSetup paperSize="9" scale="92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40C-F261-4C29-9B76-5A8DBFE887EE}">
  <sheetPr>
    <pageSetUpPr fitToPage="1"/>
  </sheetPr>
  <dimension ref="A1:G37"/>
  <sheetViews>
    <sheetView zoomScale="75" workbookViewId="0">
      <selection activeCell="B6" sqref="B6"/>
    </sheetView>
  </sheetViews>
  <sheetFormatPr baseColWidth="10" defaultColWidth="8.83203125" defaultRowHeight="15" x14ac:dyDescent="0.2"/>
  <cols>
    <col min="1" max="1" width="5" customWidth="1"/>
    <col min="2" max="2" width="6.83203125" bestFit="1" customWidth="1"/>
    <col min="3" max="4" width="18" customWidth="1"/>
    <col min="5" max="5" width="31.83203125" customWidth="1"/>
    <col min="6" max="6" width="9.5" customWidth="1"/>
    <col min="7" max="7" width="55.5" customWidth="1"/>
  </cols>
  <sheetData>
    <row r="1" spans="1:7" ht="31" customHeight="1" x14ac:dyDescent="0.2">
      <c r="A1" s="175" t="s">
        <v>344</v>
      </c>
      <c r="B1" s="175"/>
      <c r="C1" s="175"/>
      <c r="D1" s="175"/>
      <c r="E1" s="175"/>
      <c r="F1" s="175"/>
      <c r="G1" s="175"/>
    </row>
    <row r="2" spans="1:7" ht="22" customHeight="1" x14ac:dyDescent="0.2">
      <c r="A2" s="176" t="s">
        <v>368</v>
      </c>
      <c r="B2" s="176"/>
      <c r="C2" s="176"/>
      <c r="D2" s="176"/>
      <c r="E2" s="176"/>
      <c r="F2" s="176"/>
      <c r="G2" s="176"/>
    </row>
    <row r="3" spans="1:7" ht="24" customHeight="1" x14ac:dyDescent="0.2">
      <c r="A3" s="48" t="s">
        <v>25</v>
      </c>
      <c r="B3" s="49"/>
      <c r="C3" s="48"/>
      <c r="D3" s="48"/>
      <c r="E3" s="48"/>
      <c r="F3" s="46"/>
      <c r="G3" s="50" t="s">
        <v>367</v>
      </c>
    </row>
    <row r="4" spans="1:7" ht="41" customHeight="1" x14ac:dyDescent="0.2">
      <c r="A4" s="41" t="s">
        <v>24</v>
      </c>
      <c r="B4" s="41" t="s">
        <v>342</v>
      </c>
      <c r="C4" s="41" t="s">
        <v>21</v>
      </c>
      <c r="D4" s="41" t="s">
        <v>343</v>
      </c>
      <c r="E4" s="41" t="s">
        <v>22</v>
      </c>
      <c r="F4" s="41" t="s">
        <v>341</v>
      </c>
      <c r="G4" s="72" t="s">
        <v>23</v>
      </c>
    </row>
    <row r="5" spans="1:7" s="37" customFormat="1" ht="27" customHeight="1" x14ac:dyDescent="0.2">
      <c r="A5" s="69">
        <v>1</v>
      </c>
      <c r="B5" s="70" t="s">
        <v>396</v>
      </c>
      <c r="C5" s="84" t="s">
        <v>393</v>
      </c>
      <c r="D5" s="84" t="s">
        <v>55</v>
      </c>
      <c r="E5" s="42" t="s">
        <v>395</v>
      </c>
      <c r="F5" s="42">
        <v>3</v>
      </c>
      <c r="G5" s="45" t="s">
        <v>394</v>
      </c>
    </row>
    <row r="6" spans="1:7" s="37" customFormat="1" ht="19" x14ac:dyDescent="0.2">
      <c r="A6" s="69">
        <v>2</v>
      </c>
      <c r="B6" s="71"/>
      <c r="C6" s="44"/>
      <c r="D6" s="44"/>
      <c r="E6" s="42"/>
      <c r="F6" s="42"/>
      <c r="G6" s="45"/>
    </row>
    <row r="7" spans="1:7" s="37" customFormat="1" ht="27" customHeight="1" x14ac:dyDescent="0.2">
      <c r="A7" s="69">
        <v>3</v>
      </c>
      <c r="B7" s="69"/>
      <c r="C7" s="45"/>
      <c r="D7" s="44"/>
      <c r="E7" s="42"/>
      <c r="F7" s="42"/>
      <c r="G7" s="45"/>
    </row>
    <row r="8" spans="1:7" ht="27" customHeight="1" x14ac:dyDescent="0.2">
      <c r="A8" s="69">
        <v>4</v>
      </c>
      <c r="B8" s="71"/>
      <c r="C8" s="45"/>
      <c r="D8" s="44"/>
      <c r="E8" s="42"/>
      <c r="F8" s="42"/>
      <c r="G8" s="45"/>
    </row>
    <row r="9" spans="1:7" ht="27" customHeight="1" x14ac:dyDescent="0.2">
      <c r="A9" s="69">
        <v>5</v>
      </c>
      <c r="B9" s="69"/>
      <c r="C9" s="45"/>
      <c r="D9" s="45"/>
      <c r="E9" s="42"/>
      <c r="F9" s="42"/>
      <c r="G9" s="45"/>
    </row>
    <row r="10" spans="1:7" ht="27" customHeight="1" x14ac:dyDescent="0.2">
      <c r="A10" s="69">
        <v>6</v>
      </c>
      <c r="B10" s="69"/>
      <c r="C10" s="45"/>
      <c r="D10" s="45"/>
      <c r="E10" s="42"/>
      <c r="F10" s="42"/>
      <c r="G10" s="45"/>
    </row>
    <row r="11" spans="1:7" ht="27" customHeight="1" x14ac:dyDescent="0.2">
      <c r="A11" s="69">
        <v>7</v>
      </c>
      <c r="B11" s="69"/>
      <c r="C11" s="45"/>
      <c r="D11" s="45"/>
      <c r="E11" s="42"/>
      <c r="F11" s="42"/>
      <c r="G11" s="45"/>
    </row>
    <row r="12" spans="1:7" ht="27" customHeight="1" x14ac:dyDescent="0.2">
      <c r="A12" s="69">
        <v>8</v>
      </c>
      <c r="B12" s="69"/>
      <c r="C12" s="45"/>
      <c r="D12" s="45"/>
      <c r="E12" s="42"/>
      <c r="F12" s="42"/>
      <c r="G12" s="45"/>
    </row>
    <row r="13" spans="1:7" ht="51" customHeight="1" x14ac:dyDescent="0.2">
      <c r="A13" s="177" t="s">
        <v>355</v>
      </c>
      <c r="B13" s="177"/>
      <c r="C13" s="178"/>
      <c r="D13" s="178"/>
      <c r="E13" s="178"/>
      <c r="F13" s="178"/>
      <c r="G13" s="178"/>
    </row>
    <row r="14" spans="1:7" x14ac:dyDescent="0.2">
      <c r="A14" s="179"/>
      <c r="B14" s="179"/>
      <c r="C14" s="179"/>
      <c r="D14" s="179"/>
      <c r="E14" s="179"/>
      <c r="F14" s="179"/>
      <c r="G14" s="179"/>
    </row>
    <row r="15" spans="1:7" x14ac:dyDescent="0.2">
      <c r="A15" s="180"/>
      <c r="B15" s="180"/>
      <c r="C15" s="180"/>
      <c r="D15" s="180"/>
      <c r="E15" s="180"/>
      <c r="F15" s="180"/>
      <c r="G15" s="180"/>
    </row>
    <row r="16" spans="1:7" x14ac:dyDescent="0.2">
      <c r="A16" s="180"/>
      <c r="B16" s="180"/>
      <c r="C16" s="180"/>
      <c r="D16" s="180"/>
      <c r="E16" s="180"/>
      <c r="F16" s="180"/>
      <c r="G16" s="180"/>
    </row>
    <row r="17" spans="1:7" x14ac:dyDescent="0.2">
      <c r="A17" s="180"/>
      <c r="B17" s="180"/>
      <c r="C17" s="180"/>
      <c r="D17" s="180"/>
      <c r="E17" s="180"/>
      <c r="F17" s="180"/>
      <c r="G17" s="180"/>
    </row>
    <row r="18" spans="1:7" x14ac:dyDescent="0.2">
      <c r="A18" s="180"/>
      <c r="B18" s="180"/>
      <c r="C18" s="180"/>
      <c r="D18" s="180"/>
      <c r="E18" s="180"/>
      <c r="F18" s="180"/>
      <c r="G18" s="180"/>
    </row>
    <row r="19" spans="1:7" x14ac:dyDescent="0.2">
      <c r="A19" s="180"/>
      <c r="B19" s="180"/>
      <c r="C19" s="180"/>
      <c r="D19" s="180"/>
      <c r="E19" s="180"/>
      <c r="F19" s="180"/>
      <c r="G19" s="180"/>
    </row>
    <row r="20" spans="1:7" x14ac:dyDescent="0.2">
      <c r="A20" s="180"/>
      <c r="B20" s="180"/>
      <c r="C20" s="180"/>
      <c r="D20" s="180"/>
      <c r="E20" s="180"/>
      <c r="F20" s="180"/>
      <c r="G20" s="180"/>
    </row>
    <row r="21" spans="1:7" x14ac:dyDescent="0.2">
      <c r="A21" s="180"/>
      <c r="B21" s="180"/>
      <c r="C21" s="180"/>
      <c r="D21" s="180"/>
      <c r="E21" s="180"/>
      <c r="F21" s="180"/>
      <c r="G21" s="180"/>
    </row>
    <row r="22" spans="1:7" x14ac:dyDescent="0.2">
      <c r="A22" s="180"/>
      <c r="B22" s="180"/>
      <c r="C22" s="180"/>
      <c r="D22" s="180"/>
      <c r="E22" s="180"/>
      <c r="F22" s="180"/>
      <c r="G22" s="180"/>
    </row>
    <row r="23" spans="1:7" x14ac:dyDescent="0.2">
      <c r="A23" s="180"/>
      <c r="B23" s="180"/>
      <c r="C23" s="180"/>
      <c r="D23" s="180"/>
      <c r="E23" s="180"/>
      <c r="F23" s="180"/>
      <c r="G23" s="180"/>
    </row>
    <row r="24" spans="1:7" x14ac:dyDescent="0.2">
      <c r="A24" s="180"/>
      <c r="B24" s="180"/>
      <c r="C24" s="180"/>
      <c r="D24" s="180"/>
      <c r="E24" s="180"/>
      <c r="F24" s="180"/>
      <c r="G24" s="180"/>
    </row>
    <row r="25" spans="1:7" x14ac:dyDescent="0.2">
      <c r="A25" s="180"/>
      <c r="B25" s="180"/>
      <c r="C25" s="180"/>
      <c r="D25" s="180"/>
      <c r="E25" s="180"/>
      <c r="F25" s="180"/>
      <c r="G25" s="180"/>
    </row>
    <row r="26" spans="1:7" x14ac:dyDescent="0.2">
      <c r="A26" s="180"/>
      <c r="B26" s="180"/>
      <c r="C26" s="180"/>
      <c r="D26" s="180"/>
      <c r="E26" s="180"/>
      <c r="F26" s="180"/>
      <c r="G26" s="180"/>
    </row>
    <row r="27" spans="1:7" x14ac:dyDescent="0.2">
      <c r="A27" s="180"/>
      <c r="B27" s="180"/>
      <c r="C27" s="180"/>
      <c r="D27" s="180"/>
      <c r="E27" s="180"/>
      <c r="F27" s="180"/>
      <c r="G27" s="180"/>
    </row>
    <row r="28" spans="1:7" x14ac:dyDescent="0.2">
      <c r="A28" s="180"/>
      <c r="B28" s="180"/>
      <c r="C28" s="180"/>
      <c r="D28" s="180"/>
      <c r="E28" s="180"/>
      <c r="F28" s="180"/>
      <c r="G28" s="180"/>
    </row>
    <row r="29" spans="1:7" x14ac:dyDescent="0.2">
      <c r="A29" s="180"/>
      <c r="B29" s="180"/>
      <c r="C29" s="180"/>
      <c r="D29" s="180"/>
      <c r="E29" s="180"/>
      <c r="F29" s="180"/>
      <c r="G29" s="180"/>
    </row>
    <row r="30" spans="1:7" x14ac:dyDescent="0.2">
      <c r="A30" s="180"/>
      <c r="B30" s="180"/>
      <c r="C30" s="180"/>
      <c r="D30" s="180"/>
      <c r="E30" s="180"/>
      <c r="F30" s="180"/>
      <c r="G30" s="180"/>
    </row>
    <row r="31" spans="1:7" x14ac:dyDescent="0.2">
      <c r="A31" s="180"/>
      <c r="B31" s="180"/>
      <c r="C31" s="180"/>
      <c r="D31" s="180"/>
      <c r="E31" s="180"/>
      <c r="F31" s="180"/>
      <c r="G31" s="180"/>
    </row>
    <row r="32" spans="1:7" x14ac:dyDescent="0.2">
      <c r="A32" s="180"/>
      <c r="B32" s="180"/>
      <c r="C32" s="180"/>
      <c r="D32" s="180"/>
      <c r="E32" s="180"/>
      <c r="F32" s="180"/>
      <c r="G32" s="180"/>
    </row>
    <row r="33" spans="1:7" x14ac:dyDescent="0.2">
      <c r="A33" s="180"/>
      <c r="B33" s="180"/>
      <c r="C33" s="180"/>
      <c r="D33" s="180"/>
      <c r="E33" s="180"/>
      <c r="F33" s="180"/>
      <c r="G33" s="180"/>
    </row>
    <row r="34" spans="1:7" x14ac:dyDescent="0.2">
      <c r="A34" s="180"/>
      <c r="B34" s="180"/>
      <c r="C34" s="180"/>
      <c r="D34" s="180"/>
      <c r="E34" s="180"/>
      <c r="F34" s="180"/>
      <c r="G34" s="180"/>
    </row>
    <row r="35" spans="1:7" x14ac:dyDescent="0.2">
      <c r="A35" s="180"/>
      <c r="B35" s="180"/>
      <c r="C35" s="180"/>
      <c r="D35" s="180"/>
      <c r="E35" s="180"/>
      <c r="F35" s="180"/>
      <c r="G35" s="180"/>
    </row>
    <row r="36" spans="1:7" x14ac:dyDescent="0.2">
      <c r="A36" s="180"/>
      <c r="B36" s="180"/>
      <c r="C36" s="180"/>
      <c r="D36" s="180"/>
      <c r="E36" s="180"/>
      <c r="F36" s="180"/>
      <c r="G36" s="180"/>
    </row>
    <row r="37" spans="1:7" x14ac:dyDescent="0.2">
      <c r="A37" s="180"/>
      <c r="B37" s="180"/>
      <c r="C37" s="180"/>
      <c r="D37" s="180"/>
      <c r="E37" s="180"/>
      <c r="F37" s="180"/>
      <c r="G37" s="180"/>
    </row>
  </sheetData>
  <mergeCells count="5">
    <mergeCell ref="A1:G1"/>
    <mergeCell ref="A2:G2"/>
    <mergeCell ref="A13:B13"/>
    <mergeCell ref="C13:G13"/>
    <mergeCell ref="A14:G37"/>
  </mergeCells>
  <pageMargins left="0.7" right="0.7" top="0.75" bottom="0.75" header="0.3" footer="0.3"/>
  <pageSetup paperSize="9" scale="5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5D-A3D8-436A-91EE-836D54186B65}">
  <dimension ref="A1:Q17"/>
  <sheetViews>
    <sheetView zoomScale="98" zoomScaleNormal="98" workbookViewId="0">
      <selection activeCell="C10" sqref="C10"/>
    </sheetView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6.5" customWidth="1"/>
    <col min="4" max="4" width="14.5" bestFit="1" customWidth="1"/>
    <col min="5" max="5" width="4" bestFit="1" customWidth="1"/>
    <col min="6" max="6" width="4" customWidth="1"/>
    <col min="7" max="8" width="4.33203125" customWidth="1"/>
    <col min="9" max="9" width="8.1640625" bestFit="1" customWidth="1"/>
    <col min="10" max="10" width="13.83203125" bestFit="1" customWidth="1"/>
    <col min="11" max="11" width="7.1640625" customWidth="1"/>
    <col min="12" max="12" width="13.83203125" bestFit="1" customWidth="1"/>
    <col min="13" max="13" width="4.5" customWidth="1"/>
    <col min="14" max="14" width="4" bestFit="1" customWidth="1"/>
    <col min="15" max="15" width="4" customWidth="1"/>
    <col min="16" max="16" width="4.33203125" customWidth="1"/>
  </cols>
  <sheetData>
    <row r="1" spans="1:17" x14ac:dyDescent="0.2"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5">
      <c r="A2" s="181"/>
      <c r="B2" s="181"/>
      <c r="C2" s="181"/>
      <c r="D2" s="181"/>
      <c r="E2" s="181"/>
      <c r="F2" s="181"/>
      <c r="G2" s="181"/>
      <c r="H2" s="12"/>
      <c r="I2" s="181"/>
      <c r="J2" s="181"/>
      <c r="K2" s="181"/>
      <c r="L2" s="181"/>
      <c r="M2" s="181"/>
      <c r="N2" s="181"/>
      <c r="O2" s="181"/>
      <c r="P2" s="12"/>
      <c r="Q2" s="12"/>
    </row>
    <row r="3" spans="1:17" ht="16" x14ac:dyDescent="0.25">
      <c r="A3" s="6" t="s">
        <v>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26</v>
      </c>
      <c r="G3" s="11" t="s">
        <v>27</v>
      </c>
      <c r="H3" s="14"/>
      <c r="I3" s="1" t="s">
        <v>0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26</v>
      </c>
      <c r="O3" s="2" t="s">
        <v>27</v>
      </c>
      <c r="P3" s="14"/>
      <c r="Q3" s="12"/>
    </row>
    <row r="4" spans="1:17" ht="16" x14ac:dyDescent="0.25">
      <c r="A4" s="5">
        <v>1</v>
      </c>
      <c r="B4" s="8"/>
      <c r="C4" s="10"/>
      <c r="D4" s="7"/>
      <c r="E4" s="4"/>
      <c r="F4" s="4"/>
      <c r="G4" s="4"/>
      <c r="H4" s="13"/>
      <c r="I4" s="5">
        <v>1</v>
      </c>
      <c r="J4" s="4"/>
      <c r="K4" s="10"/>
      <c r="L4" s="4"/>
      <c r="M4" s="4"/>
      <c r="N4" s="4"/>
      <c r="O4" s="4"/>
      <c r="P4" s="13"/>
      <c r="Q4" s="15"/>
    </row>
    <row r="5" spans="1:17" ht="16" x14ac:dyDescent="0.25">
      <c r="A5" s="5">
        <v>2</v>
      </c>
      <c r="B5" s="3"/>
      <c r="C5" s="10"/>
      <c r="D5" s="4"/>
      <c r="E5" s="4"/>
      <c r="F5" s="4"/>
      <c r="G5" s="4"/>
      <c r="H5" s="13"/>
      <c r="I5" s="5">
        <v>2</v>
      </c>
      <c r="J5" s="4"/>
      <c r="K5" s="10"/>
      <c r="L5" s="4"/>
      <c r="M5" s="4"/>
      <c r="N5" s="4"/>
      <c r="O5" s="4"/>
      <c r="P5" s="13"/>
      <c r="Q5" s="15"/>
    </row>
    <row r="6" spans="1:17" ht="16" x14ac:dyDescent="0.25">
      <c r="A6" s="5">
        <v>3</v>
      </c>
      <c r="B6" s="3"/>
      <c r="C6" s="10"/>
      <c r="D6" s="4"/>
      <c r="E6" s="4"/>
      <c r="F6" s="4"/>
      <c r="G6" s="4"/>
      <c r="H6" s="13"/>
      <c r="I6" s="5">
        <v>3</v>
      </c>
      <c r="J6" s="4"/>
      <c r="K6" s="10"/>
      <c r="L6" s="4"/>
      <c r="M6" s="4"/>
      <c r="N6" s="4"/>
      <c r="O6" s="4"/>
      <c r="P6" s="13"/>
      <c r="Q6" s="15"/>
    </row>
    <row r="7" spans="1:17" ht="16" x14ac:dyDescent="0.25">
      <c r="A7" s="5">
        <v>4</v>
      </c>
      <c r="B7" s="3"/>
      <c r="C7" s="10"/>
      <c r="D7" s="4"/>
      <c r="E7" s="4"/>
      <c r="F7" s="4"/>
      <c r="G7" s="4"/>
      <c r="H7" s="13"/>
      <c r="I7" s="5">
        <v>4</v>
      </c>
      <c r="J7" s="4"/>
      <c r="K7" s="10"/>
      <c r="L7" s="4"/>
      <c r="M7" s="4"/>
      <c r="N7" s="4"/>
      <c r="O7" s="4"/>
      <c r="P7" s="13"/>
      <c r="Q7" s="15"/>
    </row>
    <row r="8" spans="1:17" ht="16" x14ac:dyDescent="0.25">
      <c r="A8" s="5">
        <v>5</v>
      </c>
      <c r="B8" s="3"/>
      <c r="C8" s="10"/>
      <c r="D8" s="4"/>
      <c r="E8" s="4"/>
      <c r="F8" s="4"/>
      <c r="G8" s="4"/>
      <c r="H8" s="13"/>
      <c r="I8" s="5">
        <v>5</v>
      </c>
      <c r="J8" s="4"/>
      <c r="K8" s="10"/>
      <c r="L8" s="4"/>
      <c r="M8" s="4"/>
      <c r="N8" s="4"/>
      <c r="O8" s="4"/>
      <c r="P8" s="13"/>
      <c r="Q8" s="15"/>
    </row>
    <row r="9" spans="1:17" ht="16" x14ac:dyDescent="0.25">
      <c r="A9" s="5">
        <v>6</v>
      </c>
      <c r="B9" s="3"/>
      <c r="C9" s="10"/>
      <c r="D9" s="4"/>
      <c r="E9" s="4"/>
      <c r="F9" s="4"/>
      <c r="G9" s="4"/>
      <c r="H9" s="13"/>
      <c r="I9" s="5">
        <v>6</v>
      </c>
      <c r="J9" s="4"/>
      <c r="K9" s="10"/>
      <c r="L9" s="4"/>
      <c r="M9" s="4"/>
      <c r="N9" s="4"/>
      <c r="O9" s="4"/>
      <c r="P9" s="13"/>
      <c r="Q9" s="15"/>
    </row>
    <row r="10" spans="1:17" ht="16" x14ac:dyDescent="0.25">
      <c r="A10" s="5">
        <v>7</v>
      </c>
      <c r="B10" s="4"/>
      <c r="C10" s="10"/>
      <c r="D10" s="4"/>
      <c r="E10" s="4"/>
      <c r="F10" s="4"/>
      <c r="G10" s="4"/>
      <c r="H10" s="13"/>
      <c r="I10" s="5">
        <v>7</v>
      </c>
      <c r="J10" s="4"/>
      <c r="K10" s="10"/>
      <c r="L10" s="4"/>
      <c r="M10" s="4"/>
      <c r="N10" s="4"/>
      <c r="O10" s="4"/>
      <c r="P10" s="13"/>
      <c r="Q10" s="15"/>
    </row>
    <row r="11" spans="1:17" ht="16" x14ac:dyDescent="0.25">
      <c r="A11" s="5">
        <v>8</v>
      </c>
      <c r="B11" s="3"/>
      <c r="C11" s="10"/>
      <c r="D11" s="4"/>
      <c r="E11" s="4"/>
      <c r="F11" s="4"/>
      <c r="G11" s="4"/>
      <c r="H11" s="13"/>
      <c r="I11" s="5">
        <v>8</v>
      </c>
      <c r="J11" s="4"/>
      <c r="K11" s="10"/>
      <c r="L11" s="4"/>
      <c r="M11" s="4"/>
      <c r="N11" s="4"/>
      <c r="O11" s="4"/>
      <c r="P11" s="13"/>
      <c r="Q11" s="15"/>
    </row>
    <row r="12" spans="1:17" ht="16" x14ac:dyDescent="0.25">
      <c r="A12" s="5">
        <v>9</v>
      </c>
      <c r="B12" s="3"/>
      <c r="C12" s="10"/>
      <c r="D12" s="4"/>
      <c r="E12" s="4"/>
      <c r="F12" s="4"/>
      <c r="G12" s="4"/>
      <c r="H12" s="13"/>
      <c r="I12" s="5">
        <v>9</v>
      </c>
      <c r="J12" s="4"/>
      <c r="K12" s="10"/>
      <c r="L12" s="4"/>
      <c r="M12" s="4"/>
      <c r="N12" s="4"/>
      <c r="O12" s="4"/>
      <c r="P12" s="13"/>
      <c r="Q12" s="15"/>
    </row>
    <row r="13" spans="1:17" ht="16" x14ac:dyDescent="0.25">
      <c r="A13" s="5">
        <v>10</v>
      </c>
      <c r="B13" s="3"/>
      <c r="C13" s="10"/>
      <c r="D13" s="4"/>
      <c r="E13" s="4"/>
      <c r="F13" s="4"/>
      <c r="G13" s="4"/>
      <c r="H13" s="13"/>
      <c r="I13" s="5">
        <v>10</v>
      </c>
      <c r="J13" s="4"/>
      <c r="K13" s="10"/>
      <c r="L13" s="4"/>
      <c r="M13" s="4"/>
      <c r="N13" s="4"/>
      <c r="O13" s="4"/>
      <c r="P13" s="13"/>
      <c r="Q13" s="15"/>
    </row>
    <row r="14" spans="1:17" ht="16" x14ac:dyDescent="0.25">
      <c r="A14" s="5">
        <v>11</v>
      </c>
      <c r="B14" s="3"/>
      <c r="C14" s="10"/>
      <c r="D14" s="4"/>
      <c r="E14" s="4"/>
      <c r="F14" s="4"/>
      <c r="G14" s="4"/>
      <c r="H14" s="13"/>
      <c r="I14" s="5">
        <v>11</v>
      </c>
      <c r="J14" s="4"/>
      <c r="K14" s="10"/>
      <c r="L14" s="4"/>
      <c r="M14" s="4"/>
      <c r="N14" s="4"/>
      <c r="O14" s="4"/>
      <c r="P14" s="13"/>
      <c r="Q14" s="15"/>
    </row>
    <row r="15" spans="1:17" ht="16" x14ac:dyDescent="0.25">
      <c r="A15" s="5">
        <v>12</v>
      </c>
      <c r="B15" s="3"/>
      <c r="C15" s="10"/>
      <c r="D15" s="4"/>
      <c r="E15" s="4"/>
      <c r="F15" s="4"/>
      <c r="G15" s="4"/>
      <c r="H15" s="13"/>
      <c r="I15" s="5">
        <v>12</v>
      </c>
      <c r="J15" s="4"/>
      <c r="K15" s="10"/>
      <c r="L15" s="4"/>
      <c r="M15" s="4"/>
      <c r="N15" s="4"/>
      <c r="O15" s="4"/>
      <c r="P15" s="16"/>
      <c r="Q15" s="15"/>
    </row>
    <row r="16" spans="1:17" ht="16" x14ac:dyDescent="0.25">
      <c r="A16" s="5">
        <v>13</v>
      </c>
      <c r="B16" s="3"/>
      <c r="C16" s="10"/>
      <c r="D16" s="4"/>
      <c r="E16" s="4"/>
      <c r="F16" s="4"/>
      <c r="G16" s="4"/>
      <c r="H16" s="13"/>
      <c r="I16" s="5">
        <v>13</v>
      </c>
      <c r="J16" s="4"/>
      <c r="K16" s="10"/>
      <c r="L16" s="4"/>
      <c r="M16" s="4"/>
      <c r="N16" s="4"/>
      <c r="O16" s="4"/>
      <c r="P16" s="16"/>
      <c r="Q16" s="15"/>
    </row>
    <row r="17" spans="1:17" ht="16" x14ac:dyDescent="0.25">
      <c r="A17" s="5">
        <v>14</v>
      </c>
      <c r="B17" s="4"/>
      <c r="C17" s="10"/>
      <c r="D17" s="4"/>
      <c r="E17" s="4"/>
      <c r="F17" s="4"/>
      <c r="G17" s="4"/>
      <c r="H17" s="13"/>
      <c r="I17" s="5">
        <v>14</v>
      </c>
      <c r="J17" s="4"/>
      <c r="K17" s="10"/>
      <c r="L17" s="4"/>
      <c r="M17" s="4"/>
      <c r="N17" s="4"/>
      <c r="O17" s="4"/>
      <c r="P17" s="13"/>
      <c r="Q17" s="15"/>
    </row>
  </sheetData>
  <sortState xmlns:xlrd2="http://schemas.microsoft.com/office/spreadsheetml/2017/richdata2" ref="I4:P17">
    <sortCondition ref="I4:I17"/>
  </sortState>
  <mergeCells count="2">
    <mergeCell ref="A2:G2"/>
    <mergeCell ref="I2:O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EF279-3D00-F249-8941-4B3C1CFBE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auto</vt:lpstr>
      <vt:lpstr>nomi</vt:lpstr>
      <vt:lpstr>piloti</vt:lpstr>
      <vt:lpstr>Classifica Generale</vt:lpstr>
      <vt:lpstr>CLASSIFICA ORDINATA</vt:lpstr>
      <vt:lpstr>RISULTATI</vt:lpstr>
      <vt:lpstr>PER STAMPA</vt:lpstr>
      <vt:lpstr>XSRESULTS</vt:lpstr>
      <vt:lpstr>LOBBY</vt:lpstr>
      <vt:lpstr>Provvedimenti</vt:lpstr>
      <vt:lpstr>RISULTATI  GARA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Guarnaccia</dc:creator>
  <cp:lastModifiedBy>Lorenzo Parenti</cp:lastModifiedBy>
  <cp:lastPrinted>2025-01-13T20:22:12Z</cp:lastPrinted>
  <dcterms:created xsi:type="dcterms:W3CDTF">2023-09-05T10:19:23Z</dcterms:created>
  <dcterms:modified xsi:type="dcterms:W3CDTF">2025-01-31T17:35:37Z</dcterms:modified>
</cp:coreProperties>
</file>