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770052A2-64AB-714F-AD62-036D2299E264}" xr6:coauthVersionLast="47" xr6:coauthVersionMax="47" xr10:uidLastSave="{00000000-0000-0000-0000-000000000000}"/>
  <bookViews>
    <workbookView xWindow="2420" yWindow="1300" windowWidth="30800" windowHeight="17440" xr2:uid="{42484EAC-2F55-3747-8DEF-5F163D59C4F3}"/>
  </bookViews>
  <sheets>
    <sheet name="database" sheetId="1" r:id="rId1"/>
    <sheet name="Foglio1" sheetId="2" r:id="rId2"/>
    <sheet name="Foglio3" sheetId="4" r:id="rId3"/>
    <sheet name="Foglio4" sheetId="5" r:id="rId4"/>
    <sheet name="Foglio5" sheetId="6" r:id="rId5"/>
  </sheets>
  <definedNames>
    <definedName name="_xlnm._FilterDatabase" localSheetId="0" hidden="1">database!$A$1:$L$1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N38" i="1"/>
  <c r="M39" i="1"/>
  <c r="N39" i="1"/>
  <c r="J3" i="1"/>
  <c r="K3" i="1" s="1"/>
  <c r="J4" i="1"/>
  <c r="K4" i="1" s="1"/>
  <c r="J6" i="1"/>
  <c r="K6" i="1" s="1"/>
  <c r="J7" i="1"/>
  <c r="J8" i="1"/>
  <c r="J9" i="1"/>
  <c r="K9" i="1" s="1"/>
  <c r="J10" i="1"/>
  <c r="K10" i="1" s="1"/>
  <c r="J11" i="1"/>
  <c r="K11" i="1" s="1"/>
  <c r="J12" i="1"/>
  <c r="J13" i="1"/>
  <c r="J14" i="1"/>
  <c r="K14" i="1" s="1"/>
  <c r="J15" i="1"/>
  <c r="K15" i="1" s="1"/>
  <c r="J16" i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J24" i="1"/>
  <c r="K24" i="1" s="1"/>
  <c r="J26" i="1"/>
  <c r="K26" i="1" s="1"/>
  <c r="J27" i="1"/>
  <c r="K27" i="1" s="1"/>
  <c r="J28" i="1"/>
  <c r="K28" i="1" s="1"/>
  <c r="J30" i="1"/>
  <c r="K30" i="1" s="1"/>
  <c r="J29" i="1"/>
  <c r="K29" i="1" s="1"/>
  <c r="J31" i="1"/>
  <c r="J32" i="1"/>
  <c r="K32" i="1" s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2" i="1"/>
  <c r="K2" i="1" s="1"/>
  <c r="J25" i="1"/>
  <c r="K25" i="1" s="1"/>
  <c r="J5" i="1"/>
  <c r="K5" i="1" s="1"/>
  <c r="I2" i="1"/>
  <c r="I25" i="1"/>
  <c r="B2" i="1"/>
  <c r="C2" i="1"/>
  <c r="B25" i="1"/>
  <c r="C25" i="1"/>
  <c r="L25" i="1"/>
  <c r="L2" i="1"/>
  <c r="K7" i="1"/>
  <c r="K8" i="1"/>
  <c r="K12" i="1"/>
  <c r="K13" i="1"/>
  <c r="K16" i="1"/>
  <c r="K23" i="1"/>
  <c r="K31" i="1"/>
  <c r="K35" i="1"/>
  <c r="C19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0" i="1"/>
  <c r="C21" i="1"/>
  <c r="C22" i="1"/>
  <c r="C23" i="1"/>
  <c r="C24" i="1"/>
  <c r="C26" i="1"/>
  <c r="C27" i="1"/>
  <c r="C28" i="1"/>
  <c r="C30" i="1"/>
  <c r="C29" i="1"/>
  <c r="C31" i="1"/>
  <c r="C32" i="1"/>
  <c r="C33" i="1"/>
  <c r="C34" i="1"/>
  <c r="C35" i="1"/>
  <c r="C36" i="1"/>
  <c r="C37" i="1"/>
  <c r="C38" i="1"/>
  <c r="C39" i="1"/>
  <c r="C5" i="1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2" i="5"/>
  <c r="C3" i="5"/>
  <c r="C4" i="5"/>
  <c r="C5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L37" i="1"/>
  <c r="L38" i="1"/>
  <c r="L39" i="1"/>
  <c r="L36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6" i="1"/>
  <c r="L27" i="1"/>
  <c r="L28" i="1"/>
  <c r="L30" i="1"/>
  <c r="L29" i="1"/>
  <c r="L31" i="1"/>
  <c r="L32" i="1"/>
  <c r="L33" i="1"/>
  <c r="L34" i="1"/>
  <c r="L9" i="1"/>
  <c r="L8" i="1"/>
  <c r="L7" i="1"/>
  <c r="L3" i="1"/>
  <c r="L4" i="1"/>
  <c r="L5" i="1"/>
  <c r="B12" i="1"/>
  <c r="B13" i="1"/>
  <c r="B20" i="1"/>
  <c r="B14" i="1"/>
  <c r="B21" i="1"/>
  <c r="B22" i="1"/>
  <c r="B35" i="1"/>
  <c r="B15" i="1"/>
  <c r="B16" i="1"/>
  <c r="B36" i="1"/>
  <c r="B5" i="1"/>
  <c r="B33" i="1"/>
  <c r="B17" i="1"/>
  <c r="B18" i="1"/>
  <c r="B6" i="1"/>
  <c r="B7" i="1"/>
  <c r="B19" i="1"/>
  <c r="B37" i="1"/>
  <c r="B38" i="1"/>
  <c r="B34" i="1"/>
  <c r="B26" i="1"/>
  <c r="B27" i="1"/>
  <c r="B28" i="1"/>
  <c r="B39" i="1"/>
  <c r="B30" i="1"/>
  <c r="B29" i="1"/>
  <c r="B8" i="1"/>
  <c r="B31" i="1"/>
  <c r="B9" i="1"/>
  <c r="B3" i="1"/>
  <c r="B4" i="1"/>
  <c r="B10" i="1"/>
  <c r="B23" i="1"/>
  <c r="B24" i="1"/>
  <c r="B32" i="1"/>
  <c r="B11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3" i="4"/>
  <c r="B2" i="4"/>
  <c r="N37" i="1"/>
  <c r="I9" i="1"/>
  <c r="I37" i="1"/>
  <c r="N36" i="1"/>
  <c r="M37" i="1"/>
  <c r="M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I33" i="1"/>
  <c r="I38" i="1"/>
  <c r="I39" i="1"/>
  <c r="I36" i="1"/>
  <c r="I34" i="1"/>
  <c r="I32" i="1"/>
  <c r="I19" i="1"/>
  <c r="I26" i="1"/>
  <c r="I27" i="1"/>
  <c r="I28" i="1"/>
  <c r="I30" i="1"/>
  <c r="I29" i="1"/>
  <c r="I8" i="1"/>
  <c r="I31" i="1"/>
  <c r="I3" i="1"/>
  <c r="I4" i="1"/>
  <c r="I10" i="1"/>
  <c r="I7" i="1"/>
  <c r="I12" i="1"/>
  <c r="I13" i="1"/>
  <c r="I20" i="1"/>
  <c r="I14" i="1"/>
  <c r="I21" i="1"/>
  <c r="I22" i="1"/>
  <c r="I15" i="1"/>
  <c r="I16" i="1"/>
  <c r="I5" i="1"/>
  <c r="I17" i="1"/>
  <c r="I18" i="1"/>
  <c r="I11" i="1"/>
</calcChain>
</file>

<file path=xl/sharedStrings.xml><?xml version="1.0" encoding="utf-8"?>
<sst xmlns="http://schemas.openxmlformats.org/spreadsheetml/2006/main" count="3682" uniqueCount="3302">
  <si>
    <t>set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</si>
  <si>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</si>
  <si>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</si>
  <si>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</si>
  <si>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</si>
  <si>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</si>
  <si>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</si>
  <si>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</si>
  <si>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</si>
  <si>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</si>
  <si>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</si>
  <si>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</si>
  <si>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</si>
  <si>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</si>
  <si>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</si>
  <si>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</si>
  <si>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</si>
  <si>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</si>
  <si>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</si>
  <si>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</si>
  <si>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</si>
  <si>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</si>
  <si>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</si>
  <si>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</si>
  <si>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</si>
  <si>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</si>
  <si>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</si>
  <si>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</si>
  <si>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</si>
  <si>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</si>
  <si>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</si>
  <si>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</si>
  <si>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</si>
  <si>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</si>
  <si>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</si>
  <si>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</si>
  <si>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</si>
  <si>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</si>
  <si>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</si>
  <si>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</si>
  <si>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</si>
  <si>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</si>
  <si>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</si>
  <si>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</si>
  <si>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</si>
  <si>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</si>
  <si>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</si>
  <si>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</si>
  <si>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</si>
  <si>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</si>
  <si>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</si>
  <si>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</si>
  <si>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</si>
  <si>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</si>
  <si>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</si>
  <si>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</si>
  <si>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</si>
  <si>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</si>
  <si>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</si>
  <si>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</si>
  <si>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</si>
  <si>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</si>
  <si>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</si>
  <si>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</si>
  <si>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</si>
  <si>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</si>
  <si>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</si>
  <si>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</si>
  <si>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</si>
  <si>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</si>
  <si>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</si>
  <si>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</si>
  <si>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</si>
  <si>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</si>
  <si>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</si>
  <si>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</si>
  <si>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PAR</t>
  </si>
  <si>
    <t>207/182</t>
  </si>
  <si>
    <t>Drampa</t>
  </si>
  <si>
    <t>cyber-judge</t>
  </si>
  <si>
    <t>sv5M</t>
  </si>
  <si>
    <t>83/71</t>
  </si>
  <si>
    <t>Mékayu</t>
  </si>
  <si>
    <t>Litten</t>
  </si>
  <si>
    <t>Makura Tami</t>
  </si>
  <si>
    <t>167/162</t>
  </si>
  <si>
    <t>184/162</t>
  </si>
  <si>
    <t>Bulbasaur</t>
  </si>
  <si>
    <t>166/165</t>
  </si>
  <si>
    <t>Yoriyuki Ikegami</t>
  </si>
  <si>
    <t>Ivysaur</t>
  </si>
  <si>
    <t>167/165</t>
  </si>
  <si>
    <t>Charmeleon</t>
  </si>
  <si>
    <t>169/165</t>
  </si>
  <si>
    <t>Mewtwo</t>
  </si>
  <si>
    <t>183/165</t>
  </si>
  <si>
    <t>miki kudo</t>
  </si>
  <si>
    <t>Bun Toujo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</si>
  <si>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</si>
  <si>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</si>
  <si>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</si>
  <si>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</si>
  <si>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</si>
  <si>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</si>
  <si>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</si>
  <si>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</si>
  <si>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</si>
  <si>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</si>
  <si>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</si>
  <si>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</si>
  <si>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</si>
  <si>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</si>
  <si>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052</t>
  </si>
  <si>
    <t>72/71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</si>
  <si>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</si>
  <si>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</si>
  <si>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</si>
  <si>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</si>
  <si>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</si>
  <si>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</si>
  <si>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</si>
  <si>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</si>
  <si>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Pidgey</t>
  </si>
  <si>
    <t>118/108</t>
  </si>
  <si>
    <t>Jerky</t>
  </si>
  <si>
    <t>207/197</t>
  </si>
  <si>
    <t>103/101</t>
  </si>
  <si>
    <t>sv6</t>
  </si>
  <si>
    <t>mask-of-change</t>
  </si>
  <si>
    <t>Dipplin</t>
  </si>
  <si>
    <t>TWM</t>
  </si>
  <si>
    <t>170/167</t>
  </si>
  <si>
    <t>Akira Komayama</t>
  </si>
  <si>
    <t>71/66</t>
  </si>
  <si>
    <t>GIDORA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</si>
  <si>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</si>
  <si>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</si>
  <si>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</si>
  <si>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</si>
  <si>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</si>
  <si>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</si>
  <si>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</si>
  <si>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</si>
  <si>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</si>
  <si>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</si>
  <si>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</si>
  <si>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</si>
  <si>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</si>
  <si>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</si>
  <si>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</si>
  <si>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</si>
  <si>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</si>
  <si>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</si>
  <si>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</si>
  <si>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</si>
  <si>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</si>
  <si>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</si>
  <si>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</si>
  <si>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</si>
  <si>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</si>
  <si>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</si>
  <si>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</si>
  <si>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</si>
  <si>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</si>
  <si>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</si>
  <si>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</si>
  <si>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</si>
  <si>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</si>
  <si>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</si>
  <si>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</si>
  <si>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</si>
  <si>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</si>
  <si>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</si>
  <si>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</si>
  <si>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</si>
  <si>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</si>
  <si>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</si>
  <si>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</si>
  <si>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</si>
  <si>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</si>
  <si>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</si>
  <si>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</si>
  <si>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</si>
  <si>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</si>
  <si>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</si>
  <si>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</si>
  <si>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</si>
  <si>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</si>
  <si>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</si>
  <si>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</si>
  <si>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</si>
  <si>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</si>
  <si>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</si>
  <si>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</si>
  <si>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</si>
  <si>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</si>
  <si>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</si>
  <si>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</si>
  <si>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</si>
  <si>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</si>
  <si>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</si>
  <si>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</si>
  <si>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</si>
  <si>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</si>
  <si>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</si>
  <si>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</si>
  <si>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</si>
  <si>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</si>
  <si>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</si>
  <si>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</si>
  <si>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</si>
  <si>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</si>
  <si>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</si>
  <si>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</si>
  <si>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</si>
  <si>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</si>
  <si>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</si>
  <si>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</si>
  <si>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</si>
  <si>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</si>
  <si>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</si>
  <si>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</si>
  <si>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</si>
  <si>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</si>
  <si>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</si>
  <si>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</si>
  <si>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</si>
  <si>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</si>
  <si>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</si>
  <si>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</si>
  <si>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</si>
  <si>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</si>
  <si>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</si>
  <si>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</si>
  <si>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</si>
  <si>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</si>
  <si>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</si>
  <si>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</si>
  <si>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</si>
  <si>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</si>
  <si>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</si>
  <si>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</si>
  <si>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</si>
  <si>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</si>
  <si>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</si>
  <si>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</si>
  <si>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</si>
  <si>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</si>
  <si>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</si>
  <si>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</si>
  <si>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</si>
  <si>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</si>
  <si>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</si>
  <si>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</si>
  <si>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</si>
  <si>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</si>
  <si>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</si>
  <si>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</si>
  <si>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</si>
  <si>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</si>
  <si>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</si>
  <si>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</si>
  <si>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</si>
  <si>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</si>
  <si>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</si>
  <si>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</si>
  <si>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</si>
  <si>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</si>
  <si>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</si>
  <si>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</si>
  <si>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</si>
  <si>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</si>
  <si>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</si>
  <si>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</si>
  <si>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</si>
  <si>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</si>
  <si>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</si>
  <si>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</si>
  <si>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</si>
  <si>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</si>
  <si>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</si>
  <si>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</si>
  <si>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</si>
  <si>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</si>
  <si>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</si>
  <si>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</si>
  <si>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</si>
  <si>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</si>
  <si>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</si>
  <si>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</si>
  <si>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</si>
  <si>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</si>
  <si>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</si>
  <si>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</si>
  <si>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</si>
  <si>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</si>
  <si>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</si>
  <si>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</si>
  <si>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</si>
  <si>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</si>
  <si>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</si>
  <si>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</si>
  <si>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</si>
  <si>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</si>
  <si>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</si>
  <si>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</si>
  <si>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</si>
  <si>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</si>
  <si>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</si>
  <si>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</si>
  <si>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</si>
  <si>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</si>
  <si>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</si>
  <si>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</si>
  <si>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</si>
  <si>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</si>
  <si>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</si>
  <si>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</si>
  <si>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</si>
  <si>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</si>
  <si>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</si>
  <si>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</si>
  <si>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</si>
  <si>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</si>
  <si>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</si>
  <si>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</si>
  <si>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</si>
  <si>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</si>
  <si>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</si>
  <si>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</si>
  <si>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</si>
  <si>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</si>
  <si>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</si>
  <si>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</si>
  <si>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</si>
  <si>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</si>
  <si>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</si>
  <si>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</si>
  <si>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</si>
  <si>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</si>
  <si>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</si>
  <si>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</si>
  <si>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</si>
  <si>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</si>
  <si>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</si>
  <si>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</si>
  <si>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</si>
  <si>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</si>
  <si>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</si>
  <si>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</si>
  <si>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</si>
  <si>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</si>
  <si>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</si>
  <si>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</si>
  <si>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</si>
  <si>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</si>
  <si>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</si>
  <si>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</si>
  <si>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</si>
  <si>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</si>
  <si>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</si>
  <si>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</si>
  <si>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</si>
  <si>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</si>
  <si>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</si>
  <si>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</si>
  <si>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</si>
  <si>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</si>
  <si>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</si>
  <si>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</si>
  <si>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</si>
  <si>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</si>
  <si>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</si>
  <si>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</si>
  <si>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</si>
  <si>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</si>
  <si>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</si>
  <si>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</si>
  <si>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</si>
  <si>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</si>
  <si>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</si>
  <si>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</si>
  <si>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</si>
  <si>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</si>
  <si>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</si>
  <si>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</si>
  <si>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</si>
  <si>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</si>
  <si>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</si>
  <si>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</si>
  <si>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</si>
  <si>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</si>
  <si>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</si>
  <si>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</si>
  <si>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</si>
  <si>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</si>
  <si>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</si>
  <si>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</si>
  <si>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</si>
  <si>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</si>
  <si>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</si>
  <si>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</si>
  <si>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</si>
  <si>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</si>
  <si>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</si>
  <si>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</si>
  <si>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</si>
  <si>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</si>
  <si>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</si>
  <si>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</si>
  <si>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</si>
  <si>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</si>
  <si>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</si>
  <si>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</si>
  <si>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</si>
  <si>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</si>
  <si>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</si>
  <si>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</si>
  <si>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</si>
  <si>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</si>
  <si>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</si>
  <si>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</si>
  <si>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</si>
  <si>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</si>
  <si>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</si>
  <si>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</si>
  <si>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</si>
  <si>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</si>
  <si>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</si>
  <si>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</si>
  <si>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</si>
  <si>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</si>
  <si>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</si>
  <si>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</si>
  <si>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</si>
  <si>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</si>
  <si>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</si>
  <si>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</si>
  <si>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</si>
  <si>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</si>
  <si>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</si>
  <si>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</si>
  <si>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</si>
  <si>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</si>
  <si>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</si>
  <si>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</si>
  <si>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</si>
  <si>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</si>
  <si>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</si>
  <si>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</si>
  <si>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</si>
  <si>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</si>
  <si>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</si>
  <si>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</si>
  <si>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</si>
  <si>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</si>
  <si>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</si>
  <si>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</si>
  <si>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</si>
  <si>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</si>
  <si>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</si>
  <si>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</si>
  <si>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</si>
  <si>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</si>
  <si>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</si>
  <si>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</si>
  <si>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</si>
  <si>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</si>
  <si>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</si>
  <si>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</si>
  <si>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</si>
  <si>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</si>
  <si>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</si>
  <si>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</si>
  <si>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</si>
  <si>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</si>
  <si>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</si>
  <si>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</si>
  <si>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</si>
  <si>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</si>
  <si>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</si>
  <si>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</si>
  <si>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</si>
  <si>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</si>
  <si>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</si>
  <si>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</si>
  <si>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</si>
  <si>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</si>
  <si>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</si>
  <si>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</si>
  <si>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</si>
  <si>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</si>
  <si>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</si>
  <si>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</si>
  <si>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</si>
  <si>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</si>
  <si>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</si>
  <si>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</si>
  <si>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</si>
  <si>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</si>
  <si>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</si>
  <si>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</si>
  <si>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</si>
  <si>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</si>
  <si>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</si>
  <si>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</si>
  <si>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</si>
  <si>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</si>
  <si>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</si>
  <si>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</si>
  <si>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</si>
  <si>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</si>
  <si>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</si>
  <si>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</si>
  <si>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</si>
  <si>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</si>
  <si>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</si>
  <si>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</si>
  <si>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</si>
  <si>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</si>
  <si>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</si>
  <si>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</si>
  <si>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</si>
  <si>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</si>
  <si>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</si>
  <si>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</si>
  <si>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</si>
  <si>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</si>
  <si>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</si>
  <si>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</si>
  <si>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</si>
  <si>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</si>
  <si>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</si>
  <si>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</si>
  <si>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</si>
  <si>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</si>
  <si>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</si>
  <si>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</si>
  <si>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</si>
  <si>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</si>
  <si>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</si>
  <si>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</si>
  <si>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</si>
  <si>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</si>
  <si>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</si>
  <si>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</si>
  <si>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</si>
  <si>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</si>
  <si>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</si>
  <si>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</si>
  <si>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</si>
  <si>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</si>
  <si>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</si>
  <si>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</si>
  <si>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</si>
  <si>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</si>
  <si>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</si>
  <si>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</si>
  <si>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</si>
  <si>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</si>
  <si>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</si>
  <si>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</si>
  <si>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</si>
  <si>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</si>
  <si>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</si>
  <si>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</si>
  <si>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</si>
  <si>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</si>
  <si>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</si>
  <si>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</si>
  <si>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</si>
  <si>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</si>
  <si>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</si>
  <si>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</si>
  <si>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</si>
  <si>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</si>
  <si>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</si>
  <si>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</si>
  <si>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</si>
  <si>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</si>
  <si>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</si>
  <si>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</si>
  <si>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</si>
  <si>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</si>
  <si>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</si>
  <si>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</si>
  <si>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</si>
  <si>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</si>
  <si>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</si>
  <si>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</si>
  <si>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</si>
  <si>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</si>
  <si>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</si>
  <si>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</si>
  <si>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</si>
  <si>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</si>
  <si>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</si>
  <si>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</si>
  <si>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</si>
  <si>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</si>
  <si>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</si>
  <si>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</si>
  <si>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</si>
  <si>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</si>
  <si>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</si>
  <si>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</si>
  <si>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</si>
  <si>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</si>
  <si>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</si>
  <si>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</si>
  <si>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</si>
  <si>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</si>
  <si>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</si>
  <si>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</si>
  <si>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</si>
  <si>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</si>
  <si>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</si>
  <si>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</si>
  <si>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</si>
  <si>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</si>
  <si>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</si>
  <si>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</si>
  <si>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</si>
  <si>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</si>
  <si>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</si>
  <si>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</si>
  <si>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</si>
  <si>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</si>
  <si>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</si>
  <si>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</si>
  <si>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</si>
  <si>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</si>
  <si>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</si>
  <si>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</si>
  <si>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</si>
  <si>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</si>
  <si>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</si>
  <si>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</si>
  <si>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</si>
  <si>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</si>
  <si>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</si>
  <si>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</si>
  <si>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</si>
  <si>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</si>
  <si>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</si>
  <si>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</si>
  <si>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</si>
  <si>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</si>
  <si>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</si>
  <si>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</si>
  <si>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</si>
  <si>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</si>
  <si>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</si>
  <si>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</si>
  <si>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</si>
  <si>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</si>
  <si>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</si>
  <si>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</si>
  <si>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</si>
  <si>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</si>
  <si>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</si>
  <si>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</si>
  <si>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</si>
  <si>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</si>
  <si>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</si>
  <si>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</si>
  <si>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</si>
  <si>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</si>
  <si>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</si>
  <si>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</si>
  <si>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</si>
  <si>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</si>
  <si>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</si>
  <si>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</si>
  <si>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</si>
  <si>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</si>
  <si>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</si>
  <si>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</si>
  <si>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</si>
  <si>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</si>
  <si>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</si>
  <si>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</si>
  <si>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</si>
  <si>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</si>
  <si>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</si>
  <si>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</si>
  <si>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</si>
  <si>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</si>
  <si>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</si>
  <si>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</si>
  <si>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</si>
  <si>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</si>
  <si>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</si>
  <si>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</si>
  <si>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</si>
  <si>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</si>
  <si>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</si>
  <si>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</si>
  <si>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</si>
  <si>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</si>
  <si>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</si>
  <si>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</si>
  <si>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</si>
  <si>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</si>
  <si>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</si>
  <si>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</si>
  <si>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</si>
  <si>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</si>
  <si>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</si>
  <si>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</si>
  <si>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</si>
  <si>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</si>
  <si>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</si>
  <si>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</si>
  <si>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</si>
  <si>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</si>
  <si>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</si>
  <si>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</si>
  <si>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</si>
  <si>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</si>
  <si>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</si>
  <si>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</si>
  <si>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</si>
  <si>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</si>
  <si>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</si>
  <si>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</si>
  <si>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</si>
  <si>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</si>
  <si>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</si>
  <si>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</si>
  <si>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</si>
  <si>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</si>
  <si>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</si>
  <si>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</si>
  <si>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</si>
  <si>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</si>
  <si>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</si>
  <si>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</si>
  <si>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</si>
  <si>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</si>
  <si>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</si>
  <si>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</si>
  <si>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</si>
  <si>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</si>
  <si>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</si>
  <si>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</si>
  <si>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</si>
  <si>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</si>
  <si>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</si>
  <si>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</si>
  <si>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</si>
  <si>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</si>
  <si>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</si>
  <si>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</si>
  <si>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</si>
  <si>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</si>
  <si>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</si>
  <si>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</si>
  <si>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</si>
  <si>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</si>
  <si>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</si>
  <si>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</si>
  <si>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</si>
  <si>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</si>
  <si>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</si>
  <si>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</si>
  <si>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</si>
  <si>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</si>
  <si>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</si>
  <si>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</si>
  <si>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</si>
  <si>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</si>
  <si>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</si>
  <si>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</si>
  <si>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</si>
  <si>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</si>
  <si>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</si>
  <si>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</si>
  <si>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</si>
  <si>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</si>
  <si>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</si>
  <si>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</si>
  <si>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</si>
  <si>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</si>
  <si>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</si>
  <si>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</si>
  <si>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</si>
  <si>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</si>
  <si>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</si>
  <si>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</si>
  <si>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</si>
  <si>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</si>
  <si>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</si>
  <si>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</si>
  <si>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</si>
  <si>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</si>
  <si>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</si>
  <si>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</si>
  <si>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</si>
  <si>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</si>
  <si>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</si>
  <si>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</si>
  <si>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</si>
  <si>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</si>
  <si>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</si>
  <si>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</si>
  <si>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</si>
  <si>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</si>
  <si>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</si>
  <si>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</si>
  <si>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</si>
  <si>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</si>
  <si>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</si>
  <si>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</si>
  <si>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</si>
  <si>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</si>
  <si>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</si>
  <si>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</si>
  <si>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</si>
  <si>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</si>
  <si>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</si>
  <si>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</si>
  <si>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</si>
  <si>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</si>
  <si>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</si>
  <si>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</si>
  <si>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</si>
  <si>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</si>
  <si>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</si>
  <si>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</si>
  <si>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</si>
  <si>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</si>
  <si>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</si>
  <si>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</si>
  <si>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</si>
  <si>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</si>
  <si>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</si>
  <si>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</si>
  <si>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</si>
  <si>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</si>
  <si>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</si>
  <si>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</si>
  <si>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</si>
  <si>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</si>
  <si>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</si>
  <si>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</si>
  <si>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</si>
  <si>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</si>
  <si>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</si>
  <si>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</si>
  <si>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</si>
  <si>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</si>
  <si>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</si>
  <si>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</si>
  <si>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</si>
  <si>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</si>
  <si>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</si>
  <si>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</si>
  <si>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</si>
  <si>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</si>
  <si>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</si>
  <si>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</si>
  <si>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</si>
  <si>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</si>
  <si>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</si>
  <si>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</si>
  <si>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</si>
  <si>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</si>
  <si>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</si>
  <si>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</si>
  <si>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</si>
  <si>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</si>
  <si>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</si>
  <si>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</si>
  <si>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</si>
  <si>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</si>
  <si>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</si>
  <si>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</si>
  <si>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</si>
  <si>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</si>
  <si>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</si>
  <si>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</si>
  <si>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</si>
  <si>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</si>
  <si>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</si>
  <si>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</si>
  <si>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</si>
  <si>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</si>
  <si>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</si>
  <si>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</si>
  <si>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</si>
  <si>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</si>
  <si>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</si>
  <si>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</si>
  <si>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</si>
  <si>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</si>
  <si>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</si>
  <si>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</si>
  <si>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</si>
  <si>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</si>
  <si>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</si>
  <si>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</si>
  <si>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</si>
  <si>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</si>
  <si>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</si>
  <si>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</si>
  <si>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</si>
  <si>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</si>
  <si>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</si>
  <si>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</si>
  <si>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</si>
  <si>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</si>
  <si>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</si>
  <si>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</si>
  <si>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</si>
  <si>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</si>
  <si>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</si>
  <si>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</si>
  <si>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</si>
  <si>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</si>
  <si>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</si>
  <si>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</si>
  <si>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</si>
  <si>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</si>
  <si>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</si>
  <si>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</si>
  <si>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</si>
  <si>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</si>
  <si>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</si>
  <si>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</si>
  <si>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</si>
  <si>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</si>
  <si>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</si>
  <si>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</si>
  <si>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</si>
  <si>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</si>
  <si>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</si>
  <si>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</si>
  <si>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</si>
  <si>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</si>
  <si>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</si>
  <si>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</si>
  <si>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</si>
  <si>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</si>
  <si>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</si>
  <si>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</si>
  <si>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</si>
  <si>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</si>
  <si>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</si>
  <si>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</si>
  <si>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</si>
  <si>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</si>
  <si>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</si>
  <si>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</si>
  <si>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</si>
  <si>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</si>
  <si>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</si>
  <si>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</si>
  <si>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</si>
  <si>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</si>
  <si>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</si>
  <si>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</si>
  <si>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</si>
  <si>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</si>
  <si>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</si>
  <si>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</si>
  <si>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</si>
  <si>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</si>
  <si>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</si>
  <si>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</si>
  <si>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</si>
  <si>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</si>
  <si>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</si>
  <si>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</si>
  <si>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</si>
  <si>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</si>
  <si>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</si>
  <si>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</si>
  <si>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</si>
  <si>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</si>
  <si>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</si>
  <si>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</si>
  <si>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</si>
  <si>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</si>
  <si>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</si>
  <si>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</si>
  <si>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</si>
  <si>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</si>
  <si>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</si>
  <si>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</si>
  <si>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</si>
  <si>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</si>
  <si>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</si>
  <si>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</si>
  <si>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</si>
  <si>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</si>
  <si>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</si>
  <si>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</si>
  <si>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</si>
  <si>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</si>
  <si>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</si>
  <si>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</si>
  <si>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</si>
  <si>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</si>
  <si>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</si>
  <si>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</si>
  <si>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</si>
  <si>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</si>
  <si>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</si>
  <si>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</si>
  <si>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</si>
  <si>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</si>
  <si>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</si>
  <si>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</si>
  <si>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</si>
  <si>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</si>
  <si>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</si>
  <si>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</si>
  <si>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</si>
  <si>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</si>
  <si>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</si>
  <si>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</si>
  <si>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</si>
  <si>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</si>
  <si>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</si>
  <si>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</si>
  <si>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</si>
  <si>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</si>
  <si>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</si>
  <si>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</si>
  <si>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</si>
  <si>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</si>
  <si>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</si>
  <si>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</si>
  <si>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</si>
  <si>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</si>
  <si>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</si>
  <si>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</si>
  <si>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</si>
  <si>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</si>
  <si>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</si>
  <si>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</si>
  <si>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</si>
  <si>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</si>
  <si>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</si>
  <si>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</si>
  <si>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</si>
  <si>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</si>
  <si>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</si>
  <si>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</si>
  <si>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</si>
  <si>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</si>
  <si>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</si>
  <si>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</si>
  <si>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</si>
  <si>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</si>
  <si>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</si>
  <si>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</si>
  <si>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</si>
  <si>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</si>
  <si>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</si>
  <si>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</si>
  <si>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</si>
  <si>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</si>
  <si>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</si>
  <si>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</si>
  <si>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</si>
  <si>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</si>
  <si>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</si>
  <si>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</si>
  <si>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</si>
  <si>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</si>
  <si>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</si>
  <si>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</si>
  <si>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</si>
  <si>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</si>
  <si>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</si>
  <si>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</si>
  <si>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</si>
  <si>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</si>
  <si>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</si>
  <si>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</si>
  <si>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</si>
  <si>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</si>
  <si>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</si>
  <si>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</si>
  <si>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</si>
  <si>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</si>
  <si>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</si>
  <si>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</si>
  <si>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</si>
  <si>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</si>
  <si>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</si>
  <si>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</si>
  <si>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</si>
  <si>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</si>
  <si>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</si>
  <si>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</si>
  <si>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</si>
  <si>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</si>
  <si>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</si>
  <si>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</si>
  <si>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</si>
  <si>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</si>
  <si>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</si>
  <si>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</si>
  <si>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</si>
  <si>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</si>
  <si>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</si>
  <si>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</si>
  <si>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</si>
  <si>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</si>
  <si>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</si>
  <si>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</si>
  <si>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</si>
  <si>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</si>
  <si>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</si>
  <si>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</si>
  <si>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</si>
  <si>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</si>
  <si>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</si>
  <si>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</si>
  <si>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</si>
  <si>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</si>
  <si>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</si>
  <si>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</si>
  <si>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</si>
  <si>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</si>
  <si>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</si>
  <si>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</si>
  <si>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</si>
  <si>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</si>
  <si>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</si>
  <si>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</si>
  <si>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</si>
  <si>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</si>
  <si>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</si>
  <si>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</si>
  <si>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</si>
  <si>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</si>
  <si>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</si>
  <si>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</si>
  <si>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</si>
  <si>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</si>
  <si>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</si>
  <si>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</si>
  <si>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</si>
  <si>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</si>
  <si>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</si>
  <si>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</si>
  <si>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</si>
  <si>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</si>
  <si>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</si>
  <si>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</si>
  <si>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</si>
  <si>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</si>
  <si>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</si>
  <si>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</si>
  <si>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</si>
  <si>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</si>
  <si>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</si>
  <si>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</si>
  <si>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</si>
  <si>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</si>
  <si>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</si>
  <si>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</si>
  <si>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</si>
  <si>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</si>
  <si>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</si>
  <si>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</si>
  <si>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</si>
  <si>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</si>
  <si>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</si>
  <si>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</si>
  <si>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</si>
  <si>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</si>
  <si>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</si>
  <si>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</si>
  <si>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</si>
  <si>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</si>
  <si>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</si>
  <si>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</si>
  <si>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</si>
  <si>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</si>
  <si>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</si>
  <si>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</si>
  <si>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</si>
  <si>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</si>
  <si>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</si>
  <si>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</si>
  <si>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</si>
  <si>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</si>
  <si>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</si>
  <si>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</si>
  <si>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</si>
  <si>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</si>
  <si>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</si>
  <si>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</si>
  <si>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</si>
  <si>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</si>
  <si>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</si>
  <si>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</si>
  <si>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</si>
  <si>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</si>
  <si>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</si>
  <si>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</si>
  <si>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</si>
  <si>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</si>
  <si>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</si>
  <si>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</si>
  <si>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</si>
  <si>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</si>
  <si>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</si>
  <si>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</si>
  <si>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</si>
  <si>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</si>
  <si>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</si>
  <si>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</si>
  <si>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</si>
  <si>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</si>
  <si>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</si>
  <si>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</si>
  <si>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</si>
  <si>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</si>
  <si>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</si>
  <si>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</si>
  <si>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</si>
  <si>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</si>
  <si>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</si>
  <si>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</si>
  <si>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</si>
  <si>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</si>
  <si>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</si>
  <si>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</si>
  <si>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</si>
  <si>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</si>
  <si>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</si>
  <si>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</si>
  <si>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</si>
  <si>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</si>
  <si>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</si>
  <si>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</si>
  <si>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</si>
  <si>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</si>
  <si>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</si>
  <si>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</si>
  <si>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</si>
  <si>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</si>
  <si>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</si>
  <si>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</si>
  <si>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</si>
  <si>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</si>
  <si>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</si>
  <si>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</si>
  <si>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</si>
  <si>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</si>
  <si>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</si>
  <si>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</si>
  <si>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</si>
  <si>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</si>
  <si>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</si>
  <si>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</si>
  <si>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</si>
  <si>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</si>
  <si>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</si>
  <si>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</si>
  <si>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</si>
  <si>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</si>
  <si>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</si>
  <si>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</si>
  <si>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</si>
  <si>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</si>
  <si>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</si>
  <si>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</si>
  <si>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</si>
  <si>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</si>
  <si>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</si>
  <si>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</si>
  <si>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</si>
  <si>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</si>
  <si>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</si>
  <si>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</si>
  <si>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</si>
  <si>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</si>
  <si>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</si>
  <si>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</si>
  <si>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</si>
  <si>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</si>
  <si>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</si>
  <si>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</si>
  <si>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</si>
  <si>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</si>
  <si>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</si>
  <si>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</si>
  <si>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</si>
  <si>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</si>
  <si>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</si>
  <si>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</si>
  <si>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</si>
  <si>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</si>
  <si>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</si>
  <si>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</si>
  <si>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</si>
  <si>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</si>
  <si>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</si>
  <si>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</si>
  <si>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</si>
  <si>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</si>
  <si>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</si>
  <si>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</si>
  <si>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</si>
  <si>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</si>
  <si>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</si>
  <si>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</si>
  <si>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</si>
  <si>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</si>
  <si>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</si>
  <si>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</si>
  <si>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</si>
  <si>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</si>
  <si>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</si>
  <si>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</si>
  <si>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</si>
  <si>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</si>
  <si>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</si>
  <si>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</si>
  <si>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</si>
  <si>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</si>
  <si>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</si>
  <si>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</si>
  <si>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</si>
  <si>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</si>
  <si>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</si>
  <si>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</si>
  <si>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</si>
  <si>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</si>
  <si>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</si>
  <si>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</si>
  <si>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</si>
  <si>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</si>
  <si>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</si>
  <si>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</si>
  <si>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</si>
  <si>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</si>
  <si>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</si>
  <si>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</si>
  <si>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</si>
  <si>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</si>
  <si>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</si>
  <si>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</si>
  <si>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</si>
  <si>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</si>
  <si>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</si>
  <si>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</si>
  <si>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</si>
  <si>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</si>
  <si>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</si>
  <si>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</si>
  <si>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</si>
  <si>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</si>
  <si>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</si>
  <si>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</si>
  <si>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</si>
  <si>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</si>
  <si>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</si>
  <si>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</si>
  <si>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</si>
  <si>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</si>
  <si>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</si>
  <si>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</si>
  <si>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</si>
  <si>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</si>
  <si>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</si>
  <si>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</si>
  <si>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</si>
  <si>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</si>
  <si>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</si>
  <si>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</si>
  <si>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</si>
  <si>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</si>
  <si>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</si>
  <si>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</si>
  <si>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</si>
  <si>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</si>
  <si>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</si>
  <si>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</si>
  <si>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</si>
  <si>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</si>
  <si>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</si>
  <si>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</si>
  <si>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</si>
  <si>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</si>
  <si>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</si>
  <si>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</si>
  <si>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</si>
  <si>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</si>
  <si>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</si>
  <si>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</si>
  <si>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</si>
  <si>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</si>
  <si>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</si>
  <si>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</si>
  <si>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</si>
  <si>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</si>
  <si>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</si>
  <si>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</si>
  <si>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</si>
  <si>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</si>
  <si>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</si>
  <si>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</si>
  <si>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</si>
  <si>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</si>
  <si>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</si>
  <si>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</si>
  <si>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</si>
  <si>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</si>
  <si>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</si>
  <si>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</si>
  <si>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</si>
  <si>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</si>
  <si>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</si>
  <si>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</si>
  <si>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</si>
  <si>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</si>
  <si>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</si>
  <si>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</si>
  <si>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</si>
  <si>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</si>
  <si>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</si>
  <si>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</si>
  <si>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</si>
  <si>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</si>
  <si>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</si>
  <si>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</si>
  <si>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</si>
  <si>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</si>
  <si>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</si>
  <si>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</si>
  <si>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</si>
  <si>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</si>
  <si>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</si>
  <si>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</si>
  <si>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</si>
  <si>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</si>
  <si>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</si>
  <si>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</si>
  <si>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</si>
  <si>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</si>
  <si>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</si>
  <si>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</si>
  <si>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</si>
  <si>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</si>
  <si>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</si>
  <si>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</si>
  <si>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</si>
  <si>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</si>
  <si>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</si>
  <si>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</si>
  <si>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</si>
  <si>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</si>
  <si>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</si>
  <si>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</si>
  <si>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</si>
  <si>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</si>
  <si>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</si>
  <si>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</si>
  <si>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</si>
  <si>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</si>
  <si>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</si>
  <si>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</si>
  <si>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</si>
  <si>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</si>
  <si>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</si>
  <si>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</si>
  <si>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</si>
  <si>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</si>
  <si>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</si>
  <si>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</si>
  <si>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</si>
  <si>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</si>
  <si>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</si>
  <si>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</si>
  <si>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</si>
  <si>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</si>
  <si>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</si>
  <si>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</si>
  <si>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</si>
  <si>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</si>
  <si>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</si>
  <si>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</si>
  <si>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</si>
  <si>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</si>
  <si>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</si>
  <si>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</si>
  <si>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</si>
  <si>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</si>
  <si>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</si>
  <si>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</si>
  <si>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</si>
  <si>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</si>
  <si>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</si>
  <si>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</si>
  <si>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</si>
  <si>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</si>
  <si>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</si>
  <si>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</si>
  <si>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</si>
  <si>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</si>
  <si>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</si>
  <si>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</si>
  <si>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</si>
  <si>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</si>
  <si>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</si>
  <si>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</si>
  <si>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</si>
  <si>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</si>
  <si>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</si>
  <si>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</si>
  <si>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</si>
  <si>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</si>
  <si>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</si>
  <si>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</si>
  <si>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</si>
  <si>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</si>
  <si>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</si>
  <si>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</si>
  <si>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</si>
  <si>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</si>
  <si>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</si>
  <si>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</si>
  <si>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</si>
  <si>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</si>
  <si>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</si>
  <si>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</si>
  <si>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</si>
  <si>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</si>
  <si>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</si>
  <si>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</si>
  <si>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</si>
  <si>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</si>
  <si>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</si>
  <si>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</si>
  <si>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</si>
  <si>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</si>
  <si>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</si>
  <si>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</si>
  <si>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</si>
  <si>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</si>
  <si>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</si>
  <si>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</si>
  <si>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</si>
  <si>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</si>
  <si>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</si>
  <si>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</si>
  <si>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</si>
  <si>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</si>
  <si>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</si>
  <si>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</si>
  <si>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</si>
  <si>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</si>
  <si>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</si>
  <si>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</si>
  <si>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</si>
  <si>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</si>
  <si>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</si>
  <si>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</si>
  <si>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</si>
  <si>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</si>
  <si>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</si>
  <si>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</si>
  <si>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</si>
  <si>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</si>
  <si>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</si>
  <si>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</si>
  <si>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</si>
  <si>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</si>
  <si>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</si>
  <si>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</si>
  <si>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</si>
  <si>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</si>
  <si>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</si>
  <si>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</si>
  <si>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</si>
  <si>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</si>
  <si>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</si>
  <si>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</si>
  <si>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</si>
  <si>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</si>
  <si>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</si>
  <si>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</si>
  <si>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</si>
  <si>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</si>
  <si>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</si>
  <si>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</si>
  <si>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</si>
  <si>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</si>
  <si>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</si>
  <si>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</si>
  <si>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</si>
  <si>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</si>
  <si>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</si>
  <si>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</si>
  <si>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</si>
  <si>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</si>
  <si>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</si>
  <si>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</si>
  <si>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</si>
  <si>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</si>
  <si>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</si>
  <si>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</si>
  <si>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</si>
  <si>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</si>
  <si>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</si>
  <si>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</si>
  <si>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</si>
  <si>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</si>
  <si>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</si>
  <si>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</si>
  <si>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</si>
  <si>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</si>
  <si>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</si>
  <si>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</si>
  <si>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</si>
  <si>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</si>
  <si>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</si>
  <si>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</si>
  <si>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</si>
  <si>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</si>
  <si>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</si>
  <si>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</si>
  <si>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</si>
  <si>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</si>
  <si>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</si>
  <si>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</si>
  <si>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</si>
  <si>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</si>
  <si>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</si>
  <si>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</si>
  <si>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</si>
  <si>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</si>
  <si>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</si>
  <si>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</si>
  <si>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</si>
  <si>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</si>
  <si>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</si>
  <si>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</si>
  <si>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</si>
  <si>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</si>
  <si>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</si>
  <si>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</si>
  <si>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</si>
  <si>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</si>
  <si>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</si>
  <si>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</si>
  <si>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</si>
  <si>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</si>
  <si>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</si>
  <si>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</si>
  <si>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</si>
  <si>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</si>
  <si>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</si>
  <si>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</si>
  <si>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</si>
  <si>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</si>
  <si>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</si>
  <si>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</si>
  <si>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</si>
  <si>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</si>
  <si>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</si>
  <si>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</si>
  <si>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</si>
  <si>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</si>
  <si>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</si>
  <si>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</si>
  <si>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</si>
  <si>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</si>
  <si>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</si>
  <si>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</si>
  <si>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</si>
  <si>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</si>
  <si>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</si>
  <si>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</si>
  <si>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</si>
  <si>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</si>
  <si>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</si>
  <si>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</si>
  <si>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</si>
  <si>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</si>
  <si>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</si>
  <si>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</si>
  <si>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</si>
  <si>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</si>
  <si>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</si>
  <si>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</si>
  <si>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</si>
  <si>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</si>
  <si>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</si>
  <si>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</si>
  <si>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</si>
  <si>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</si>
  <si>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</si>
  <si>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</si>
  <si>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</si>
  <si>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</si>
  <si>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</si>
  <si>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</si>
  <si>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</si>
  <si>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</si>
  <si>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</si>
  <si>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</si>
  <si>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</si>
  <si>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</si>
  <si>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</si>
  <si>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</si>
  <si>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</si>
  <si>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</si>
  <si>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</si>
  <si>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</si>
  <si>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</si>
  <si>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</si>
  <si>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</si>
  <si>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</si>
  <si>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</si>
  <si>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</si>
  <si>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</si>
  <si>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</si>
  <si>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</si>
  <si>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</si>
  <si>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</si>
  <si>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</si>
  <si>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</si>
  <si>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</si>
  <si>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</si>
  <si>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</si>
  <si>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</si>
  <si>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</si>
  <si>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</si>
  <si>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</si>
  <si>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</si>
  <si>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</si>
  <si>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</si>
  <si>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</si>
  <si>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</si>
  <si>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</si>
  <si>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</si>
  <si>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</si>
  <si>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</si>
  <si>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</si>
  <si>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</si>
  <si>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</si>
  <si>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</si>
  <si>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</si>
  <si>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</si>
  <si>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</si>
  <si>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</si>
  <si>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</si>
  <si>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</si>
  <si>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</si>
  <si>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</si>
  <si>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</si>
  <si>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</si>
  <si>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</si>
  <si>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</si>
  <si>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</si>
  <si>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</si>
  <si>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</si>
  <si>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</si>
  <si>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</si>
  <si>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</si>
  <si>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</si>
  <si>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</si>
  <si>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</si>
  <si>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</si>
  <si>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</si>
  <si>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</si>
  <si>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</si>
  <si>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</si>
  <si>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</si>
  <si>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</si>
  <si>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</si>
  <si>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</si>
  <si>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</si>
  <si>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</si>
  <si>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</si>
  <si>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</si>
  <si>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</si>
  <si>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</si>
  <si>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</si>
  <si>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</si>
  <si>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</si>
  <si>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</si>
  <si>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</si>
  <si>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</si>
  <si>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</si>
  <si>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</si>
  <si>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</si>
  <si>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</si>
  <si>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</si>
  <si>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</si>
  <si>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</si>
  <si>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</si>
  <si>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</si>
  <si>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</si>
  <si>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</si>
  <si>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</si>
  <si>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</si>
  <si>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</si>
  <si>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</si>
  <si>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</si>
  <si>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</si>
  <si>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</si>
  <si>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</si>
  <si>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</si>
  <si>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</si>
  <si>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</si>
  <si>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</si>
  <si>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</si>
  <si>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</si>
  <si>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</si>
  <si>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</si>
  <si>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</si>
  <si>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</si>
  <si>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</si>
  <si>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</si>
  <si>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</si>
  <si>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</si>
  <si>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</si>
  <si>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</si>
  <si>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</si>
  <si>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</si>
  <si>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</si>
  <si>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</si>
  <si>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</si>
  <si>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</si>
  <si>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</si>
  <si>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</si>
  <si>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</si>
  <si>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</si>
  <si>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</si>
  <si>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</si>
  <si>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</si>
  <si>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</si>
  <si>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</si>
  <si>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</si>
  <si>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</si>
  <si>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</si>
  <si>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</si>
  <si>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</si>
  <si>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</si>
  <si>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</si>
  <si>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</si>
  <si>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</si>
  <si>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</si>
  <si>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</si>
  <si>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</si>
  <si>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</si>
  <si>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</si>
  <si>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</si>
  <si>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</si>
  <si>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</si>
  <si>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</si>
  <si>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</si>
  <si>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</si>
  <si>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</si>
  <si>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</si>
  <si>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</si>
  <si>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</si>
  <si>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</si>
  <si>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</si>
  <si>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</si>
  <si>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</si>
  <si>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</si>
  <si>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</si>
  <si>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</si>
  <si>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</si>
  <si>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</si>
  <si>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</si>
  <si>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</si>
  <si>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</si>
  <si>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</si>
  <si>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</si>
  <si>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</si>
  <si>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</si>
  <si>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</si>
  <si>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</si>
  <si>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</si>
  <si>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</si>
  <si>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</si>
  <si>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</si>
  <si>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</si>
  <si>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</si>
  <si>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</si>
  <si>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</si>
  <si>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</si>
  <si>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</si>
  <si>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</si>
  <si>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</si>
  <si>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</si>
  <si>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</si>
  <si>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</si>
  <si>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</si>
  <si>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</si>
  <si>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</si>
  <si>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</si>
  <si>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</si>
  <si>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</si>
  <si>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</si>
  <si>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</si>
  <si>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</si>
  <si>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</si>
  <si>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</si>
  <si>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</si>
  <si>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</si>
  <si>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</si>
  <si>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</si>
  <si>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</si>
  <si>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</si>
  <si>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</si>
  <si>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</si>
  <si>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</si>
  <si>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</si>
  <si>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</si>
  <si>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</si>
  <si>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</si>
  <si>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</si>
  <si>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</si>
  <si>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</si>
  <si>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</si>
  <si>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</si>
  <si>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</si>
  <si>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</si>
  <si>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</si>
  <si>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</si>
  <si>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</si>
  <si>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</si>
  <si>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</si>
  <si>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</si>
  <si>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</si>
  <si>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</si>
  <si>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</si>
  <si>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</si>
  <si>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</si>
  <si>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</si>
  <si>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</si>
  <si>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</si>
  <si>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</si>
  <si>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</si>
  <si>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</si>
  <si>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</si>
  <si>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</si>
  <si>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</si>
  <si>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</si>
  <si>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</si>
  <si>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</si>
  <si>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</si>
  <si>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</si>
  <si>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</si>
  <si>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</si>
  <si>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</si>
  <si>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</si>
  <si>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</si>
  <si>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</si>
  <si>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</si>
  <si>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</si>
  <si>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</si>
  <si>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</si>
  <si>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</si>
  <si>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</si>
  <si>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</si>
  <si>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</si>
  <si>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</si>
  <si>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</si>
  <si>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</si>
  <si>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</si>
  <si>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</si>
  <si>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</si>
  <si>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</si>
  <si>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</si>
  <si>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</si>
  <si>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</si>
  <si>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</si>
  <si>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</si>
  <si>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</si>
  <si>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</si>
  <si>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</si>
  <si>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</si>
  <si>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</si>
  <si>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</si>
  <si>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</si>
  <si>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</si>
  <si>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</si>
  <si>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</si>
  <si>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</si>
  <si>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</si>
  <si>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</si>
  <si>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</si>
  <si>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</si>
  <si>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</si>
  <si>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</si>
  <si>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</si>
  <si>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</si>
  <si>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</si>
  <si>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</si>
  <si>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</si>
  <si>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</si>
  <si>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</si>
  <si>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</si>
  <si>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</si>
  <si>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</si>
  <si>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</si>
  <si>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</si>
  <si>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</si>
  <si>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</si>
  <si>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</si>
  <si>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</si>
  <si>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</si>
  <si>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</si>
  <si>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</si>
  <si>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</si>
  <si>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</si>
  <si>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</si>
  <si>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</si>
  <si>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</si>
  <si>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</si>
  <si>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</si>
  <si>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</si>
  <si>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</si>
  <si>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</si>
  <si>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</si>
  <si>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</si>
  <si>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</si>
  <si>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</si>
  <si>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</si>
  <si>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</si>
  <si>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</si>
  <si>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</si>
  <si>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</si>
  <si>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</si>
  <si>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</si>
  <si>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</si>
  <si>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</si>
  <si>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</si>
  <si>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</si>
  <si>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</si>
  <si>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</si>
  <si>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</si>
  <si>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</si>
  <si>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</si>
  <si>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</si>
  <si>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</si>
  <si>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</si>
  <si>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</si>
  <si>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</si>
  <si>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</si>
  <si>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</si>
  <si>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</si>
  <si>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</si>
  <si>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</si>
  <si>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</si>
  <si>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</si>
  <si>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</si>
  <si>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</si>
  <si>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</si>
  <si>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</si>
  <si>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</si>
  <si>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</si>
  <si>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</si>
  <si>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</si>
  <si>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</si>
  <si>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</si>
  <si>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</si>
  <si>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</si>
  <si>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</si>
  <si>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</si>
  <si>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</si>
  <si>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</si>
  <si>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</si>
  <si>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</si>
  <si>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</si>
  <si>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</si>
  <si>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</si>
  <si>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</si>
  <si>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</si>
  <si>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</si>
  <si>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</si>
  <si>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</si>
  <si>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</si>
  <si>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</si>
  <si>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</si>
  <si>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</si>
  <si>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</si>
  <si>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</si>
  <si>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</si>
  <si>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</si>
  <si>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</si>
  <si>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</si>
  <si>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</si>
  <si>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</si>
  <si>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</si>
  <si>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</si>
  <si>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</si>
  <si>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</si>
  <si>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</si>
  <si>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</si>
  <si>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</si>
  <si>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</si>
  <si>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</si>
  <si>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</si>
  <si>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</si>
  <si>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</si>
  <si>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</si>
  <si>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</si>
  <si>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</si>
  <si>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</si>
  <si>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</si>
  <si>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</si>
  <si>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</si>
  <si>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</si>
  <si>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</si>
  <si>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</si>
  <si>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</si>
  <si>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</si>
  <si>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</si>
  <si>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</si>
  <si>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</si>
  <si>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</si>
  <si>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</si>
  <si>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</si>
  <si>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</si>
  <si>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</si>
  <si>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</si>
  <si>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</si>
  <si>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</si>
  <si>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</si>
  <si>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</si>
  <si>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</si>
  <si>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</si>
  <si>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</si>
  <si>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</si>
  <si>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</si>
  <si>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</si>
  <si>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</si>
  <si>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</si>
  <si>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</si>
  <si>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</si>
  <si>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</si>
  <si>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</si>
  <si>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</si>
  <si>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</si>
  <si>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</si>
  <si>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</si>
  <si>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</si>
  <si>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</si>
  <si>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</si>
  <si>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</si>
  <si>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</si>
  <si>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</si>
  <si>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</si>
  <si>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</si>
  <si>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</si>
  <si>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</si>
  <si>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</si>
  <si>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</si>
  <si>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</si>
  <si>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</si>
  <si>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</si>
  <si>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</si>
  <si>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</si>
  <si>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</si>
  <si>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</si>
  <si>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</si>
  <si>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</si>
  <si>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</si>
  <si>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</si>
  <si>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</si>
  <si>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</si>
  <si>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</si>
  <si>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</si>
  <si>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</si>
  <si>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</si>
  <si>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</si>
  <si>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</si>
  <si>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</si>
  <si>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</si>
  <si>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</si>
  <si>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</si>
  <si>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</si>
  <si>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</si>
  <si>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</si>
  <si>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</si>
  <si>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</si>
  <si>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</si>
  <si>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</si>
  <si>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</si>
  <si>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</si>
  <si>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</si>
  <si>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</si>
  <si>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</si>
  <si>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</si>
  <si>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</si>
  <si>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</si>
  <si>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</si>
  <si>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</si>
  <si>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</si>
  <si>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</si>
  <si>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</si>
  <si>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</si>
  <si>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</si>
  <si>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</si>
  <si>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</si>
  <si>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</si>
  <si>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</si>
  <si>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</si>
  <si>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</si>
  <si>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</si>
  <si>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</si>
  <si>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</si>
  <si>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</si>
  <si>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</si>
  <si>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</si>
  <si>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</si>
  <si>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</si>
  <si>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</si>
  <si>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</si>
  <si>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</si>
  <si>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112/106</t>
  </si>
  <si>
    <t>65/64</t>
  </si>
  <si>
    <t>Yuriko Akase</t>
  </si>
  <si>
    <t>192/191</t>
  </si>
  <si>
    <t>117/106</t>
  </si>
  <si>
    <t>212/191</t>
  </si>
  <si>
    <t>REND</t>
  </si>
  <si>
    <t>193/191</t>
  </si>
  <si>
    <t>linkimgjp</t>
  </si>
  <si>
    <t>115/106</t>
  </si>
  <si>
    <t>Mizue</t>
  </si>
  <si>
    <t>Saboteri</t>
  </si>
  <si>
    <t>226/193</t>
  </si>
  <si>
    <t>205/191</t>
  </si>
  <si>
    <t>Scarlet &amp; Violet</t>
  </si>
  <si>
    <t>Hot Wind Arena SV9a</t>
  </si>
  <si>
    <t>63 6.35%</t>
  </si>
  <si>
    <t>ex Starter Set Steven's Beldum &amp; Metagross ex SVOD</t>
  </si>
  <si>
    <t>19 52.63%</t>
  </si>
  <si>
    <t>ex Starter Set Marnie's Morpeko &amp; Grimmsnarl ex SVOM</t>
  </si>
  <si>
    <t>19 47.37%</t>
  </si>
  <si>
    <t>Battle Partners SV9</t>
  </si>
  <si>
    <t>132 13.64%</t>
  </si>
  <si>
    <t>Battle Partners Deck Build Box SVN</t>
  </si>
  <si>
    <t>45 100.00%</t>
  </si>
  <si>
    <t>Terastal Fest ex SV8a</t>
  </si>
  <si>
    <t>237 67.93%</t>
  </si>
  <si>
    <t>Starter Decks Generations SVM</t>
  </si>
  <si>
    <t>175 28.57%</t>
  </si>
  <si>
    <t>Super Electric Breaker SV8</t>
  </si>
  <si>
    <t>137 31.39%</t>
  </si>
  <si>
    <t>Paradise Dragona SV7a</t>
  </si>
  <si>
    <t>94 37.23%</t>
  </si>
  <si>
    <t>Stellar Tera Type Starter Set Sylveon ex SVLN</t>
  </si>
  <si>
    <t>22 68.18%</t>
  </si>
  <si>
    <t>Stellar Tera Type Starter Set Ceruledge ex SVLS</t>
  </si>
  <si>
    <t>22 72.73%</t>
  </si>
  <si>
    <t>Stellar Miracle SV7</t>
  </si>
  <si>
    <t>135 25.19%</t>
  </si>
  <si>
    <t>Stellar Miracle Deck Build Box SVK</t>
  </si>
  <si>
    <t>44 100.00%</t>
  </si>
  <si>
    <t>Night Wanderer SV6a</t>
  </si>
  <si>
    <t>94 42.55%</t>
  </si>
  <si>
    <t>Battle Master Deck Charizard ex SVJL</t>
  </si>
  <si>
    <t>21 95.24%</t>
  </si>
  <si>
    <t>Battle Master Deck Chien-Pao ex SVJP</t>
  </si>
  <si>
    <t>19 100.00%</t>
  </si>
  <si>
    <t>Mask of Change SV6</t>
  </si>
  <si>
    <t>133 45.11%</t>
  </si>
  <si>
    <t>Crimson Haze SV5a</t>
  </si>
  <si>
    <t>96 35.42%</t>
  </si>
  <si>
    <t>Scarlet &amp; Violet: Battle Academy SVI</t>
  </si>
  <si>
    <t>74 35.14%</t>
  </si>
  <si>
    <t>Wild Force SV5K</t>
  </si>
  <si>
    <t>100 42.00%</t>
  </si>
  <si>
    <t>Cyber Judge SV5M</t>
  </si>
  <si>
    <t>100 40.00%</t>
  </si>
  <si>
    <t>Ancient Koraidon ex Starter Deck &amp; Build Set SVHK</t>
  </si>
  <si>
    <t>53 88.68%</t>
  </si>
  <si>
    <t>Future Miradon ex Starter Deck &amp; Build Set SVHM</t>
  </si>
  <si>
    <t>53 84.91%</t>
  </si>
  <si>
    <t>Shiny Treasure ex SV4a</t>
  </si>
  <si>
    <t>360 47.50%</t>
  </si>
  <si>
    <t>Special Deck Set ex Venusaur &amp; Charizard &amp; Blastoise SVG</t>
  </si>
  <si>
    <t>52 61.54%</t>
  </si>
  <si>
    <t>Ancient Roar SV4K</t>
  </si>
  <si>
    <t>94 38.30%</t>
  </si>
  <si>
    <t>Future Flash SV4M</t>
  </si>
  <si>
    <t>94 31.91%</t>
  </si>
  <si>
    <t>Raging Surf SV3a</t>
  </si>
  <si>
    <t>92 44.57%</t>
  </si>
  <si>
    <t>Terastal Starter Set Skeledirge ex SVEL</t>
  </si>
  <si>
    <t>20 65.00%</t>
  </si>
  <si>
    <t>Terastal Starter Set Mewtwo ex SVEM</t>
  </si>
  <si>
    <t>20 70.00%</t>
  </si>
  <si>
    <t>Ruler of the Black Flame SV3</t>
  </si>
  <si>
    <t>141 28.37%</t>
  </si>
  <si>
    <t>Deck Build Box Ruler of the Black Flame SVF</t>
  </si>
  <si>
    <t>38 100.00%</t>
  </si>
  <si>
    <t>World Championships 2023 Yokohama Deck –Pikachu– WCS23</t>
  </si>
  <si>
    <t>32 53.13%</t>
  </si>
  <si>
    <t>ex Starter Decks SVD</t>
  </si>
  <si>
    <t>139 28.06%</t>
  </si>
  <si>
    <t>Pokémon Card 151 SV2a</t>
  </si>
  <si>
    <t>210 26.19%</t>
  </si>
  <si>
    <t>ex Special Set SVP1</t>
  </si>
  <si>
    <t>7 28.57%</t>
  </si>
  <si>
    <t>Clay Burst SV2D</t>
  </si>
  <si>
    <t>99 36.36%</t>
  </si>
  <si>
    <t>Snow Hazard SV2P</t>
  </si>
  <si>
    <t>ex Starter Set Pikachu ex &amp; Pawmot SVC</t>
  </si>
  <si>
    <t>21 52.38%</t>
  </si>
  <si>
    <t>Triplet Beat SV1a</t>
  </si>
  <si>
    <t>103 22.33%</t>
  </si>
  <si>
    <t>Scarlet ex SV1S</t>
  </si>
  <si>
    <t>108 35.19%</t>
  </si>
  <si>
    <t>Violet ex SV1V</t>
  </si>
  <si>
    <t>108 36.11%</t>
  </si>
  <si>
    <t>ex Starter Set Fuecoco &amp; Ampharos ex SVAL</t>
  </si>
  <si>
    <t>21 57.14%</t>
  </si>
  <si>
    <t>ex Starter Set Sprigatito &amp; Lucario ex SVAM</t>
  </si>
  <si>
    <t>23 47.83%</t>
  </si>
  <si>
    <t>ex Starter Set Quaxly &amp; Mimikyu ex SVAW</t>
  </si>
  <si>
    <t>23 60.87%</t>
  </si>
  <si>
    <t>Premium Trainer Box ex SVB</t>
  </si>
  <si>
    <t>28 100.00%</t>
  </si>
  <si>
    <t>Scarlet &amp; Violet Promotional Cards SVP</t>
  </si>
  <si>
    <t>251 54.18%</t>
  </si>
  <si>
    <t>Sword &amp; Shield</t>
  </si>
  <si>
    <t>VSTAR Universe S12a</t>
  </si>
  <si>
    <t>254 75.98%</t>
  </si>
  <si>
    <t>Special Deck Set: Charizard VSTAR vs Rayquaza VMAX SO</t>
  </si>
  <si>
    <t>32 68.75%</t>
  </si>
  <si>
    <t>Paradigm Trigger S12</t>
  </si>
  <si>
    <t>125 35.20%</t>
  </si>
  <si>
    <t>Incandescent Arcana S11a</t>
  </si>
  <si>
    <t>94 46.81%</t>
  </si>
  <si>
    <t>VSTAR Special Set SP6</t>
  </si>
  <si>
    <t>6 66.67%</t>
  </si>
  <si>
    <t>Lost Abyss S11</t>
  </si>
  <si>
    <t>127 39.37%</t>
  </si>
  <si>
    <t>VSTAR&amp;VMAX High-Class Deck Deoxys SPD</t>
  </si>
  <si>
    <t>21 85.71%</t>
  </si>
  <si>
    <t>VSTAR&amp;VMAX High-Class Deck Zeraora SPZ</t>
  </si>
  <si>
    <t>21 90.48%</t>
  </si>
  <si>
    <t>Pokémon GO S10b</t>
  </si>
  <si>
    <t>101 36.63%</t>
  </si>
  <si>
    <t>Dark Phantasma S10a</t>
  </si>
  <si>
    <t>99 48.48%</t>
  </si>
  <si>
    <t>Time Gazer S10D</t>
  </si>
  <si>
    <t>88 40.91%</t>
  </si>
  <si>
    <t>Space Juggler S10P</t>
  </si>
  <si>
    <t>88 37.50%</t>
  </si>
  <si>
    <t>Starter Deck 100 CoroCoro ver. SN</t>
  </si>
  <si>
    <t>25 48.00%</t>
  </si>
  <si>
    <t>Battle Region S9a</t>
  </si>
  <si>
    <t>93 44.09%</t>
  </si>
  <si>
    <t>Starter Set Darkrai VSTAR SLD</t>
  </si>
  <si>
    <t>20 60.00%</t>
  </si>
  <si>
    <t>Starter Set Lucario VSTAR SLL</t>
  </si>
  <si>
    <t>21 66.67%</t>
  </si>
  <si>
    <t>Star Birth S9</t>
  </si>
  <si>
    <t>127 44.88%</t>
  </si>
  <si>
    <t>VSTAR Premium Trainer Box SK</t>
  </si>
  <si>
    <t>30 90.00%</t>
  </si>
  <si>
    <t>Starter Decks 100 SI</t>
  </si>
  <si>
    <t>427 36.07%</t>
  </si>
  <si>
    <t>VMAX Climax S8b</t>
  </si>
  <si>
    <t>277 72.56%</t>
  </si>
  <si>
    <t>Special Deck Set: Zacian &amp; Zamazenta vs Eternatus SJ</t>
  </si>
  <si>
    <t>30 56.67%</t>
  </si>
  <si>
    <t>25th Anniversary Collection S8a</t>
  </si>
  <si>
    <t>37 48.65%</t>
  </si>
  <si>
    <t>Fusion Arts S8</t>
  </si>
  <si>
    <t>115 33.04%</t>
  </si>
  <si>
    <t>V-UNION Special Card Sets SP5</t>
  </si>
  <si>
    <t>13 38.46%</t>
  </si>
  <si>
    <t>Skyscraping Perfection S7D</t>
  </si>
  <si>
    <t>79 43.04%</t>
  </si>
  <si>
    <t>Blue Sky Stream S7R</t>
  </si>
  <si>
    <t>79 41.77%</t>
  </si>
  <si>
    <t>Family Pokémon Card Game SH</t>
  </si>
  <si>
    <t>59 30.51%</t>
  </si>
  <si>
    <t>Eevee Heroes S6a</t>
  </si>
  <si>
    <t>87 33.33%</t>
  </si>
  <si>
    <t>High-Class Deck Gengar VMAX SGG</t>
  </si>
  <si>
    <t>21 100.00%</t>
  </si>
  <si>
    <t>High-Class Deck Inteleon VMAX SGI</t>
  </si>
  <si>
    <t>24 87.50%</t>
  </si>
  <si>
    <t>VMAX Special Set Eevee Heroes SP4</t>
  </si>
  <si>
    <t>8 75.00%</t>
  </si>
  <si>
    <t>Silver Lance S6H</t>
  </si>
  <si>
    <t>83 31.33%</t>
  </si>
  <si>
    <t>Jet-Black Spirit S6K</t>
  </si>
  <si>
    <t>83 40.96%</t>
  </si>
  <si>
    <t>Jumbo-Pack Set Silver Lance &amp; Jet-Black Spirit SP3</t>
  </si>
  <si>
    <t>6 50.00%</t>
  </si>
  <si>
    <t>Matchless Fighters S5a</t>
  </si>
  <si>
    <t>84 33.33%</t>
  </si>
  <si>
    <t>Single Strike Master S5I</t>
  </si>
  <si>
    <t>81 38.27%</t>
  </si>
  <si>
    <t>Rapid Strike Master S5R</t>
  </si>
  <si>
    <t>81 44.44%</t>
  </si>
  <si>
    <t>Premium Trainer Box Single Strike &amp; Rapid Strike SF</t>
  </si>
  <si>
    <t>33 87.88%</t>
  </si>
  <si>
    <t>Charizard VMAX Starter Set 2 SC2</t>
  </si>
  <si>
    <t>Venusaur VMAX Starter Set SEF</t>
  </si>
  <si>
    <t>Blastoise VMAX Starter Set SEK</t>
  </si>
  <si>
    <t>20 55.00%</t>
  </si>
  <si>
    <t>Shiny Star V S4a</t>
  </si>
  <si>
    <t>326 49.39%</t>
  </si>
  <si>
    <t>VMAX Special Set SP2</t>
  </si>
  <si>
    <t>8 87.50%</t>
  </si>
  <si>
    <t>Amazing Volt Tackle S4</t>
  </si>
  <si>
    <t>111 25.23%</t>
  </si>
  <si>
    <t>Legendary Heartbeat S3a</t>
  </si>
  <si>
    <t>85 32.94%</t>
  </si>
  <si>
    <t>V Starter Decks SD</t>
  </si>
  <si>
    <t>127 35.43%</t>
  </si>
  <si>
    <t>Infinity Zone S3</t>
  </si>
  <si>
    <t>110 22.73%</t>
  </si>
  <si>
    <t>Explosive Walker S2a</t>
  </si>
  <si>
    <t>78 25.64%</t>
  </si>
  <si>
    <t>Grimmsnarl VMAX Starter Set SCd</t>
  </si>
  <si>
    <t>Charizard VMAX Starter Set SCr</t>
  </si>
  <si>
    <t>Rebel Clash S2</t>
  </si>
  <si>
    <t>106 31.13%</t>
  </si>
  <si>
    <t>VMAX Rising S1a</t>
  </si>
  <si>
    <t>78 33.33%</t>
  </si>
  <si>
    <t>Zacian &amp; Zamazenta Box SP1</t>
  </si>
  <si>
    <t>Shield S1H</t>
  </si>
  <si>
    <t>68 48.53%</t>
  </si>
  <si>
    <t>Sword S1W</t>
  </si>
  <si>
    <t>68 51.47%</t>
  </si>
  <si>
    <t>Premium Trainer Box Sword &amp; Shield SB</t>
  </si>
  <si>
    <t>24 95.83%</t>
  </si>
  <si>
    <t>Starter Set V Fighting SAf</t>
  </si>
  <si>
    <t>25 44.00%</t>
  </si>
  <si>
    <t>Starter Set V Grass SAg</t>
  </si>
  <si>
    <t>24 58.33%</t>
  </si>
  <si>
    <t>Starter Set V Lightning SAl</t>
  </si>
  <si>
    <t>25 52.00%</t>
  </si>
  <si>
    <t>Starter Set V Fire SAr</t>
  </si>
  <si>
    <t>24 62.50%</t>
  </si>
  <si>
    <t>Starter Set V Water SAw</t>
  </si>
  <si>
    <t>Sword &amp; Shield Promotional Cards SP</t>
  </si>
  <si>
    <t>300 40.33%</t>
  </si>
  <si>
    <t>Sun &amp; Moon</t>
  </si>
  <si>
    <t>Tag All Stars SM12a</t>
  </si>
  <si>
    <t>173 78.03%</t>
  </si>
  <si>
    <t>Alter Genesis SM12</t>
  </si>
  <si>
    <t>95 30.53%</t>
  </si>
  <si>
    <t>Dream League SM11b</t>
  </si>
  <si>
    <t>68 54.41%</t>
  </si>
  <si>
    <t>Remix Bout SM11a</t>
  </si>
  <si>
    <t>73 47.95%</t>
  </si>
  <si>
    <t>Miracle Twin SM11</t>
  </si>
  <si>
    <t>106 45.28%</t>
  </si>
  <si>
    <t>Tag Team GX Starter Sets SMM</t>
  </si>
  <si>
    <t>31 80.65%</t>
  </si>
  <si>
    <t>Sky Legend SM10b</t>
  </si>
  <si>
    <t>62 43.55%</t>
  </si>
  <si>
    <t>Movie Special Pack Great Detective Pikachu SMP2</t>
  </si>
  <si>
    <t>25 12.00%</t>
  </si>
  <si>
    <t>GG End SM10a</t>
  </si>
  <si>
    <t>62 51.61%</t>
  </si>
  <si>
    <t>Family Pokémon Card Game SML</t>
  </si>
  <si>
    <t>51 29.41%</t>
  </si>
  <si>
    <t>Double Blaze SM10</t>
  </si>
  <si>
    <t>107 60.75%</t>
  </si>
  <si>
    <t>Tag Team GX Deck Build Box SMN</t>
  </si>
  <si>
    <t>29 100.00%</t>
  </si>
  <si>
    <t>Full Metal Force SM9b</t>
  </si>
  <si>
    <t>Brock &amp; Misty Trainer Battle Decks SMK</t>
  </si>
  <si>
    <t>31 41.94%</t>
  </si>
  <si>
    <t>Night Unison SM9a</t>
  </si>
  <si>
    <t>63 47.62%</t>
  </si>
  <si>
    <t>Tag Bolt SM9</t>
  </si>
  <si>
    <t>109 55.05%</t>
  </si>
  <si>
    <t>Tag Team GX Premium Trainer Box SMJ</t>
  </si>
  <si>
    <t>35 88.57%</t>
  </si>
  <si>
    <t>Starter Sets Flareon &amp; Jolteon &amp; Vaporeon SMI</t>
  </si>
  <si>
    <t>38 84.21%</t>
  </si>
  <si>
    <t>GX Ultra Shiny SM8b</t>
  </si>
  <si>
    <t>243 76.54%</t>
  </si>
  <si>
    <t>Dark Order SM8a</t>
  </si>
  <si>
    <t>58 46.55%</t>
  </si>
  <si>
    <t>Super Burst Impact SM8</t>
  </si>
  <si>
    <t>103 53.40%</t>
  </si>
  <si>
    <t>Fairy Rise SM7b</t>
  </si>
  <si>
    <t>56 57.14%</t>
  </si>
  <si>
    <t>GX Starter Decks SMH</t>
  </si>
  <si>
    <t>131 54.20%</t>
  </si>
  <si>
    <t>Thunderclap Spark SM7a</t>
  </si>
  <si>
    <t>66 59.09%</t>
  </si>
  <si>
    <t>Charisma of the Ripped Sky SM7</t>
  </si>
  <si>
    <t>104 52.88%</t>
  </si>
  <si>
    <t>Champion's Road SM6b</t>
  </si>
  <si>
    <t>77 50.65%</t>
  </si>
  <si>
    <t>Dragon Storm SM6a</t>
  </si>
  <si>
    <t>59 37.29%</t>
  </si>
  <si>
    <t>Forbidden Light SM6</t>
  </si>
  <si>
    <t>102 54.90%</t>
  </si>
  <si>
    <t>Ultra Sun &amp; Ultra Moon Deck Battle Box SMG</t>
  </si>
  <si>
    <t>12 100.00%</t>
  </si>
  <si>
    <t>Ultra Force SM5p</t>
  </si>
  <si>
    <t>56 60.71%</t>
  </si>
  <si>
    <t>Ultra Moon SM5M</t>
  </si>
  <si>
    <t>72 59.72%</t>
  </si>
  <si>
    <t>Ultra Sun SM5S</t>
  </si>
  <si>
    <t>72 50.00%</t>
  </si>
  <si>
    <t>Premium Trainer Box Ultra Sun &amp; Ultra Moon SMF</t>
  </si>
  <si>
    <t>Starter Set Solgaleo-GX &amp; Lunala-GX SME</t>
  </si>
  <si>
    <t>21 80.95%</t>
  </si>
  <si>
    <t>GX Battle Boost SM4p</t>
  </si>
  <si>
    <t>120 72.50%</t>
  </si>
  <si>
    <t>Beasts from the Ultradimension SM4A</t>
  </si>
  <si>
    <t>55 29.09%</t>
  </si>
  <si>
    <t>Awakened Heroes SM4S</t>
  </si>
  <si>
    <t>55 32.73%</t>
  </si>
  <si>
    <t>Shining Legends SM3p</t>
  </si>
  <si>
    <t>77 53.25%</t>
  </si>
  <si>
    <t>Did You See The Fighting Rainbow SM3H</t>
  </si>
  <si>
    <t>57 42.11%</t>
  </si>
  <si>
    <t>Light Consuming Darkness SM3N</t>
  </si>
  <si>
    <t>57 43.86%</t>
  </si>
  <si>
    <t>Let's Face New Trials SM2p</t>
  </si>
  <si>
    <t>61 63.93%</t>
  </si>
  <si>
    <t>Ash VS Team Rocket Half Decks SMD</t>
  </si>
  <si>
    <t>30 43.75%</t>
  </si>
  <si>
    <t>Islands Await You SM2K</t>
  </si>
  <si>
    <t>55 36.36%</t>
  </si>
  <si>
    <t>Alolan Moonlight SM2L</t>
  </si>
  <si>
    <t>55 52.73%</t>
  </si>
  <si>
    <t>Starter Set Tapu Bulu-GX SMC</t>
  </si>
  <si>
    <t>Sun and Moon plus SM1p</t>
  </si>
  <si>
    <t>63 58.73%</t>
  </si>
  <si>
    <t>Rockruff Full Strength Deck SMP1</t>
  </si>
  <si>
    <t>13 30.77%</t>
  </si>
  <si>
    <t>Collection Moon SM1M</t>
  </si>
  <si>
    <t>66 48.48%</t>
  </si>
  <si>
    <t>Collection Sun SM1S</t>
  </si>
  <si>
    <t>66 40.91%</t>
  </si>
  <si>
    <t>Starter Set SM SMA</t>
  </si>
  <si>
    <t>68 63.24%</t>
  </si>
  <si>
    <t>Premium Trainer Box SMB</t>
  </si>
  <si>
    <t>15 100.00%</t>
  </si>
  <si>
    <t>Pikachu and new Friends SM0</t>
  </si>
  <si>
    <t>4 25.00%</t>
  </si>
  <si>
    <t>Sun and Moon Promotional Cards SMP</t>
  </si>
  <si>
    <t>440 44.09%</t>
  </si>
  <si>
    <t>XY</t>
  </si>
  <si>
    <t>Best of XY XY</t>
  </si>
  <si>
    <t>314 91.40%</t>
  </si>
  <si>
    <t>20th Anniversary Pack CP6</t>
  </si>
  <si>
    <t>103 21.36%</t>
  </si>
  <si>
    <t>Illusion - Legend - Dream Holo Collection CP5</t>
  </si>
  <si>
    <t>38 34.21%</t>
  </si>
  <si>
    <t>Heat Burst Fighter XY11b</t>
  </si>
  <si>
    <t>58 25.86%</t>
  </si>
  <si>
    <t>Cruel Traitor XY11r</t>
  </si>
  <si>
    <t>58 36.21%</t>
  </si>
  <si>
    <t>EX x MEGA x BREAK Champion Pack CP4</t>
  </si>
  <si>
    <t>140 70.71%</t>
  </si>
  <si>
    <t>Awakened Psychic King XY10</t>
  </si>
  <si>
    <t>87 32.18%</t>
  </si>
  <si>
    <t>Perfect Battle Deck Zygarde-EX XYG</t>
  </si>
  <si>
    <t>Mega Battle Deck Audino-EX XYH</t>
  </si>
  <si>
    <t>27 51.85%</t>
  </si>
  <si>
    <t>Pokemon Card Game Starter Pack 20th</t>
  </si>
  <si>
    <t>84 41.67%</t>
  </si>
  <si>
    <t>Pokekyun Collection CP3</t>
  </si>
  <si>
    <t>32 40.63%</t>
  </si>
  <si>
    <t>Rage of the Broken Heaven XY9</t>
  </si>
  <si>
    <t>88 35.23%</t>
  </si>
  <si>
    <t>Golduck BREAK and Palkia-EX Deck XYF</t>
  </si>
  <si>
    <t>17 58.82%</t>
  </si>
  <si>
    <t>Noivern BREAK Evolution Pack SNPo</t>
  </si>
  <si>
    <t>10 70.00%</t>
  </si>
  <si>
    <t>Raichu BREAK Evolution Pack SNPr</t>
  </si>
  <si>
    <t>Blue Counterattack XY8b</t>
  </si>
  <si>
    <t>64 21.88%</t>
  </si>
  <si>
    <t>Red Light Flash XY8r</t>
  </si>
  <si>
    <t>64 32.81%</t>
  </si>
  <si>
    <t>Master Deck Build Box MEGA Power Style MMBp</t>
  </si>
  <si>
    <t>58 81.03%</t>
  </si>
  <si>
    <t>Master Deck Build Box MEGA Speed Style MMBs</t>
  </si>
  <si>
    <t>58 75.86%</t>
  </si>
  <si>
    <t>Legendary Holo Collection CP2</t>
  </si>
  <si>
    <t>27 0.00%</t>
  </si>
  <si>
    <t>Emboar-EX VS Togekiss-EX Half Decks XYE</t>
  </si>
  <si>
    <t>26 56.25%</t>
  </si>
  <si>
    <t>Bandit Ring XY7</t>
  </si>
  <si>
    <t>95 43.16%</t>
  </si>
  <si>
    <t>Emerald Break XY6</t>
  </si>
  <si>
    <t>89 30.34%</t>
  </si>
  <si>
    <t>MEGA Rayquaza-EX Deck XYD</t>
  </si>
  <si>
    <t>Team Magma VS Team Aqua Double Crisis CP1</t>
  </si>
  <si>
    <t>34 5.88%</t>
  </si>
  <si>
    <t>Gaia Volcano XY5g</t>
  </si>
  <si>
    <t>Tidal Storm XY5t</t>
  </si>
  <si>
    <t>Xerneas-EX and Yveltal-EX Deck XYC</t>
  </si>
  <si>
    <t>25 72.00%</t>
  </si>
  <si>
    <t>Phantom Gate XY4</t>
  </si>
  <si>
    <t>95 36.84%</t>
  </si>
  <si>
    <t>Dialga-EX and Aegislash-EX Deck XYB</t>
  </si>
  <si>
    <t>19 78.95%</t>
  </si>
  <si>
    <t>Rising Fist XY3</t>
  </si>
  <si>
    <t>103 15.53%</t>
  </si>
  <si>
    <t>Wild Blaze XY2</t>
  </si>
  <si>
    <t>87 36.78%</t>
  </si>
  <si>
    <t>MEGA Charizard Deck XYA</t>
  </si>
  <si>
    <t>23 56.52%</t>
  </si>
  <si>
    <t>Xerneas Half Deck X30</t>
  </si>
  <si>
    <t>15 60.00%</t>
  </si>
  <si>
    <t>Yveltal Half Deck Y30</t>
  </si>
  <si>
    <t>15 46.67%</t>
  </si>
  <si>
    <t>Collection X XY1x</t>
  </si>
  <si>
    <t>63 25.40%</t>
  </si>
  <si>
    <t>Collection Y XY1y</t>
  </si>
  <si>
    <t>63 17.46%</t>
  </si>
  <si>
    <t>Starting Set XY HXY</t>
  </si>
  <si>
    <t>45 33.33%</t>
  </si>
  <si>
    <t>XY Promotional Cards XYP</t>
  </si>
  <si>
    <t>448 33.55%</t>
  </si>
  <si>
    <t>Black &amp; White</t>
  </si>
  <si>
    <t>EX Battle Boost EBB</t>
  </si>
  <si>
    <t>97 30.93%</t>
  </si>
  <si>
    <t>Genesect Half Deck MGg</t>
  </si>
  <si>
    <t>17 52.94%</t>
  </si>
  <si>
    <t>Mewtwo Half Deck MGm</t>
  </si>
  <si>
    <t>17 47.06%</t>
  </si>
  <si>
    <t>Megalo Cannon BW9</t>
  </si>
  <si>
    <t>76 27.63%</t>
  </si>
  <si>
    <t>Blastoise &amp; Kyurem-EX Deck KK</t>
  </si>
  <si>
    <t>19 73.68%</t>
  </si>
  <si>
    <t>Shiny Collection SC</t>
  </si>
  <si>
    <t>20 0.00%</t>
  </si>
  <si>
    <t>Spiral Force BW8f</t>
  </si>
  <si>
    <t>51 25.49%</t>
  </si>
  <si>
    <t>Raiden Knuckle BW8n</t>
  </si>
  <si>
    <t>Team Plasma Battle Gift Set PBG</t>
  </si>
  <si>
    <t>18 38.89%</t>
  </si>
  <si>
    <t>Everyone's Exciting Battle WAK</t>
  </si>
  <si>
    <t>62 33.33%</t>
  </si>
  <si>
    <t>Black Kyurem-EX Deck BKB</t>
  </si>
  <si>
    <t>White Kyurem-EX Deck BKW</t>
  </si>
  <si>
    <t>Plasma Gale BW7</t>
  </si>
  <si>
    <t>70 24.29%</t>
  </si>
  <si>
    <t>Master Deck Build Box EX MDB</t>
  </si>
  <si>
    <t>51 80.39%</t>
  </si>
  <si>
    <t>Team Plasma Powered Deck PPD</t>
  </si>
  <si>
    <t>Cold Flare BW6c</t>
  </si>
  <si>
    <t>59 25.42%</t>
  </si>
  <si>
    <t>Freeze Bolt BW6f</t>
  </si>
  <si>
    <t>59 23.73%</t>
  </si>
  <si>
    <t>Starting Set BW Pokedex Edition HSZ</t>
  </si>
  <si>
    <t>40 39.58%</t>
  </si>
  <si>
    <t>Keldeo Half Deck KLD</t>
  </si>
  <si>
    <t>18 50.00%</t>
  </si>
  <si>
    <t>Dragon Blade BW5n</t>
  </si>
  <si>
    <t>50 12.00%</t>
  </si>
  <si>
    <t>Dragon Blast BW5z</t>
  </si>
  <si>
    <t>50 22.00%</t>
  </si>
  <si>
    <t>Garchomp Half Deck GBR</t>
  </si>
  <si>
    <t>Hydreigon Half Deck SZD</t>
  </si>
  <si>
    <t>18 61.11%</t>
  </si>
  <si>
    <t>Dragon Selection DS</t>
  </si>
  <si>
    <t>20 15.00%</t>
  </si>
  <si>
    <t>Dark Rush BW4</t>
  </si>
  <si>
    <t>69 23.19%</t>
  </si>
  <si>
    <t>Thundurus VS Tornadus Battle Gift Set BGS</t>
  </si>
  <si>
    <t>26 62.50%</t>
  </si>
  <si>
    <t>Starting Set BW Pikachu Edition HSP</t>
  </si>
  <si>
    <t>40 41.67%</t>
  </si>
  <si>
    <t>Reshiram-EX Deck BKR</t>
  </si>
  <si>
    <t>20 50.00%</t>
  </si>
  <si>
    <t>Zekrom-EX Deck BKZ</t>
  </si>
  <si>
    <t>Hail Blizzard BW3h</t>
  </si>
  <si>
    <t>52 13.46%</t>
  </si>
  <si>
    <t>Psycho Drive BW3p</t>
  </si>
  <si>
    <t>52 15.38%</t>
  </si>
  <si>
    <t>Red Collection BW2</t>
  </si>
  <si>
    <t>67 20.90%</t>
  </si>
  <si>
    <t>Victini Deck BTV</t>
  </si>
  <si>
    <t>24 46.15%</t>
  </si>
  <si>
    <t>Cobalion Deck BKc</t>
  </si>
  <si>
    <t>14 42.86%</t>
  </si>
  <si>
    <t>Terrakion Deck BKt</t>
  </si>
  <si>
    <t>Virizion Deck BKv</t>
  </si>
  <si>
    <t>14 50.00%</t>
  </si>
  <si>
    <t>Black Collection BW1b</t>
  </si>
  <si>
    <t>53 26.42%</t>
  </si>
  <si>
    <t>White Collection BW1w</t>
  </si>
  <si>
    <t>54 24.07%</t>
  </si>
  <si>
    <t>Starting Set BW HS</t>
  </si>
  <si>
    <t>43 36.84%</t>
  </si>
  <si>
    <t>Snivy - Tepig - Oshawott Collection Sheet CS1</t>
  </si>
  <si>
    <t>9 0.00%</t>
  </si>
  <si>
    <t>Black &amp; White Promotional Cards BWP</t>
  </si>
  <si>
    <t>246 34.15%</t>
  </si>
  <si>
    <t>Name</t>
  </si>
  <si>
    <t>Release Date</t>
  </si>
  <si>
    <t>Cards</t>
  </si>
  <si>
    <t>nome con trattini</t>
  </si>
  <si>
    <t>hot-wind-arena</t>
  </si>
  <si>
    <t>ex-starter-set-steven's-beldum-&amp;-metagross-ex</t>
  </si>
  <si>
    <t>ex-starter-set-marnie's-morpeko-&amp;-grimmsnarl-ex</t>
  </si>
  <si>
    <t>battle-partners</t>
  </si>
  <si>
    <t>battle-partners-deck-build-box</t>
  </si>
  <si>
    <t>terastal-fest-ex</t>
  </si>
  <si>
    <t>starter-decks-generations</t>
  </si>
  <si>
    <t>stellar-tera-type-starter-set-sylveon-ex</t>
  </si>
  <si>
    <t>stellar-tera-type-starter-set-ceruledge-ex</t>
  </si>
  <si>
    <t>stellar-miracle</t>
  </si>
  <si>
    <t>stellar-miracle-deck-build-box</t>
  </si>
  <si>
    <t>night-wanderer</t>
  </si>
  <si>
    <t>battle-master-deck-charizard-ex</t>
  </si>
  <si>
    <t>battle-master-deck-chien-pao-ex</t>
  </si>
  <si>
    <t>crimson-haze</t>
  </si>
  <si>
    <t>scarlet-&amp;-violet:-battle-academy</t>
  </si>
  <si>
    <t>ancient-koraidon-ex-starter-deck-&amp;-build-set</t>
  </si>
  <si>
    <t>future-miradon-ex-starter-deck-&amp;-build-set</t>
  </si>
  <si>
    <t>shiny-treasure-ex</t>
  </si>
  <si>
    <t>special-deck-set-ex-venusaur-&amp;-charizard-&amp;-blastoise</t>
  </si>
  <si>
    <t>future-flash</t>
  </si>
  <si>
    <t>raging-surf</t>
  </si>
  <si>
    <t>terastal-starter-set-skeledirge-ex</t>
  </si>
  <si>
    <t>terastal-starter-set-mewtwo-ex</t>
  </si>
  <si>
    <t>deck-build-box-ruler-of-the-black-flame</t>
  </si>
  <si>
    <t>world-championships-2023-yokohama-deck-–pikachu–</t>
  </si>
  <si>
    <t>ex-starter-decks</t>
  </si>
  <si>
    <t>ex-special-set</t>
  </si>
  <si>
    <t>ex-starter-set-pikachu-ex-&amp;-pawmot</t>
  </si>
  <si>
    <t>ex-starter-set-fuecoco-&amp;-ampharos-ex</t>
  </si>
  <si>
    <t>ex-starter-set-sprigatito-&amp;-lucario-ex</t>
  </si>
  <si>
    <t>ex-starter-set-quaxly-&amp;-mimikyu-ex</t>
  </si>
  <si>
    <t>premium-trainer-box-ex</t>
  </si>
  <si>
    <t>scarlet-&amp;-violet-promotional-cards</t>
  </si>
  <si>
    <t>sword-&amp;</t>
  </si>
  <si>
    <t>vstar-universe</t>
  </si>
  <si>
    <t>special-deck-set:-charizard-vstar-vs-rayquaza-vmax</t>
  </si>
  <si>
    <t>paradigm-trigger</t>
  </si>
  <si>
    <t>incandescent-arcana</t>
  </si>
  <si>
    <t>vstar-special-set</t>
  </si>
  <si>
    <t>lost-abyss</t>
  </si>
  <si>
    <t>vstar&amp;vmax-high-class-deck-deoxys</t>
  </si>
  <si>
    <t>vstar&amp;vmax-high-class-deck-zeraora</t>
  </si>
  <si>
    <t>pokémon-go</t>
  </si>
  <si>
    <t>dark-phantasma</t>
  </si>
  <si>
    <t>time-gazer</t>
  </si>
  <si>
    <t>space-juggler</t>
  </si>
  <si>
    <t>starter-deck-100-corocoro-ver.</t>
  </si>
  <si>
    <t>battle-region</t>
  </si>
  <si>
    <t>starter-set-darkrai-vstar</t>
  </si>
  <si>
    <t>starter-set-lucario-vstar</t>
  </si>
  <si>
    <t>star-birth</t>
  </si>
  <si>
    <t>vstar-premium-trainer-box</t>
  </si>
  <si>
    <t>starter-decks-100</t>
  </si>
  <si>
    <t>vmax-climax</t>
  </si>
  <si>
    <t>special-deck-set:-zacian-&amp;-zamazenta-vs-eternatus</t>
  </si>
  <si>
    <t>25th-anniversary-collection</t>
  </si>
  <si>
    <t>fusion-arts</t>
  </si>
  <si>
    <t>v-union-special-card-sets</t>
  </si>
  <si>
    <t>skyscraping-perfection</t>
  </si>
  <si>
    <t>blue-sky-stream</t>
  </si>
  <si>
    <t>family-pokémon-card-game</t>
  </si>
  <si>
    <t>eevee-heroes</t>
  </si>
  <si>
    <t>high-class-deck-gengar-vmax</t>
  </si>
  <si>
    <t>high-class-deck-inteleon-vmax</t>
  </si>
  <si>
    <t>vmax-special-set-eevee-heroes</t>
  </si>
  <si>
    <t>silver-lance</t>
  </si>
  <si>
    <t>jet-black-spirit</t>
  </si>
  <si>
    <t>jumbo-pack-set-silver-lance-&amp;-jet-black-spirit</t>
  </si>
  <si>
    <t>matchless-fighters</t>
  </si>
  <si>
    <t>single-strike-master</t>
  </si>
  <si>
    <t>rapid-strike-master</t>
  </si>
  <si>
    <t>premium-trainer-box-single-strike-&amp;-rapid-strike</t>
  </si>
  <si>
    <t>charizard-vmax-starter-set-2</t>
  </si>
  <si>
    <t>venusaur-vmax-starter-set</t>
  </si>
  <si>
    <t>blastoise-vmax-starter-set</t>
  </si>
  <si>
    <t>shiny-star-v</t>
  </si>
  <si>
    <t>vmax-special-set</t>
  </si>
  <si>
    <t>amazing-volt-tackle</t>
  </si>
  <si>
    <t>legendary-heartbeat</t>
  </si>
  <si>
    <t>v-starter-decks</t>
  </si>
  <si>
    <t>infinity-zone</t>
  </si>
  <si>
    <t>explosive-walker</t>
  </si>
  <si>
    <t>grimmsnarl-vmax-starter-set</t>
  </si>
  <si>
    <t>charizard-vmax-starter-set</t>
  </si>
  <si>
    <t>rebel-clash</t>
  </si>
  <si>
    <t>vmax-rising</t>
  </si>
  <si>
    <t>zacian-&amp;-zamazenta-box</t>
  </si>
  <si>
    <t>shield</t>
  </si>
  <si>
    <t>sword</t>
  </si>
  <si>
    <t>premium-trainer-box-sword-&amp;-shield</t>
  </si>
  <si>
    <t>starter-set-v-fighting</t>
  </si>
  <si>
    <t>starter-set-v-grass</t>
  </si>
  <si>
    <t>starter-set-v-lightning</t>
  </si>
  <si>
    <t>starter-set-v-fire</t>
  </si>
  <si>
    <t>starter-set-v-water</t>
  </si>
  <si>
    <t>sword-&amp;-shield-promotional-cards</t>
  </si>
  <si>
    <t>sun-&amp;</t>
  </si>
  <si>
    <t>tag-all-stars</t>
  </si>
  <si>
    <t>alter-genesis</t>
  </si>
  <si>
    <t>dream-league</t>
  </si>
  <si>
    <t>remix-bout</t>
  </si>
  <si>
    <t>miracle-twin</t>
  </si>
  <si>
    <t>tag-team-gx-starter-sets</t>
  </si>
  <si>
    <t>sky-legend</t>
  </si>
  <si>
    <t>movie-special-pack-great-detective-pikachu</t>
  </si>
  <si>
    <t>gg-end</t>
  </si>
  <si>
    <t>double-blaze</t>
  </si>
  <si>
    <t>tag-team-gx-deck-build-box</t>
  </si>
  <si>
    <t>full-metal-force</t>
  </si>
  <si>
    <t>brock-&amp;-misty-trainer-battle-decks</t>
  </si>
  <si>
    <t>night-unison</t>
  </si>
  <si>
    <t>tag-bolt</t>
  </si>
  <si>
    <t>tag-team-gx-premium-trainer-box</t>
  </si>
  <si>
    <t>starter-sets-flareon-&amp;-jolteon-&amp;-vaporeon</t>
  </si>
  <si>
    <t>gx-ultra-shiny</t>
  </si>
  <si>
    <t>dark-order</t>
  </si>
  <si>
    <t>super-burst-impact</t>
  </si>
  <si>
    <t>fairy-rise</t>
  </si>
  <si>
    <t>gx-starter-decks</t>
  </si>
  <si>
    <t>thunderclap-spark</t>
  </si>
  <si>
    <t>charisma-of-the-ripped-sky</t>
  </si>
  <si>
    <t>champion's-road</t>
  </si>
  <si>
    <t>dragon-storm</t>
  </si>
  <si>
    <t>forbidden-light</t>
  </si>
  <si>
    <t>ultra-sun-&amp;-ultra-moon-deck-battle-box</t>
  </si>
  <si>
    <t>ultra-force</t>
  </si>
  <si>
    <t>ultra-moon</t>
  </si>
  <si>
    <t>ultra-sun</t>
  </si>
  <si>
    <t>premium-trainer-box-ultra-sun-&amp;-ultra-moon</t>
  </si>
  <si>
    <t>starter-set-solgaleo-gx-&amp;-lunala-gx</t>
  </si>
  <si>
    <t>gx-battle-boost</t>
  </si>
  <si>
    <t>beasts-from-the-ultradimension</t>
  </si>
  <si>
    <t>awakened-heroes</t>
  </si>
  <si>
    <t>shining-legends</t>
  </si>
  <si>
    <t>did-you-see-the-fighting-rainbow</t>
  </si>
  <si>
    <t>light-consuming-darkness</t>
  </si>
  <si>
    <t>let's-face-new-trials</t>
  </si>
  <si>
    <t>ash-vs-team-rocket-half-decks</t>
  </si>
  <si>
    <t>islands-await-you</t>
  </si>
  <si>
    <t>alolan-moonlight</t>
  </si>
  <si>
    <t>starter-set-tapu-bulu-gx</t>
  </si>
  <si>
    <t>sun-and-moon-plus</t>
  </si>
  <si>
    <t>rockruff-full-strength-deck</t>
  </si>
  <si>
    <t>collection-moon</t>
  </si>
  <si>
    <t>collection-sun</t>
  </si>
  <si>
    <t>starter-set-sm</t>
  </si>
  <si>
    <t>premium-trainer-box</t>
  </si>
  <si>
    <t>pikachu-and-new-friends</t>
  </si>
  <si>
    <t>sun-and-moon-promotional-cards</t>
  </si>
  <si>
    <t>best-of-xy</t>
  </si>
  <si>
    <t>20th-anniversary-pack</t>
  </si>
  <si>
    <t>illusion---legend---dream-holo-collection</t>
  </si>
  <si>
    <t>heat-burst-fighter</t>
  </si>
  <si>
    <t>cruel-traitor</t>
  </si>
  <si>
    <t>ex-x-mega-x-break-champion-pack</t>
  </si>
  <si>
    <t>awakened-psychic-king</t>
  </si>
  <si>
    <t>perfect-battle-deck-zygarde-ex</t>
  </si>
  <si>
    <t>mega-battle-deck-audino-ex</t>
  </si>
  <si>
    <t>pokemon-card-game-starter-pack</t>
  </si>
  <si>
    <t>pokekyun-collection</t>
  </si>
  <si>
    <t>rage-of-the-broken-heaven</t>
  </si>
  <si>
    <t>golduck-break-and-palkia-ex-deck</t>
  </si>
  <si>
    <t>noivern-break-evolution-pack</t>
  </si>
  <si>
    <t>raichu-break-evolution-pack</t>
  </si>
  <si>
    <t>blue-counterattack</t>
  </si>
  <si>
    <t>red-light-flash</t>
  </si>
  <si>
    <t>master-deck-build-box-mega-power-style</t>
  </si>
  <si>
    <t>master-deck-build-box-mega-speed-style</t>
  </si>
  <si>
    <t>legendary-holo-collection</t>
  </si>
  <si>
    <t>emboar-ex-vs-togekiss-ex-half-decks</t>
  </si>
  <si>
    <t>bandit-ring</t>
  </si>
  <si>
    <t>emerald-break</t>
  </si>
  <si>
    <t>mega-rayquaza-ex-deck</t>
  </si>
  <si>
    <t>team-magma-vs-team-aqua-double-crisis</t>
  </si>
  <si>
    <t>gaia-volcano</t>
  </si>
  <si>
    <t>tidal-storm</t>
  </si>
  <si>
    <t>xerneas-ex-and-yveltal-ex-deck</t>
  </si>
  <si>
    <t>phantom-gate</t>
  </si>
  <si>
    <t>dialga-ex-and-aegislash-ex-deck</t>
  </si>
  <si>
    <t>rising-fist</t>
  </si>
  <si>
    <t>wild-blaze</t>
  </si>
  <si>
    <t>mega-charizard-deck</t>
  </si>
  <si>
    <t>xerneas-half-deck</t>
  </si>
  <si>
    <t>yveltal-half-deck</t>
  </si>
  <si>
    <t>collection-x</t>
  </si>
  <si>
    <t>collection-y</t>
  </si>
  <si>
    <t>starting-set-xy</t>
  </si>
  <si>
    <t>xy-promotional-cards</t>
  </si>
  <si>
    <t>black-&amp;</t>
  </si>
  <si>
    <t>ex-battle-boost</t>
  </si>
  <si>
    <t>genesect-half-deck</t>
  </si>
  <si>
    <t>mewtwo-half-deck</t>
  </si>
  <si>
    <t>megalo-cannon</t>
  </si>
  <si>
    <t>blastoise-&amp;-kyurem-ex-deck</t>
  </si>
  <si>
    <t>shiny-collection</t>
  </si>
  <si>
    <t>spiral-force</t>
  </si>
  <si>
    <t>raiden-knuckle</t>
  </si>
  <si>
    <t>team-plasma-battle-gift-set</t>
  </si>
  <si>
    <t>everyone's-exciting-battle</t>
  </si>
  <si>
    <t>black-kyurem-ex-deck</t>
  </si>
  <si>
    <t>white-kyurem-ex-deck</t>
  </si>
  <si>
    <t>plasma-gale</t>
  </si>
  <si>
    <t>master-deck-build-box-ex</t>
  </si>
  <si>
    <t>team-plasma-powered-deck</t>
  </si>
  <si>
    <t>cold-flare</t>
  </si>
  <si>
    <t>freeze-bolt</t>
  </si>
  <si>
    <t>starting-set-bw-pokedex-edition</t>
  </si>
  <si>
    <t>keldeo-half-deck</t>
  </si>
  <si>
    <t>dragon-blade</t>
  </si>
  <si>
    <t>dragon-blast</t>
  </si>
  <si>
    <t>garchomp-half-deck</t>
  </si>
  <si>
    <t>hydreigon-half-deck</t>
  </si>
  <si>
    <t>dragon-selection</t>
  </si>
  <si>
    <t>dark-rush</t>
  </si>
  <si>
    <t>thundurus-vs-tornadus-battle-gift-set</t>
  </si>
  <si>
    <t>starting-set-bw-pikachu-edition</t>
  </si>
  <si>
    <t>reshiram-ex-deck</t>
  </si>
  <si>
    <t>zekrom-ex-deck</t>
  </si>
  <si>
    <t>hail-blizzard</t>
  </si>
  <si>
    <t>psycho-drive</t>
  </si>
  <si>
    <t>red-collection</t>
  </si>
  <si>
    <t>victini-deck</t>
  </si>
  <si>
    <t>cobalion-deck</t>
  </si>
  <si>
    <t>terrakion-deck</t>
  </si>
  <si>
    <t>virizion-deck</t>
  </si>
  <si>
    <t>black-collection</t>
  </si>
  <si>
    <t>white-collection</t>
  </si>
  <si>
    <t>starting-set-bw</t>
  </si>
  <si>
    <t>snivy---tepig---oshawott-collection-sheet</t>
  </si>
  <si>
    <t>black-&amp;-white-promotional-cards</t>
  </si>
  <si>
    <t>190 11.58%</t>
  </si>
  <si>
    <t>180 60.56%</t>
  </si>
  <si>
    <t>252 33.33%</t>
  </si>
  <si>
    <t>175 21.14%</t>
  </si>
  <si>
    <t>99 45.45%</t>
  </si>
  <si>
    <t>226 39.82%</t>
  </si>
  <si>
    <t>218 39.45%</t>
  </si>
  <si>
    <t>245 44.08%</t>
  </si>
  <si>
    <t>266 38.35%</t>
  </si>
  <si>
    <t>207 26.09%</t>
  </si>
  <si>
    <t>230 21.74%</t>
  </si>
  <si>
    <t>279 34.41%</t>
  </si>
  <si>
    <t>258 35.27%</t>
  </si>
  <si>
    <t>16 100.00%</t>
  </si>
  <si>
    <t>185 35.14%</t>
  </si>
  <si>
    <t>230 53.48%</t>
  </si>
  <si>
    <t>245 42.45%</t>
  </si>
  <si>
    <t>247 44.94%</t>
  </si>
  <si>
    <t>88 32.95%</t>
  </si>
  <si>
    <t>246 52.03%</t>
  </si>
  <si>
    <t>224 48.66%</t>
  </si>
  <si>
    <t>284 25.35%</t>
  </si>
  <si>
    <t>50 42.00%</t>
  </si>
  <si>
    <t>237 47.26%</t>
  </si>
  <si>
    <t>233 47.64%</t>
  </si>
  <si>
    <t>183 46.99%</t>
  </si>
  <si>
    <t>195 45.64%</t>
  </si>
  <si>
    <t>203 29.56%</t>
  </si>
  <si>
    <t>80 35.00%</t>
  </si>
  <si>
    <t>201 26.37%</t>
  </si>
  <si>
    <t>209 36.36%</t>
  </si>
  <si>
    <t>224 49.11%</t>
  </si>
  <si>
    <t>292 46.23%</t>
  </si>
  <si>
    <t>271 44.85%</t>
  </si>
  <si>
    <t>163 58.90%</t>
  </si>
  <si>
    <t>258 47.13%</t>
  </si>
  <si>
    <t>234 52.94%</t>
  </si>
  <si>
    <t>18 11.11%</t>
  </si>
  <si>
    <t>205 53.14%</t>
  </si>
  <si>
    <t>236 56.25%</t>
  </si>
  <si>
    <t>78 36.25%</t>
  </si>
  <si>
    <t>183 55.08%</t>
  </si>
  <si>
    <t>146 57.33%</t>
  </si>
  <si>
    <t>173 59.55%</t>
  </si>
  <si>
    <t>124 37.30%</t>
  </si>
  <si>
    <t>78 53.09%</t>
  </si>
  <si>
    <t>169 53.67%</t>
  </si>
  <si>
    <t>169 53.33%</t>
  </si>
  <si>
    <t>172 52.60%</t>
  </si>
  <si>
    <t>248 51.39%</t>
  </si>
  <si>
    <t>113 26.55%</t>
  </si>
  <si>
    <t>116 31.90%</t>
  </si>
  <si>
    <t>125 40.31%</t>
  </si>
  <si>
    <t>115 38.46%</t>
  </si>
  <si>
    <t>123 34.92%</t>
  </si>
  <si>
    <t>164 28.48%</t>
  </si>
  <si>
    <t>100 43.56%</t>
  </si>
  <si>
    <t>110 33.04%</t>
  </si>
  <si>
    <t>164 35.37%</t>
  </si>
  <si>
    <t>122 41.13%</t>
  </si>
  <si>
    <t>113 15.79%</t>
  </si>
  <si>
    <t>109 36.36%</t>
  </si>
  <si>
    <t>146 28.08%</t>
  </si>
  <si>
    <t>39 17.95%</t>
  </si>
  <si>
    <t>211 25.46%</t>
  </si>
  <si>
    <t>140 27.86%</t>
  </si>
  <si>
    <t>105 36.19%</t>
  </si>
  <si>
    <t>122 28.69%</t>
  </si>
  <si>
    <t>138 23.91%</t>
  </si>
  <si>
    <t>153 26.14%</t>
  </si>
  <si>
    <t>21 14.29%</t>
  </si>
  <si>
    <t>128 18.75%</t>
  </si>
  <si>
    <t>111 27.03%</t>
  </si>
  <si>
    <t>102 19.61%</t>
  </si>
  <si>
    <t>98 14.29%</t>
  </si>
  <si>
    <t>115 30.43%</t>
  </si>
  <si>
    <t>101 27.72%</t>
  </si>
  <si>
    <t>HeartGold &amp; SoulSilver</t>
  </si>
  <si>
    <t>106 21.70%</t>
  </si>
  <si>
    <t>103 13.59%</t>
  </si>
  <si>
    <t>91 10.99%</t>
  </si>
  <si>
    <t>96 25.00%</t>
  </si>
  <si>
    <t>124 26.61%</t>
  </si>
  <si>
    <t>25 8.00%</t>
  </si>
  <si>
    <t>Diamond &amp; Pearl / Platinum</t>
  </si>
  <si>
    <t>16 0.00%</t>
  </si>
  <si>
    <t>111 5.41%</t>
  </si>
  <si>
    <t>153 9.80%</t>
  </si>
  <si>
    <t>120 17.50%</t>
  </si>
  <si>
    <t>17 0.00%</t>
  </si>
  <si>
    <t>133 18.80%</t>
  </si>
  <si>
    <t>106 25.47%</t>
  </si>
  <si>
    <t>17 17.65%</t>
  </si>
  <si>
    <t>146 6.16%</t>
  </si>
  <si>
    <t>100 11.00%</t>
  </si>
  <si>
    <t>17 11.76%</t>
  </si>
  <si>
    <t>106 7.55%</t>
  </si>
  <si>
    <t>132 12.12%</t>
  </si>
  <si>
    <t>124 8.06%</t>
  </si>
  <si>
    <t>130 14.62%</t>
  </si>
  <si>
    <t>56 8.93%</t>
  </si>
  <si>
    <t>EX</t>
  </si>
  <si>
    <t>17 5.88%</t>
  </si>
  <si>
    <t>108 12.96%</t>
  </si>
  <si>
    <t>101 2.97%</t>
  </si>
  <si>
    <t>100 6.00%</t>
  </si>
  <si>
    <t>111 9.01%</t>
  </si>
  <si>
    <t>93 1.08%</t>
  </si>
  <si>
    <t>114 7.02%</t>
  </si>
  <si>
    <t>143 6.90%</t>
  </si>
  <si>
    <t>107 10.28%</t>
  </si>
  <si>
    <t>108 0.93%</t>
  </si>
  <si>
    <t>111 0.90%</t>
  </si>
  <si>
    <t>116 8.62%</t>
  </si>
  <si>
    <t>102 1.96%</t>
  </si>
  <si>
    <t>97 2.06%</t>
  </si>
  <si>
    <t>100 2.00%</t>
  </si>
  <si>
    <t>109 14.68%</t>
  </si>
  <si>
    <t>40 0.00%</t>
  </si>
  <si>
    <t>WotC Era</t>
  </si>
  <si>
    <t>182 3.30%</t>
  </si>
  <si>
    <t>182 3.85%</t>
  </si>
  <si>
    <t>165 10.30%</t>
  </si>
  <si>
    <t>110 2.73%</t>
  </si>
  <si>
    <t>113 0.00%</t>
  </si>
  <si>
    <t>66 0.00%</t>
  </si>
  <si>
    <t>18 0.00%</t>
  </si>
  <si>
    <t>75 0.00%</t>
  </si>
  <si>
    <t>111 9.91%</t>
  </si>
  <si>
    <t>132 6.06%</t>
  </si>
  <si>
    <t>132 4.55%</t>
  </si>
  <si>
    <t>83 2.41%</t>
  </si>
  <si>
    <t>130 11.54%</t>
  </si>
  <si>
    <t>62 1.61%</t>
  </si>
  <si>
    <t>64 1.56%</t>
  </si>
  <si>
    <t>Base Set BS</t>
  </si>
  <si>
    <t>102 15.69%</t>
  </si>
  <si>
    <t>53 0.00%</t>
  </si>
  <si>
    <t>Avventure Insieme JTG</t>
  </si>
  <si>
    <t>Prismatic Evolutions PRE</t>
  </si>
  <si>
    <t>Scintille Folgoranti SSP</t>
  </si>
  <si>
    <t>Corona Astrale SCR</t>
  </si>
  <si>
    <t>Segreto Fiabesco SFA</t>
  </si>
  <si>
    <t>Crepuscolo Mascherato TWM</t>
  </si>
  <si>
    <t>Cronoforze TEF</t>
  </si>
  <si>
    <t>Destino di Paldea PAF</t>
  </si>
  <si>
    <t>Paradosso Temporale PAR</t>
  </si>
  <si>
    <t>Pokémon 151 MEW</t>
  </si>
  <si>
    <t>Ossidiana Infuocata OBF</t>
  </si>
  <si>
    <t>Evoluzioni a Paldea PAL</t>
  </si>
  <si>
    <t>Scarlatto e Violetto SVI</t>
  </si>
  <si>
    <t>Scarlet &amp; Violet Energy SVE</t>
  </si>
  <si>
    <t>Scarlet &amp; Violet Promos SVP</t>
  </si>
  <si>
    <t>Zenit Regale CRZ</t>
  </si>
  <si>
    <t>Tempesta Argentata SIT</t>
  </si>
  <si>
    <t>Origine Perduta LOR</t>
  </si>
  <si>
    <t>Pokémon GO PGO</t>
  </si>
  <si>
    <t>Lucentezza Siderale ASR</t>
  </si>
  <si>
    <t>Astri Lucenti BRS</t>
  </si>
  <si>
    <t>Colpo Fusione FST</t>
  </si>
  <si>
    <t>Gran Festa CEL</t>
  </si>
  <si>
    <t>Evoluzioni Eteree EVS</t>
  </si>
  <si>
    <t>Regno Glaciale CRE</t>
  </si>
  <si>
    <t>Stili di Lotta BST</t>
  </si>
  <si>
    <t>Destino Splendente SHF</t>
  </si>
  <si>
    <t>Voltaggio Sfolgorante VIV</t>
  </si>
  <si>
    <t>Futuri Campioni CPA</t>
  </si>
  <si>
    <t>Fiamme Oscure DAA</t>
  </si>
  <si>
    <t>Fragore Ribelle RCL</t>
  </si>
  <si>
    <t>Spada e Scudo SSH</t>
  </si>
  <si>
    <t>Sword &amp; Shield Promos SP</t>
  </si>
  <si>
    <t>Eclissi Cosmica CEC</t>
  </si>
  <si>
    <t>Destino Sfuggente HIF</t>
  </si>
  <si>
    <t>Sintonia Mentale UNM</t>
  </si>
  <si>
    <t>Legami Inossidabili UNB</t>
  </si>
  <si>
    <t>Detective Pikachu DET</t>
  </si>
  <si>
    <t>Gioco di Squadra TEU</t>
  </si>
  <si>
    <t>Tuoni Perduti LOT</t>
  </si>
  <si>
    <t>Trionfo dei Draghi DRM</t>
  </si>
  <si>
    <t>Tempesta Astrale CES</t>
  </si>
  <si>
    <t>Apocalisse di Luce FLI</t>
  </si>
  <si>
    <t>Ultraprisma UPR</t>
  </si>
  <si>
    <t>Invasione Scarlatta CIN</t>
  </si>
  <si>
    <t>Leggende Iridescenti SLG</t>
  </si>
  <si>
    <t>Ombre Infuocate BUS</t>
  </si>
  <si>
    <t>Guardiani Nascenti GRI</t>
  </si>
  <si>
    <t>Sole e Luna SUM</t>
  </si>
  <si>
    <t>Sun &amp; Moon Promos SMP</t>
  </si>
  <si>
    <t>Evoluzioni EVO</t>
  </si>
  <si>
    <t>Vapori Accesi STS</t>
  </si>
  <si>
    <t>Destini Incrociati FCO</t>
  </si>
  <si>
    <t>Generazioni GEN</t>
  </si>
  <si>
    <t>Turbocrash BKP</t>
  </si>
  <si>
    <t>Turboblitz BKT</t>
  </si>
  <si>
    <t>Antiche Origini AOR</t>
  </si>
  <si>
    <t>Furie Volanti ROS</t>
  </si>
  <si>
    <t>Double Crisis DCR</t>
  </si>
  <si>
    <t>Scontro Primordiale PRC</t>
  </si>
  <si>
    <t>Forze Spettrali PHF</t>
  </si>
  <si>
    <t>Colpi Furiosi FFI</t>
  </si>
  <si>
    <t>Fuoco Infernale FLF</t>
  </si>
  <si>
    <t>XY XY</t>
  </si>
  <si>
    <t>Benvenuti a Kalos KSS</t>
  </si>
  <si>
    <t>XY Promos XYP</t>
  </si>
  <si>
    <t>Tesori Leggendari LTR</t>
  </si>
  <si>
    <t>Esplosione Plasma PLB</t>
  </si>
  <si>
    <t>Glaciazione Plasma PLF</t>
  </si>
  <si>
    <t>Uragano Plasma PLS</t>
  </si>
  <si>
    <t>Confini Varcati BCR</t>
  </si>
  <si>
    <t>Tesoro dei Draghi DRV</t>
  </si>
  <si>
    <t>Stirpe dei Draghi DRX</t>
  </si>
  <si>
    <t>Esploratori delle Tenebre DEX</t>
  </si>
  <si>
    <t>Destini Futuri NXD</t>
  </si>
  <si>
    <t>Vittorie Regali NVI</t>
  </si>
  <si>
    <t>Nuove Forze EPO</t>
  </si>
  <si>
    <t>Nero e Bianco BLW</t>
  </si>
  <si>
    <t>Black &amp; White Promos BWP</t>
  </si>
  <si>
    <t>Richiamo delle Leggende CL</t>
  </si>
  <si>
    <t>Battaglie Trionfali TM</t>
  </si>
  <si>
    <t>Senza Paura UD</t>
  </si>
  <si>
    <t>Forze Scatenate UL</t>
  </si>
  <si>
    <t>HeartGold &amp; SoulSilver HS</t>
  </si>
  <si>
    <t>HeartGold &amp; SoulSilver Promos HSP</t>
  </si>
  <si>
    <t>Pokémon Rumble RM</t>
  </si>
  <si>
    <t>Arceus AR</t>
  </si>
  <si>
    <t>Supreme Victors SV</t>
  </si>
  <si>
    <t>Rising Rivals RR</t>
  </si>
  <si>
    <t>POP Series 9 P9</t>
  </si>
  <si>
    <t>Platinum PL</t>
  </si>
  <si>
    <t>Stormfront SF</t>
  </si>
  <si>
    <t>POP Series 8 P8</t>
  </si>
  <si>
    <t>Legends Awakened LA</t>
  </si>
  <si>
    <t>Majestic Dawn MD</t>
  </si>
  <si>
    <t>POP Series 7 P7</t>
  </si>
  <si>
    <t>Great Encounters GE</t>
  </si>
  <si>
    <t>Secret Wonders SW</t>
  </si>
  <si>
    <t>POP Series 6 P6</t>
  </si>
  <si>
    <t>Mysterious Treasures MT</t>
  </si>
  <si>
    <t>Diamond &amp; Pearl DP</t>
  </si>
  <si>
    <t>Diamond &amp; Pearl Promos DPP</t>
  </si>
  <si>
    <t>POP Series 5 P5</t>
  </si>
  <si>
    <t>Power Keepers PK</t>
  </si>
  <si>
    <t>Dragon Frontiers DF</t>
  </si>
  <si>
    <t>Crystal Guardians CG</t>
  </si>
  <si>
    <t>POP Series 4 P4</t>
  </si>
  <si>
    <t>Holon Phantoms HP</t>
  </si>
  <si>
    <t>POP Series 3 P3</t>
  </si>
  <si>
    <t>Legend Maker LM</t>
  </si>
  <si>
    <t>Delta Species DS</t>
  </si>
  <si>
    <t>Unseen Forces UF</t>
  </si>
  <si>
    <t>POP Series 2 P2</t>
  </si>
  <si>
    <t>Emerald EM</t>
  </si>
  <si>
    <t>Deoxys DX</t>
  </si>
  <si>
    <t>Team Rocket Returns TRR</t>
  </si>
  <si>
    <t>POP Series 1 P1</t>
  </si>
  <si>
    <t>FireRed &amp; LeafGreen RG</t>
  </si>
  <si>
    <t>Hidden Legends HL</t>
  </si>
  <si>
    <t>Team Magma vs Team Aqua MA</t>
  </si>
  <si>
    <t>Dragon DR</t>
  </si>
  <si>
    <t>Sandstorm SS</t>
  </si>
  <si>
    <t>Ruby &amp; Sapphire RS</t>
  </si>
  <si>
    <t>Nintendo Promos NP</t>
  </si>
  <si>
    <t>Skyridge E3</t>
  </si>
  <si>
    <t>Aquapolis E2</t>
  </si>
  <si>
    <t>Best of Game BG</t>
  </si>
  <si>
    <t>Expedition E1</t>
  </si>
  <si>
    <t>Legendary Collection LC</t>
  </si>
  <si>
    <t>Neo Destiny N4</t>
  </si>
  <si>
    <t>Neo Revelation N3</t>
  </si>
  <si>
    <t>Southern Islands SI</t>
  </si>
  <si>
    <t>Neo Discovery N2</t>
  </si>
  <si>
    <t>Neo Genesis N1</t>
  </si>
  <si>
    <t>Gym Challenge G2</t>
  </si>
  <si>
    <t>Gym Heroes G1</t>
  </si>
  <si>
    <t>Team Rocket TR</t>
  </si>
  <si>
    <t>Base Set 2 BS2</t>
  </si>
  <si>
    <t>Fossil FO</t>
  </si>
  <si>
    <t>Jungle JU</t>
  </si>
  <si>
    <t>WotC Promos WP</t>
  </si>
  <si>
    <t>nometratt</t>
  </si>
  <si>
    <t>Journey Together JTG</t>
  </si>
  <si>
    <t>Surging Sparks SSP</t>
  </si>
  <si>
    <t>Stellar Crown SCR</t>
  </si>
  <si>
    <t>Shrouded Fable SFA</t>
  </si>
  <si>
    <t>Twilight Masquerade TWM</t>
  </si>
  <si>
    <t>Temporal Forces TEF</t>
  </si>
  <si>
    <t>Paldean Fates PAF</t>
  </si>
  <si>
    <t>Paradox Rift PAR</t>
  </si>
  <si>
    <t>Obsidian Flames OBF</t>
  </si>
  <si>
    <t>Paldea Evolved PAL</t>
  </si>
  <si>
    <t>Scarlet &amp; Violet SVI</t>
  </si>
  <si>
    <t>Crown Zenith CRZ</t>
  </si>
  <si>
    <t>Silver Tempest SIT</t>
  </si>
  <si>
    <t>Lost Origin LOR</t>
  </si>
  <si>
    <t>Astral Radiance ASR</t>
  </si>
  <si>
    <t>Brilliant Stars BRS</t>
  </si>
  <si>
    <t>Fusion Strike FST</t>
  </si>
  <si>
    <t>Celebrations CEL</t>
  </si>
  <si>
    <t>Evolving Skies EVS</t>
  </si>
  <si>
    <t>Chilling Reign CRE</t>
  </si>
  <si>
    <t>Battle Styles BST</t>
  </si>
  <si>
    <t>Shining Fates SHF</t>
  </si>
  <si>
    <t>Vivid Voltage VIV</t>
  </si>
  <si>
    <t>Champion's Path CPA</t>
  </si>
  <si>
    <t>Darkness Ablaze DAA</t>
  </si>
  <si>
    <t>Rebel Clash RCL</t>
  </si>
  <si>
    <t>Sword &amp; Shield SSH</t>
  </si>
  <si>
    <t>Cosmic Eclipse CEC</t>
  </si>
  <si>
    <t>Hidden Fates HIF</t>
  </si>
  <si>
    <t>Unified Minds UNM</t>
  </si>
  <si>
    <t>Unbroken Bonds UNB</t>
  </si>
  <si>
    <t>Team Up TEU</t>
  </si>
  <si>
    <t>Lost Thunder LOT</t>
  </si>
  <si>
    <t>Dragon Majesty DRM</t>
  </si>
  <si>
    <t>Celestial Storm CES</t>
  </si>
  <si>
    <t>Forbidden Light FLI</t>
  </si>
  <si>
    <t>Ultra Prism UPR</t>
  </si>
  <si>
    <t>Crimson Invasion CIN</t>
  </si>
  <si>
    <t>Shining Legends SLG</t>
  </si>
  <si>
    <t>Burning Shadows BUS</t>
  </si>
  <si>
    <t>Guardians Rising GRI</t>
  </si>
  <si>
    <t>Sun &amp; Moon SUM</t>
  </si>
  <si>
    <t>Evolutions EVO</t>
  </si>
  <si>
    <t>Steam Siege STS</t>
  </si>
  <si>
    <t>Fates Collide FCO</t>
  </si>
  <si>
    <t>Generations GEN</t>
  </si>
  <si>
    <t>BREAKpoint BKP</t>
  </si>
  <si>
    <t>BREAKthrough BKT</t>
  </si>
  <si>
    <t>Ancient Origins AOR</t>
  </si>
  <si>
    <t>Roaring Skies ROS</t>
  </si>
  <si>
    <t>Primal Clash PRC</t>
  </si>
  <si>
    <t>Phantom Forces PHF</t>
  </si>
  <si>
    <t>Furious Fists FFI</t>
  </si>
  <si>
    <t>Flashfire FLF</t>
  </si>
  <si>
    <t>Kalos Starter Set KSS</t>
  </si>
  <si>
    <t>Legendary Treasures LTR</t>
  </si>
  <si>
    <t>Plasma Blast PLB</t>
  </si>
  <si>
    <t>Plasma Freeze PLF</t>
  </si>
  <si>
    <t>Plasma Storm PLS</t>
  </si>
  <si>
    <t>Boundaries Crossed BCR</t>
  </si>
  <si>
    <t>Dragon Vault DRV</t>
  </si>
  <si>
    <t>Dragons Exalted DRX</t>
  </si>
  <si>
    <t>Dark Explorers DEX</t>
  </si>
  <si>
    <t>Next Destinies NXD</t>
  </si>
  <si>
    <t>Noble Victories NVI</t>
  </si>
  <si>
    <t>Emerging Powers EPO</t>
  </si>
  <si>
    <t>Black &amp; White BLW</t>
  </si>
  <si>
    <t>Call of Legends CL</t>
  </si>
  <si>
    <t>Triumphant TM</t>
  </si>
  <si>
    <t>Undaunted UD</t>
  </si>
  <si>
    <t>Unleashed UL</t>
  </si>
  <si>
    <t>annotxt</t>
  </si>
  <si>
    <t>s12a</t>
  </si>
  <si>
    <t>sv4M</t>
  </si>
  <si>
    <t>CRZ</t>
  </si>
  <si>
    <t>76/66</t>
  </si>
  <si>
    <t>213/182</t>
  </si>
  <si>
    <t>Jiro Sasumo</t>
  </si>
  <si>
    <t>gg10/gg70</t>
  </si>
  <si>
    <t>183/172</t>
  </si>
  <si>
    <t>Ryota Murayama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</si>
</sst>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 mmmm\ yyyy;@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49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N39"/>
  <sheetViews>
    <sheetView tabSelected="1" workbookViewId="0">
      <selection activeCell="M2" sqref="M2"/>
    </sheetView>
  </sheetViews>
  <sheetFormatPr baseColWidth="10" defaultRowHeight="16" x14ac:dyDescent="0.2"/>
  <cols>
    <col min="1" max="1" width="14.1640625" style="9" bestFit="1" customWidth="1"/>
    <col min="2" max="2" width="20.83203125" bestFit="1" customWidth="1"/>
    <col min="3" max="3" width="20.6640625" bestFit="1" customWidth="1"/>
    <col min="4" max="4" width="9.83203125" style="9" bestFit="1" customWidth="1"/>
    <col min="5" max="5" width="12.5" style="9" bestFit="1" customWidth="1"/>
    <col min="6" max="6" width="7.83203125" style="9" bestFit="1" customWidth="1"/>
    <col min="7" max="7" width="10" style="9" bestFit="1" customWidth="1"/>
    <col min="8" max="8" width="17" style="9" bestFit="1" customWidth="1"/>
    <col min="9" max="9" width="10.33203125" bestFit="1" customWidth="1"/>
    <col min="10" max="10" width="22.83203125" bestFit="1" customWidth="1"/>
    <col min="11" max="11" width="22.83203125" customWidth="1"/>
    <col min="12" max="12" width="13.5" bestFit="1" customWidth="1"/>
    <col min="13" max="13" width="37" bestFit="1" customWidth="1"/>
  </cols>
  <sheetData>
    <row r="1" spans="1:14" x14ac:dyDescent="0.2">
      <c r="A1" s="9" t="s">
        <v>18</v>
      </c>
      <c r="B1" t="s">
        <v>0</v>
      </c>
      <c r="C1" t="s">
        <v>68</v>
      </c>
      <c r="D1" s="9" t="s">
        <v>19</v>
      </c>
      <c r="E1" s="9" t="s">
        <v>69</v>
      </c>
      <c r="F1" s="9" t="s">
        <v>5</v>
      </c>
      <c r="G1" s="9" t="s">
        <v>70</v>
      </c>
      <c r="H1" s="9" t="s">
        <v>56</v>
      </c>
      <c r="I1" t="s">
        <v>13</v>
      </c>
      <c r="J1" t="s">
        <v>71</v>
      </c>
      <c r="K1" t="s">
        <v>3292</v>
      </c>
      <c r="L1" t="s">
        <v>31</v>
      </c>
      <c r="M1" t="s">
        <v>2233</v>
      </c>
      <c r="N1" t="s">
        <v>2233</v>
      </c>
    </row>
    <row r="2" spans="1:14" x14ac:dyDescent="0.2">
      <c r="A2" s="9" t="s">
        <v>442</v>
      </c>
      <c r="B2" t="str">
        <f>VLOOKUP(D2,Foglio3!B:D,2,FALSE)</f>
        <v>vstar-universe</v>
      </c>
      <c r="C2" t="str">
        <f>VLOOKUP(E2,Foglio5!B:D,2,FALSE)</f>
        <v>crown-zenith</v>
      </c>
      <c r="D2" s="9" t="s">
        <v>3293</v>
      </c>
      <c r="E2" s="9" t="s">
        <v>3295</v>
      </c>
      <c r="F2" s="9" t="s">
        <v>3300</v>
      </c>
      <c r="G2" s="9" t="s">
        <v>3299</v>
      </c>
      <c r="H2" s="9" t="s">
        <v>3301</v>
      </c>
      <c r="I2">
        <f>VLOOKUP(A2,Foglio1!C:D,2,FALSE)</f>
        <v>151</v>
      </c>
      <c r="J2" s="8">
        <f>VLOOKUP(D2,Foglio3!B:D,3,FALSE)</f>
        <v>44897</v>
      </c>
      <c r="K2" s="8" t="str">
        <f>TEXT(J2,"gg mmmm aaaa")</f>
        <v>02 dicembre 2022</v>
      </c>
      <c r="L2" t="str">
        <f>LOWER(A2)</f>
        <v>mew</v>
      </c>
      <c r="M2" t="str">
        <f>_xlfn.CONCAT("https://limitlesstcg.com/cards/jp/", UPPER(D2),"/", LEFT(F2, FIND("/", F2 &amp; "/") - 1))</f>
        <v>https://limitlesstcg.com/cards/jp/S12A/183</v>
      </c>
      <c r="N2" t="str">
        <f>_xlfn.CONCAT("https://limitlesstcg.com/cards/en/", UPPER(E2),"/", LEFT(G2, FIND("/", G2 &amp; "/") - 1))</f>
        <v>https://limitlesstcg.com/cards/en/CRZ/gg10</v>
      </c>
    </row>
    <row r="3" spans="1:14" x14ac:dyDescent="0.2">
      <c r="A3" s="9" t="s">
        <v>40</v>
      </c>
      <c r="B3" t="str">
        <f>VLOOKUP(D3,Foglio3!B:D,2,FALSE)</f>
        <v>scarlet-ex</v>
      </c>
      <c r="C3" t="str">
        <f>VLOOKUP(E3,Foglio5!B:D,2,FALSE)</f>
        <v>scarlet-&amp;-violet</v>
      </c>
      <c r="D3" s="9" t="s">
        <v>20</v>
      </c>
      <c r="E3" s="9" t="s">
        <v>45</v>
      </c>
      <c r="F3" s="9" t="s">
        <v>11</v>
      </c>
      <c r="G3" s="9" t="s">
        <v>53</v>
      </c>
      <c r="H3" s="9" t="s">
        <v>61</v>
      </c>
      <c r="I3">
        <f>VLOOKUP(A3,Foglio1!C:D,2,FALSE)</f>
        <v>929</v>
      </c>
      <c r="J3" s="8">
        <f>VLOOKUP(D3,Foglio3!B:D,3,FALSE)</f>
        <v>44946</v>
      </c>
      <c r="K3" s="8" t="str">
        <f>TEXT(J3,"gg mmmm aaaa")</f>
        <v>20 gennaio 2023</v>
      </c>
      <c r="L3" t="str">
        <f>LOWER(A3)</f>
        <v>dolliv</v>
      </c>
      <c r="M3" t="str">
        <f t="shared" ref="M3:M37" si="0">_xlfn.CONCAT("https://limitlesstcg.com/cards/jp/", UPPER(D3),"/", LEFT(F3, FIND("/", F3 &amp; "/") - 1))</f>
        <v>https://limitlesstcg.com/cards/jp/SV1S/79</v>
      </c>
      <c r="N3" t="str">
        <f t="shared" ref="N3:N37" si="1">_xlfn.CONCAT("https://limitlesstcg.com/cards/en/", UPPER(E3),"/", LEFT(G3, FIND("/", G3 &amp; "/") - 1))</f>
        <v>https://limitlesstcg.com/cards/en/SVI/200</v>
      </c>
    </row>
    <row r="4" spans="1:14" x14ac:dyDescent="0.2">
      <c r="A4" s="9" t="s">
        <v>41</v>
      </c>
      <c r="B4" t="str">
        <f>VLOOKUP(D4,Foglio3!B:D,2,FALSE)</f>
        <v>scarlet-ex</v>
      </c>
      <c r="C4" t="str">
        <f>VLOOKUP(E4,Foglio5!B:D,2,FALSE)</f>
        <v>scarlet-&amp;-violet</v>
      </c>
      <c r="D4" s="9" t="s">
        <v>20</v>
      </c>
      <c r="E4" s="9" t="s">
        <v>45</v>
      </c>
      <c r="F4" s="9" t="s">
        <v>12</v>
      </c>
      <c r="G4" s="9" t="s">
        <v>54</v>
      </c>
      <c r="H4" s="9" t="s">
        <v>67</v>
      </c>
      <c r="I4">
        <f>VLOOKUP(A4,Foglio1!C:D,2,FALSE)</f>
        <v>960</v>
      </c>
      <c r="J4" s="8">
        <f>VLOOKUP(D4,Foglio3!B:D,3,FALSE)</f>
        <v>44946</v>
      </c>
      <c r="K4" s="8" t="str">
        <f>TEXT(J4,"gg mmmm aaaa")</f>
        <v>20 gennaio 2023</v>
      </c>
      <c r="L4" t="str">
        <f>LOWER(A4)</f>
        <v>wiglett</v>
      </c>
      <c r="M4" t="str">
        <f t="shared" si="0"/>
        <v>https://limitlesstcg.com/cards/jp/SV1S/81</v>
      </c>
      <c r="N4" t="str">
        <f t="shared" si="1"/>
        <v>https://limitlesstcg.com/cards/en/SVI/206</v>
      </c>
    </row>
    <row r="5" spans="1:14" x14ac:dyDescent="0.2">
      <c r="A5" s="9" t="s">
        <v>35</v>
      </c>
      <c r="B5" t="str">
        <f>VLOOKUP(D5,Foglio3!B:D,2,FALSE)</f>
        <v>violet-ex</v>
      </c>
      <c r="C5" t="str">
        <f>VLOOKUP(E5,Foglio5!B:D,2,FALSE)</f>
        <v>scarlet-&amp;-violet</v>
      </c>
      <c r="D5" s="9" t="s">
        <v>22</v>
      </c>
      <c r="E5" s="9" t="s">
        <v>45</v>
      </c>
      <c r="F5" s="9" t="s">
        <v>6</v>
      </c>
      <c r="G5" s="9" t="s">
        <v>49</v>
      </c>
      <c r="H5" s="9" t="s">
        <v>62</v>
      </c>
      <c r="I5">
        <f>VLOOKUP(A5,Foglio1!C:D,2,FALSE)</f>
        <v>96</v>
      </c>
      <c r="J5" s="8">
        <f>VLOOKUP(D5,Foglio3!B:D,3,FALSE)</f>
        <v>44946</v>
      </c>
      <c r="K5" s="8" t="str">
        <f>TEXT(J5,"gg mmmm aaaa")</f>
        <v>20 gennaio 2023</v>
      </c>
      <c r="L5" t="str">
        <f>LOWER(A5)</f>
        <v>drowzee</v>
      </c>
      <c r="M5" t="str">
        <f t="shared" si="0"/>
        <v>https://limitlesstcg.com/cards/jp/SV1V/86</v>
      </c>
      <c r="N5" t="str">
        <f t="shared" si="1"/>
        <v>https://limitlesstcg.com/cards/en/SVI/210</v>
      </c>
    </row>
    <row r="6" spans="1:14" x14ac:dyDescent="0.2">
      <c r="A6" s="9" t="s">
        <v>43</v>
      </c>
      <c r="B6" t="str">
        <f>VLOOKUP(D6,Foglio3!B:D,2,FALSE)</f>
        <v>triplet-beat</v>
      </c>
      <c r="C6" t="str">
        <f>VLOOKUP(E6,Foglio5!B:D,2,FALSE)</f>
        <v>paldea-evolved</v>
      </c>
      <c r="D6" s="9" t="s">
        <v>23</v>
      </c>
      <c r="E6" s="9" t="s">
        <v>46</v>
      </c>
      <c r="F6" s="9" t="s">
        <v>26</v>
      </c>
      <c r="G6" s="9" t="s">
        <v>51</v>
      </c>
      <c r="H6" s="9" t="s">
        <v>63</v>
      </c>
      <c r="I6">
        <v>128</v>
      </c>
      <c r="J6" s="8">
        <f>VLOOKUP(D6,Foglio3!B:D,3,FALSE)</f>
        <v>44995</v>
      </c>
      <c r="K6" s="8" t="str">
        <f>TEXT(J6,"gg mmmm aaaa")</f>
        <v>10 marzo 2023</v>
      </c>
      <c r="L6" t="s">
        <v>30</v>
      </c>
      <c r="M6" t="str">
        <f t="shared" si="0"/>
        <v>https://limitlesstcg.com/cards/jp/SV1A/84</v>
      </c>
      <c r="N6" t="str">
        <f t="shared" si="1"/>
        <v>https://limitlesstcg.com/cards/en/PAL/218</v>
      </c>
    </row>
    <row r="7" spans="1:14" x14ac:dyDescent="0.2">
      <c r="A7" s="9" t="s">
        <v>37</v>
      </c>
      <c r="B7" t="str">
        <f>VLOOKUP(D7,Foglio3!B:D,2,FALSE)</f>
        <v>triplet-beat</v>
      </c>
      <c r="C7" t="str">
        <f>VLOOKUP(E7,Foglio5!B:D,2,FALSE)</f>
        <v>paldea-evolved</v>
      </c>
      <c r="D7" s="9" t="s">
        <v>23</v>
      </c>
      <c r="E7" s="9" t="s">
        <v>46</v>
      </c>
      <c r="F7" s="9" t="s">
        <v>4</v>
      </c>
      <c r="G7" s="9" t="s">
        <v>50</v>
      </c>
      <c r="H7" s="9" t="s">
        <v>64</v>
      </c>
      <c r="I7">
        <f>VLOOKUP(A7,Foglio1!C:D,2,FALSE)</f>
        <v>129</v>
      </c>
      <c r="J7" s="8">
        <f>VLOOKUP(D7,Foglio3!B:D,3,FALSE)</f>
        <v>44995</v>
      </c>
      <c r="K7" s="8" t="str">
        <f>TEXT(J7,"gg mmmm aaaa")</f>
        <v>10 marzo 2023</v>
      </c>
      <c r="L7" t="str">
        <f>LOWER(A7)</f>
        <v>magikarp</v>
      </c>
      <c r="M7" t="str">
        <f t="shared" si="0"/>
        <v>https://limitlesstcg.com/cards/jp/SV1A/80</v>
      </c>
      <c r="N7" t="str">
        <f t="shared" si="1"/>
        <v>https://limitlesstcg.com/cards/en/PAL/203</v>
      </c>
    </row>
    <row r="8" spans="1:14" x14ac:dyDescent="0.2">
      <c r="A8" s="9" t="s">
        <v>39</v>
      </c>
      <c r="B8" t="str">
        <f>VLOOKUP(D8,Foglio3!B:D,2,FALSE)</f>
        <v>clay-burst</v>
      </c>
      <c r="C8" t="str">
        <f>VLOOKUP(E8,Foglio5!B:D,2,FALSE)</f>
        <v>paldea-evolved</v>
      </c>
      <c r="D8" s="9" t="s">
        <v>25</v>
      </c>
      <c r="E8" s="9" t="s">
        <v>46</v>
      </c>
      <c r="F8" s="9" t="s">
        <v>17</v>
      </c>
      <c r="G8" s="9" t="s">
        <v>52</v>
      </c>
      <c r="H8" s="9" t="s">
        <v>66</v>
      </c>
      <c r="I8">
        <f>VLOOKUP(A8,Foglio1!C:D,2,FALSE)</f>
        <v>769</v>
      </c>
      <c r="J8" s="8">
        <f>VLOOKUP(D8,Foglio3!B:D,3,FALSE)</f>
        <v>45030</v>
      </c>
      <c r="K8" s="8" t="str">
        <f>TEXT(J8,"gg mmmm aaaa")</f>
        <v>14 aprile 2023</v>
      </c>
      <c r="L8" t="str">
        <f>LOWER(A8)</f>
        <v>sandygast</v>
      </c>
      <c r="M8" t="str">
        <f t="shared" si="0"/>
        <v>https://limitlesstcg.com/cards/jp/SV2D/75</v>
      </c>
      <c r="N8" t="str">
        <f t="shared" si="1"/>
        <v>https://limitlesstcg.com/cards/en/PAL/214</v>
      </c>
    </row>
    <row r="9" spans="1:14" x14ac:dyDescent="0.2">
      <c r="A9" s="9" t="s">
        <v>2023</v>
      </c>
      <c r="B9" t="str">
        <f>VLOOKUP(D9,Foglio3!B:D,2,FALSE)</f>
        <v>clay-burst</v>
      </c>
      <c r="C9" t="str">
        <f>VLOOKUP(E9,Foglio5!B:D,2,FALSE)</f>
        <v>paldea-evolved</v>
      </c>
      <c r="D9" s="9" t="s">
        <v>25</v>
      </c>
      <c r="E9" s="9" t="s">
        <v>46</v>
      </c>
      <c r="F9" s="9" t="s">
        <v>29</v>
      </c>
      <c r="G9" s="9" t="s">
        <v>2237</v>
      </c>
      <c r="H9" s="9" t="s">
        <v>2235</v>
      </c>
      <c r="I9">
        <f>VLOOKUP(A9,Foglio1!C:D,2,FALSE)</f>
        <v>925</v>
      </c>
      <c r="J9" s="8">
        <f>VLOOKUP(D9,Foglio3!B:D,3,FALSE)</f>
        <v>45030</v>
      </c>
      <c r="K9" s="8" t="str">
        <f>TEXT(J9,"gg mmmm aaaa")</f>
        <v>14 aprile 2023</v>
      </c>
      <c r="L9" t="str">
        <f>LOWER(A9)</f>
        <v>maushold</v>
      </c>
      <c r="M9" t="str">
        <f t="shared" si="0"/>
        <v>https://limitlesstcg.com/cards/jp/SV2D/81</v>
      </c>
      <c r="N9" t="str">
        <f t="shared" si="1"/>
        <v>https://limitlesstcg.com/cards/en/PAL/226</v>
      </c>
    </row>
    <row r="10" spans="1:14" x14ac:dyDescent="0.2">
      <c r="A10" s="9" t="s">
        <v>42</v>
      </c>
      <c r="B10" t="str">
        <f>VLOOKUP(D10,Foglio3!B:D,2,FALSE)</f>
        <v>snow-hazard</v>
      </c>
      <c r="C10" t="str">
        <f>VLOOKUP(E10,Foglio5!B:D,2,FALSE)</f>
        <v>paldea-evolved</v>
      </c>
      <c r="D10" s="9" t="s">
        <v>27</v>
      </c>
      <c r="E10" s="9" t="s">
        <v>46</v>
      </c>
      <c r="F10" s="9" t="s">
        <v>29</v>
      </c>
      <c r="G10" s="9" t="s">
        <v>55</v>
      </c>
      <c r="H10" s="9" t="s">
        <v>57</v>
      </c>
      <c r="I10">
        <f>VLOOKUP(A10,Foglio1!C:D,2,FALSE)</f>
        <v>968</v>
      </c>
      <c r="J10" s="8">
        <f>VLOOKUP(D10,Foglio3!B:D,3,FALSE)</f>
        <v>45030</v>
      </c>
      <c r="K10" s="8" t="str">
        <f>TEXT(J10,"gg mmmm aaaa")</f>
        <v>14 aprile 2023</v>
      </c>
      <c r="L10" t="str">
        <f>LOWER(A10)</f>
        <v>orthworm</v>
      </c>
      <c r="M10" t="str">
        <f t="shared" si="0"/>
        <v>https://limitlesstcg.com/cards/jp/SV2P/81</v>
      </c>
      <c r="N10" t="str">
        <f t="shared" si="1"/>
        <v>https://limitlesstcg.com/cards/en/PAL/224</v>
      </c>
    </row>
    <row r="11" spans="1:14" x14ac:dyDescent="0.2">
      <c r="A11" s="9" t="s">
        <v>87</v>
      </c>
      <c r="B11">
        <f>VLOOKUP(D11,Foglio3!B:D,2,FALSE)</f>
        <v>151</v>
      </c>
      <c r="C11">
        <f>VLOOKUP(E11,Foglio5!B:D,2,FALSE)</f>
        <v>151</v>
      </c>
      <c r="D11" s="9" t="s">
        <v>21</v>
      </c>
      <c r="E11" s="9" t="s">
        <v>44</v>
      </c>
      <c r="F11" s="9" t="s">
        <v>88</v>
      </c>
      <c r="G11" s="9" t="s">
        <v>88</v>
      </c>
      <c r="H11" s="9" t="s">
        <v>89</v>
      </c>
      <c r="I11">
        <f>VLOOKUP(A11,Foglio1!C:D,2,FALSE)</f>
        <v>1</v>
      </c>
      <c r="J11" s="8">
        <f>VLOOKUP(D11,Foglio3!B:D,3,FALSE)</f>
        <v>45093</v>
      </c>
      <c r="K11" s="8" t="str">
        <f>TEXT(J11,"gg mmmm aaaa")</f>
        <v>16 giugno 2023</v>
      </c>
      <c r="L11" t="str">
        <f>LOWER(A11)</f>
        <v>bulbasaur</v>
      </c>
      <c r="M11" t="str">
        <f t="shared" si="0"/>
        <v>https://limitlesstcg.com/cards/jp/SV2A/166</v>
      </c>
      <c r="N11" t="str">
        <f t="shared" si="1"/>
        <v>https://limitlesstcg.com/cards/en/MEW/166</v>
      </c>
    </row>
    <row r="12" spans="1:14" x14ac:dyDescent="0.2">
      <c r="A12" s="9" t="s">
        <v>90</v>
      </c>
      <c r="B12">
        <f>VLOOKUP(D12,Foglio3!B:D,2,FALSE)</f>
        <v>151</v>
      </c>
      <c r="C12">
        <f>VLOOKUP(E12,Foglio5!B:D,2,FALSE)</f>
        <v>151</v>
      </c>
      <c r="D12" s="9" t="s">
        <v>21</v>
      </c>
      <c r="E12" s="9" t="s">
        <v>44</v>
      </c>
      <c r="F12" s="9" t="s">
        <v>91</v>
      </c>
      <c r="G12" s="9" t="s">
        <v>91</v>
      </c>
      <c r="H12" s="9" t="s">
        <v>89</v>
      </c>
      <c r="I12">
        <f>VLOOKUP(A12,Foglio1!C:D,2,FALSE)</f>
        <v>2</v>
      </c>
      <c r="J12" s="8">
        <f>VLOOKUP(D12,Foglio3!B:D,3,FALSE)</f>
        <v>45093</v>
      </c>
      <c r="K12" s="8" t="str">
        <f>TEXT(J12,"gg mmmm aaaa")</f>
        <v>16 giugno 2023</v>
      </c>
      <c r="L12" t="str">
        <f>LOWER(A12)</f>
        <v>ivysaur</v>
      </c>
      <c r="M12" t="str">
        <f t="shared" si="0"/>
        <v>https://limitlesstcg.com/cards/jp/SV2A/167</v>
      </c>
      <c r="N12" t="str">
        <f t="shared" si="1"/>
        <v>https://limitlesstcg.com/cards/en/MEW/167</v>
      </c>
    </row>
    <row r="13" spans="1:14" x14ac:dyDescent="0.2">
      <c r="A13" s="9" t="s">
        <v>92</v>
      </c>
      <c r="B13">
        <f>VLOOKUP(D13,Foglio3!B:D,2,FALSE)</f>
        <v>151</v>
      </c>
      <c r="C13">
        <f>VLOOKUP(E13,Foglio5!B:D,2,FALSE)</f>
        <v>151</v>
      </c>
      <c r="D13" s="9" t="s">
        <v>21</v>
      </c>
      <c r="E13" s="9" t="s">
        <v>44</v>
      </c>
      <c r="F13" s="9" t="s">
        <v>93</v>
      </c>
      <c r="G13" s="9" t="s">
        <v>93</v>
      </c>
      <c r="H13" s="9" t="s">
        <v>96</v>
      </c>
      <c r="I13">
        <f>VLOOKUP(A13,Foglio1!C:D,2,FALSE)</f>
        <v>5</v>
      </c>
      <c r="J13" s="8">
        <f>VLOOKUP(D13,Foglio3!B:D,3,FALSE)</f>
        <v>45093</v>
      </c>
      <c r="K13" s="8" t="str">
        <f>TEXT(J13,"gg mmmm aaaa")</f>
        <v>16 giugno 2023</v>
      </c>
      <c r="L13" t="str">
        <f>LOWER(A13)</f>
        <v>charmeleon</v>
      </c>
      <c r="M13" t="str">
        <f t="shared" si="0"/>
        <v>https://limitlesstcg.com/cards/jp/SV2A/169</v>
      </c>
      <c r="N13" t="str">
        <f t="shared" si="1"/>
        <v>https://limitlesstcg.com/cards/en/MEW/169</v>
      </c>
    </row>
    <row r="14" spans="1:14" x14ac:dyDescent="0.2">
      <c r="A14" s="9" t="s">
        <v>32</v>
      </c>
      <c r="B14">
        <f>VLOOKUP(D14,Foglio3!B:D,2,FALSE)</f>
        <v>151</v>
      </c>
      <c r="C14">
        <f>VLOOKUP(E14,Foglio5!B:D,2,FALSE)</f>
        <v>151</v>
      </c>
      <c r="D14" s="9" t="s">
        <v>21</v>
      </c>
      <c r="E14" s="9" t="s">
        <v>44</v>
      </c>
      <c r="F14" s="9" t="s">
        <v>10</v>
      </c>
      <c r="G14" s="9" t="s">
        <v>10</v>
      </c>
      <c r="H14" s="9" t="s">
        <v>58</v>
      </c>
      <c r="I14">
        <f>VLOOKUP(A14,Foglio1!C:D,2,FALSE)</f>
        <v>25</v>
      </c>
      <c r="J14" s="8">
        <f>VLOOKUP(D14,Foglio3!B:D,3,FALSE)</f>
        <v>45093</v>
      </c>
      <c r="K14" s="8" t="str">
        <f>TEXT(J14,"gg mmmm aaaa")</f>
        <v>16 giugno 2023</v>
      </c>
      <c r="L14" t="str">
        <f>LOWER(A14)</f>
        <v>pikachu</v>
      </c>
      <c r="M14" t="str">
        <f t="shared" si="0"/>
        <v>https://limitlesstcg.com/cards/jp/SV2A/173</v>
      </c>
      <c r="N14" t="str">
        <f t="shared" si="1"/>
        <v>https://limitlesstcg.com/cards/en/MEW/173</v>
      </c>
    </row>
    <row r="15" spans="1:14" x14ac:dyDescent="0.2">
      <c r="A15" s="9" t="s">
        <v>33</v>
      </c>
      <c r="B15">
        <f>VLOOKUP(D15,Foglio3!B:D,2,FALSE)</f>
        <v>151</v>
      </c>
      <c r="C15">
        <f>VLOOKUP(E15,Foglio5!B:D,2,FALSE)</f>
        <v>151</v>
      </c>
      <c r="D15" s="9" t="s">
        <v>21</v>
      </c>
      <c r="E15" s="9" t="s">
        <v>44</v>
      </c>
      <c r="F15" s="9" t="s">
        <v>9</v>
      </c>
      <c r="G15" s="9" t="s">
        <v>9</v>
      </c>
      <c r="H15" s="9" t="s">
        <v>59</v>
      </c>
      <c r="I15">
        <f>VLOOKUP(A15,Foglio1!C:D,2,FALSE)</f>
        <v>54</v>
      </c>
      <c r="J15" s="8">
        <f>VLOOKUP(D15,Foglio3!B:D,3,FALSE)</f>
        <v>45093</v>
      </c>
      <c r="K15" s="8" t="str">
        <f>TEXT(J15,"gg mmmm aaaa")</f>
        <v>16 giugno 2023</v>
      </c>
      <c r="L15" t="str">
        <f>LOWER(A15)</f>
        <v>psyduck</v>
      </c>
      <c r="M15" t="str">
        <f t="shared" si="0"/>
        <v>https://limitlesstcg.com/cards/jp/SV2A/175</v>
      </c>
      <c r="N15" t="str">
        <f t="shared" si="1"/>
        <v>https://limitlesstcg.com/cards/en/MEW/175</v>
      </c>
    </row>
    <row r="16" spans="1:14" x14ac:dyDescent="0.2">
      <c r="A16" s="9" t="s">
        <v>34</v>
      </c>
      <c r="B16">
        <f>VLOOKUP(D16,Foglio3!B:D,2,FALSE)</f>
        <v>151</v>
      </c>
      <c r="C16">
        <f>VLOOKUP(E16,Foglio5!B:D,2,FALSE)</f>
        <v>151</v>
      </c>
      <c r="D16" s="9" t="s">
        <v>21</v>
      </c>
      <c r="E16" s="9" t="s">
        <v>44</v>
      </c>
      <c r="F16" s="9" t="s">
        <v>8</v>
      </c>
      <c r="G16" s="9" t="s">
        <v>8</v>
      </c>
      <c r="H16" s="9" t="s">
        <v>60</v>
      </c>
      <c r="I16">
        <f>VLOOKUP(A16,Foglio1!C:D,2,FALSE)</f>
        <v>61</v>
      </c>
      <c r="J16" s="8">
        <f>VLOOKUP(D16,Foglio3!B:D,3,FALSE)</f>
        <v>45093</v>
      </c>
      <c r="K16" s="8" t="str">
        <f>TEXT(J16,"gg mmmm aaaa")</f>
        <v>16 giugno 2023</v>
      </c>
      <c r="L16" t="str">
        <f>LOWER(A16)</f>
        <v>poliwhirl</v>
      </c>
      <c r="M16" t="str">
        <f t="shared" si="0"/>
        <v>https://limitlesstcg.com/cards/jp/SV2A/176</v>
      </c>
      <c r="N16" t="str">
        <f t="shared" si="1"/>
        <v>https://limitlesstcg.com/cards/en/MEW/176</v>
      </c>
    </row>
    <row r="17" spans="1:14" x14ac:dyDescent="0.2">
      <c r="A17" s="9" t="s">
        <v>36</v>
      </c>
      <c r="B17">
        <f>VLOOKUP(D17,Foglio3!B:D,2,FALSE)</f>
        <v>151</v>
      </c>
      <c r="C17">
        <f>VLOOKUP(E17,Foglio5!B:D,2,FALSE)</f>
        <v>151</v>
      </c>
      <c r="D17" s="9" t="s">
        <v>21</v>
      </c>
      <c r="E17" s="9" t="s">
        <v>44</v>
      </c>
      <c r="F17" s="9" t="s">
        <v>7</v>
      </c>
      <c r="G17" s="9" t="s">
        <v>7</v>
      </c>
      <c r="H17" s="9" t="s">
        <v>61</v>
      </c>
      <c r="I17">
        <f>VLOOKUP(A17,Foglio1!C:D,2,FALSE)</f>
        <v>114</v>
      </c>
      <c r="J17" s="8">
        <f>VLOOKUP(D17,Foglio3!B:D,3,FALSE)</f>
        <v>45093</v>
      </c>
      <c r="K17" s="8" t="str">
        <f>TEXT(J17,"gg mmmm aaaa")</f>
        <v>16 giugno 2023</v>
      </c>
      <c r="L17" t="str">
        <f>LOWER(A17)</f>
        <v>tangela</v>
      </c>
      <c r="M17" t="str">
        <f t="shared" si="0"/>
        <v>https://limitlesstcg.com/cards/jp/SV2A/178</v>
      </c>
      <c r="N17" t="str">
        <f t="shared" si="1"/>
        <v>https://limitlesstcg.com/cards/en/MEW/178</v>
      </c>
    </row>
    <row r="18" spans="1:14" x14ac:dyDescent="0.2">
      <c r="A18" s="9" t="s">
        <v>98</v>
      </c>
      <c r="B18">
        <f>VLOOKUP(D18,Foglio3!B:D,2,FALSE)</f>
        <v>151</v>
      </c>
      <c r="C18">
        <f>VLOOKUP(E18,Foglio5!B:D,2,FALSE)</f>
        <v>151</v>
      </c>
      <c r="D18" s="9" t="s">
        <v>21</v>
      </c>
      <c r="E18" s="9" t="s">
        <v>44</v>
      </c>
      <c r="F18" s="9" t="s">
        <v>99</v>
      </c>
      <c r="G18" s="9" t="s">
        <v>99</v>
      </c>
      <c r="H18" s="9" t="s">
        <v>57</v>
      </c>
      <c r="I18">
        <f>VLOOKUP(A18,Foglio1!C:D,2,FALSE)</f>
        <v>122</v>
      </c>
      <c r="J18" s="8">
        <f>VLOOKUP(D18,Foglio3!B:D,3,FALSE)</f>
        <v>45093</v>
      </c>
      <c r="K18" s="8" t="str">
        <f>TEXT(J18,"gg mmmm aaaa")</f>
        <v>16 giugno 2023</v>
      </c>
      <c r="L18" t="s">
        <v>100</v>
      </c>
      <c r="M18" t="str">
        <f t="shared" si="0"/>
        <v>https://limitlesstcg.com/cards/jp/SV2A/179</v>
      </c>
      <c r="N18" t="str">
        <f t="shared" si="1"/>
        <v>https://limitlesstcg.com/cards/en/MEW/179</v>
      </c>
    </row>
    <row r="19" spans="1:14" x14ac:dyDescent="0.2">
      <c r="A19" s="9" t="s">
        <v>94</v>
      </c>
      <c r="B19">
        <f>VLOOKUP(D19,Foglio3!B:D,2,FALSE)</f>
        <v>151</v>
      </c>
      <c r="C19" t="str">
        <f>VLOOKUP(E19,Foglio5!B:D,2,FALSE)</f>
        <v>scarlet-&amp;-violet-promos</v>
      </c>
      <c r="D19" s="9" t="s">
        <v>21</v>
      </c>
      <c r="E19" s="9" t="s">
        <v>137</v>
      </c>
      <c r="F19" s="9" t="s">
        <v>95</v>
      </c>
      <c r="G19" s="10" t="s">
        <v>112</v>
      </c>
      <c r="H19" s="9" t="s">
        <v>97</v>
      </c>
      <c r="I19">
        <f>VLOOKUP(A19,Foglio1!C:D,2,FALSE)</f>
        <v>150</v>
      </c>
      <c r="J19" s="8">
        <f>VLOOKUP(D19,Foglio3!B:D,3,FALSE)</f>
        <v>45093</v>
      </c>
      <c r="K19" s="8" t="str">
        <f>TEXT(J19,"gg mmmm aaaa")</f>
        <v>16 giugno 2023</v>
      </c>
      <c r="L19" t="str">
        <f>LOWER(A19)</f>
        <v>mewtwo</v>
      </c>
      <c r="M19" t="str">
        <f t="shared" si="0"/>
        <v>https://limitlesstcg.com/cards/jp/SV2A/183</v>
      </c>
      <c r="N19" t="str">
        <f t="shared" si="1"/>
        <v>https://limitlesstcg.com/cards/en/SVP/052</v>
      </c>
    </row>
    <row r="20" spans="1:14" x14ac:dyDescent="0.2">
      <c r="A20" s="9" t="s">
        <v>122</v>
      </c>
      <c r="B20" t="str">
        <f>VLOOKUP(D20,Foglio3!B:D,2,FALSE)</f>
        <v>ruler-of-the-black-flame</v>
      </c>
      <c r="C20" t="str">
        <f>VLOOKUP(E20,Foglio5!B:D,2,FALSE)</f>
        <v>obsidian-flames</v>
      </c>
      <c r="D20" s="9" t="s">
        <v>103</v>
      </c>
      <c r="E20" s="9" t="s">
        <v>107</v>
      </c>
      <c r="F20" s="9" t="s">
        <v>123</v>
      </c>
      <c r="G20" s="9" t="s">
        <v>125</v>
      </c>
      <c r="H20" s="9" t="s">
        <v>124</v>
      </c>
      <c r="I20">
        <f>VLOOKUP(A20,Foglio1!C:D,2,FALSE)</f>
        <v>16</v>
      </c>
      <c r="J20" s="8">
        <f>VLOOKUP(D20,Foglio3!B:D,3,FALSE)</f>
        <v>45135</v>
      </c>
      <c r="K20" s="8" t="str">
        <f>TEXT(J20,"gg mmmm aaaa")</f>
        <v>28 luglio 2023</v>
      </c>
      <c r="L20" t="str">
        <f>LOWER(A20)</f>
        <v>pidgey</v>
      </c>
      <c r="M20" t="str">
        <f t="shared" si="0"/>
        <v>https://limitlesstcg.com/cards/jp/SV3/118</v>
      </c>
      <c r="N20" t="str">
        <f t="shared" si="1"/>
        <v>https://limitlesstcg.com/cards/en/OBF/207</v>
      </c>
    </row>
    <row r="21" spans="1:14" x14ac:dyDescent="0.2">
      <c r="A21" s="9" t="s">
        <v>101</v>
      </c>
      <c r="B21" t="str">
        <f>VLOOKUP(D21,Foglio3!B:D,2,FALSE)</f>
        <v>ruler-of-the-black-flame</v>
      </c>
      <c r="C21" t="str">
        <f>VLOOKUP(E21,Foglio5!B:D,2,FALSE)</f>
        <v>obsidian-flames</v>
      </c>
      <c r="D21" s="9" t="s">
        <v>103</v>
      </c>
      <c r="E21" s="9" t="s">
        <v>107</v>
      </c>
      <c r="F21" s="9" t="s">
        <v>111</v>
      </c>
      <c r="G21" s="9" t="s">
        <v>108</v>
      </c>
      <c r="H21" s="9" t="s">
        <v>104</v>
      </c>
      <c r="I21">
        <f>VLOOKUP(A21,Foglio1!C:D,2,FALSE)</f>
        <v>38</v>
      </c>
      <c r="J21" s="8">
        <f>VLOOKUP(D21,Foglio3!B:D,3,FALSE)</f>
        <v>45135</v>
      </c>
      <c r="K21" s="8" t="str">
        <f>TEXT(J21,"gg mmmm aaaa")</f>
        <v>28 luglio 2023</v>
      </c>
      <c r="L21" t="str">
        <f>LOWER(A21)</f>
        <v>ninetales</v>
      </c>
      <c r="M21" t="str">
        <f t="shared" si="0"/>
        <v>https://limitlesstcg.com/cards/jp/SV3/110</v>
      </c>
      <c r="N21" t="str">
        <f t="shared" si="1"/>
        <v>https://limitlesstcg.com/cards/en/OBF/199</v>
      </c>
    </row>
    <row r="22" spans="1:14" x14ac:dyDescent="0.2">
      <c r="A22" s="9" t="s">
        <v>102</v>
      </c>
      <c r="B22" t="str">
        <f>VLOOKUP(D22,Foglio3!B:D,2,FALSE)</f>
        <v>ruler-of-the-black-flame</v>
      </c>
      <c r="C22" t="str">
        <f>VLOOKUP(E22,Foglio5!B:D,2,FALSE)</f>
        <v>obsidian-flames</v>
      </c>
      <c r="D22" s="9" t="s">
        <v>103</v>
      </c>
      <c r="E22" s="9" t="s">
        <v>107</v>
      </c>
      <c r="F22" s="9" t="s">
        <v>110</v>
      </c>
      <c r="G22" s="9" t="s">
        <v>109</v>
      </c>
      <c r="H22" s="9" t="s">
        <v>105</v>
      </c>
      <c r="I22">
        <f>VLOOKUP(A22,Foglio1!C:D,2,FALSE)</f>
        <v>44</v>
      </c>
      <c r="J22" s="8">
        <f>VLOOKUP(D22,Foglio3!B:D,3,FALSE)</f>
        <v>45135</v>
      </c>
      <c r="K22" s="8" t="str">
        <f>TEXT(J22,"gg mmmm aaaa")</f>
        <v>28 luglio 2023</v>
      </c>
      <c r="L22" t="str">
        <f>LOWER(A22)</f>
        <v>gloom</v>
      </c>
      <c r="M22" t="str">
        <f t="shared" si="0"/>
        <v>https://limitlesstcg.com/cards/jp/SV3/109</v>
      </c>
      <c r="N22" t="str">
        <f t="shared" si="1"/>
        <v>https://limitlesstcg.com/cards/en/OBF/198</v>
      </c>
    </row>
    <row r="23" spans="1:14" x14ac:dyDescent="0.2">
      <c r="A23" s="9" t="s">
        <v>135</v>
      </c>
      <c r="B23" t="str">
        <f>VLOOKUP(D23,Foglio3!B:D,2,FALSE)</f>
        <v>ancient-roar</v>
      </c>
      <c r="C23" t="str">
        <f>VLOOKUP(E23,Foglio5!B:D,2,FALSE)</f>
        <v>scarlet-&amp;-violet-promos</v>
      </c>
      <c r="D23" s="9" t="s">
        <v>74</v>
      </c>
      <c r="E23" s="9" t="s">
        <v>137</v>
      </c>
      <c r="F23" s="9" t="s">
        <v>133</v>
      </c>
      <c r="G23" s="10" t="s">
        <v>136</v>
      </c>
      <c r="H23" s="9" t="s">
        <v>134</v>
      </c>
      <c r="I23">
        <v>985</v>
      </c>
      <c r="J23" s="8">
        <f>VLOOKUP(D23,Foglio3!B:D,3,FALSE)</f>
        <v>45226</v>
      </c>
      <c r="K23" s="8" t="str">
        <f>TEXT(J23,"gg mmmm aaaa")</f>
        <v>27 ottobre 2023</v>
      </c>
      <c r="L23" t="str">
        <f>LOWER(A23)</f>
        <v>codaurlante</v>
      </c>
      <c r="M23" t="str">
        <f t="shared" si="0"/>
        <v>https://limitlesstcg.com/cards/jp/SV4K/71</v>
      </c>
      <c r="N23" t="str">
        <f t="shared" si="1"/>
        <v>https://limitlesstcg.com/cards/en/SVP/065</v>
      </c>
    </row>
    <row r="24" spans="1:14" x14ac:dyDescent="0.2">
      <c r="A24" s="9" t="s">
        <v>72</v>
      </c>
      <c r="B24" t="str">
        <f>VLOOKUP(D24,Foglio3!B:D,2,FALSE)</f>
        <v>ancient-roar</v>
      </c>
      <c r="C24" t="str">
        <f>VLOOKUP(E24,Foglio5!B:D,2,FALSE)</f>
        <v>paradox-rift</v>
      </c>
      <c r="D24" s="9" t="s">
        <v>74</v>
      </c>
      <c r="E24" s="9" t="s">
        <v>76</v>
      </c>
      <c r="F24" s="9" t="s">
        <v>75</v>
      </c>
      <c r="G24" s="9" t="s">
        <v>77</v>
      </c>
      <c r="H24" s="9" t="s">
        <v>62</v>
      </c>
      <c r="I24">
        <v>986</v>
      </c>
      <c r="J24" s="8">
        <f>VLOOKUP(D24,Foglio3!B:D,3,FALSE)</f>
        <v>45226</v>
      </c>
      <c r="K24" s="8" t="str">
        <f>TEXT(J24,"gg mmmm aaaa")</f>
        <v>27 ottobre 2023</v>
      </c>
      <c r="L24" t="str">
        <f>LOWER(A24)</f>
        <v>fungofurioso</v>
      </c>
      <c r="M24" t="str">
        <f t="shared" si="0"/>
        <v>https://limitlesstcg.com/cards/jp/SV4K/77</v>
      </c>
      <c r="N24" t="str">
        <f t="shared" si="1"/>
        <v>https://limitlesstcg.com/cards/en/PAR/207</v>
      </c>
    </row>
    <row r="25" spans="1:14" x14ac:dyDescent="0.2">
      <c r="A25" s="9" t="s">
        <v>808</v>
      </c>
      <c r="B25" t="str">
        <f>VLOOKUP(D25,Foglio3!B:D,2,FALSE)</f>
        <v>future-flash</v>
      </c>
      <c r="C25" t="str">
        <f>VLOOKUP(E25,Foglio5!B:D,2,FALSE)</f>
        <v>paradox-rift</v>
      </c>
      <c r="D25" s="9" t="s">
        <v>3294</v>
      </c>
      <c r="E25" s="9" t="s">
        <v>76</v>
      </c>
      <c r="F25" s="9" t="s">
        <v>3296</v>
      </c>
      <c r="G25" s="9" t="s">
        <v>3297</v>
      </c>
      <c r="H25" s="9" t="s">
        <v>3298</v>
      </c>
      <c r="I25">
        <f>VLOOKUP(A25,Foglio1!C:D,2,FALSE)</f>
        <v>333</v>
      </c>
      <c r="J25" s="8">
        <f>VLOOKUP(D25,Foglio3!B:D,3,FALSE)</f>
        <v>45226</v>
      </c>
      <c r="K25" s="8" t="str">
        <f>TEXT(J25,"gg mmmm aaaa")</f>
        <v>27 ottobre 2023</v>
      </c>
      <c r="L25" t="str">
        <f>LOWER(A25)</f>
        <v>swablu</v>
      </c>
      <c r="M25" t="str">
        <f t="shared" si="0"/>
        <v>https://limitlesstcg.com/cards/jp/SV4M/76</v>
      </c>
      <c r="N25" t="str">
        <f t="shared" si="1"/>
        <v>https://limitlesstcg.com/cards/en/PAR/213</v>
      </c>
    </row>
    <row r="26" spans="1:14" x14ac:dyDescent="0.2">
      <c r="A26" s="9" t="s">
        <v>114</v>
      </c>
      <c r="B26" t="str">
        <f>VLOOKUP(D26,Foglio3!B:D,2,FALSE)</f>
        <v>wild-force</v>
      </c>
      <c r="C26" t="str">
        <f>VLOOKUP(E26,Foglio5!B:D,2,FALSE)</f>
        <v>temporal-forces</v>
      </c>
      <c r="D26" s="9" t="s">
        <v>24</v>
      </c>
      <c r="E26" s="9" t="s">
        <v>47</v>
      </c>
      <c r="F26" s="9" t="s">
        <v>113</v>
      </c>
      <c r="G26" s="9" t="s">
        <v>115</v>
      </c>
      <c r="H26" s="9" t="s">
        <v>61</v>
      </c>
      <c r="I26">
        <f>VLOOKUP(A26,Foglio1!C:D,2,FALSE)</f>
        <v>388</v>
      </c>
      <c r="J26" s="8">
        <f>VLOOKUP(D26,Foglio3!B:D,3,FALSE)</f>
        <v>45317</v>
      </c>
      <c r="K26" s="8" t="str">
        <f>TEXT(J26,"gg mmmm aaaa")</f>
        <v>26 gennaio 2024</v>
      </c>
      <c r="L26" t="str">
        <f>LOWER(A26)</f>
        <v>grotle</v>
      </c>
      <c r="M26" t="str">
        <f t="shared" si="0"/>
        <v>https://limitlesstcg.com/cards/jp/SV5K/72</v>
      </c>
      <c r="N26" t="str">
        <f t="shared" si="1"/>
        <v>https://limitlesstcg.com/cards/en/TEF/164</v>
      </c>
    </row>
    <row r="27" spans="1:14" x14ac:dyDescent="0.2">
      <c r="A27" s="9" t="s">
        <v>120</v>
      </c>
      <c r="B27" t="str">
        <f>VLOOKUP(D27,Foglio3!B:D,2,FALSE)</f>
        <v>wild-force</v>
      </c>
      <c r="C27" t="str">
        <f>VLOOKUP(E27,Foglio5!B:D,2,FALSE)</f>
        <v>temporal-forces</v>
      </c>
      <c r="D27" s="9" t="s">
        <v>24</v>
      </c>
      <c r="E27" s="9" t="s">
        <v>47</v>
      </c>
      <c r="F27" s="9" t="s">
        <v>117</v>
      </c>
      <c r="G27" s="9" t="s">
        <v>118</v>
      </c>
      <c r="H27" s="9" t="s">
        <v>116</v>
      </c>
      <c r="I27">
        <f>VLOOKUP(A27,Foglio1!C:D,2,FALSE)</f>
        <v>572</v>
      </c>
      <c r="J27" s="8">
        <f>VLOOKUP(D27,Foglio3!B:D,3,FALSE)</f>
        <v>45317</v>
      </c>
      <c r="K27" s="8" t="str">
        <f>TEXT(J27,"gg mmmm aaaa")</f>
        <v>26 gennaio 2024</v>
      </c>
      <c r="L27" t="str">
        <f>LOWER(A27)</f>
        <v>minccino</v>
      </c>
      <c r="M27" t="str">
        <f t="shared" si="0"/>
        <v>https://limitlesstcg.com/cards/jp/SV5K/82</v>
      </c>
      <c r="N27" t="str">
        <f t="shared" si="1"/>
        <v>https://limitlesstcg.com/cards/en/TEF/182</v>
      </c>
    </row>
    <row r="28" spans="1:14" x14ac:dyDescent="0.2">
      <c r="A28" s="9" t="s">
        <v>121</v>
      </c>
      <c r="B28" t="str">
        <f>VLOOKUP(D28,Foglio3!B:D,2,FALSE)</f>
        <v>wild-force</v>
      </c>
      <c r="C28" t="str">
        <f>VLOOKUP(E28,Foglio5!B:D,2,FALSE)</f>
        <v>temporal-forces</v>
      </c>
      <c r="D28" s="9" t="s">
        <v>24</v>
      </c>
      <c r="E28" s="9" t="s">
        <v>47</v>
      </c>
      <c r="F28" s="9" t="s">
        <v>81</v>
      </c>
      <c r="G28" s="9" t="s">
        <v>119</v>
      </c>
      <c r="H28" s="9" t="s">
        <v>116</v>
      </c>
      <c r="I28">
        <f>VLOOKUP(A28,Foglio1!C:D,2,FALSE)</f>
        <v>573</v>
      </c>
      <c r="J28" s="8">
        <f>VLOOKUP(D28,Foglio3!B:D,3,FALSE)</f>
        <v>45317</v>
      </c>
      <c r="K28" s="8" t="str">
        <f>TEXT(J28,"gg mmmm aaaa")</f>
        <v>26 gennaio 2024</v>
      </c>
      <c r="L28" t="str">
        <f>LOWER(A28)</f>
        <v>cinccino</v>
      </c>
      <c r="M28" t="str">
        <f t="shared" si="0"/>
        <v>https://limitlesstcg.com/cards/jp/SV5K/83</v>
      </c>
      <c r="N28" t="str">
        <f t="shared" si="1"/>
        <v>https://limitlesstcg.com/cards/en/TEF/183</v>
      </c>
    </row>
    <row r="29" spans="1:14" x14ac:dyDescent="0.2">
      <c r="A29" s="9" t="s">
        <v>38</v>
      </c>
      <c r="B29" t="str">
        <f>VLOOKUP(D29,Foglio3!B:D,2,FALSE)</f>
        <v>wild-force</v>
      </c>
      <c r="C29" t="str">
        <f>VLOOKUP(E29,Foglio5!B:D,2,FALSE)</f>
        <v>temporal-forces</v>
      </c>
      <c r="D29" s="9" t="s">
        <v>24</v>
      </c>
      <c r="E29" s="9" t="s">
        <v>47</v>
      </c>
      <c r="F29" s="9" t="s">
        <v>14</v>
      </c>
      <c r="G29" s="9" t="s">
        <v>48</v>
      </c>
      <c r="H29" s="9" t="s">
        <v>65</v>
      </c>
      <c r="I29">
        <f>VLOOKUP(A29,Foglio1!C:D,2,FALSE)</f>
        <v>750</v>
      </c>
      <c r="J29" s="8">
        <f>VLOOKUP(D29,Foglio3!B:D,3,FALSE)</f>
        <v>45317</v>
      </c>
      <c r="K29" s="8" t="str">
        <f>TEXT(J29,"gg mmmm aaaa")</f>
        <v>26 gennaio 2024</v>
      </c>
      <c r="L29" t="str">
        <f>LOWER(A29)</f>
        <v>mudsdale</v>
      </c>
      <c r="M29" t="str">
        <f t="shared" si="0"/>
        <v>https://limitlesstcg.com/cards/jp/SV5K/78</v>
      </c>
      <c r="N29" t="str">
        <f t="shared" si="1"/>
        <v>https://limitlesstcg.com/cards/en/TEF/175</v>
      </c>
    </row>
    <row r="30" spans="1:14" x14ac:dyDescent="0.2">
      <c r="A30" s="9" t="s">
        <v>83</v>
      </c>
      <c r="B30" t="str">
        <f>VLOOKUP(D30,Foglio3!B:D,2,FALSE)</f>
        <v>cyber-judge</v>
      </c>
      <c r="C30" t="str">
        <f>VLOOKUP(E30,Foglio5!B:D,2,FALSE)</f>
        <v>temporal-forces</v>
      </c>
      <c r="D30" s="9" t="s">
        <v>80</v>
      </c>
      <c r="E30" s="9" t="s">
        <v>47</v>
      </c>
      <c r="F30" s="9" t="s">
        <v>17</v>
      </c>
      <c r="G30" s="9" t="s">
        <v>85</v>
      </c>
      <c r="H30" s="9" t="s">
        <v>84</v>
      </c>
      <c r="I30">
        <f>VLOOKUP(A30,Foglio1!C:D,2,FALSE)</f>
        <v>725</v>
      </c>
      <c r="J30" s="8">
        <f>VLOOKUP(D30,Foglio3!B:D,3,FALSE)</f>
        <v>45317</v>
      </c>
      <c r="K30" s="8" t="str">
        <f>TEXT(J30,"gg mmmm aaaa")</f>
        <v>26 gennaio 2024</v>
      </c>
      <c r="L30" t="str">
        <f>LOWER(A30)</f>
        <v>litten</v>
      </c>
      <c r="M30" t="str">
        <f t="shared" si="0"/>
        <v>https://limitlesstcg.com/cards/jp/SV5M/75</v>
      </c>
      <c r="N30" t="str">
        <f t="shared" si="1"/>
        <v>https://limitlesstcg.com/cards/en/TEF/167</v>
      </c>
    </row>
    <row r="31" spans="1:14" x14ac:dyDescent="0.2">
      <c r="A31" s="9" t="s">
        <v>78</v>
      </c>
      <c r="B31" t="str">
        <f>VLOOKUP(D31,Foglio3!B:D,2,FALSE)</f>
        <v>cyber-judge</v>
      </c>
      <c r="C31" t="str">
        <f>VLOOKUP(E31,Foglio5!B:D,2,FALSE)</f>
        <v>temporal-forces</v>
      </c>
      <c r="D31" s="9" t="s">
        <v>80</v>
      </c>
      <c r="E31" s="9" t="s">
        <v>47</v>
      </c>
      <c r="F31" s="9" t="s">
        <v>81</v>
      </c>
      <c r="G31" s="9" t="s">
        <v>86</v>
      </c>
      <c r="H31" s="9" t="s">
        <v>82</v>
      </c>
      <c r="I31">
        <f>VLOOKUP(A31,Foglio1!C:D,2,FALSE)</f>
        <v>780</v>
      </c>
      <c r="J31" s="8">
        <f>VLOOKUP(D31,Foglio3!B:D,3,FALSE)</f>
        <v>45317</v>
      </c>
      <c r="K31" s="8" t="str">
        <f>TEXT(J31,"gg mmmm aaaa")</f>
        <v>26 gennaio 2024</v>
      </c>
      <c r="L31" t="str">
        <f>LOWER(A31)</f>
        <v>drampa</v>
      </c>
      <c r="M31" t="str">
        <f t="shared" si="0"/>
        <v>https://limitlesstcg.com/cards/jp/SV5M/83</v>
      </c>
      <c r="N31" t="str">
        <f t="shared" si="1"/>
        <v>https://limitlesstcg.com/cards/en/TEF/184</v>
      </c>
    </row>
    <row r="32" spans="1:14" x14ac:dyDescent="0.2">
      <c r="A32" s="9" t="s">
        <v>129</v>
      </c>
      <c r="B32" t="str">
        <f>VLOOKUP(D32,Foglio3!B:D,2,FALSE)</f>
        <v>mask-of-change</v>
      </c>
      <c r="C32" t="str">
        <f>VLOOKUP(E32,Foglio5!B:D,2,FALSE)</f>
        <v>twilight-masquerade</v>
      </c>
      <c r="D32" s="9" t="s">
        <v>127</v>
      </c>
      <c r="E32" s="9" t="s">
        <v>130</v>
      </c>
      <c r="F32" s="9" t="s">
        <v>126</v>
      </c>
      <c r="G32" s="9" t="s">
        <v>131</v>
      </c>
      <c r="H32" s="9" t="s">
        <v>132</v>
      </c>
      <c r="I32">
        <f>VLOOKUP(A32,Foglio1!C:D,2,FALSE)</f>
        <v>1011</v>
      </c>
      <c r="J32" s="8">
        <f>VLOOKUP(D32,Foglio3!B:D,3,FALSE)</f>
        <v>45408</v>
      </c>
      <c r="K32" s="8" t="str">
        <f>TEXT(J32,"gg mmmm aaaa")</f>
        <v>26 aprile 2024</v>
      </c>
      <c r="L32" t="str">
        <f>LOWER(A32)</f>
        <v>dipplin</v>
      </c>
      <c r="M32" t="str">
        <f t="shared" si="0"/>
        <v>https://limitlesstcg.com/cards/jp/SV6/103</v>
      </c>
      <c r="N32" t="str">
        <f t="shared" si="1"/>
        <v>https://limitlesstcg.com/cards/en/TWM/170</v>
      </c>
    </row>
    <row r="33" spans="1:14" x14ac:dyDescent="0.2">
      <c r="A33" s="9" t="s">
        <v>348</v>
      </c>
      <c r="B33" t="str">
        <f>VLOOKUP(D33,Foglio3!B:D,2,FALSE)</f>
        <v>paradise-dragona</v>
      </c>
      <c r="C33" t="str">
        <f>VLOOKUP(E33,Foglio5!B:D,2,FALSE)</f>
        <v>surging-sparks</v>
      </c>
      <c r="D33" s="9" t="s">
        <v>148</v>
      </c>
      <c r="E33" s="9" t="s">
        <v>142</v>
      </c>
      <c r="F33" s="9" t="s">
        <v>2226</v>
      </c>
      <c r="G33" s="9" t="s">
        <v>2228</v>
      </c>
      <c r="H33" s="9" t="s">
        <v>2227</v>
      </c>
      <c r="I33">
        <f>VLOOKUP(A33,Foglio1!C:D,2,FALSE)</f>
        <v>102</v>
      </c>
      <c r="J33" s="8">
        <f>VLOOKUP(D33,Foglio3!B:D,3,FALSE)</f>
        <v>45548</v>
      </c>
      <c r="K33" s="8" t="str">
        <f>TEXT(J33,"gg mmmm aaaa")</f>
        <v>13 settembre 2024</v>
      </c>
      <c r="L33" t="str">
        <f>LOWER(A33)</f>
        <v>exeggcute</v>
      </c>
      <c r="M33" t="str">
        <f t="shared" si="0"/>
        <v>https://limitlesstcg.com/cards/jp/SV7A/65</v>
      </c>
      <c r="N33" t="str">
        <f t="shared" si="1"/>
        <v>https://limitlesstcg.com/cards/en/SSP/192</v>
      </c>
    </row>
    <row r="34" spans="1:14" x14ac:dyDescent="0.2">
      <c r="A34" s="9" t="s">
        <v>146</v>
      </c>
      <c r="B34" t="str">
        <f>VLOOKUP(D34,Foglio3!B:D,2,FALSE)</f>
        <v>paradise-dragona</v>
      </c>
      <c r="C34" t="str">
        <f>VLOOKUP(E34,Foglio5!B:D,2,FALSE)</f>
        <v>surging-sparks</v>
      </c>
      <c r="D34" s="9" t="s">
        <v>148</v>
      </c>
      <c r="E34" s="9" t="s">
        <v>142</v>
      </c>
      <c r="F34" s="9" t="s">
        <v>2224</v>
      </c>
      <c r="G34" s="9" t="s">
        <v>147</v>
      </c>
      <c r="H34" s="9" t="s">
        <v>149</v>
      </c>
      <c r="I34">
        <f>VLOOKUP(A34,Foglio1!C:D,2,FALSE)</f>
        <v>329</v>
      </c>
      <c r="J34" s="8">
        <f>VLOOKUP(D34,Foglio3!B:D,3,FALSE)</f>
        <v>45548</v>
      </c>
      <c r="K34" s="8" t="str">
        <f>TEXT(J34,"gg mmmm aaaa")</f>
        <v>13 settembre 2024</v>
      </c>
      <c r="L34" t="str">
        <f>LOWER(A34)</f>
        <v>vibrava</v>
      </c>
      <c r="M34" t="str">
        <f t="shared" si="0"/>
        <v>https://limitlesstcg.com/cards/jp/SV7A/71</v>
      </c>
      <c r="N34" t="str">
        <f t="shared" si="1"/>
        <v>https://limitlesstcg.com/cards/en/SSP/206</v>
      </c>
    </row>
    <row r="35" spans="1:14" x14ac:dyDescent="0.2">
      <c r="A35" s="9" t="s">
        <v>138</v>
      </c>
      <c r="B35" t="str">
        <f>VLOOKUP(D35,Foglio3!B:D,2,FALSE)</f>
        <v>super-electric-breaker</v>
      </c>
      <c r="C35" t="str">
        <f>VLOOKUP(E35,Foglio5!B:D,2,FALSE)</f>
        <v>surging-sparks</v>
      </c>
      <c r="D35" s="9" t="s">
        <v>139</v>
      </c>
      <c r="E35" s="9" t="s">
        <v>142</v>
      </c>
      <c r="F35" s="9" t="s">
        <v>140</v>
      </c>
      <c r="G35" s="9" t="s">
        <v>143</v>
      </c>
      <c r="H35" s="9" t="s">
        <v>141</v>
      </c>
      <c r="I35">
        <v>51</v>
      </c>
      <c r="J35" s="8">
        <f>VLOOKUP(D35,Foglio3!B:D,3,FALSE)</f>
        <v>45583</v>
      </c>
      <c r="K35" s="8" t="str">
        <f>TEXT(J35,"gg mmmm aaaa")</f>
        <v>18 ottobre 2024</v>
      </c>
      <c r="L35" t="s">
        <v>144</v>
      </c>
      <c r="M35" t="str">
        <f t="shared" si="0"/>
        <v>https://limitlesstcg.com/cards/jp/SV8/116</v>
      </c>
      <c r="N35" t="str">
        <f t="shared" si="1"/>
        <v>https://limitlesstcg.com/cards/en/SSP/208</v>
      </c>
    </row>
    <row r="36" spans="1:14" x14ac:dyDescent="0.2">
      <c r="A36" s="9" t="s">
        <v>309</v>
      </c>
      <c r="B36" t="str">
        <f>VLOOKUP(D36,Foglio3!B:D,2,FALSE)</f>
        <v>super-electric-breaker</v>
      </c>
      <c r="C36" t="str">
        <f>VLOOKUP(E36,Foglio5!B:D,2,FALSE)</f>
        <v>scarlet-&amp;-violet-promos</v>
      </c>
      <c r="D36" s="9" t="s">
        <v>139</v>
      </c>
      <c r="E36" s="9" t="s">
        <v>137</v>
      </c>
      <c r="F36" s="9" t="s">
        <v>2225</v>
      </c>
      <c r="G36" s="9">
        <v>159</v>
      </c>
      <c r="H36" s="9" t="s">
        <v>64</v>
      </c>
      <c r="I36">
        <f>VLOOKUP(A36,Foglio1!C:D,2,FALSE)</f>
        <v>82</v>
      </c>
      <c r="J36" s="8">
        <f>VLOOKUP(D36,Foglio3!B:D,3,FALSE)</f>
        <v>45583</v>
      </c>
      <c r="K36" s="8" t="str">
        <f>TEXT(J36,"gg mmmm aaaa")</f>
        <v>18 ottobre 2024</v>
      </c>
      <c r="L36" t="str">
        <f>LOWER(A36)</f>
        <v>magneton</v>
      </c>
      <c r="M36" t="str">
        <f t="shared" si="0"/>
        <v>https://limitlesstcg.com/cards/jp/SV8/112</v>
      </c>
      <c r="N36" t="str">
        <f t="shared" si="1"/>
        <v>https://limitlesstcg.com/cards/en/SVP/159</v>
      </c>
    </row>
    <row r="37" spans="1:14" x14ac:dyDescent="0.2">
      <c r="A37" s="9" t="s">
        <v>604</v>
      </c>
      <c r="B37" t="str">
        <f>VLOOKUP(D37,Foglio3!B:D,2,FALSE)</f>
        <v>super-electric-breaker</v>
      </c>
      <c r="C37" t="str">
        <f>VLOOKUP(E37,Foglio5!B:D,2,FALSE)</f>
        <v>surging-sparks</v>
      </c>
      <c r="D37" s="9" t="s">
        <v>139</v>
      </c>
      <c r="E37" s="9" t="s">
        <v>142</v>
      </c>
      <c r="F37" s="9" t="s">
        <v>2234</v>
      </c>
      <c r="G37" s="9" t="s">
        <v>2238</v>
      </c>
      <c r="H37" s="9" t="s">
        <v>2236</v>
      </c>
      <c r="I37">
        <f>VLOOKUP(A37,Foglio1!C:D,2,FALSE)</f>
        <v>231</v>
      </c>
      <c r="J37" s="8">
        <f>VLOOKUP(D37,Foglio3!B:D,3,FALSE)</f>
        <v>45583</v>
      </c>
      <c r="K37" s="8" t="str">
        <f>TEXT(J37,"gg mmmm aaaa")</f>
        <v>18 ottobre 2024</v>
      </c>
      <c r="L37" t="str">
        <f>LOWER(A37)</f>
        <v>phanpy</v>
      </c>
      <c r="M37" t="str">
        <f t="shared" si="0"/>
        <v>https://limitlesstcg.com/cards/jp/SV8/115</v>
      </c>
      <c r="N37" t="str">
        <f t="shared" si="1"/>
        <v>https://limitlesstcg.com/cards/en/SSP/205</v>
      </c>
    </row>
    <row r="38" spans="1:14" x14ac:dyDescent="0.2">
      <c r="A38" s="9" t="s">
        <v>717</v>
      </c>
      <c r="B38" t="str">
        <f>VLOOKUP(D38,Foglio3!B:D,2,FALSE)</f>
        <v>super-electric-breaker</v>
      </c>
      <c r="C38" t="str">
        <f>VLOOKUP(E38,Foglio5!B:D,2,FALSE)</f>
        <v>surging-sparks</v>
      </c>
      <c r="D38" s="9" t="s">
        <v>139</v>
      </c>
      <c r="E38" s="9" t="s">
        <v>142</v>
      </c>
      <c r="F38" s="9" t="s">
        <v>2229</v>
      </c>
      <c r="G38" s="9" t="s">
        <v>2230</v>
      </c>
      <c r="H38" s="9" t="s">
        <v>82</v>
      </c>
      <c r="I38">
        <f>VLOOKUP(A38,Foglio1!C:D,2,FALSE)</f>
        <v>287</v>
      </c>
      <c r="J38" s="8">
        <f>VLOOKUP(D38,Foglio3!B:D,3,FALSE)</f>
        <v>45583</v>
      </c>
      <c r="K38" s="8" t="str">
        <f>TEXT(J38,"gg mmmm aaaa")</f>
        <v>18 ottobre 2024</v>
      </c>
      <c r="L38" t="str">
        <f>LOWER(A38)</f>
        <v>slakoth</v>
      </c>
      <c r="M38" t="str">
        <f t="shared" ref="M38:M39" si="2">_xlfn.CONCAT("https://limitlesstcg.com/cards/jp/", UPPER(D38),"/", LEFT(F38, FIND("/", F38 &amp; "/") - 1))</f>
        <v>https://limitlesstcg.com/cards/jp/SV8/117</v>
      </c>
      <c r="N38" t="str">
        <f t="shared" ref="N38:N39" si="3">_xlfn.CONCAT("https://limitlesstcg.com/cards/en/", UPPER(E38),"/", LEFT(G38, FIND("/", G38 &amp; "/") - 1))</f>
        <v>https://limitlesstcg.com/cards/en/SSP/212</v>
      </c>
    </row>
    <row r="39" spans="1:14" x14ac:dyDescent="0.2">
      <c r="A39" s="9" t="s">
        <v>1487</v>
      </c>
      <c r="B39" t="str">
        <f>VLOOKUP(D39,Foglio3!B:D,2,FALSE)</f>
        <v>super-electric-breaker</v>
      </c>
      <c r="C39" t="str">
        <f>VLOOKUP(E39,Foglio5!B:D,2,FALSE)</f>
        <v>surging-sparks</v>
      </c>
      <c r="D39" s="9" t="s">
        <v>139</v>
      </c>
      <c r="E39" s="9" t="s">
        <v>142</v>
      </c>
      <c r="F39" s="9" t="s">
        <v>2224</v>
      </c>
      <c r="G39" s="9" t="s">
        <v>2232</v>
      </c>
      <c r="H39" s="9" t="s">
        <v>2231</v>
      </c>
      <c r="I39">
        <f>VLOOKUP(A39,Foglio1!C:D,2,FALSE)</f>
        <v>666</v>
      </c>
      <c r="J39" s="8">
        <f>VLOOKUP(D39,Foglio3!B:D,3,FALSE)</f>
        <v>45583</v>
      </c>
      <c r="K39" s="8" t="str">
        <f>TEXT(J39,"gg mmmm aaaa")</f>
        <v>18 ottobre 2024</v>
      </c>
      <c r="L39" t="str">
        <f>LOWER(A39)</f>
        <v>vivillon</v>
      </c>
      <c r="M39" t="str">
        <f t="shared" si="2"/>
        <v>https://limitlesstcg.com/cards/jp/SV8/71</v>
      </c>
      <c r="N39" t="str">
        <f t="shared" si="3"/>
        <v>https://limitlesstcg.com/cards/en/SSP/193</v>
      </c>
    </row>
  </sheetData>
  <autoFilter ref="A1:L1" xr:uid="{75402D94-A2CB-F345-A35A-FD39392DB121}">
    <sortState xmlns:xlrd2="http://schemas.microsoft.com/office/spreadsheetml/2017/richdata2" ref="A2:L39">
      <sortCondition ref="J1:J39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15" workbookViewId="0">
      <selection activeCell="C233" sqref="C23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150</v>
      </c>
      <c r="C2" s="2" t="s">
        <v>87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151</v>
      </c>
      <c r="Z2" s="2"/>
      <c r="AA2" s="2"/>
      <c r="AB2" s="2"/>
    </row>
    <row r="3" spans="1:36" x14ac:dyDescent="0.2">
      <c r="A3" s="2">
        <v>1</v>
      </c>
      <c r="B3" s="3" t="s">
        <v>152</v>
      </c>
      <c r="C3" s="2" t="s">
        <v>90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153</v>
      </c>
      <c r="Z3" s="2"/>
      <c r="AA3" s="2"/>
      <c r="AB3" s="2"/>
    </row>
    <row r="4" spans="1:36" x14ac:dyDescent="0.2">
      <c r="A4" s="2">
        <v>1</v>
      </c>
      <c r="B4" s="3" t="s">
        <v>154</v>
      </c>
      <c r="C4" s="2" t="s">
        <v>155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156</v>
      </c>
      <c r="C5" s="2" t="s">
        <v>157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158</v>
      </c>
      <c r="C6" s="2" t="s">
        <v>92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159</v>
      </c>
      <c r="C7" s="2" t="s">
        <v>160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161</v>
      </c>
      <c r="C8" s="2" t="s">
        <v>162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163</v>
      </c>
      <c r="C9" s="2" t="s">
        <v>164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165</v>
      </c>
      <c r="C10" s="2" t="s">
        <v>166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167</v>
      </c>
      <c r="C11" s="2" t="s">
        <v>168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169</v>
      </c>
      <c r="C12" s="2" t="s">
        <v>170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171</v>
      </c>
      <c r="C13" s="2" t="s">
        <v>172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173</v>
      </c>
      <c r="C14" s="2" t="s">
        <v>174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175</v>
      </c>
      <c r="C15" s="2" t="s">
        <v>176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177</v>
      </c>
      <c r="C16" s="2" t="s">
        <v>178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179</v>
      </c>
      <c r="C17" s="2" t="s">
        <v>122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180</v>
      </c>
      <c r="C18" s="2" t="s">
        <v>181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182</v>
      </c>
      <c r="C19" s="2" t="s">
        <v>183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184</v>
      </c>
      <c r="C20" s="2" t="s">
        <v>185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186</v>
      </c>
      <c r="C21" s="2" t="s">
        <v>187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188</v>
      </c>
      <c r="C22" s="2" t="s">
        <v>189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190</v>
      </c>
      <c r="C23" s="2" t="s">
        <v>191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192</v>
      </c>
      <c r="C24" s="2" t="s">
        <v>193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194</v>
      </c>
      <c r="C25" s="2" t="s">
        <v>195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196</v>
      </c>
      <c r="C26" s="2" t="s">
        <v>32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197</v>
      </c>
      <c r="C27" s="2" t="s">
        <v>198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199</v>
      </c>
      <c r="C28" s="2" t="s">
        <v>200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201</v>
      </c>
      <c r="C29" s="2" t="s">
        <v>202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203</v>
      </c>
      <c r="C30" s="2" t="s">
        <v>204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205</v>
      </c>
      <c r="C31" s="2" t="s">
        <v>206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207</v>
      </c>
      <c r="C32" s="2" t="s">
        <v>208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209</v>
      </c>
      <c r="C33" s="2" t="s">
        <v>210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211</v>
      </c>
      <c r="C34" s="2" t="s">
        <v>212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213</v>
      </c>
      <c r="C35" s="2" t="s">
        <v>214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215</v>
      </c>
      <c r="C36" s="2" t="s">
        <v>216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217</v>
      </c>
      <c r="C37" s="2" t="s">
        <v>218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219</v>
      </c>
      <c r="C38" s="2" t="s">
        <v>220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221</v>
      </c>
      <c r="C39" s="2" t="s">
        <v>101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222</v>
      </c>
      <c r="C40" s="2" t="s">
        <v>223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224</v>
      </c>
      <c r="C41" s="2" t="s">
        <v>225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226</v>
      </c>
      <c r="C42" s="2" t="s">
        <v>227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228</v>
      </c>
      <c r="C43" s="2" t="s">
        <v>229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230</v>
      </c>
      <c r="C44" s="2" t="s">
        <v>231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232</v>
      </c>
      <c r="C45" s="2" t="s">
        <v>102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233</v>
      </c>
      <c r="C46" s="2" t="s">
        <v>234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235</v>
      </c>
      <c r="C47" s="2" t="s">
        <v>236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237</v>
      </c>
      <c r="C48" s="2" t="s">
        <v>238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239</v>
      </c>
      <c r="C49" s="2" t="s">
        <v>240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241</v>
      </c>
      <c r="C50" s="2" t="s">
        <v>242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243</v>
      </c>
      <c r="C51" s="2" t="s">
        <v>244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245</v>
      </c>
      <c r="C52" s="2" t="s">
        <v>246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247</v>
      </c>
      <c r="C53" s="2" t="s">
        <v>248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249</v>
      </c>
      <c r="C54" s="2" t="s">
        <v>250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251</v>
      </c>
      <c r="C55" s="2" t="s">
        <v>33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252</v>
      </c>
      <c r="C56" s="2" t="s">
        <v>253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254</v>
      </c>
      <c r="C57" s="2" t="s">
        <v>255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256</v>
      </c>
      <c r="C58" s="2" t="s">
        <v>257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258</v>
      </c>
      <c r="C59" s="2" t="s">
        <v>259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260</v>
      </c>
      <c r="C60" s="2" t="s">
        <v>261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262</v>
      </c>
      <c r="C61" s="2" t="s">
        <v>263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264</v>
      </c>
      <c r="C62" s="2" t="s">
        <v>34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265</v>
      </c>
      <c r="C63" s="2" t="s">
        <v>266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267</v>
      </c>
      <c r="C64" s="2" t="s">
        <v>268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269</v>
      </c>
      <c r="C65" s="2" t="s">
        <v>270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271</v>
      </c>
      <c r="C66" s="2" t="s">
        <v>272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273</v>
      </c>
      <c r="C67" s="2" t="s">
        <v>274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275</v>
      </c>
      <c r="C68" s="2" t="s">
        <v>276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277</v>
      </c>
      <c r="C69" s="2" t="s">
        <v>278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279</v>
      </c>
      <c r="C70" s="2" t="s">
        <v>280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281</v>
      </c>
      <c r="C71" s="2" t="s">
        <v>282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283</v>
      </c>
      <c r="C72" s="2" t="s">
        <v>284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285</v>
      </c>
      <c r="C73" s="2" t="s">
        <v>286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287</v>
      </c>
      <c r="C74" s="2" t="s">
        <v>288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289</v>
      </c>
      <c r="C75" s="2" t="s">
        <v>290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291</v>
      </c>
      <c r="C76" s="2" t="s">
        <v>292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151</v>
      </c>
      <c r="Z76" s="2"/>
      <c r="AA76" s="2"/>
      <c r="AB76" s="2"/>
    </row>
    <row r="77" spans="1:36" x14ac:dyDescent="0.2">
      <c r="A77" s="2">
        <v>3</v>
      </c>
      <c r="B77" s="3" t="s">
        <v>293</v>
      </c>
      <c r="C77" s="2" t="s">
        <v>294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153</v>
      </c>
      <c r="Z77" s="2"/>
      <c r="AA77" s="2"/>
      <c r="AB77" s="2"/>
    </row>
    <row r="78" spans="1:36" x14ac:dyDescent="0.2">
      <c r="A78" s="2">
        <v>3</v>
      </c>
      <c r="B78" s="3" t="s">
        <v>295</v>
      </c>
      <c r="C78" s="2" t="s">
        <v>296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297</v>
      </c>
      <c r="Z78" s="2"/>
      <c r="AA78" s="2"/>
      <c r="AB78" s="2"/>
    </row>
    <row r="79" spans="1:36" x14ac:dyDescent="0.2">
      <c r="A79" s="2">
        <v>3</v>
      </c>
      <c r="B79" s="3" t="s">
        <v>298</v>
      </c>
      <c r="C79" s="2" t="s">
        <v>299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300</v>
      </c>
      <c r="Z79" s="2"/>
      <c r="AA79" s="2"/>
      <c r="AB79" s="2"/>
    </row>
    <row r="80" spans="1:36" x14ac:dyDescent="0.2">
      <c r="A80" s="2">
        <v>3</v>
      </c>
      <c r="B80" s="3" t="s">
        <v>301</v>
      </c>
      <c r="C80" s="2" t="s">
        <v>302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303</v>
      </c>
      <c r="Z80" s="2"/>
      <c r="AA80" s="2"/>
      <c r="AB80" s="2"/>
    </row>
    <row r="81" spans="1:36" x14ac:dyDescent="0.2">
      <c r="A81" s="2">
        <v>3</v>
      </c>
      <c r="B81" s="3" t="s">
        <v>304</v>
      </c>
      <c r="C81" s="2" t="s">
        <v>305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306</v>
      </c>
      <c r="C82" s="2" t="s">
        <v>307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308</v>
      </c>
      <c r="C83" s="2" t="s">
        <v>309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310</v>
      </c>
      <c r="C84" s="2" t="s">
        <v>311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312</v>
      </c>
      <c r="C85" s="2" t="s">
        <v>313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314</v>
      </c>
      <c r="C86" s="2" t="s">
        <v>315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316</v>
      </c>
      <c r="C87" s="2" t="s">
        <v>317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318</v>
      </c>
      <c r="C88" s="2" t="s">
        <v>319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320</v>
      </c>
      <c r="C89" s="2" t="s">
        <v>321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322</v>
      </c>
      <c r="C90" s="2" t="s">
        <v>323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324</v>
      </c>
      <c r="C91" s="2" t="s">
        <v>325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326</v>
      </c>
      <c r="C92" s="2" t="s">
        <v>327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328</v>
      </c>
      <c r="C93" s="2" t="s">
        <v>329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330</v>
      </c>
      <c r="C94" s="2" t="s">
        <v>331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332</v>
      </c>
      <c r="C95" s="2" t="s">
        <v>333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334</v>
      </c>
      <c r="C96" s="2" t="s">
        <v>335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336</v>
      </c>
      <c r="C97" s="2" t="s">
        <v>35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337</v>
      </c>
      <c r="C98" s="2" t="s">
        <v>338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339</v>
      </c>
      <c r="C99" s="2" t="s">
        <v>340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341</v>
      </c>
      <c r="C100" s="2" t="s">
        <v>342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343</v>
      </c>
      <c r="C101" s="2" t="s">
        <v>344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345</v>
      </c>
      <c r="C102" s="2" t="s">
        <v>346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347</v>
      </c>
      <c r="C103" s="2" t="s">
        <v>348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349</v>
      </c>
      <c r="C104" s="2" t="s">
        <v>350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351</v>
      </c>
      <c r="C105" s="2" t="s">
        <v>352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353</v>
      </c>
      <c r="C106" s="2" t="s">
        <v>354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355</v>
      </c>
      <c r="C107" s="2" t="s">
        <v>356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357</v>
      </c>
      <c r="C108" s="2" t="s">
        <v>358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359</v>
      </c>
      <c r="C109" s="2" t="s">
        <v>360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361</v>
      </c>
      <c r="C110" s="2" t="s">
        <v>362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363</v>
      </c>
      <c r="C111" s="2" t="s">
        <v>364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365</v>
      </c>
      <c r="C112" s="2" t="s">
        <v>366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367</v>
      </c>
      <c r="C113" s="2" t="s">
        <v>368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369</v>
      </c>
      <c r="C114" s="2" t="s">
        <v>370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371</v>
      </c>
      <c r="C115" s="2" t="s">
        <v>36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372</v>
      </c>
      <c r="C116" s="2" t="s">
        <v>373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374</v>
      </c>
      <c r="C117" s="2" t="s">
        <v>375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376</v>
      </c>
      <c r="C118" s="2" t="s">
        <v>377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378</v>
      </c>
      <c r="C119" s="2" t="s">
        <v>379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380</v>
      </c>
      <c r="C120" s="2" t="s">
        <v>381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382</v>
      </c>
      <c r="C121" s="2" t="s">
        <v>383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384</v>
      </c>
      <c r="C122" s="2" t="s">
        <v>385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386</v>
      </c>
      <c r="C123" s="2" t="s">
        <v>98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387</v>
      </c>
      <c r="C124" s="2" t="s">
        <v>388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389</v>
      </c>
      <c r="C125" s="2" t="s">
        <v>390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391</v>
      </c>
      <c r="C126" s="2" t="s">
        <v>392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393</v>
      </c>
      <c r="C127" s="2" t="s">
        <v>394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395</v>
      </c>
      <c r="C128" s="2" t="s">
        <v>396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397</v>
      </c>
      <c r="C129" s="2" t="s">
        <v>398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399</v>
      </c>
      <c r="C130" s="2" t="s">
        <v>37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400</v>
      </c>
      <c r="C131" s="2" t="s">
        <v>401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402</v>
      </c>
      <c r="C132" s="2" t="s">
        <v>403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404</v>
      </c>
      <c r="C133" s="2" t="s">
        <v>405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406</v>
      </c>
      <c r="C134" s="2" t="s">
        <v>407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408</v>
      </c>
      <c r="C135" s="2" t="s">
        <v>409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410</v>
      </c>
      <c r="C136" s="2" t="s">
        <v>411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412</v>
      </c>
      <c r="C137" s="2" t="s">
        <v>413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414</v>
      </c>
      <c r="C138" s="2" t="s">
        <v>415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416</v>
      </c>
      <c r="C139" s="2" t="s">
        <v>417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418</v>
      </c>
      <c r="C140" s="2" t="s">
        <v>419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420</v>
      </c>
      <c r="C141" s="2" t="s">
        <v>421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422</v>
      </c>
      <c r="C142" s="2" t="s">
        <v>423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424</v>
      </c>
      <c r="C143" s="2" t="s">
        <v>425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426</v>
      </c>
      <c r="C144" s="2" t="s">
        <v>427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428</v>
      </c>
      <c r="C145" s="2" t="s">
        <v>429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430</v>
      </c>
      <c r="C146" s="2" t="s">
        <v>431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432</v>
      </c>
      <c r="C147" s="2" t="s">
        <v>433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434</v>
      </c>
      <c r="C148" s="2" t="s">
        <v>435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436</v>
      </c>
      <c r="C149" s="2" t="s">
        <v>437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438</v>
      </c>
      <c r="C150" s="2" t="s">
        <v>439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440</v>
      </c>
      <c r="C151" s="2" t="s">
        <v>94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153</v>
      </c>
      <c r="Z151" s="2"/>
      <c r="AA151" s="2"/>
      <c r="AB151" s="2"/>
    </row>
    <row r="152" spans="1:36" x14ac:dyDescent="0.2">
      <c r="A152" s="2">
        <v>6</v>
      </c>
      <c r="B152" s="3" t="s">
        <v>441</v>
      </c>
      <c r="C152" s="2" t="s">
        <v>442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297</v>
      </c>
      <c r="Z152" s="2"/>
      <c r="AA152" s="2"/>
      <c r="AB152" s="2"/>
    </row>
    <row r="153" spans="1:36" x14ac:dyDescent="0.2">
      <c r="A153" s="4" t="s">
        <v>443</v>
      </c>
    </row>
    <row r="154" spans="1:36" x14ac:dyDescent="0.2">
      <c r="A154" s="2">
        <v>6</v>
      </c>
      <c r="B154" s="3" t="s">
        <v>444</v>
      </c>
      <c r="C154" s="2" t="s">
        <v>445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446</v>
      </c>
      <c r="C155" s="2" t="s">
        <v>447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448</v>
      </c>
      <c r="C156" s="2" t="s">
        <v>449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450</v>
      </c>
      <c r="C157" s="2" t="s">
        <v>451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452</v>
      </c>
      <c r="C158" s="2" t="s">
        <v>453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454</v>
      </c>
      <c r="C159" s="2" t="s">
        <v>455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456</v>
      </c>
      <c r="C160" s="2" t="s">
        <v>457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458</v>
      </c>
      <c r="C161" s="2" t="s">
        <v>459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460</v>
      </c>
      <c r="C162" s="2" t="s">
        <v>461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462</v>
      </c>
      <c r="C163" s="2" t="s">
        <v>463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464</v>
      </c>
      <c r="C164" s="2" t="s">
        <v>465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466</v>
      </c>
      <c r="C165" s="2" t="s">
        <v>467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468</v>
      </c>
      <c r="C166" s="2" t="s">
        <v>469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470</v>
      </c>
      <c r="C167" s="2" t="s">
        <v>471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472</v>
      </c>
      <c r="C168" s="2" t="s">
        <v>473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474</v>
      </c>
      <c r="C169" s="2" t="s">
        <v>475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476</v>
      </c>
      <c r="C170" s="2" t="s">
        <v>477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478</v>
      </c>
      <c r="C171" s="2" t="s">
        <v>479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480</v>
      </c>
      <c r="C172" s="2" t="s">
        <v>481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482</v>
      </c>
      <c r="C173" s="2" t="s">
        <v>483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484</v>
      </c>
      <c r="C174" s="2" t="s">
        <v>485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486</v>
      </c>
      <c r="C175" s="2" t="s">
        <v>487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488</v>
      </c>
      <c r="C176" s="2" t="s">
        <v>489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490</v>
      </c>
      <c r="C177" s="2" t="s">
        <v>491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492</v>
      </c>
      <c r="C178" s="2" t="s">
        <v>493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494</v>
      </c>
      <c r="C179" s="2" t="s">
        <v>495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496</v>
      </c>
      <c r="C180" s="2" t="s">
        <v>497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498</v>
      </c>
      <c r="C181" s="2" t="s">
        <v>499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500</v>
      </c>
      <c r="C182" s="2" t="s">
        <v>501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502</v>
      </c>
      <c r="C183" s="2" t="s">
        <v>503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504</v>
      </c>
      <c r="C184" s="2" t="s">
        <v>505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506</v>
      </c>
      <c r="C185" s="2" t="s">
        <v>507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508</v>
      </c>
      <c r="C186" s="2" t="s">
        <v>509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510</v>
      </c>
      <c r="C187" s="2" t="s">
        <v>511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512</v>
      </c>
      <c r="C188" s="2" t="s">
        <v>513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514</v>
      </c>
      <c r="C189" s="2" t="s">
        <v>515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516</v>
      </c>
      <c r="C190" s="2" t="s">
        <v>517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518</v>
      </c>
      <c r="C191" s="2" t="s">
        <v>519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520</v>
      </c>
      <c r="C192" s="2" t="s">
        <v>521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522</v>
      </c>
      <c r="C193" s="2" t="s">
        <v>523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524</v>
      </c>
      <c r="C194" s="2" t="s">
        <v>525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526</v>
      </c>
      <c r="C195" s="2" t="s">
        <v>527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528</v>
      </c>
      <c r="C196" s="2" t="s">
        <v>529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530</v>
      </c>
      <c r="C197" s="2" t="s">
        <v>531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532</v>
      </c>
      <c r="C198" s="2" t="s">
        <v>533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534</v>
      </c>
      <c r="C199" s="2" t="s">
        <v>535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536</v>
      </c>
      <c r="C200" s="2" t="s">
        <v>537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538</v>
      </c>
      <c r="C201" s="2" t="s">
        <v>539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540</v>
      </c>
      <c r="C202" s="2" t="s">
        <v>541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542</v>
      </c>
      <c r="C203" s="2" t="s">
        <v>543</v>
      </c>
      <c r="D203" s="3">
        <v>201</v>
      </c>
      <c r="E203" s="2" t="s">
        <v>544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545</v>
      </c>
      <c r="C204" s="2" t="s">
        <v>546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547</v>
      </c>
      <c r="C205" s="2" t="s">
        <v>548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549</v>
      </c>
      <c r="C206" s="2" t="s">
        <v>550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551</v>
      </c>
      <c r="C207" s="2" t="s">
        <v>552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553</v>
      </c>
      <c r="C208" s="2" t="s">
        <v>554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555</v>
      </c>
      <c r="C209" s="2" t="s">
        <v>556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557</v>
      </c>
      <c r="C210" s="2" t="s">
        <v>558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559</v>
      </c>
      <c r="C211" s="2" t="s">
        <v>560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561</v>
      </c>
      <c r="C212" s="2" t="s">
        <v>562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563</v>
      </c>
      <c r="C213" s="2" t="s">
        <v>564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565</v>
      </c>
      <c r="C214" s="2" t="s">
        <v>566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567</v>
      </c>
      <c r="C215" s="2" t="s">
        <v>568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569</v>
      </c>
      <c r="C216" s="2" t="s">
        <v>570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571</v>
      </c>
      <c r="C217" s="2" t="s">
        <v>572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573</v>
      </c>
      <c r="C218" s="2" t="s">
        <v>574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575</v>
      </c>
      <c r="C219" s="2" t="s">
        <v>576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577</v>
      </c>
      <c r="C220" s="2" t="s">
        <v>578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579</v>
      </c>
      <c r="C221" s="2" t="s">
        <v>580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581</v>
      </c>
      <c r="C222" s="2" t="s">
        <v>582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583</v>
      </c>
      <c r="C223" s="2" t="s">
        <v>584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585</v>
      </c>
      <c r="C224" s="2" t="s">
        <v>586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587</v>
      </c>
      <c r="C225" s="2" t="s">
        <v>588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589</v>
      </c>
      <c r="C226" s="2" t="s">
        <v>590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153</v>
      </c>
      <c r="Z226" s="2"/>
      <c r="AA226" s="2"/>
      <c r="AB226" s="2"/>
    </row>
    <row r="227" spans="1:36" x14ac:dyDescent="0.2">
      <c r="A227" s="2">
        <v>8</v>
      </c>
      <c r="B227" s="3" t="s">
        <v>591</v>
      </c>
      <c r="C227" s="2" t="s">
        <v>592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593</v>
      </c>
      <c r="C228" s="2" t="s">
        <v>594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595</v>
      </c>
      <c r="C229" s="2" t="s">
        <v>596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597</v>
      </c>
      <c r="C230" s="2" t="s">
        <v>598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599</v>
      </c>
      <c r="C231" s="2" t="s">
        <v>600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601</v>
      </c>
      <c r="C232" s="2" t="s">
        <v>602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603</v>
      </c>
      <c r="C233" s="2" t="s">
        <v>604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605</v>
      </c>
      <c r="C234" s="2" t="s">
        <v>606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607</v>
      </c>
      <c r="C235" s="2" t="s">
        <v>608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609</v>
      </c>
      <c r="C236" s="2" t="s">
        <v>610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611</v>
      </c>
      <c r="C237" s="2" t="s">
        <v>612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613</v>
      </c>
      <c r="C238" s="2" t="s">
        <v>614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615</v>
      </c>
      <c r="C239" s="2" t="s">
        <v>616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617</v>
      </c>
      <c r="C240" s="2" t="s">
        <v>618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619</v>
      </c>
      <c r="C241" s="2" t="s">
        <v>620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621</v>
      </c>
      <c r="C242" s="2" t="s">
        <v>622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623</v>
      </c>
      <c r="C243" s="2" t="s">
        <v>624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625</v>
      </c>
      <c r="C244" s="2" t="s">
        <v>626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627</v>
      </c>
      <c r="C245" s="2" t="s">
        <v>628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629</v>
      </c>
      <c r="C246" s="2" t="s">
        <v>630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631</v>
      </c>
      <c r="C247" s="2" t="s">
        <v>632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633</v>
      </c>
      <c r="C248" s="2" t="s">
        <v>634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635</v>
      </c>
      <c r="C249" s="2" t="s">
        <v>636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637</v>
      </c>
      <c r="C250" s="2" t="s">
        <v>638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639</v>
      </c>
      <c r="C251" s="2" t="s">
        <v>640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641</v>
      </c>
      <c r="C252" s="2" t="s">
        <v>642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643</v>
      </c>
      <c r="C253" s="2" t="s">
        <v>644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645</v>
      </c>
    </row>
    <row r="255" spans="1:36" x14ac:dyDescent="0.2">
      <c r="A255" s="2">
        <v>9</v>
      </c>
      <c r="B255" s="3" t="s">
        <v>646</v>
      </c>
      <c r="C255" s="2" t="s">
        <v>647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648</v>
      </c>
      <c r="C256" s="2" t="s">
        <v>649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650</v>
      </c>
      <c r="C257" s="2" t="s">
        <v>651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652</v>
      </c>
      <c r="C258" s="2" t="s">
        <v>653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654</v>
      </c>
      <c r="C259" s="2" t="s">
        <v>655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656</v>
      </c>
      <c r="C260" s="2" t="s">
        <v>657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658</v>
      </c>
      <c r="C261" s="2" t="s">
        <v>659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660</v>
      </c>
      <c r="C262" s="2" t="s">
        <v>661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662</v>
      </c>
      <c r="C263" s="2" t="s">
        <v>663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664</v>
      </c>
      <c r="C264" s="2" t="s">
        <v>665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666</v>
      </c>
      <c r="C265" s="2" t="s">
        <v>667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668</v>
      </c>
      <c r="C266" s="2" t="s">
        <v>669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670</v>
      </c>
      <c r="C267" s="2" t="s">
        <v>671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672</v>
      </c>
      <c r="C268" s="2" t="s">
        <v>673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674</v>
      </c>
      <c r="C269" s="2" t="s">
        <v>675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676</v>
      </c>
      <c r="C270" s="2" t="s">
        <v>677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678</v>
      </c>
      <c r="C271" s="2" t="s">
        <v>679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680</v>
      </c>
      <c r="C272" s="2" t="s">
        <v>681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682</v>
      </c>
      <c r="C273" s="2" t="s">
        <v>683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684</v>
      </c>
      <c r="C274" s="2" t="s">
        <v>685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686</v>
      </c>
      <c r="C275" s="2" t="s">
        <v>687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688</v>
      </c>
      <c r="C276" s="2" t="s">
        <v>689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690</v>
      </c>
      <c r="C277" s="2" t="s">
        <v>691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692</v>
      </c>
      <c r="C278" s="2" t="s">
        <v>693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694</v>
      </c>
      <c r="C279" s="2" t="s">
        <v>695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696</v>
      </c>
      <c r="C280" s="2" t="s">
        <v>697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698</v>
      </c>
      <c r="C281" s="2" t="s">
        <v>699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700</v>
      </c>
      <c r="C282" s="2" t="s">
        <v>701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702</v>
      </c>
      <c r="C283" s="2" t="s">
        <v>703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704</v>
      </c>
      <c r="C284" s="2" t="s">
        <v>705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706</v>
      </c>
      <c r="C285" s="2" t="s">
        <v>707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708</v>
      </c>
      <c r="C286" s="2" t="s">
        <v>709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710</v>
      </c>
      <c r="C287" s="2" t="s">
        <v>711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712</v>
      </c>
      <c r="C288" s="2" t="s">
        <v>713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714</v>
      </c>
      <c r="C289" s="2" t="s">
        <v>715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716</v>
      </c>
      <c r="C290" s="2" t="s">
        <v>717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718</v>
      </c>
      <c r="C291" s="2" t="s">
        <v>719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720</v>
      </c>
      <c r="C292" s="2" t="s">
        <v>721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722</v>
      </c>
      <c r="C293" s="2" t="s">
        <v>723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724</v>
      </c>
      <c r="C294" s="2" t="s">
        <v>725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726</v>
      </c>
      <c r="C295" s="2" t="s">
        <v>727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728</v>
      </c>
      <c r="C296" s="2" t="s">
        <v>729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730</v>
      </c>
      <c r="C297" s="2" t="s">
        <v>731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732</v>
      </c>
      <c r="C298" s="2" t="s">
        <v>733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734</v>
      </c>
      <c r="C299" s="2" t="s">
        <v>735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736</v>
      </c>
      <c r="C300" s="2" t="s">
        <v>737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738</v>
      </c>
      <c r="C301" s="2" t="s">
        <v>739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740</v>
      </c>
      <c r="C302" s="2" t="s">
        <v>741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742</v>
      </c>
      <c r="C303" s="2" t="s">
        <v>743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744</v>
      </c>
      <c r="C304" s="2" t="s">
        <v>745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746</v>
      </c>
      <c r="C305" s="2" t="s">
        <v>747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748</v>
      </c>
      <c r="C306" s="2" t="s">
        <v>749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750</v>
      </c>
      <c r="C307" s="2" t="s">
        <v>751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752</v>
      </c>
      <c r="C308" s="2" t="s">
        <v>753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754</v>
      </c>
      <c r="C309" s="2" t="s">
        <v>755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756</v>
      </c>
      <c r="C310" s="2" t="s">
        <v>757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758</v>
      </c>
      <c r="C311" s="2" t="s">
        <v>759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760</v>
      </c>
      <c r="C312" s="2" t="s">
        <v>761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762</v>
      </c>
      <c r="C313" s="2" t="s">
        <v>763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764</v>
      </c>
      <c r="C314" s="2" t="s">
        <v>765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766</v>
      </c>
      <c r="C315" s="2" t="s">
        <v>767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768</v>
      </c>
      <c r="C316" s="2" t="s">
        <v>769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770</v>
      </c>
      <c r="C317" s="2" t="s">
        <v>771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772</v>
      </c>
      <c r="C318" s="2" t="s">
        <v>773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774</v>
      </c>
      <c r="C319" s="2" t="s">
        <v>775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776</v>
      </c>
      <c r="C320" s="2" t="s">
        <v>777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778</v>
      </c>
      <c r="C321" s="2" t="s">
        <v>779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780</v>
      </c>
      <c r="C322" s="2" t="s">
        <v>781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782</v>
      </c>
      <c r="C323" s="2" t="s">
        <v>783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784</v>
      </c>
      <c r="C324" s="2" t="s">
        <v>785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786</v>
      </c>
      <c r="C325" s="2" t="s">
        <v>787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788</v>
      </c>
      <c r="C326" s="2" t="s">
        <v>789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790</v>
      </c>
      <c r="C327" s="2" t="s">
        <v>791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792</v>
      </c>
      <c r="C328" s="2" t="s">
        <v>793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794</v>
      </c>
      <c r="C329" s="2" t="s">
        <v>795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796</v>
      </c>
      <c r="C330" s="2" t="s">
        <v>797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798</v>
      </c>
      <c r="C331" s="2" t="s">
        <v>799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800</v>
      </c>
      <c r="C332" s="2" t="s">
        <v>146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801</v>
      </c>
      <c r="C333" s="2" t="s">
        <v>802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803</v>
      </c>
      <c r="C334" s="2" t="s">
        <v>804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805</v>
      </c>
      <c r="C335" s="2" t="s">
        <v>806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807</v>
      </c>
      <c r="C336" s="2" t="s">
        <v>808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809</v>
      </c>
      <c r="C337" s="2" t="s">
        <v>810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811</v>
      </c>
      <c r="C338" s="2" t="s">
        <v>812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813</v>
      </c>
      <c r="C339" s="2" t="s">
        <v>814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815</v>
      </c>
      <c r="C340" s="2" t="s">
        <v>816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817</v>
      </c>
      <c r="C341" s="2" t="s">
        <v>818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819</v>
      </c>
      <c r="C342" s="2" t="s">
        <v>820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821</v>
      </c>
      <c r="C343" s="2" t="s">
        <v>822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823</v>
      </c>
      <c r="C344" s="2" t="s">
        <v>824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825</v>
      </c>
      <c r="C345" s="2" t="s">
        <v>826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827</v>
      </c>
      <c r="C346" s="2" t="s">
        <v>828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829</v>
      </c>
      <c r="C347" s="2" t="s">
        <v>830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831</v>
      </c>
      <c r="C348" s="2" t="s">
        <v>832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833</v>
      </c>
      <c r="C349" s="2" t="s">
        <v>834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835</v>
      </c>
      <c r="C350" s="2" t="s">
        <v>836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837</v>
      </c>
      <c r="C351" s="2" t="s">
        <v>838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839</v>
      </c>
      <c r="C352" s="2" t="s">
        <v>840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841</v>
      </c>
      <c r="C353" s="2" t="s">
        <v>842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843</v>
      </c>
      <c r="C354" s="2" t="s">
        <v>844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845</v>
      </c>
      <c r="C355" s="2" t="s">
        <v>846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847</v>
      </c>
      <c r="C356" s="2" t="s">
        <v>848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849</v>
      </c>
      <c r="C357" s="2" t="s">
        <v>850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851</v>
      </c>
      <c r="C358" s="2" t="s">
        <v>852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853</v>
      </c>
      <c r="C359" s="2" t="s">
        <v>854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855</v>
      </c>
      <c r="C360" s="2" t="s">
        <v>856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857</v>
      </c>
      <c r="C361" s="2" t="s">
        <v>858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859</v>
      </c>
      <c r="C362" s="2" t="s">
        <v>860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861</v>
      </c>
      <c r="C363" s="2" t="s">
        <v>862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863</v>
      </c>
      <c r="C364" s="2" t="s">
        <v>864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865</v>
      </c>
      <c r="C365" s="2" t="s">
        <v>866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867</v>
      </c>
      <c r="C366" s="2" t="s">
        <v>868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869</v>
      </c>
      <c r="C367" s="2" t="s">
        <v>870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871</v>
      </c>
      <c r="C368" s="2" t="s">
        <v>872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873</v>
      </c>
      <c r="C369" s="2" t="s">
        <v>874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875</v>
      </c>
      <c r="C370" s="2" t="s">
        <v>876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877</v>
      </c>
      <c r="C371" s="2" t="s">
        <v>878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879</v>
      </c>
      <c r="C372" s="2" t="s">
        <v>880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881</v>
      </c>
      <c r="C373" s="2" t="s">
        <v>882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883</v>
      </c>
      <c r="C374" s="2" t="s">
        <v>884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885</v>
      </c>
      <c r="C375" s="2" t="s">
        <v>886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887</v>
      </c>
      <c r="C376" s="2" t="s">
        <v>888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889</v>
      </c>
      <c r="Z376" s="2"/>
      <c r="AA376" s="2"/>
      <c r="AB376" s="2"/>
    </row>
    <row r="377" spans="1:36" x14ac:dyDescent="0.2">
      <c r="A377" s="2">
        <v>13</v>
      </c>
      <c r="B377" s="3" t="s">
        <v>890</v>
      </c>
      <c r="C377" s="2" t="s">
        <v>891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892</v>
      </c>
      <c r="Z377" s="2"/>
      <c r="AA377" s="2"/>
      <c r="AB377" s="2"/>
    </row>
    <row r="378" spans="1:36" x14ac:dyDescent="0.2">
      <c r="A378" s="2">
        <v>13</v>
      </c>
      <c r="B378" s="3" t="s">
        <v>893</v>
      </c>
      <c r="C378" s="2" t="s">
        <v>894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895</v>
      </c>
      <c r="Z378" s="2"/>
      <c r="AA378" s="2"/>
      <c r="AB378" s="2"/>
    </row>
    <row r="379" spans="1:36" x14ac:dyDescent="0.2">
      <c r="A379" s="2">
        <v>13</v>
      </c>
      <c r="B379" s="3" t="s">
        <v>896</v>
      </c>
      <c r="C379" s="2" t="s">
        <v>897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898</v>
      </c>
      <c r="C380" s="2" t="s">
        <v>899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900</v>
      </c>
      <c r="C381" s="2" t="s">
        <v>901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902</v>
      </c>
      <c r="C382" s="2" t="s">
        <v>903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904</v>
      </c>
      <c r="C383" s="2" t="s">
        <v>905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906</v>
      </c>
      <c r="C384" s="2" t="s">
        <v>907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908</v>
      </c>
      <c r="C385" s="2" t="s">
        <v>909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910</v>
      </c>
      <c r="C386" s="2" t="s">
        <v>911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912</v>
      </c>
      <c r="C387" s="2" t="s">
        <v>913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914</v>
      </c>
      <c r="C388" s="2" t="s">
        <v>915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916</v>
      </c>
      <c r="C389" s="2" t="s">
        <v>917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918</v>
      </c>
    </row>
    <row r="391" spans="1:36" x14ac:dyDescent="0.2">
      <c r="A391" s="2">
        <v>13</v>
      </c>
      <c r="B391" s="3" t="s">
        <v>919</v>
      </c>
      <c r="C391" s="2" t="s">
        <v>920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921</v>
      </c>
      <c r="C392" s="2" t="s">
        <v>114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922</v>
      </c>
      <c r="C393" s="2" t="s">
        <v>923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924</v>
      </c>
      <c r="C394" s="2" t="s">
        <v>925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926</v>
      </c>
      <c r="C395" s="2" t="s">
        <v>927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928</v>
      </c>
      <c r="C396" s="2" t="s">
        <v>929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930</v>
      </c>
      <c r="C397" s="2" t="s">
        <v>931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932</v>
      </c>
      <c r="C398" s="2" t="s">
        <v>933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934</v>
      </c>
      <c r="C399" s="2" t="s">
        <v>935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936</v>
      </c>
      <c r="C400" s="2" t="s">
        <v>937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938</v>
      </c>
      <c r="C401" s="2" t="s">
        <v>939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940</v>
      </c>
      <c r="C402" s="2" t="s">
        <v>941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942</v>
      </c>
      <c r="C403" s="2" t="s">
        <v>943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944</v>
      </c>
      <c r="C404" s="2" t="s">
        <v>945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946</v>
      </c>
      <c r="C405" s="2" t="s">
        <v>947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948</v>
      </c>
      <c r="C406" s="2" t="s">
        <v>949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950</v>
      </c>
      <c r="C407" s="2" t="s">
        <v>951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952</v>
      </c>
      <c r="C408" s="2" t="s">
        <v>953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954</v>
      </c>
      <c r="C409" s="2" t="s">
        <v>955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956</v>
      </c>
      <c r="C410" s="2" t="s">
        <v>957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958</v>
      </c>
      <c r="C411" s="2" t="s">
        <v>959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960</v>
      </c>
      <c r="C412" s="2" t="s">
        <v>961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962</v>
      </c>
      <c r="C413" s="2" t="s">
        <v>963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964</v>
      </c>
      <c r="C414" s="2" t="s">
        <v>965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966</v>
      </c>
      <c r="C415" s="2" t="s">
        <v>967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968</v>
      </c>
      <c r="C416" s="2" t="s">
        <v>969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970</v>
      </c>
      <c r="C417" s="2" t="s">
        <v>971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972</v>
      </c>
      <c r="C418" s="2" t="s">
        <v>973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974</v>
      </c>
      <c r="C419" s="2" t="s">
        <v>975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976</v>
      </c>
      <c r="C420" s="2" t="s">
        <v>977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978</v>
      </c>
      <c r="C421" s="2" t="s">
        <v>979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980</v>
      </c>
      <c r="C422" s="2" t="s">
        <v>981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982</v>
      </c>
      <c r="C423" s="2" t="s">
        <v>983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984</v>
      </c>
      <c r="C424" s="2" t="s">
        <v>985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986</v>
      </c>
      <c r="C425" s="2" t="s">
        <v>987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988</v>
      </c>
      <c r="C426" s="2" t="s">
        <v>989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990</v>
      </c>
      <c r="C427" s="2" t="s">
        <v>991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992</v>
      </c>
      <c r="C428" s="2" t="s">
        <v>993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994</v>
      </c>
      <c r="C429" s="2" t="s">
        <v>995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996</v>
      </c>
      <c r="C430" s="2" t="s">
        <v>997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998</v>
      </c>
      <c r="C431" s="2" t="s">
        <v>999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1000</v>
      </c>
      <c r="C432" s="2" t="s">
        <v>1001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1002</v>
      </c>
      <c r="C433" s="2" t="s">
        <v>1003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1004</v>
      </c>
      <c r="C434" s="2" t="s">
        <v>1005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1006</v>
      </c>
      <c r="C435" s="2" t="s">
        <v>1007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1008</v>
      </c>
      <c r="C436" s="2" t="s">
        <v>1009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1010</v>
      </c>
      <c r="C437" s="2" t="s">
        <v>1011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1012</v>
      </c>
      <c r="C438" s="2" t="s">
        <v>1013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1014</v>
      </c>
      <c r="C439" s="2" t="s">
        <v>1015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1016</v>
      </c>
      <c r="C440" s="2" t="s">
        <v>1017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1018</v>
      </c>
      <c r="C441" s="2" t="s">
        <v>1019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1020</v>
      </c>
      <c r="C442" s="2" t="s">
        <v>1021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1022</v>
      </c>
      <c r="C443" s="2" t="s">
        <v>1023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1024</v>
      </c>
      <c r="C444" s="2" t="s">
        <v>1025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1026</v>
      </c>
      <c r="C445" s="2" t="s">
        <v>1027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1028</v>
      </c>
      <c r="C446" s="2" t="s">
        <v>1029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1030</v>
      </c>
      <c r="C447" s="2" t="s">
        <v>1031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1032</v>
      </c>
      <c r="C448" s="2" t="s">
        <v>1033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1034</v>
      </c>
      <c r="C449" s="2" t="s">
        <v>1035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1036</v>
      </c>
      <c r="C450" s="2" t="s">
        <v>1037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1038</v>
      </c>
      <c r="C451" s="2" t="s">
        <v>1039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1040</v>
      </c>
      <c r="Z451" s="2"/>
      <c r="AA451" s="2"/>
      <c r="AB451" s="2"/>
    </row>
    <row r="452" spans="1:36" x14ac:dyDescent="0.2">
      <c r="A452" s="2">
        <v>15</v>
      </c>
      <c r="B452" s="3" t="s">
        <v>1041</v>
      </c>
      <c r="C452" s="2" t="s">
        <v>1042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1043</v>
      </c>
      <c r="Z452" s="2"/>
      <c r="AA452" s="2"/>
      <c r="AB452" s="2"/>
    </row>
    <row r="453" spans="1:36" x14ac:dyDescent="0.2">
      <c r="A453" s="2">
        <v>15</v>
      </c>
      <c r="B453" s="3" t="s">
        <v>1044</v>
      </c>
      <c r="C453" s="2" t="s">
        <v>1045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1046</v>
      </c>
      <c r="Z453" s="2"/>
      <c r="AA453" s="2"/>
      <c r="AB453" s="2"/>
    </row>
    <row r="454" spans="1:36" x14ac:dyDescent="0.2">
      <c r="A454" s="2">
        <v>15</v>
      </c>
      <c r="B454" s="3" t="s">
        <v>1047</v>
      </c>
      <c r="C454" s="2" t="s">
        <v>1048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1049</v>
      </c>
      <c r="Z454" s="2"/>
      <c r="AA454" s="2"/>
      <c r="AB454" s="2"/>
    </row>
    <row r="455" spans="1:36" x14ac:dyDescent="0.2">
      <c r="A455" s="2">
        <v>16</v>
      </c>
      <c r="B455" s="3" t="s">
        <v>1050</v>
      </c>
      <c r="C455" s="2" t="s">
        <v>1051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1052</v>
      </c>
      <c r="Z455" s="2"/>
      <c r="AA455" s="2"/>
      <c r="AB455" s="2"/>
    </row>
    <row r="456" spans="1:36" x14ac:dyDescent="0.2">
      <c r="A456" s="2">
        <v>16</v>
      </c>
      <c r="B456" s="3" t="s">
        <v>1053</v>
      </c>
      <c r="C456" s="2" t="s">
        <v>1054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1055</v>
      </c>
      <c r="C457" s="2" t="s">
        <v>1056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1057</v>
      </c>
      <c r="C458" s="2" t="s">
        <v>1058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1059</v>
      </c>
      <c r="C459" s="2" t="s">
        <v>1060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1061</v>
      </c>
      <c r="C460" s="2" t="s">
        <v>1062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1063</v>
      </c>
      <c r="C461" s="2" t="s">
        <v>1064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1065</v>
      </c>
      <c r="C462" s="2" t="s">
        <v>1066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1067</v>
      </c>
      <c r="C463" s="2" t="s">
        <v>1068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1069</v>
      </c>
      <c r="C464" s="2" t="s">
        <v>1070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1071</v>
      </c>
      <c r="C465" s="2" t="s">
        <v>1072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1073</v>
      </c>
      <c r="C466" s="2" t="s">
        <v>1074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1075</v>
      </c>
      <c r="C467" s="2" t="s">
        <v>1076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1077</v>
      </c>
      <c r="C468" s="2" t="s">
        <v>1078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1079</v>
      </c>
      <c r="C469" s="2" t="s">
        <v>1080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1081</v>
      </c>
      <c r="C470" s="2" t="s">
        <v>1082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1083</v>
      </c>
      <c r="C471" s="2" t="s">
        <v>1084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1085</v>
      </c>
      <c r="C472" s="2" t="s">
        <v>1086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1087</v>
      </c>
      <c r="C473" s="2" t="s">
        <v>1088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1089</v>
      </c>
      <c r="C474" s="2" t="s">
        <v>1090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1091</v>
      </c>
      <c r="C475" s="2" t="s">
        <v>1092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1093</v>
      </c>
      <c r="C476" s="2" t="s">
        <v>1094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1095</v>
      </c>
      <c r="C477" s="2" t="s">
        <v>1096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1097</v>
      </c>
      <c r="C478" s="2" t="s">
        <v>1098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1099</v>
      </c>
      <c r="C479" s="2" t="s">
        <v>1100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1101</v>
      </c>
      <c r="C480" s="2" t="s">
        <v>1102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1103</v>
      </c>
      <c r="C481" s="2" t="s">
        <v>1104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1105</v>
      </c>
      <c r="C482" s="2" t="s">
        <v>1106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1107</v>
      </c>
      <c r="C483" s="2" t="s">
        <v>1108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1109</v>
      </c>
      <c r="C484" s="2" t="s">
        <v>1110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1111</v>
      </c>
      <c r="C485" s="2" t="s">
        <v>1112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1113</v>
      </c>
      <c r="C486" s="2" t="s">
        <v>1114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1115</v>
      </c>
      <c r="C487" s="2" t="s">
        <v>1116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1117</v>
      </c>
      <c r="C488" s="2" t="s">
        <v>1118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1119</v>
      </c>
      <c r="C489" s="2" t="s">
        <v>1120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1121</v>
      </c>
      <c r="C490" s="2" t="s">
        <v>1122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1123</v>
      </c>
      <c r="C491" s="2" t="s">
        <v>1124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1125</v>
      </c>
      <c r="C492" s="2" t="s">
        <v>1126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1127</v>
      </c>
      <c r="C493" s="2" t="s">
        <v>1128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1129</v>
      </c>
      <c r="C494" s="2" t="s">
        <v>1130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1131</v>
      </c>
      <c r="C495" s="2" t="s">
        <v>1132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1133</v>
      </c>
      <c r="C496" s="2" t="s">
        <v>1134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1135</v>
      </c>
      <c r="C497" s="2" t="s">
        <v>1136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1137</v>
      </c>
    </row>
    <row r="499" spans="1:36" x14ac:dyDescent="0.2">
      <c r="A499" s="2">
        <v>17</v>
      </c>
      <c r="B499" s="3" t="s">
        <v>1138</v>
      </c>
      <c r="C499" s="2" t="s">
        <v>1139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1140</v>
      </c>
      <c r="C500" s="2" t="s">
        <v>1141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1142</v>
      </c>
      <c r="C501" s="2" t="s">
        <v>1143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1144</v>
      </c>
      <c r="C502" s="2" t="s">
        <v>1145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1146</v>
      </c>
      <c r="C503" s="2" t="s">
        <v>1147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1148</v>
      </c>
      <c r="C504" s="2" t="s">
        <v>1149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1150</v>
      </c>
      <c r="C505" s="2" t="s">
        <v>1151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1152</v>
      </c>
      <c r="C506" s="2" t="s">
        <v>1153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1154</v>
      </c>
      <c r="C507" s="2" t="s">
        <v>1155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1156</v>
      </c>
      <c r="C508" s="2" t="s">
        <v>1157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1158</v>
      </c>
      <c r="C509" s="2" t="s">
        <v>1159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1160</v>
      </c>
      <c r="C510" s="2" t="s">
        <v>1161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1162</v>
      </c>
      <c r="C511" s="2" t="s">
        <v>1163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1164</v>
      </c>
      <c r="C512" s="2" t="s">
        <v>1165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1166</v>
      </c>
      <c r="C513" s="2" t="s">
        <v>1167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1168</v>
      </c>
      <c r="C514" s="2" t="s">
        <v>1169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1170</v>
      </c>
      <c r="C515" s="2" t="s">
        <v>1171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1172</v>
      </c>
      <c r="C516" s="2" t="s">
        <v>1173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1174</v>
      </c>
      <c r="C517" s="2" t="s">
        <v>1175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1176</v>
      </c>
      <c r="C518" s="2" t="s">
        <v>1177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1178</v>
      </c>
      <c r="C519" s="2" t="s">
        <v>1179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1180</v>
      </c>
      <c r="C520" s="2" t="s">
        <v>1181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1182</v>
      </c>
      <c r="C521" s="2" t="s">
        <v>1183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1184</v>
      </c>
      <c r="C522" s="2" t="s">
        <v>1185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1186</v>
      </c>
      <c r="C523" s="2" t="s">
        <v>1187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1188</v>
      </c>
      <c r="C524" s="2" t="s">
        <v>1189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1190</v>
      </c>
      <c r="C525" s="2" t="s">
        <v>1191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1192</v>
      </c>
      <c r="C526" s="2" t="s">
        <v>1193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1194</v>
      </c>
      <c r="Z526" s="2"/>
      <c r="AA526" s="2"/>
      <c r="AB526" s="2"/>
    </row>
    <row r="527" spans="1:36" x14ac:dyDescent="0.2">
      <c r="A527" s="2">
        <v>18</v>
      </c>
      <c r="B527" s="3" t="s">
        <v>1195</v>
      </c>
      <c r="C527" s="2" t="s">
        <v>1196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153</v>
      </c>
      <c r="Z527" s="2"/>
      <c r="AA527" s="2"/>
      <c r="AB527" s="2"/>
    </row>
    <row r="528" spans="1:36" x14ac:dyDescent="0.2">
      <c r="A528" s="2">
        <v>18</v>
      </c>
      <c r="B528" s="3" t="s">
        <v>1197</v>
      </c>
      <c r="C528" s="2" t="s">
        <v>1198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1199</v>
      </c>
      <c r="Z528" s="2"/>
      <c r="AA528" s="2"/>
      <c r="AB528" s="2"/>
    </row>
    <row r="529" spans="1:36" x14ac:dyDescent="0.2">
      <c r="A529" s="2">
        <v>18</v>
      </c>
      <c r="B529" s="3" t="s">
        <v>1200</v>
      </c>
      <c r="C529" s="2" t="s">
        <v>1201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1202</v>
      </c>
      <c r="Z529" s="2"/>
      <c r="AA529" s="2"/>
      <c r="AB529" s="2"/>
    </row>
    <row r="530" spans="1:36" x14ac:dyDescent="0.2">
      <c r="A530" s="2">
        <v>18</v>
      </c>
      <c r="B530" s="3" t="s">
        <v>1203</v>
      </c>
      <c r="C530" s="2" t="s">
        <v>1204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1205</v>
      </c>
      <c r="Z530" s="2"/>
      <c r="AA530" s="2"/>
      <c r="AB530" s="2"/>
    </row>
    <row r="531" spans="1:36" x14ac:dyDescent="0.2">
      <c r="A531" s="2">
        <v>18</v>
      </c>
      <c r="B531" s="3" t="s">
        <v>1206</v>
      </c>
      <c r="C531" s="2" t="s">
        <v>1207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1208</v>
      </c>
      <c r="C532" s="2" t="s">
        <v>1209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1210</v>
      </c>
      <c r="C533" s="2" t="s">
        <v>1211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1212</v>
      </c>
      <c r="C534" s="2" t="s">
        <v>1213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1214</v>
      </c>
      <c r="C535" s="2" t="s">
        <v>1215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1216</v>
      </c>
      <c r="C536" s="2" t="s">
        <v>1217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1218</v>
      </c>
      <c r="C537" s="2" t="s">
        <v>1219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1220</v>
      </c>
      <c r="C538" s="2" t="s">
        <v>1221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1222</v>
      </c>
      <c r="C539" s="2" t="s">
        <v>1223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1224</v>
      </c>
      <c r="C540" s="2" t="s">
        <v>1225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1226</v>
      </c>
      <c r="C541" s="2" t="s">
        <v>1227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1228</v>
      </c>
      <c r="C542" s="2" t="s">
        <v>1229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1230</v>
      </c>
      <c r="C543" s="2" t="s">
        <v>1231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1232</v>
      </c>
      <c r="C544" s="2" t="s">
        <v>1233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1234</v>
      </c>
      <c r="C545" s="2" t="s">
        <v>1235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1236</v>
      </c>
      <c r="C546" s="2" t="s">
        <v>1237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1238</v>
      </c>
      <c r="C547" s="2" t="s">
        <v>1239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1240</v>
      </c>
      <c r="C548" s="2" t="s">
        <v>1241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1242</v>
      </c>
      <c r="C549" s="2" t="s">
        <v>1243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1244</v>
      </c>
      <c r="C550" s="2" t="s">
        <v>1245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1246</v>
      </c>
      <c r="C551" s="2" t="s">
        <v>1247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1248</v>
      </c>
      <c r="C552" s="2" t="s">
        <v>1249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1250</v>
      </c>
      <c r="C553" s="2" t="s">
        <v>1251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1252</v>
      </c>
      <c r="C554" s="2" t="s">
        <v>1253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1254</v>
      </c>
      <c r="C555" s="2" t="s">
        <v>1255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1256</v>
      </c>
      <c r="C556" s="2" t="s">
        <v>1257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1258</v>
      </c>
      <c r="C557" s="2" t="s">
        <v>1259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1260</v>
      </c>
      <c r="C558" s="2" t="s">
        <v>1261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1262</v>
      </c>
      <c r="C559" s="2" t="s">
        <v>1263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1264</v>
      </c>
      <c r="C560" s="2" t="s">
        <v>1265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1266</v>
      </c>
      <c r="C561" s="2" t="s">
        <v>1267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1268</v>
      </c>
      <c r="C562" s="2" t="s">
        <v>1269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1270</v>
      </c>
      <c r="C563" s="2" t="s">
        <v>1271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1272</v>
      </c>
      <c r="C564" s="2" t="s">
        <v>1273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1274</v>
      </c>
      <c r="C565" s="2" t="s">
        <v>1275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1276</v>
      </c>
      <c r="C566" s="2" t="s">
        <v>1277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1278</v>
      </c>
      <c r="C567" s="2" t="s">
        <v>1279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1280</v>
      </c>
      <c r="C568" s="2" t="s">
        <v>1281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1282</v>
      </c>
      <c r="C569" s="2" t="s">
        <v>1283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1284</v>
      </c>
      <c r="C570" s="2" t="s">
        <v>1285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1286</v>
      </c>
      <c r="C571" s="2" t="s">
        <v>1287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1288</v>
      </c>
      <c r="C572" s="2" t="s">
        <v>1289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1290</v>
      </c>
      <c r="C573" s="2" t="s">
        <v>1291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1292</v>
      </c>
      <c r="C574" s="2" t="s">
        <v>1293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1294</v>
      </c>
      <c r="C575" s="2" t="s">
        <v>1295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1296</v>
      </c>
      <c r="C576" s="2" t="s">
        <v>1297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1298</v>
      </c>
      <c r="C577" s="2" t="s">
        <v>120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1299</v>
      </c>
      <c r="C578" s="2" t="s">
        <v>121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1300</v>
      </c>
      <c r="C579" s="2" t="s">
        <v>1301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1302</v>
      </c>
      <c r="C580" s="2" t="s">
        <v>1303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1304</v>
      </c>
      <c r="C581" s="2" t="s">
        <v>1305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1306</v>
      </c>
      <c r="C582" s="2" t="s">
        <v>1307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1308</v>
      </c>
      <c r="C583" s="2" t="s">
        <v>1309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1310</v>
      </c>
      <c r="C584" s="2" t="s">
        <v>1311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1312</v>
      </c>
      <c r="C585" s="2" t="s">
        <v>1313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1314</v>
      </c>
      <c r="C586" s="2" t="s">
        <v>1315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1316</v>
      </c>
      <c r="C587" s="2" t="s">
        <v>1317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1318</v>
      </c>
      <c r="C588" s="2" t="s">
        <v>1319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1320</v>
      </c>
      <c r="C589" s="2" t="s">
        <v>1321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1322</v>
      </c>
      <c r="C590" s="2" t="s">
        <v>1323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1324</v>
      </c>
      <c r="C591" s="2" t="s">
        <v>1325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1326</v>
      </c>
      <c r="C592" s="2" t="s">
        <v>1327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1328</v>
      </c>
      <c r="C593" s="2" t="s">
        <v>1329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1330</v>
      </c>
      <c r="C594" s="2" t="s">
        <v>1331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1332</v>
      </c>
      <c r="C595" s="2" t="s">
        <v>1333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1334</v>
      </c>
      <c r="C596" s="2" t="s">
        <v>1335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1336</v>
      </c>
      <c r="C597" s="2" t="s">
        <v>1337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1338</v>
      </c>
      <c r="C598" s="2" t="s">
        <v>1339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1340</v>
      </c>
      <c r="C599" s="2" t="s">
        <v>1341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1342</v>
      </c>
      <c r="C600" s="2" t="s">
        <v>1343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1344</v>
      </c>
      <c r="C601" s="2" t="s">
        <v>1345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153</v>
      </c>
      <c r="Z601" s="2"/>
      <c r="AA601" s="2"/>
      <c r="AB601" s="2"/>
    </row>
    <row r="602" spans="1:36" x14ac:dyDescent="0.2">
      <c r="A602" s="2">
        <v>20</v>
      </c>
      <c r="B602" s="3" t="s">
        <v>1346</v>
      </c>
      <c r="C602" s="2" t="s">
        <v>1347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1348</v>
      </c>
      <c r="Z602" s="2"/>
    </row>
    <row r="603" spans="1:36" x14ac:dyDescent="0.2">
      <c r="A603" s="2">
        <v>20</v>
      </c>
      <c r="B603" s="3" t="s">
        <v>1349</v>
      </c>
      <c r="C603" s="2" t="s">
        <v>1350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1351</v>
      </c>
      <c r="C604" s="2" t="s">
        <v>1352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1353</v>
      </c>
      <c r="C605" s="2" t="s">
        <v>1354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1355</v>
      </c>
      <c r="C606" s="2" t="s">
        <v>1356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1357</v>
      </c>
      <c r="C607" s="2" t="s">
        <v>1358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1359</v>
      </c>
      <c r="C608" s="2" t="s">
        <v>1360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1361</v>
      </c>
      <c r="C609" s="2" t="s">
        <v>1362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1363</v>
      </c>
      <c r="C610" s="2" t="s">
        <v>1364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1365</v>
      </c>
      <c r="C611" s="2" t="s">
        <v>1366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1367</v>
      </c>
      <c r="C612" s="2" t="s">
        <v>1368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1369</v>
      </c>
      <c r="C613" s="2" t="s">
        <v>1370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1371</v>
      </c>
      <c r="C614" s="2" t="s">
        <v>1372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1373</v>
      </c>
      <c r="C615" s="2" t="s">
        <v>1374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1375</v>
      </c>
      <c r="C616" s="2" t="s">
        <v>1376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1377</v>
      </c>
      <c r="C617" s="2" t="s">
        <v>1378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1379</v>
      </c>
      <c r="C618" s="2" t="s">
        <v>1380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1381</v>
      </c>
      <c r="C619" s="2" t="s">
        <v>1382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1383</v>
      </c>
      <c r="C620" s="2" t="s">
        <v>1384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1385</v>
      </c>
      <c r="C621" s="2" t="s">
        <v>1386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1387</v>
      </c>
      <c r="C622" s="2" t="s">
        <v>1388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1389</v>
      </c>
      <c r="C623" s="2" t="s">
        <v>1390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1391</v>
      </c>
      <c r="C624" s="2" t="s">
        <v>1392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1393</v>
      </c>
      <c r="C625" s="2" t="s">
        <v>1394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1395</v>
      </c>
      <c r="C626" s="2" t="s">
        <v>1396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1397</v>
      </c>
      <c r="C627" s="2" t="s">
        <v>1398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1399</v>
      </c>
      <c r="C628" s="2" t="s">
        <v>1400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1401</v>
      </c>
      <c r="C629" s="2" t="s">
        <v>1402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1403</v>
      </c>
      <c r="C630" s="2" t="s">
        <v>1404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1405</v>
      </c>
      <c r="C631" s="2" t="s">
        <v>1406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1407</v>
      </c>
      <c r="C632" s="2" t="s">
        <v>1408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1409</v>
      </c>
      <c r="C633" s="2" t="s">
        <v>1410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1411</v>
      </c>
      <c r="C634" s="2" t="s">
        <v>1412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1413</v>
      </c>
      <c r="C635" s="2" t="s">
        <v>1414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1415</v>
      </c>
      <c r="C636" s="2" t="s">
        <v>1416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1417</v>
      </c>
      <c r="C637" s="2" t="s">
        <v>1418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1419</v>
      </c>
      <c r="C638" s="2" t="s">
        <v>1420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1421</v>
      </c>
      <c r="C639" s="2" t="s">
        <v>1422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1423</v>
      </c>
      <c r="C640" s="2" t="s">
        <v>1424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1425</v>
      </c>
      <c r="C641" s="2" t="s">
        <v>1426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1427</v>
      </c>
      <c r="C642" s="2" t="s">
        <v>1428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1429</v>
      </c>
      <c r="C643" s="2" t="s">
        <v>1430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1431</v>
      </c>
      <c r="C644" s="2" t="s">
        <v>1432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1433</v>
      </c>
      <c r="C645" s="2" t="s">
        <v>1434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1435</v>
      </c>
      <c r="C646" s="2" t="s">
        <v>1436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1437</v>
      </c>
      <c r="C647" s="2" t="s">
        <v>1438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1439</v>
      </c>
      <c r="C648" s="2" t="s">
        <v>1440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1441</v>
      </c>
      <c r="C649" s="2" t="s">
        <v>1442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1443</v>
      </c>
      <c r="C650" s="2" t="s">
        <v>1444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1445</v>
      </c>
      <c r="C651" s="2" t="s">
        <v>1446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1447</v>
      </c>
      <c r="C652" s="2" t="s">
        <v>1448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1449</v>
      </c>
      <c r="C653" s="2" t="s">
        <v>1450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1451</v>
      </c>
      <c r="C654" s="2" t="s">
        <v>1452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1453</v>
      </c>
    </row>
    <row r="656" spans="1:36" x14ac:dyDescent="0.2">
      <c r="A656" s="2">
        <v>22</v>
      </c>
      <c r="B656" s="3" t="s">
        <v>1454</v>
      </c>
      <c r="C656" s="2" t="s">
        <v>1455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1456</v>
      </c>
      <c r="C657" s="2" t="s">
        <v>1457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1458</v>
      </c>
      <c r="C658" s="2" t="s">
        <v>1459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1460</v>
      </c>
      <c r="C659" s="2" t="s">
        <v>1461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1462</v>
      </c>
      <c r="C660" s="2" t="s">
        <v>1463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1464</v>
      </c>
      <c r="C661" s="2" t="s">
        <v>1465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1466</v>
      </c>
      <c r="C662" s="2" t="s">
        <v>1467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1468</v>
      </c>
      <c r="C663" s="2" t="s">
        <v>1469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1470</v>
      </c>
      <c r="C664" s="2" t="s">
        <v>1471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1472</v>
      </c>
      <c r="C665" s="2" t="s">
        <v>1473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1474</v>
      </c>
      <c r="C666" s="2" t="s">
        <v>1475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1476</v>
      </c>
      <c r="C667" s="2" t="s">
        <v>1477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1478</v>
      </c>
      <c r="C668" s="2" t="s">
        <v>1479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1480</v>
      </c>
      <c r="C669" s="2" t="s">
        <v>1481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1482</v>
      </c>
      <c r="C670" s="2" t="s">
        <v>1483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1484</v>
      </c>
      <c r="C671" s="2" t="s">
        <v>1485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1486</v>
      </c>
      <c r="C672" s="2" t="s">
        <v>1487</v>
      </c>
      <c r="D672" s="3">
        <v>666</v>
      </c>
      <c r="E672" s="2" t="s">
        <v>1488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1489</v>
      </c>
      <c r="C673" s="2" t="s">
        <v>1490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1491</v>
      </c>
      <c r="C674" s="2" t="s">
        <v>1492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1493</v>
      </c>
      <c r="C675" s="2" t="s">
        <v>1494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1495</v>
      </c>
      <c r="C676" s="2" t="s">
        <v>1496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1497</v>
      </c>
      <c r="C677" s="2" t="s">
        <v>1498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1499</v>
      </c>
      <c r="Z677" s="2"/>
    </row>
    <row r="678" spans="1:36" x14ac:dyDescent="0.2">
      <c r="A678" s="2">
        <v>23</v>
      </c>
      <c r="B678" s="3" t="s">
        <v>1500</v>
      </c>
      <c r="C678" s="2" t="s">
        <v>1501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1502</v>
      </c>
      <c r="Z678" s="2"/>
    </row>
    <row r="679" spans="1:36" x14ac:dyDescent="0.2">
      <c r="A679" s="2">
        <v>23</v>
      </c>
      <c r="B679" s="3" t="s">
        <v>1503</v>
      </c>
      <c r="C679" s="2" t="s">
        <v>1504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1505</v>
      </c>
      <c r="Z679" s="2"/>
    </row>
    <row r="680" spans="1:36" x14ac:dyDescent="0.2">
      <c r="A680" s="2">
        <v>23</v>
      </c>
      <c r="B680" s="3" t="s">
        <v>1506</v>
      </c>
      <c r="C680" s="2" t="s">
        <v>1507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1508</v>
      </c>
      <c r="C681" s="2" t="s">
        <v>1509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1510</v>
      </c>
      <c r="C682" s="2" t="s">
        <v>1511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1512</v>
      </c>
      <c r="C683" s="2" t="s">
        <v>1513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1514</v>
      </c>
      <c r="C684" s="2" t="s">
        <v>1515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1516</v>
      </c>
      <c r="C685" s="2" t="s">
        <v>1517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1518</v>
      </c>
      <c r="C686" s="2" t="s">
        <v>1519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1520</v>
      </c>
      <c r="C687" s="2" t="s">
        <v>1521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1522</v>
      </c>
      <c r="C688" s="2" t="s">
        <v>1523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1524</v>
      </c>
      <c r="C689" s="2" t="s">
        <v>1525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1526</v>
      </c>
      <c r="C690" s="2" t="s">
        <v>1527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1528</v>
      </c>
      <c r="C691" s="2" t="s">
        <v>1529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1530</v>
      </c>
      <c r="C692" s="2" t="s">
        <v>1531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1532</v>
      </c>
      <c r="C693" s="2" t="s">
        <v>1533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1534</v>
      </c>
      <c r="C694" s="2" t="s">
        <v>1535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1536</v>
      </c>
      <c r="C695" s="2" t="s">
        <v>1537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1538</v>
      </c>
      <c r="C696" s="2" t="s">
        <v>1539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1540</v>
      </c>
      <c r="C697" s="2" t="s">
        <v>1541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1542</v>
      </c>
      <c r="C698" s="2" t="s">
        <v>1543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1544</v>
      </c>
      <c r="C699" s="2" t="s">
        <v>1545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1546</v>
      </c>
      <c r="C700" s="2" t="s">
        <v>1547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1548</v>
      </c>
      <c r="C701" s="2" t="s">
        <v>1549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1550</v>
      </c>
      <c r="C702" s="2" t="s">
        <v>1551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1552</v>
      </c>
      <c r="C703" s="2" t="s">
        <v>1553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1554</v>
      </c>
      <c r="C704" s="2" t="s">
        <v>1555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1556</v>
      </c>
      <c r="C705" s="2" t="s">
        <v>1557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1558</v>
      </c>
      <c r="C706" s="2" t="s">
        <v>1559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1560</v>
      </c>
      <c r="C707" s="2" t="s">
        <v>1561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1562</v>
      </c>
      <c r="C708" s="2" t="s">
        <v>1563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1564</v>
      </c>
      <c r="C709" s="2" t="s">
        <v>1565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1566</v>
      </c>
      <c r="C710" s="2" t="s">
        <v>1567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1568</v>
      </c>
      <c r="C711" s="2" t="s">
        <v>1569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1570</v>
      </c>
      <c r="C712" s="2" t="s">
        <v>1571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1572</v>
      </c>
      <c r="C713" s="2" t="s">
        <v>1573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1574</v>
      </c>
      <c r="C714" s="2" t="s">
        <v>1575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1576</v>
      </c>
      <c r="C715" s="2" t="s">
        <v>1577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1578</v>
      </c>
      <c r="C716" s="2" t="s">
        <v>1579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1580</v>
      </c>
      <c r="C717" s="2" t="s">
        <v>1581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1582</v>
      </c>
      <c r="C718" s="2" t="s">
        <v>1583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1584</v>
      </c>
      <c r="C719" s="2" t="s">
        <v>1585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1586</v>
      </c>
      <c r="C720" s="2" t="s">
        <v>1587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1588</v>
      </c>
      <c r="C721" s="2" t="s">
        <v>1589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1590</v>
      </c>
      <c r="C722" s="2" t="s">
        <v>1591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1592</v>
      </c>
      <c r="C723" s="2" t="s">
        <v>1593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1594</v>
      </c>
      <c r="C724" s="2" t="s">
        <v>1595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1596</v>
      </c>
      <c r="C725" s="2" t="s">
        <v>1597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1598</v>
      </c>
      <c r="C726" s="2" t="s">
        <v>1599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1600</v>
      </c>
      <c r="C727" s="2" t="s">
        <v>1601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1602</v>
      </c>
    </row>
    <row r="729" spans="1:36" x14ac:dyDescent="0.2">
      <c r="A729" s="2">
        <v>25</v>
      </c>
      <c r="B729" s="3" t="s">
        <v>1603</v>
      </c>
      <c r="C729" s="2" t="s">
        <v>1604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1605</v>
      </c>
      <c r="C730" s="2" t="s">
        <v>1606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1607</v>
      </c>
      <c r="C731" s="2" t="s">
        <v>1608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1609</v>
      </c>
      <c r="C732" s="2" t="s">
        <v>83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1610</v>
      </c>
      <c r="C733" s="2" t="s">
        <v>1611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1612</v>
      </c>
      <c r="C734" s="2" t="s">
        <v>1613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1614</v>
      </c>
      <c r="C735" s="2" t="s">
        <v>1615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1616</v>
      </c>
      <c r="C736" s="2" t="s">
        <v>1617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1618</v>
      </c>
      <c r="C737" s="2" t="s">
        <v>1619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1620</v>
      </c>
      <c r="C738" s="2" t="s">
        <v>1621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1622</v>
      </c>
      <c r="C739" s="2" t="s">
        <v>1623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1624</v>
      </c>
      <c r="C740" s="2" t="s">
        <v>1625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1626</v>
      </c>
      <c r="C741" s="2" t="s">
        <v>1627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1628</v>
      </c>
      <c r="C742" s="2" t="s">
        <v>1629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1630</v>
      </c>
      <c r="C743" s="2" t="s">
        <v>1631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1632</v>
      </c>
      <c r="C744" s="2" t="s">
        <v>1633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1634</v>
      </c>
      <c r="C745" s="2" t="s">
        <v>1635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1636</v>
      </c>
      <c r="C746" s="2" t="s">
        <v>1637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1638</v>
      </c>
      <c r="C747" s="2" t="s">
        <v>1639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1640</v>
      </c>
      <c r="C748" s="2" t="s">
        <v>1641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1642</v>
      </c>
      <c r="C749" s="2" t="s">
        <v>1643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1644</v>
      </c>
      <c r="C750" s="2" t="s">
        <v>1645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1646</v>
      </c>
      <c r="C751" s="2" t="s">
        <v>1647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1648</v>
      </c>
      <c r="Z751" s="2"/>
    </row>
    <row r="752" spans="1:36" x14ac:dyDescent="0.2">
      <c r="A752" s="2">
        <v>25</v>
      </c>
      <c r="B752" s="3" t="s">
        <v>1649</v>
      </c>
      <c r="C752" s="2" t="s">
        <v>1650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1651</v>
      </c>
      <c r="Z752" s="2"/>
    </row>
    <row r="753" spans="1:36" x14ac:dyDescent="0.2">
      <c r="A753" s="2">
        <v>25</v>
      </c>
      <c r="B753" s="3" t="s">
        <v>1652</v>
      </c>
      <c r="C753" s="2" t="s">
        <v>1653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1654</v>
      </c>
      <c r="Z753" s="2"/>
    </row>
    <row r="754" spans="1:36" x14ac:dyDescent="0.2">
      <c r="A754" s="2">
        <v>25</v>
      </c>
      <c r="B754" s="3" t="s">
        <v>1655</v>
      </c>
      <c r="C754" s="2" t="s">
        <v>1656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1657</v>
      </c>
      <c r="Z754" s="2"/>
    </row>
    <row r="755" spans="1:36" x14ac:dyDescent="0.2">
      <c r="A755" s="2">
        <v>25</v>
      </c>
      <c r="B755" s="3" t="s">
        <v>1658</v>
      </c>
      <c r="C755" s="2" t="s">
        <v>1659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1660</v>
      </c>
      <c r="Z755" s="2"/>
    </row>
    <row r="756" spans="1:36" x14ac:dyDescent="0.2">
      <c r="A756" s="2">
        <v>25</v>
      </c>
      <c r="B756" s="3" t="s">
        <v>1661</v>
      </c>
      <c r="C756" s="2" t="s">
        <v>1662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1663</v>
      </c>
      <c r="Z756" s="2"/>
    </row>
    <row r="757" spans="1:36" x14ac:dyDescent="0.2">
      <c r="A757" s="2">
        <v>25</v>
      </c>
      <c r="B757" s="3" t="s">
        <v>1664</v>
      </c>
      <c r="C757" s="2" t="s">
        <v>38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1665</v>
      </c>
      <c r="Z757" s="2"/>
    </row>
    <row r="758" spans="1:36" x14ac:dyDescent="0.2">
      <c r="A758" s="2">
        <v>26</v>
      </c>
      <c r="B758" s="3" t="s">
        <v>1666</v>
      </c>
      <c r="C758" s="2" t="s">
        <v>1667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1668</v>
      </c>
      <c r="Z758" s="2"/>
    </row>
    <row r="759" spans="1:36" x14ac:dyDescent="0.2">
      <c r="A759" s="2">
        <v>26</v>
      </c>
      <c r="B759" s="3" t="s">
        <v>1669</v>
      </c>
      <c r="C759" s="2" t="s">
        <v>1670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1671</v>
      </c>
      <c r="Z759" s="2"/>
    </row>
    <row r="760" spans="1:36" x14ac:dyDescent="0.2">
      <c r="A760" s="2">
        <v>26</v>
      </c>
      <c r="B760" s="3" t="s">
        <v>1672</v>
      </c>
      <c r="C760" s="2" t="s">
        <v>1673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1674</v>
      </c>
      <c r="C761" s="2" t="s">
        <v>1675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1676</v>
      </c>
      <c r="C762" s="2" t="s">
        <v>1677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1678</v>
      </c>
      <c r="C763" s="2" t="s">
        <v>1679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1680</v>
      </c>
      <c r="C764" s="2" t="s">
        <v>1681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1682</v>
      </c>
      <c r="C765" s="2" t="s">
        <v>1683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1684</v>
      </c>
      <c r="C766" s="2" t="s">
        <v>1685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1686</v>
      </c>
      <c r="C767" s="2" t="s">
        <v>1687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1688</v>
      </c>
      <c r="C768" s="2" t="s">
        <v>1689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1690</v>
      </c>
      <c r="C769" s="2" t="s">
        <v>1691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1692</v>
      </c>
      <c r="C770" s="2" t="s">
        <v>1693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1694</v>
      </c>
      <c r="C771" s="2" t="s">
        <v>1695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1696</v>
      </c>
      <c r="C772" s="2" t="s">
        <v>1697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1698</v>
      </c>
      <c r="C773" s="2" t="s">
        <v>1699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1700</v>
      </c>
      <c r="C774" s="2" t="s">
        <v>1701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1702</v>
      </c>
      <c r="C775" s="2" t="s">
        <v>1703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1704</v>
      </c>
      <c r="C776" s="2" t="s">
        <v>39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1705</v>
      </c>
      <c r="C777" s="2" t="s">
        <v>1706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1707</v>
      </c>
      <c r="C778" s="2" t="s">
        <v>1708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1709</v>
      </c>
      <c r="C779" s="2" t="s">
        <v>1710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1711</v>
      </c>
      <c r="C780" s="2" t="s">
        <v>1712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1713</v>
      </c>
      <c r="C781" s="2" t="s">
        <v>1714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1715</v>
      </c>
      <c r="C782" s="2" t="s">
        <v>1716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1717</v>
      </c>
      <c r="C783" s="2" t="s">
        <v>1718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1719</v>
      </c>
      <c r="C784" s="2" t="s">
        <v>1720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1721</v>
      </c>
      <c r="C785" s="2" t="s">
        <v>1722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1723</v>
      </c>
      <c r="C786" s="2" t="s">
        <v>1724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1725</v>
      </c>
      <c r="C787" s="2" t="s">
        <v>78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1726</v>
      </c>
      <c r="C788" s="2" t="s">
        <v>1727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1728</v>
      </c>
      <c r="C789" s="2" t="s">
        <v>1729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1730</v>
      </c>
      <c r="C790" s="2" t="s">
        <v>1731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1732</v>
      </c>
      <c r="C791" s="2" t="s">
        <v>1733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1734</v>
      </c>
      <c r="C792" s="2" t="s">
        <v>1735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1736</v>
      </c>
      <c r="C793" s="2" t="s">
        <v>1737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1738</v>
      </c>
      <c r="C794" s="2" t="s">
        <v>1739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1740</v>
      </c>
      <c r="C795" s="2" t="s">
        <v>1741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1742</v>
      </c>
      <c r="C796" s="2" t="s">
        <v>1743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1744</v>
      </c>
      <c r="C797" s="2" t="s">
        <v>1745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1746</v>
      </c>
      <c r="C798" s="2" t="s">
        <v>1747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1748</v>
      </c>
      <c r="C799" s="2" t="s">
        <v>1749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1750</v>
      </c>
      <c r="C800" s="2" t="s">
        <v>1751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1752</v>
      </c>
      <c r="C801" s="2" t="s">
        <v>1753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1754</v>
      </c>
      <c r="C802" s="2" t="s">
        <v>1755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1756</v>
      </c>
      <c r="C803" s="2" t="s">
        <v>1757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1758</v>
      </c>
      <c r="C804" s="2" t="s">
        <v>1759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1760</v>
      </c>
      <c r="C805" s="2" t="s">
        <v>1761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1762</v>
      </c>
      <c r="C806" s="2" t="s">
        <v>1763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1764</v>
      </c>
      <c r="C807" s="2" t="s">
        <v>1765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1766</v>
      </c>
      <c r="C808" s="2" t="s">
        <v>1767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1768</v>
      </c>
      <c r="C809" s="2" t="s">
        <v>1769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1770</v>
      </c>
      <c r="C810" s="2" t="s">
        <v>1771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1772</v>
      </c>
      <c r="C811" s="2" t="s">
        <v>1773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1774</v>
      </c>
      <c r="C812" s="2" t="s">
        <v>1775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1776</v>
      </c>
      <c r="C813" s="2" t="s">
        <v>1777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1778</v>
      </c>
      <c r="C814" s="2" t="s">
        <v>1779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1780</v>
      </c>
      <c r="C815" s="2" t="s">
        <v>1781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1782</v>
      </c>
      <c r="C816" s="2" t="s">
        <v>1783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1784</v>
      </c>
    </row>
    <row r="818" spans="1:36" x14ac:dyDescent="0.2">
      <c r="A818" s="2">
        <v>27</v>
      </c>
      <c r="B818" s="3" t="s">
        <v>1785</v>
      </c>
      <c r="C818" s="2" t="s">
        <v>1786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1787</v>
      </c>
      <c r="C819" s="2" t="s">
        <v>1788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1789</v>
      </c>
      <c r="C820" s="2" t="s">
        <v>1790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1791</v>
      </c>
      <c r="C821" s="2" t="s">
        <v>1792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1793</v>
      </c>
      <c r="C822" s="2" t="s">
        <v>1794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1795</v>
      </c>
      <c r="C823" s="2" t="s">
        <v>1796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1797</v>
      </c>
      <c r="C824" s="2" t="s">
        <v>1798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1799</v>
      </c>
      <c r="C825" s="2" t="s">
        <v>1800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1801</v>
      </c>
      <c r="C826" s="2" t="s">
        <v>1802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1803</v>
      </c>
      <c r="Z826" s="2"/>
    </row>
    <row r="827" spans="1:36" x14ac:dyDescent="0.2">
      <c r="A827" s="2">
        <v>28</v>
      </c>
      <c r="B827" s="3" t="s">
        <v>1804</v>
      </c>
      <c r="C827" s="2" t="s">
        <v>1805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1806</v>
      </c>
      <c r="C828" s="2" t="s">
        <v>1807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1808</v>
      </c>
      <c r="C829" s="2" t="s">
        <v>1809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1810</v>
      </c>
      <c r="C830" s="2" t="s">
        <v>1811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1812</v>
      </c>
      <c r="C831" s="2" t="s">
        <v>1813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1814</v>
      </c>
      <c r="C832" s="2" t="s">
        <v>1815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1816</v>
      </c>
      <c r="C833" s="2" t="s">
        <v>1817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1818</v>
      </c>
      <c r="C834" s="2" t="s">
        <v>1819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1820</v>
      </c>
      <c r="C835" s="2" t="s">
        <v>1821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1822</v>
      </c>
      <c r="C836" s="2" t="s">
        <v>1823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1824</v>
      </c>
      <c r="C837" s="2" t="s">
        <v>1825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1826</v>
      </c>
      <c r="C838" s="2" t="s">
        <v>1827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1828</v>
      </c>
      <c r="C839" s="2" t="s">
        <v>1829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1830</v>
      </c>
      <c r="C840" s="2" t="s">
        <v>1831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1832</v>
      </c>
      <c r="C841" s="2" t="s">
        <v>1833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1834</v>
      </c>
      <c r="C842" s="2" t="s">
        <v>1835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1836</v>
      </c>
      <c r="C843" s="2" t="s">
        <v>1837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1838</v>
      </c>
      <c r="C844" s="2" t="s">
        <v>1839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1840</v>
      </c>
      <c r="C845" s="2" t="s">
        <v>1841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1842</v>
      </c>
      <c r="C846" s="2" t="s">
        <v>1843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1844</v>
      </c>
      <c r="C847" s="2" t="s">
        <v>1845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1846</v>
      </c>
      <c r="C848" s="2" t="s">
        <v>1847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1848</v>
      </c>
      <c r="C849" s="2" t="s">
        <v>1849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1850</v>
      </c>
      <c r="C850" s="2" t="s">
        <v>1851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1852</v>
      </c>
      <c r="C851" s="2" t="s">
        <v>1853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1854</v>
      </c>
      <c r="C852" s="2" t="s">
        <v>1855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1856</v>
      </c>
      <c r="C853" s="2" t="s">
        <v>1857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1858</v>
      </c>
      <c r="C854" s="2" t="s">
        <v>1859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1860</v>
      </c>
      <c r="C855" s="2" t="s">
        <v>1861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1862</v>
      </c>
      <c r="C856" s="2" t="s">
        <v>1863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1864</v>
      </c>
      <c r="C857" s="2" t="s">
        <v>1865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1866</v>
      </c>
      <c r="C858" s="2" t="s">
        <v>1867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1868</v>
      </c>
      <c r="C859" s="2" t="s">
        <v>1869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1870</v>
      </c>
      <c r="C860" s="2" t="s">
        <v>1871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1872</v>
      </c>
      <c r="C861" s="2" t="s">
        <v>1873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1874</v>
      </c>
      <c r="C862" s="2" t="s">
        <v>1875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1876</v>
      </c>
      <c r="C863" s="2" t="s">
        <v>1877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1878</v>
      </c>
      <c r="C864" s="2" t="s">
        <v>1879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1880</v>
      </c>
      <c r="C865" s="2" t="s">
        <v>1881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1882</v>
      </c>
      <c r="C866" s="2" t="s">
        <v>1883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1884</v>
      </c>
      <c r="C867" s="2" t="s">
        <v>1885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1886</v>
      </c>
      <c r="C868" s="2" t="s">
        <v>1887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1888</v>
      </c>
      <c r="C869" s="2" t="s">
        <v>1889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1890</v>
      </c>
      <c r="C870" s="2" t="s">
        <v>1891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1892</v>
      </c>
      <c r="C871" s="2" t="s">
        <v>1893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1894</v>
      </c>
      <c r="C872" s="2" t="s">
        <v>1895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1896</v>
      </c>
      <c r="C873" s="2" t="s">
        <v>1897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1898</v>
      </c>
      <c r="C874" s="2" t="s">
        <v>1899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1900</v>
      </c>
      <c r="C875" s="2" t="s">
        <v>1901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1902</v>
      </c>
      <c r="C876" s="2" t="s">
        <v>1903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1904</v>
      </c>
      <c r="C877" s="2" t="s">
        <v>1905</v>
      </c>
      <c r="D877" s="3">
        <v>869</v>
      </c>
      <c r="E877" s="2" t="s">
        <v>1906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1907</v>
      </c>
      <c r="C878" s="2" t="s">
        <v>1908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1909</v>
      </c>
      <c r="C879" s="2" t="s">
        <v>1910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1911</v>
      </c>
      <c r="C880" s="2" t="s">
        <v>1912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1913</v>
      </c>
      <c r="C881" s="2" t="s">
        <v>1914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1915</v>
      </c>
      <c r="C882" s="2" t="s">
        <v>1916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1917</v>
      </c>
      <c r="C883" s="2" t="s">
        <v>1918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1919</v>
      </c>
      <c r="C884" s="2" t="s">
        <v>1920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1921</v>
      </c>
      <c r="C885" s="2" t="s">
        <v>1922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1923</v>
      </c>
      <c r="C886" s="2" t="s">
        <v>1924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1925</v>
      </c>
      <c r="C887" s="2" t="s">
        <v>1926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1927</v>
      </c>
      <c r="C888" s="2" t="s">
        <v>1928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1929</v>
      </c>
      <c r="C889" s="2" t="s">
        <v>1930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1931</v>
      </c>
      <c r="C890" s="2" t="s">
        <v>1932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1933</v>
      </c>
      <c r="C891" s="2" t="s">
        <v>1934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1935</v>
      </c>
      <c r="C892" s="2" t="s">
        <v>1936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1937</v>
      </c>
      <c r="C893" s="2" t="s">
        <v>1938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1939</v>
      </c>
      <c r="C894" s="2" t="s">
        <v>1940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1941</v>
      </c>
      <c r="C895" s="2" t="s">
        <v>1942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1943</v>
      </c>
      <c r="C896" s="2" t="s">
        <v>1944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1945</v>
      </c>
      <c r="C897" s="2" t="s">
        <v>1946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1947</v>
      </c>
      <c r="C898" s="2" t="s">
        <v>1948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1949</v>
      </c>
      <c r="C899" s="2" t="s">
        <v>1950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1951</v>
      </c>
      <c r="C900" s="2" t="s">
        <v>1952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1953</v>
      </c>
      <c r="C901" s="2" t="s">
        <v>1954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1955</v>
      </c>
      <c r="Z901" s="2"/>
    </row>
    <row r="902" spans="1:36" x14ac:dyDescent="0.2">
      <c r="A902" s="2">
        <v>30</v>
      </c>
      <c r="B902" s="3" t="s">
        <v>1956</v>
      </c>
      <c r="C902" s="2" t="s">
        <v>1957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1958</v>
      </c>
      <c r="Z902" s="2"/>
      <c r="AA902" s="2"/>
      <c r="AB902" s="2"/>
    </row>
    <row r="903" spans="1:36" x14ac:dyDescent="0.2">
      <c r="A903" s="2">
        <v>30</v>
      </c>
      <c r="B903" s="3" t="s">
        <v>1959</v>
      </c>
      <c r="C903" s="2" t="s">
        <v>1960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1961</v>
      </c>
      <c r="Z903" s="2"/>
      <c r="AA903" s="2"/>
      <c r="AB903" s="2"/>
    </row>
    <row r="904" spans="1:36" x14ac:dyDescent="0.2">
      <c r="A904" s="2">
        <v>30</v>
      </c>
      <c r="B904" s="3" t="s">
        <v>1962</v>
      </c>
      <c r="C904" s="2" t="s">
        <v>1963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1964</v>
      </c>
      <c r="Z904" s="2"/>
      <c r="AA904" s="2"/>
      <c r="AB904" s="2"/>
    </row>
    <row r="905" spans="1:36" x14ac:dyDescent="0.2">
      <c r="A905" s="2">
        <v>30</v>
      </c>
      <c r="B905" s="3" t="s">
        <v>1965</v>
      </c>
      <c r="C905" s="2" t="s">
        <v>1966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1967</v>
      </c>
      <c r="C906" s="2" t="s">
        <v>1968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1969</v>
      </c>
      <c r="C907" s="2" t="s">
        <v>1970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1971</v>
      </c>
      <c r="C908" s="2" t="s">
        <v>1972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1973</v>
      </c>
      <c r="C909" s="2" t="s">
        <v>1974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1975</v>
      </c>
      <c r="C910" s="2" t="s">
        <v>1976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1977</v>
      </c>
      <c r="C911" s="2" t="s">
        <v>1978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1979</v>
      </c>
      <c r="C912" s="2" t="s">
        <v>1980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1981</v>
      </c>
      <c r="C913" s="2" t="s">
        <v>1982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1983</v>
      </c>
    </row>
    <row r="915" spans="1:36" x14ac:dyDescent="0.2">
      <c r="A915" s="2">
        <v>31</v>
      </c>
      <c r="B915" s="2" t="s">
        <v>1984</v>
      </c>
      <c r="C915" s="2" t="s">
        <v>1985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1986</v>
      </c>
      <c r="C916" s="2" t="s">
        <v>1987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1988</v>
      </c>
      <c r="C917" s="2" t="s">
        <v>1989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1990</v>
      </c>
      <c r="C918" s="2" t="s">
        <v>1991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1992</v>
      </c>
      <c r="C919" s="2" t="s">
        <v>1993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1994</v>
      </c>
      <c r="C920" s="2" t="s">
        <v>1995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1996</v>
      </c>
      <c r="C921" s="2" t="s">
        <v>1997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1998</v>
      </c>
      <c r="C922" s="2" t="s">
        <v>1999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2000</v>
      </c>
      <c r="C923" s="2" t="s">
        <v>2001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2002</v>
      </c>
      <c r="C924" s="2" t="s">
        <v>2003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2004</v>
      </c>
      <c r="C925" s="2" t="s">
        <v>2005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2006</v>
      </c>
      <c r="C926" s="2" t="s">
        <v>2007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2008</v>
      </c>
      <c r="C927" s="2" t="s">
        <v>2009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2010</v>
      </c>
      <c r="C928" s="2" t="s">
        <v>2011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2012</v>
      </c>
      <c r="C929" s="2" t="s">
        <v>2013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2014</v>
      </c>
      <c r="C930" s="2" t="s">
        <v>2015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2016</v>
      </c>
      <c r="C931" s="2" t="s">
        <v>2017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2018</v>
      </c>
      <c r="C932" s="2" t="s">
        <v>2019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2020</v>
      </c>
      <c r="C933" s="2" t="s">
        <v>2021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2022</v>
      </c>
      <c r="C934" s="2" t="s">
        <v>2023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2024</v>
      </c>
      <c r="C935" s="2" t="s">
        <v>2025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2026</v>
      </c>
      <c r="C936" s="2" t="s">
        <v>2027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2028</v>
      </c>
      <c r="C937" s="2" t="s">
        <v>2029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2030</v>
      </c>
      <c r="C938" s="2" t="s">
        <v>40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2031</v>
      </c>
      <c r="C939" s="2" t="s">
        <v>2032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2033</v>
      </c>
      <c r="C940" s="2" t="s">
        <v>2034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2035</v>
      </c>
      <c r="C941" s="2" t="s">
        <v>2036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2037</v>
      </c>
      <c r="C942" s="2" t="s">
        <v>2038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2039</v>
      </c>
      <c r="C943" s="2" t="s">
        <v>2040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2041</v>
      </c>
      <c r="C944" s="2" t="s">
        <v>2042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2043</v>
      </c>
      <c r="C945" s="2" t="s">
        <v>2044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2045</v>
      </c>
      <c r="C946" s="2" t="s">
        <v>2046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2047</v>
      </c>
      <c r="C947" s="2" t="s">
        <v>2048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2049</v>
      </c>
      <c r="C948" s="2" t="s">
        <v>2050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2051</v>
      </c>
      <c r="C949" s="2" t="s">
        <v>2052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2053</v>
      </c>
      <c r="C950" s="2" t="s">
        <v>2054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2055</v>
      </c>
      <c r="C951" s="2" t="s">
        <v>2056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2057</v>
      </c>
      <c r="C952" s="2" t="s">
        <v>2058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2059</v>
      </c>
      <c r="C953" s="2" t="s">
        <v>2060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2061</v>
      </c>
      <c r="C954" s="2" t="s">
        <v>2062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2063</v>
      </c>
      <c r="C955" s="2" t="s">
        <v>2064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2065</v>
      </c>
      <c r="C956" s="2" t="s">
        <v>2066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2067</v>
      </c>
      <c r="C957" s="2" t="s">
        <v>2068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2069</v>
      </c>
      <c r="C958" s="2" t="s">
        <v>2070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2071</v>
      </c>
      <c r="C959" s="2" t="s">
        <v>2072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2073</v>
      </c>
      <c r="C960" s="2" t="s">
        <v>2074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2075</v>
      </c>
      <c r="C961" s="2" t="s">
        <v>2076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2077</v>
      </c>
      <c r="C962" s="2" t="s">
        <v>2078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2079</v>
      </c>
      <c r="C963" s="2" t="s">
        <v>2080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2081</v>
      </c>
      <c r="C964" s="2" t="s">
        <v>2082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2083</v>
      </c>
      <c r="C965" s="2" t="s">
        <v>2084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2085</v>
      </c>
      <c r="C966" s="2" t="s">
        <v>2086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2087</v>
      </c>
      <c r="C967" s="2" t="s">
        <v>2088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2089</v>
      </c>
      <c r="C968" s="2" t="s">
        <v>2090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2091</v>
      </c>
      <c r="C969" s="2" t="s">
        <v>41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2092</v>
      </c>
      <c r="C970" s="2" t="s">
        <v>2093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2094</v>
      </c>
      <c r="C971" s="2" t="s">
        <v>2095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2096</v>
      </c>
      <c r="C972" s="2" t="s">
        <v>2097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2098</v>
      </c>
      <c r="C973" s="2" t="s">
        <v>2099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2100</v>
      </c>
      <c r="C974" s="2" t="s">
        <v>2101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2102</v>
      </c>
      <c r="C975" s="2" t="s">
        <v>2103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2104</v>
      </c>
      <c r="C976" s="2" t="s">
        <v>2105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2106</v>
      </c>
      <c r="Z976" s="2"/>
    </row>
    <row r="977" spans="1:36" x14ac:dyDescent="0.2">
      <c r="A977" s="2">
        <v>33</v>
      </c>
      <c r="B977" s="2" t="s">
        <v>2107</v>
      </c>
      <c r="C977" s="2" t="s">
        <v>42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2108</v>
      </c>
      <c r="Z977" s="2"/>
    </row>
    <row r="978" spans="1:36" x14ac:dyDescent="0.2">
      <c r="A978" s="2">
        <v>33</v>
      </c>
      <c r="B978" s="2" t="s">
        <v>2109</v>
      </c>
      <c r="C978" s="2" t="s">
        <v>2110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2111</v>
      </c>
      <c r="Z978" s="2"/>
    </row>
    <row r="979" spans="1:36" x14ac:dyDescent="0.2">
      <c r="A979" s="2">
        <v>33</v>
      </c>
      <c r="B979" s="2" t="s">
        <v>2112</v>
      </c>
      <c r="C979" s="2" t="s">
        <v>2113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2114</v>
      </c>
      <c r="C980" s="2" t="s">
        <v>2115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2116</v>
      </c>
      <c r="C981" s="2" t="s">
        <v>2117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2118</v>
      </c>
      <c r="C982" s="2" t="s">
        <v>2119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2120</v>
      </c>
      <c r="C983" s="2" t="s">
        <v>2121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2122</v>
      </c>
      <c r="C984" s="2" t="s">
        <v>2123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2124</v>
      </c>
      <c r="C985" s="2" t="s">
        <v>2125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2126</v>
      </c>
      <c r="C986" s="2" t="s">
        <v>2127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2128</v>
      </c>
      <c r="C987" s="2" t="s">
        <v>2129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2130</v>
      </c>
      <c r="C988" s="2" t="s">
        <v>2131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2132</v>
      </c>
      <c r="C989" s="2" t="s">
        <v>2133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2134</v>
      </c>
      <c r="C990" s="2" t="s">
        <v>2135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2136</v>
      </c>
      <c r="C991" s="2" t="s">
        <v>2137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2138</v>
      </c>
      <c r="C992" s="2" t="s">
        <v>2139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2140</v>
      </c>
      <c r="C993" s="2" t="s">
        <v>2141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2142</v>
      </c>
      <c r="C994" s="2" t="s">
        <v>2143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2144</v>
      </c>
      <c r="C995" s="2" t="s">
        <v>2145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2146</v>
      </c>
      <c r="C996" s="2" t="s">
        <v>2147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2148</v>
      </c>
      <c r="C997" s="2" t="s">
        <v>2149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2150</v>
      </c>
      <c r="C998" s="2" t="s">
        <v>2151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2152</v>
      </c>
      <c r="C999" s="2" t="s">
        <v>2153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2154</v>
      </c>
      <c r="C1000" s="2" t="s">
        <v>2155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2156</v>
      </c>
      <c r="C1001" s="2" t="s">
        <v>2157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2158</v>
      </c>
      <c r="C1002" s="2" t="s">
        <v>2159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2160</v>
      </c>
      <c r="C1003" s="2" t="s">
        <v>2161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2162</v>
      </c>
      <c r="C1004" s="2" t="s">
        <v>2163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2164</v>
      </c>
      <c r="C1005" s="2" t="s">
        <v>2165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2166</v>
      </c>
      <c r="C1006" s="2" t="s">
        <v>2167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2168</v>
      </c>
      <c r="C1007" s="2" t="s">
        <v>2169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2170</v>
      </c>
      <c r="C1008" s="2" t="s">
        <v>2171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2172</v>
      </c>
      <c r="C1009" s="2" t="s">
        <v>2173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2174</v>
      </c>
      <c r="C1010" s="2" t="s">
        <v>2175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2176</v>
      </c>
      <c r="C1011" s="2" t="s">
        <v>2177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2178</v>
      </c>
      <c r="C1012" s="2" t="s">
        <v>2179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2180</v>
      </c>
      <c r="C1013" s="2" t="s">
        <v>2181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2182</v>
      </c>
      <c r="C1014" s="2" t="s">
        <v>2183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2184</v>
      </c>
      <c r="C1015" s="2" t="s">
        <v>2185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2186</v>
      </c>
      <c r="C1016" s="2" t="s">
        <v>2187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2188</v>
      </c>
      <c r="C1017" s="2" t="s">
        <v>2189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2190</v>
      </c>
      <c r="C1018" s="2" t="s">
        <v>2191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2192</v>
      </c>
      <c r="C1019" s="2" t="s">
        <v>2193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2194</v>
      </c>
      <c r="C1020" s="2" t="s">
        <v>129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2195</v>
      </c>
      <c r="C1021" s="2" t="s">
        <v>2196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2197</v>
      </c>
      <c r="C1022" s="2" t="s">
        <v>2198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2199</v>
      </c>
      <c r="C1023" s="2" t="s">
        <v>2200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2201</v>
      </c>
      <c r="C1024" s="2" t="s">
        <v>2202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2203</v>
      </c>
      <c r="C1025" s="2" t="s">
        <v>2204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2205</v>
      </c>
      <c r="C1026" s="2" t="s">
        <v>2206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2207</v>
      </c>
      <c r="C1027" s="2" t="s">
        <v>2208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2209</v>
      </c>
      <c r="C1028" s="2" t="s">
        <v>2210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2211</v>
      </c>
      <c r="C1029" s="2" t="s">
        <v>2212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2213</v>
      </c>
      <c r="C1030" s="2" t="s">
        <v>2214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2215</v>
      </c>
      <c r="C1031" s="2" t="s">
        <v>2216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2217</v>
      </c>
      <c r="C1032" s="2" t="s">
        <v>2218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2219</v>
      </c>
      <c r="C1033" s="2" t="s">
        <v>2220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2221</v>
      </c>
      <c r="C1034" s="2" t="s">
        <v>2222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8216-71A0-E340-BF7D-BFB3CE340070}">
  <dimension ref="A1:E248"/>
  <sheetViews>
    <sheetView workbookViewId="0">
      <selection activeCell="C3" sqref="C3"/>
    </sheetView>
  </sheetViews>
  <sheetFormatPr baseColWidth="10" defaultRowHeight="16" x14ac:dyDescent="0.2"/>
  <cols>
    <col min="1" max="1" width="52.6640625" bestFit="1" customWidth="1"/>
    <col min="2" max="3" width="52.6640625" customWidth="1"/>
    <col min="4" max="4" width="12" style="7" bestFit="1" customWidth="1"/>
  </cols>
  <sheetData>
    <row r="1" spans="1:5" x14ac:dyDescent="0.2">
      <c r="A1" t="s">
        <v>2706</v>
      </c>
      <c r="B1" t="s">
        <v>19</v>
      </c>
      <c r="C1" t="s">
        <v>2709</v>
      </c>
      <c r="D1" s="7" t="s">
        <v>2707</v>
      </c>
      <c r="E1" t="s">
        <v>2708</v>
      </c>
    </row>
    <row r="2" spans="1:5" x14ac:dyDescent="0.2">
      <c r="A2" t="s">
        <v>2239</v>
      </c>
      <c r="B2" t="str">
        <f>TRIM(RIGHT(A2,LEN(A2)-FIND("@",SUBSTITUTE(A2," ","@",LEN(A2)-LEN(SUBSTITUTE(A2," ",""))))))</f>
        <v>Violet</v>
      </c>
    </row>
    <row r="3" spans="1:5" x14ac:dyDescent="0.2">
      <c r="A3" t="s">
        <v>2240</v>
      </c>
      <c r="B3" t="str">
        <f>TRIM(RIGHT(A3,LEN(A3)-FIND("@",SUBSTITUTE(A3," ","@",LEN(A3)-LEN(SUBSTITUTE(A3," ",""))))))</f>
        <v>SV9a</v>
      </c>
      <c r="C3" t="s">
        <v>2710</v>
      </c>
      <c r="D3" s="7">
        <v>45730</v>
      </c>
      <c r="E3" t="s">
        <v>2241</v>
      </c>
    </row>
    <row r="4" spans="1:5" x14ac:dyDescent="0.2">
      <c r="A4" t="s">
        <v>2242</v>
      </c>
      <c r="B4" t="str">
        <f t="shared" ref="B4:B67" si="0">TRIM(RIGHT(A4,LEN(A4)-FIND("@",SUBSTITUTE(A4," ","@",LEN(A4)-LEN(SUBSTITUTE(A4," ",""))))))</f>
        <v>SVOD</v>
      </c>
      <c r="C4" t="s">
        <v>2711</v>
      </c>
      <c r="D4" s="7">
        <v>45709</v>
      </c>
      <c r="E4" t="s">
        <v>2243</v>
      </c>
    </row>
    <row r="5" spans="1:5" x14ac:dyDescent="0.2">
      <c r="A5" t="s">
        <v>2244</v>
      </c>
      <c r="B5" t="str">
        <f t="shared" si="0"/>
        <v>SVOM</v>
      </c>
      <c r="C5" t="s">
        <v>2712</v>
      </c>
      <c r="D5" s="7">
        <v>45709</v>
      </c>
      <c r="E5" t="s">
        <v>2245</v>
      </c>
    </row>
    <row r="6" spans="1:5" x14ac:dyDescent="0.2">
      <c r="A6" t="s">
        <v>2246</v>
      </c>
      <c r="B6" t="str">
        <f t="shared" si="0"/>
        <v>SV9</v>
      </c>
      <c r="C6" t="s">
        <v>2713</v>
      </c>
      <c r="D6" s="7">
        <v>45681</v>
      </c>
      <c r="E6" t="s">
        <v>2247</v>
      </c>
    </row>
    <row r="7" spans="1:5" x14ac:dyDescent="0.2">
      <c r="A7" t="s">
        <v>2248</v>
      </c>
      <c r="B7" t="str">
        <f t="shared" si="0"/>
        <v>SVN</v>
      </c>
      <c r="C7" t="s">
        <v>2714</v>
      </c>
      <c r="D7" s="7">
        <v>45681</v>
      </c>
      <c r="E7" t="s">
        <v>2249</v>
      </c>
    </row>
    <row r="8" spans="1:5" x14ac:dyDescent="0.2">
      <c r="A8" t="s">
        <v>2250</v>
      </c>
      <c r="B8" t="str">
        <f t="shared" si="0"/>
        <v>SV8a</v>
      </c>
      <c r="C8" t="s">
        <v>2715</v>
      </c>
      <c r="D8" s="7">
        <v>45632</v>
      </c>
      <c r="E8" t="s">
        <v>2251</v>
      </c>
    </row>
    <row r="9" spans="1:5" x14ac:dyDescent="0.2">
      <c r="A9" t="s">
        <v>2252</v>
      </c>
      <c r="B9" t="str">
        <f t="shared" si="0"/>
        <v>SVM</v>
      </c>
      <c r="C9" t="s">
        <v>2716</v>
      </c>
      <c r="D9" s="7">
        <v>45618</v>
      </c>
      <c r="E9" t="s">
        <v>2253</v>
      </c>
    </row>
    <row r="10" spans="1:5" x14ac:dyDescent="0.2">
      <c r="A10" t="s">
        <v>2254</v>
      </c>
      <c r="B10" t="str">
        <f t="shared" si="0"/>
        <v>SV8</v>
      </c>
      <c r="C10" t="s">
        <v>145</v>
      </c>
      <c r="D10" s="7">
        <v>45583</v>
      </c>
      <c r="E10" t="s">
        <v>2255</v>
      </c>
    </row>
    <row r="11" spans="1:5" x14ac:dyDescent="0.2">
      <c r="A11" t="s">
        <v>2256</v>
      </c>
      <c r="B11" t="str">
        <f t="shared" si="0"/>
        <v>SV7a</v>
      </c>
      <c r="C11" t="s">
        <v>2223</v>
      </c>
      <c r="D11" s="7">
        <v>45548</v>
      </c>
      <c r="E11" t="s">
        <v>2257</v>
      </c>
    </row>
    <row r="12" spans="1:5" x14ac:dyDescent="0.2">
      <c r="A12" t="s">
        <v>2258</v>
      </c>
      <c r="B12" t="str">
        <f t="shared" si="0"/>
        <v>SVLN</v>
      </c>
      <c r="C12" t="s">
        <v>2717</v>
      </c>
      <c r="D12" s="7">
        <v>45534</v>
      </c>
      <c r="E12" t="s">
        <v>2259</v>
      </c>
    </row>
    <row r="13" spans="1:5" x14ac:dyDescent="0.2">
      <c r="A13" t="s">
        <v>2260</v>
      </c>
      <c r="B13" t="str">
        <f t="shared" si="0"/>
        <v>SVLS</v>
      </c>
      <c r="C13" t="s">
        <v>2718</v>
      </c>
      <c r="D13" s="7">
        <v>45534</v>
      </c>
      <c r="E13" t="s">
        <v>2261</v>
      </c>
    </row>
    <row r="14" spans="1:5" x14ac:dyDescent="0.2">
      <c r="A14" t="s">
        <v>2262</v>
      </c>
      <c r="B14" t="str">
        <f t="shared" si="0"/>
        <v>SV7</v>
      </c>
      <c r="C14" t="s">
        <v>2719</v>
      </c>
      <c r="D14" s="7">
        <v>45492</v>
      </c>
      <c r="E14" t="s">
        <v>2263</v>
      </c>
    </row>
    <row r="15" spans="1:5" x14ac:dyDescent="0.2">
      <c r="A15" t="s">
        <v>2264</v>
      </c>
      <c r="B15" t="str">
        <f t="shared" si="0"/>
        <v>SVK</v>
      </c>
      <c r="C15" t="s">
        <v>2720</v>
      </c>
      <c r="D15" s="7">
        <v>45492</v>
      </c>
      <c r="E15" t="s">
        <v>2265</v>
      </c>
    </row>
    <row r="16" spans="1:5" x14ac:dyDescent="0.2">
      <c r="A16" t="s">
        <v>2266</v>
      </c>
      <c r="B16" t="str">
        <f t="shared" si="0"/>
        <v>SV6a</v>
      </c>
      <c r="C16" t="s">
        <v>2721</v>
      </c>
      <c r="D16" s="7">
        <v>45450</v>
      </c>
      <c r="E16" t="s">
        <v>2267</v>
      </c>
    </row>
    <row r="17" spans="1:5" x14ac:dyDescent="0.2">
      <c r="A17" t="s">
        <v>2268</v>
      </c>
      <c r="B17" t="str">
        <f t="shared" si="0"/>
        <v>SVJL</v>
      </c>
      <c r="C17" t="s">
        <v>2722</v>
      </c>
      <c r="D17" s="7">
        <v>45429</v>
      </c>
      <c r="E17" t="s">
        <v>2269</v>
      </c>
    </row>
    <row r="18" spans="1:5" x14ac:dyDescent="0.2">
      <c r="A18" t="s">
        <v>2270</v>
      </c>
      <c r="B18" t="str">
        <f t="shared" si="0"/>
        <v>SVJP</v>
      </c>
      <c r="C18" t="s">
        <v>2723</v>
      </c>
      <c r="D18" s="7">
        <v>45429</v>
      </c>
      <c r="E18" t="s">
        <v>2271</v>
      </c>
    </row>
    <row r="19" spans="1:5" x14ac:dyDescent="0.2">
      <c r="A19" t="s">
        <v>2272</v>
      </c>
      <c r="B19" t="str">
        <f t="shared" si="0"/>
        <v>SV6</v>
      </c>
      <c r="C19" t="s">
        <v>128</v>
      </c>
      <c r="D19" s="7">
        <v>45408</v>
      </c>
      <c r="E19" t="s">
        <v>2273</v>
      </c>
    </row>
    <row r="20" spans="1:5" x14ac:dyDescent="0.2">
      <c r="A20" t="s">
        <v>2274</v>
      </c>
      <c r="B20" t="str">
        <f t="shared" si="0"/>
        <v>SV5a</v>
      </c>
      <c r="C20" t="s">
        <v>2724</v>
      </c>
      <c r="D20" s="7">
        <v>45373</v>
      </c>
      <c r="E20" t="s">
        <v>2275</v>
      </c>
    </row>
    <row r="21" spans="1:5" x14ac:dyDescent="0.2">
      <c r="A21" t="s">
        <v>2276</v>
      </c>
      <c r="B21" t="str">
        <f t="shared" si="0"/>
        <v>SVI</v>
      </c>
      <c r="C21" t="s">
        <v>2725</v>
      </c>
      <c r="D21" s="7">
        <v>45359</v>
      </c>
      <c r="E21" t="s">
        <v>2277</v>
      </c>
    </row>
    <row r="22" spans="1:5" x14ac:dyDescent="0.2">
      <c r="A22" t="s">
        <v>2278</v>
      </c>
      <c r="B22" t="str">
        <f t="shared" si="0"/>
        <v>SV5K</v>
      </c>
      <c r="C22" t="s">
        <v>15</v>
      </c>
      <c r="D22" s="7">
        <v>45317</v>
      </c>
      <c r="E22" t="s">
        <v>2279</v>
      </c>
    </row>
    <row r="23" spans="1:5" x14ac:dyDescent="0.2">
      <c r="A23" t="s">
        <v>2280</v>
      </c>
      <c r="B23" t="str">
        <f t="shared" si="0"/>
        <v>SV5M</v>
      </c>
      <c r="C23" t="s">
        <v>79</v>
      </c>
      <c r="D23" s="7">
        <v>45317</v>
      </c>
      <c r="E23" t="s">
        <v>2281</v>
      </c>
    </row>
    <row r="24" spans="1:5" x14ac:dyDescent="0.2">
      <c r="A24" t="s">
        <v>2282</v>
      </c>
      <c r="B24" t="str">
        <f t="shared" si="0"/>
        <v>SVHK</v>
      </c>
      <c r="C24" t="s">
        <v>2726</v>
      </c>
      <c r="D24" s="7">
        <v>45317</v>
      </c>
      <c r="E24" t="s">
        <v>2283</v>
      </c>
    </row>
    <row r="25" spans="1:5" x14ac:dyDescent="0.2">
      <c r="A25" t="s">
        <v>2284</v>
      </c>
      <c r="B25" t="str">
        <f t="shared" si="0"/>
        <v>SVHM</v>
      </c>
      <c r="C25" t="s">
        <v>2727</v>
      </c>
      <c r="D25" s="7">
        <v>45317</v>
      </c>
      <c r="E25" t="s">
        <v>2285</v>
      </c>
    </row>
    <row r="26" spans="1:5" x14ac:dyDescent="0.2">
      <c r="A26" t="s">
        <v>2286</v>
      </c>
      <c r="B26" t="str">
        <f t="shared" si="0"/>
        <v>SV4a</v>
      </c>
      <c r="C26" t="s">
        <v>2728</v>
      </c>
      <c r="D26" s="7">
        <v>45261</v>
      </c>
      <c r="E26" t="s">
        <v>2287</v>
      </c>
    </row>
    <row r="27" spans="1:5" x14ac:dyDescent="0.2">
      <c r="A27" t="s">
        <v>2288</v>
      </c>
      <c r="B27" t="str">
        <f t="shared" si="0"/>
        <v>SVG</v>
      </c>
      <c r="C27" t="s">
        <v>2729</v>
      </c>
      <c r="D27" s="7">
        <v>45240</v>
      </c>
      <c r="E27" t="s">
        <v>2289</v>
      </c>
    </row>
    <row r="28" spans="1:5" x14ac:dyDescent="0.2">
      <c r="A28" t="s">
        <v>2290</v>
      </c>
      <c r="B28" t="str">
        <f t="shared" si="0"/>
        <v>SV4K</v>
      </c>
      <c r="C28" t="s">
        <v>73</v>
      </c>
      <c r="D28" s="7">
        <v>45226</v>
      </c>
      <c r="E28" t="s">
        <v>2291</v>
      </c>
    </row>
    <row r="29" spans="1:5" x14ac:dyDescent="0.2">
      <c r="A29" t="s">
        <v>2292</v>
      </c>
      <c r="B29" t="str">
        <f t="shared" si="0"/>
        <v>SV4M</v>
      </c>
      <c r="C29" t="s">
        <v>2730</v>
      </c>
      <c r="D29" s="7">
        <v>45226</v>
      </c>
      <c r="E29" t="s">
        <v>2293</v>
      </c>
    </row>
    <row r="30" spans="1:5" x14ac:dyDescent="0.2">
      <c r="A30" t="s">
        <v>2294</v>
      </c>
      <c r="B30" t="str">
        <f t="shared" si="0"/>
        <v>SV3a</v>
      </c>
      <c r="C30" t="s">
        <v>2731</v>
      </c>
      <c r="D30" s="7">
        <v>45191</v>
      </c>
      <c r="E30" t="s">
        <v>2295</v>
      </c>
    </row>
    <row r="31" spans="1:5" x14ac:dyDescent="0.2">
      <c r="A31" t="s">
        <v>2296</v>
      </c>
      <c r="B31" t="str">
        <f t="shared" si="0"/>
        <v>SVEL</v>
      </c>
      <c r="C31" t="s">
        <v>2732</v>
      </c>
      <c r="D31" s="7">
        <v>45191</v>
      </c>
      <c r="E31" t="s">
        <v>2297</v>
      </c>
    </row>
    <row r="32" spans="1:5" x14ac:dyDescent="0.2">
      <c r="A32" t="s">
        <v>2298</v>
      </c>
      <c r="B32" t="str">
        <f t="shared" si="0"/>
        <v>SVEM</v>
      </c>
      <c r="C32" t="s">
        <v>2733</v>
      </c>
      <c r="D32" s="7">
        <v>45191</v>
      </c>
      <c r="E32" t="s">
        <v>2299</v>
      </c>
    </row>
    <row r="33" spans="1:5" x14ac:dyDescent="0.2">
      <c r="A33" t="s">
        <v>2300</v>
      </c>
      <c r="B33" t="str">
        <f t="shared" si="0"/>
        <v>SV3</v>
      </c>
      <c r="C33" t="s">
        <v>106</v>
      </c>
      <c r="D33" s="7">
        <v>45135</v>
      </c>
      <c r="E33" t="s">
        <v>2301</v>
      </c>
    </row>
    <row r="34" spans="1:5" x14ac:dyDescent="0.2">
      <c r="A34" t="s">
        <v>2302</v>
      </c>
      <c r="B34" t="str">
        <f t="shared" si="0"/>
        <v>SVF</v>
      </c>
      <c r="C34" t="s">
        <v>2734</v>
      </c>
      <c r="D34" s="7">
        <v>45135</v>
      </c>
      <c r="E34" t="s">
        <v>2303</v>
      </c>
    </row>
    <row r="35" spans="1:5" x14ac:dyDescent="0.2">
      <c r="A35" t="s">
        <v>2304</v>
      </c>
      <c r="B35" t="str">
        <f t="shared" si="0"/>
        <v>WCS23</v>
      </c>
      <c r="C35" t="s">
        <v>2735</v>
      </c>
      <c r="D35" s="7">
        <v>45135</v>
      </c>
      <c r="E35" t="s">
        <v>2305</v>
      </c>
    </row>
    <row r="36" spans="1:5" x14ac:dyDescent="0.2">
      <c r="A36" t="s">
        <v>2306</v>
      </c>
      <c r="B36" t="str">
        <f t="shared" si="0"/>
        <v>SVD</v>
      </c>
      <c r="C36" t="s">
        <v>2736</v>
      </c>
      <c r="D36" s="7">
        <v>45114</v>
      </c>
      <c r="E36" t="s">
        <v>2307</v>
      </c>
    </row>
    <row r="37" spans="1:5" x14ac:dyDescent="0.2">
      <c r="A37" t="s">
        <v>2308</v>
      </c>
      <c r="B37" t="str">
        <f t="shared" si="0"/>
        <v>SV2a</v>
      </c>
      <c r="C37" s="1">
        <v>151</v>
      </c>
      <c r="D37" s="7">
        <v>45093</v>
      </c>
      <c r="E37" t="s">
        <v>2309</v>
      </c>
    </row>
    <row r="38" spans="1:5" x14ac:dyDescent="0.2">
      <c r="A38" t="s">
        <v>2310</v>
      </c>
      <c r="B38" t="str">
        <f t="shared" si="0"/>
        <v>SVP1</v>
      </c>
      <c r="C38" t="s">
        <v>2737</v>
      </c>
      <c r="D38" s="7">
        <v>45065</v>
      </c>
      <c r="E38" t="s">
        <v>2311</v>
      </c>
    </row>
    <row r="39" spans="1:5" x14ac:dyDescent="0.2">
      <c r="A39" t="s">
        <v>2312</v>
      </c>
      <c r="B39" t="str">
        <f t="shared" si="0"/>
        <v>SV2D</v>
      </c>
      <c r="C39" t="s">
        <v>16</v>
      </c>
      <c r="D39" s="7">
        <v>45030</v>
      </c>
      <c r="E39" t="s">
        <v>2313</v>
      </c>
    </row>
    <row r="40" spans="1:5" x14ac:dyDescent="0.2">
      <c r="A40" t="s">
        <v>2314</v>
      </c>
      <c r="B40" t="str">
        <f t="shared" si="0"/>
        <v>SV2P</v>
      </c>
      <c r="C40" t="s">
        <v>28</v>
      </c>
      <c r="D40" s="7">
        <v>45030</v>
      </c>
      <c r="E40" t="s">
        <v>2313</v>
      </c>
    </row>
    <row r="41" spans="1:5" x14ac:dyDescent="0.2">
      <c r="A41" t="s">
        <v>2315</v>
      </c>
      <c r="B41" t="str">
        <f t="shared" si="0"/>
        <v>SVC</v>
      </c>
      <c r="C41" t="s">
        <v>2738</v>
      </c>
      <c r="D41" s="7">
        <v>45009</v>
      </c>
      <c r="E41" t="s">
        <v>2316</v>
      </c>
    </row>
    <row r="42" spans="1:5" x14ac:dyDescent="0.2">
      <c r="A42" t="s">
        <v>2317</v>
      </c>
      <c r="B42" t="str">
        <f t="shared" si="0"/>
        <v>SV1a</v>
      </c>
      <c r="C42" t="s">
        <v>3</v>
      </c>
      <c r="D42" s="7">
        <v>44995</v>
      </c>
      <c r="E42" t="s">
        <v>2318</v>
      </c>
    </row>
    <row r="43" spans="1:5" x14ac:dyDescent="0.2">
      <c r="A43" t="s">
        <v>2319</v>
      </c>
      <c r="B43" t="str">
        <f t="shared" si="0"/>
        <v>SV1S</v>
      </c>
      <c r="C43" t="s">
        <v>1</v>
      </c>
      <c r="D43" s="7">
        <v>44946</v>
      </c>
      <c r="E43" t="s">
        <v>2320</v>
      </c>
    </row>
    <row r="44" spans="1:5" x14ac:dyDescent="0.2">
      <c r="A44" t="s">
        <v>2321</v>
      </c>
      <c r="B44" t="str">
        <f t="shared" si="0"/>
        <v>SV1V</v>
      </c>
      <c r="C44" t="s">
        <v>2</v>
      </c>
      <c r="D44" s="7">
        <v>44946</v>
      </c>
      <c r="E44" t="s">
        <v>2322</v>
      </c>
    </row>
    <row r="45" spans="1:5" x14ac:dyDescent="0.2">
      <c r="A45" t="s">
        <v>2323</v>
      </c>
      <c r="B45" t="str">
        <f t="shared" si="0"/>
        <v>SVAL</v>
      </c>
      <c r="C45" t="s">
        <v>2739</v>
      </c>
      <c r="D45" s="7">
        <v>44946</v>
      </c>
      <c r="E45" t="s">
        <v>2324</v>
      </c>
    </row>
    <row r="46" spans="1:5" x14ac:dyDescent="0.2">
      <c r="A46" t="s">
        <v>2325</v>
      </c>
      <c r="B46" t="str">
        <f t="shared" si="0"/>
        <v>SVAM</v>
      </c>
      <c r="C46" t="s">
        <v>2740</v>
      </c>
      <c r="D46" s="7">
        <v>44946</v>
      </c>
      <c r="E46" t="s">
        <v>2326</v>
      </c>
    </row>
    <row r="47" spans="1:5" x14ac:dyDescent="0.2">
      <c r="A47" t="s">
        <v>2327</v>
      </c>
      <c r="B47" t="str">
        <f t="shared" si="0"/>
        <v>SVAW</v>
      </c>
      <c r="C47" t="s">
        <v>2741</v>
      </c>
      <c r="D47" s="7">
        <v>44946</v>
      </c>
      <c r="E47" t="s">
        <v>2328</v>
      </c>
    </row>
    <row r="48" spans="1:5" x14ac:dyDescent="0.2">
      <c r="A48" t="s">
        <v>2329</v>
      </c>
      <c r="B48" t="str">
        <f t="shared" si="0"/>
        <v>SVB</v>
      </c>
      <c r="C48" t="s">
        <v>2742</v>
      </c>
      <c r="D48" s="7">
        <v>44946</v>
      </c>
      <c r="E48" t="s">
        <v>2330</v>
      </c>
    </row>
    <row r="49" spans="1:5" x14ac:dyDescent="0.2">
      <c r="A49" t="s">
        <v>2331</v>
      </c>
      <c r="B49" t="str">
        <f t="shared" si="0"/>
        <v>SVP</v>
      </c>
      <c r="C49" t="s">
        <v>2743</v>
      </c>
      <c r="E49" t="s">
        <v>2332</v>
      </c>
    </row>
    <row r="50" spans="1:5" x14ac:dyDescent="0.2">
      <c r="A50" t="s">
        <v>2333</v>
      </c>
      <c r="B50" t="str">
        <f t="shared" si="0"/>
        <v>Shield</v>
      </c>
      <c r="C50" t="s">
        <v>2744</v>
      </c>
    </row>
    <row r="51" spans="1:5" x14ac:dyDescent="0.2">
      <c r="A51" t="s">
        <v>2334</v>
      </c>
      <c r="B51" t="str">
        <f t="shared" si="0"/>
        <v>S12a</v>
      </c>
      <c r="C51" t="s">
        <v>2745</v>
      </c>
      <c r="D51" s="7">
        <v>44897</v>
      </c>
      <c r="E51" t="s">
        <v>2335</v>
      </c>
    </row>
    <row r="52" spans="1:5" x14ac:dyDescent="0.2">
      <c r="A52" t="s">
        <v>2336</v>
      </c>
      <c r="B52" t="str">
        <f t="shared" si="0"/>
        <v>SO</v>
      </c>
      <c r="C52" t="s">
        <v>2746</v>
      </c>
      <c r="D52" s="7">
        <v>44869</v>
      </c>
      <c r="E52" t="s">
        <v>2337</v>
      </c>
    </row>
    <row r="53" spans="1:5" x14ac:dyDescent="0.2">
      <c r="A53" t="s">
        <v>2338</v>
      </c>
      <c r="B53" t="str">
        <f t="shared" si="0"/>
        <v>S12</v>
      </c>
      <c r="C53" t="s">
        <v>2747</v>
      </c>
      <c r="D53" s="7">
        <v>44855</v>
      </c>
      <c r="E53" t="s">
        <v>2339</v>
      </c>
    </row>
    <row r="54" spans="1:5" x14ac:dyDescent="0.2">
      <c r="A54" t="s">
        <v>2340</v>
      </c>
      <c r="B54" t="str">
        <f t="shared" si="0"/>
        <v>S11a</v>
      </c>
      <c r="C54" t="s">
        <v>2748</v>
      </c>
      <c r="D54" s="7">
        <v>44806</v>
      </c>
      <c r="E54" t="s">
        <v>2341</v>
      </c>
    </row>
    <row r="55" spans="1:5" x14ac:dyDescent="0.2">
      <c r="A55" t="s">
        <v>2342</v>
      </c>
      <c r="B55" t="str">
        <f t="shared" si="0"/>
        <v>SP6</v>
      </c>
      <c r="C55" t="s">
        <v>2749</v>
      </c>
      <c r="D55" s="7">
        <v>44778</v>
      </c>
      <c r="E55" t="s">
        <v>2343</v>
      </c>
    </row>
    <row r="56" spans="1:5" x14ac:dyDescent="0.2">
      <c r="A56" t="s">
        <v>2344</v>
      </c>
      <c r="B56" t="str">
        <f t="shared" si="0"/>
        <v>S11</v>
      </c>
      <c r="C56" t="s">
        <v>2750</v>
      </c>
      <c r="D56" s="7">
        <v>44757</v>
      </c>
      <c r="E56" t="s">
        <v>2345</v>
      </c>
    </row>
    <row r="57" spans="1:5" x14ac:dyDescent="0.2">
      <c r="A57" t="s">
        <v>2346</v>
      </c>
      <c r="B57" t="str">
        <f t="shared" si="0"/>
        <v>SPD</v>
      </c>
      <c r="C57" t="s">
        <v>2751</v>
      </c>
      <c r="D57" s="7">
        <v>44757</v>
      </c>
      <c r="E57" t="s">
        <v>2347</v>
      </c>
    </row>
    <row r="58" spans="1:5" x14ac:dyDescent="0.2">
      <c r="A58" t="s">
        <v>2348</v>
      </c>
      <c r="B58" t="str">
        <f t="shared" si="0"/>
        <v>SPZ</v>
      </c>
      <c r="C58" t="s">
        <v>2752</v>
      </c>
      <c r="D58" s="7">
        <v>44757</v>
      </c>
      <c r="E58" t="s">
        <v>2349</v>
      </c>
    </row>
    <row r="59" spans="1:5" x14ac:dyDescent="0.2">
      <c r="A59" t="s">
        <v>2350</v>
      </c>
      <c r="B59" t="str">
        <f t="shared" si="0"/>
        <v>S10b</v>
      </c>
      <c r="C59" t="s">
        <v>2753</v>
      </c>
      <c r="D59" s="7">
        <v>44729</v>
      </c>
      <c r="E59" t="s">
        <v>2351</v>
      </c>
    </row>
    <row r="60" spans="1:5" x14ac:dyDescent="0.2">
      <c r="A60" t="s">
        <v>2352</v>
      </c>
      <c r="B60" t="str">
        <f t="shared" si="0"/>
        <v>S10a</v>
      </c>
      <c r="C60" t="s">
        <v>2754</v>
      </c>
      <c r="D60" s="7">
        <v>44694</v>
      </c>
      <c r="E60" t="s">
        <v>2353</v>
      </c>
    </row>
    <row r="61" spans="1:5" x14ac:dyDescent="0.2">
      <c r="A61" t="s">
        <v>2354</v>
      </c>
      <c r="B61" t="str">
        <f t="shared" si="0"/>
        <v>S10D</v>
      </c>
      <c r="C61" t="s">
        <v>2755</v>
      </c>
      <c r="D61" s="7">
        <v>44659</v>
      </c>
      <c r="E61" t="s">
        <v>2355</v>
      </c>
    </row>
    <row r="62" spans="1:5" x14ac:dyDescent="0.2">
      <c r="A62" t="s">
        <v>2356</v>
      </c>
      <c r="B62" t="str">
        <f t="shared" si="0"/>
        <v>S10P</v>
      </c>
      <c r="C62" t="s">
        <v>2756</v>
      </c>
      <c r="D62" s="7">
        <v>44659</v>
      </c>
      <c r="E62" t="s">
        <v>2357</v>
      </c>
    </row>
    <row r="63" spans="1:5" x14ac:dyDescent="0.2">
      <c r="A63" t="s">
        <v>2358</v>
      </c>
      <c r="B63" t="str">
        <f t="shared" si="0"/>
        <v>SN</v>
      </c>
      <c r="C63" t="s">
        <v>2757</v>
      </c>
      <c r="D63" s="7">
        <v>44621</v>
      </c>
      <c r="E63" t="s">
        <v>2359</v>
      </c>
    </row>
    <row r="64" spans="1:5" x14ac:dyDescent="0.2">
      <c r="A64" t="s">
        <v>2360</v>
      </c>
      <c r="B64" t="str">
        <f t="shared" si="0"/>
        <v>S9a</v>
      </c>
      <c r="C64" t="s">
        <v>2758</v>
      </c>
      <c r="D64" s="7">
        <v>44617</v>
      </c>
      <c r="E64" t="s">
        <v>2361</v>
      </c>
    </row>
    <row r="65" spans="1:5" x14ac:dyDescent="0.2">
      <c r="A65" t="s">
        <v>2362</v>
      </c>
      <c r="B65" t="str">
        <f t="shared" si="0"/>
        <v>SLD</v>
      </c>
      <c r="C65" t="s">
        <v>2759</v>
      </c>
      <c r="D65" s="7">
        <v>44617</v>
      </c>
      <c r="E65" t="s">
        <v>2363</v>
      </c>
    </row>
    <row r="66" spans="1:5" x14ac:dyDescent="0.2">
      <c r="A66" t="s">
        <v>2364</v>
      </c>
      <c r="B66" t="str">
        <f t="shared" si="0"/>
        <v>SLL</v>
      </c>
      <c r="C66" t="s">
        <v>2760</v>
      </c>
      <c r="D66" s="7">
        <v>44617</v>
      </c>
      <c r="E66" t="s">
        <v>2365</v>
      </c>
    </row>
    <row r="67" spans="1:5" x14ac:dyDescent="0.2">
      <c r="A67" t="s">
        <v>2366</v>
      </c>
      <c r="B67" t="str">
        <f t="shared" si="0"/>
        <v>S9</v>
      </c>
      <c r="C67" t="s">
        <v>2761</v>
      </c>
      <c r="D67" s="7">
        <v>44575</v>
      </c>
      <c r="E67" t="s">
        <v>2367</v>
      </c>
    </row>
    <row r="68" spans="1:5" x14ac:dyDescent="0.2">
      <c r="A68" t="s">
        <v>2368</v>
      </c>
      <c r="B68" t="str">
        <f t="shared" ref="B68:B131" si="1">TRIM(RIGHT(A68,LEN(A68)-FIND("@",SUBSTITUTE(A68," ","@",LEN(A68)-LEN(SUBSTITUTE(A68," ",""))))))</f>
        <v>SK</v>
      </c>
      <c r="C68" t="s">
        <v>2762</v>
      </c>
      <c r="D68" s="7">
        <v>44575</v>
      </c>
      <c r="E68" t="s">
        <v>2369</v>
      </c>
    </row>
    <row r="69" spans="1:5" x14ac:dyDescent="0.2">
      <c r="A69" t="s">
        <v>2370</v>
      </c>
      <c r="B69" t="str">
        <f t="shared" si="1"/>
        <v>SI</v>
      </c>
      <c r="C69" t="s">
        <v>2763</v>
      </c>
      <c r="D69" s="7">
        <v>44547</v>
      </c>
      <c r="E69" t="s">
        <v>2371</v>
      </c>
    </row>
    <row r="70" spans="1:5" x14ac:dyDescent="0.2">
      <c r="A70" t="s">
        <v>2372</v>
      </c>
      <c r="B70" t="str">
        <f t="shared" si="1"/>
        <v>S8b</v>
      </c>
      <c r="C70" t="s">
        <v>2764</v>
      </c>
      <c r="D70" s="7">
        <v>44533</v>
      </c>
      <c r="E70" t="s">
        <v>2373</v>
      </c>
    </row>
    <row r="71" spans="1:5" x14ac:dyDescent="0.2">
      <c r="A71" t="s">
        <v>2374</v>
      </c>
      <c r="B71" t="str">
        <f t="shared" si="1"/>
        <v>SJ</v>
      </c>
      <c r="C71" t="s">
        <v>2765</v>
      </c>
      <c r="D71" s="7">
        <v>44505</v>
      </c>
      <c r="E71" t="s">
        <v>2375</v>
      </c>
    </row>
    <row r="72" spans="1:5" x14ac:dyDescent="0.2">
      <c r="A72" t="s">
        <v>2376</v>
      </c>
      <c r="B72" t="str">
        <f t="shared" si="1"/>
        <v>S8a</v>
      </c>
      <c r="C72" t="s">
        <v>2766</v>
      </c>
      <c r="D72" s="7">
        <v>44490</v>
      </c>
      <c r="E72" t="s">
        <v>2377</v>
      </c>
    </row>
    <row r="73" spans="1:5" x14ac:dyDescent="0.2">
      <c r="A73" t="s">
        <v>2378</v>
      </c>
      <c r="B73" t="str">
        <f t="shared" si="1"/>
        <v>S8</v>
      </c>
      <c r="C73" t="s">
        <v>2767</v>
      </c>
      <c r="D73" s="7">
        <v>44463</v>
      </c>
      <c r="E73" t="s">
        <v>2379</v>
      </c>
    </row>
    <row r="74" spans="1:5" x14ac:dyDescent="0.2">
      <c r="A74" t="s">
        <v>2380</v>
      </c>
      <c r="B74" t="str">
        <f t="shared" si="1"/>
        <v>SP5</v>
      </c>
      <c r="C74" t="s">
        <v>2768</v>
      </c>
      <c r="D74" s="7">
        <v>44428</v>
      </c>
      <c r="E74" t="s">
        <v>2381</v>
      </c>
    </row>
    <row r="75" spans="1:5" x14ac:dyDescent="0.2">
      <c r="A75" t="s">
        <v>2382</v>
      </c>
      <c r="B75" t="str">
        <f t="shared" si="1"/>
        <v>S7D</v>
      </c>
      <c r="C75" t="s">
        <v>2769</v>
      </c>
      <c r="D75" s="7">
        <v>44386</v>
      </c>
      <c r="E75" t="s">
        <v>2383</v>
      </c>
    </row>
    <row r="76" spans="1:5" x14ac:dyDescent="0.2">
      <c r="A76" t="s">
        <v>2384</v>
      </c>
      <c r="B76" t="str">
        <f t="shared" si="1"/>
        <v>S7R</v>
      </c>
      <c r="C76" t="s">
        <v>2770</v>
      </c>
      <c r="D76" s="7">
        <v>44386</v>
      </c>
      <c r="E76" t="s">
        <v>2385</v>
      </c>
    </row>
    <row r="77" spans="1:5" x14ac:dyDescent="0.2">
      <c r="A77" t="s">
        <v>2386</v>
      </c>
      <c r="B77" t="str">
        <f t="shared" si="1"/>
        <v>SH</v>
      </c>
      <c r="C77" t="s">
        <v>2771</v>
      </c>
      <c r="D77" s="7">
        <v>44386</v>
      </c>
      <c r="E77" t="s">
        <v>2387</v>
      </c>
    </row>
    <row r="78" spans="1:5" x14ac:dyDescent="0.2">
      <c r="A78" t="s">
        <v>2388</v>
      </c>
      <c r="B78" t="str">
        <f t="shared" si="1"/>
        <v>S6a</v>
      </c>
      <c r="C78" t="s">
        <v>2772</v>
      </c>
      <c r="D78" s="7">
        <v>44344</v>
      </c>
      <c r="E78" t="s">
        <v>2389</v>
      </c>
    </row>
    <row r="79" spans="1:5" x14ac:dyDescent="0.2">
      <c r="A79" t="s">
        <v>2390</v>
      </c>
      <c r="B79" t="str">
        <f t="shared" si="1"/>
        <v>SGG</v>
      </c>
      <c r="C79" t="s">
        <v>2773</v>
      </c>
      <c r="D79" s="7">
        <v>44344</v>
      </c>
      <c r="E79" t="s">
        <v>2391</v>
      </c>
    </row>
    <row r="80" spans="1:5" x14ac:dyDescent="0.2">
      <c r="A80" t="s">
        <v>2392</v>
      </c>
      <c r="B80" t="str">
        <f t="shared" si="1"/>
        <v>SGI</v>
      </c>
      <c r="C80" t="s">
        <v>2774</v>
      </c>
      <c r="D80" s="7">
        <v>44344</v>
      </c>
      <c r="E80" t="s">
        <v>2393</v>
      </c>
    </row>
    <row r="81" spans="1:5" x14ac:dyDescent="0.2">
      <c r="A81" t="s">
        <v>2394</v>
      </c>
      <c r="B81" t="str">
        <f t="shared" si="1"/>
        <v>SP4</v>
      </c>
      <c r="C81" t="s">
        <v>2775</v>
      </c>
      <c r="D81" s="7">
        <v>44344</v>
      </c>
      <c r="E81" t="s">
        <v>2395</v>
      </c>
    </row>
    <row r="82" spans="1:5" x14ac:dyDescent="0.2">
      <c r="A82" t="s">
        <v>2396</v>
      </c>
      <c r="B82" t="str">
        <f t="shared" si="1"/>
        <v>S6H</v>
      </c>
      <c r="C82" t="s">
        <v>2776</v>
      </c>
      <c r="D82" s="7">
        <v>44309</v>
      </c>
      <c r="E82" t="s">
        <v>2397</v>
      </c>
    </row>
    <row r="83" spans="1:5" x14ac:dyDescent="0.2">
      <c r="A83" t="s">
        <v>2398</v>
      </c>
      <c r="B83" t="str">
        <f t="shared" si="1"/>
        <v>S6K</v>
      </c>
      <c r="C83" t="s">
        <v>2777</v>
      </c>
      <c r="D83" s="7">
        <v>44309</v>
      </c>
      <c r="E83" t="s">
        <v>2399</v>
      </c>
    </row>
    <row r="84" spans="1:5" x14ac:dyDescent="0.2">
      <c r="A84" t="s">
        <v>2400</v>
      </c>
      <c r="B84" t="str">
        <f t="shared" si="1"/>
        <v>SP3</v>
      </c>
      <c r="C84" t="s">
        <v>2778</v>
      </c>
      <c r="D84" s="7">
        <v>44309</v>
      </c>
      <c r="E84" t="s">
        <v>2401</v>
      </c>
    </row>
    <row r="85" spans="1:5" x14ac:dyDescent="0.2">
      <c r="A85" t="s">
        <v>2402</v>
      </c>
      <c r="B85" t="str">
        <f t="shared" si="1"/>
        <v>S5a</v>
      </c>
      <c r="C85" t="s">
        <v>2779</v>
      </c>
      <c r="D85" s="7">
        <v>44274</v>
      </c>
      <c r="E85" t="s">
        <v>2403</v>
      </c>
    </row>
    <row r="86" spans="1:5" x14ac:dyDescent="0.2">
      <c r="A86" t="s">
        <v>2404</v>
      </c>
      <c r="B86" t="str">
        <f t="shared" si="1"/>
        <v>S5I</v>
      </c>
      <c r="C86" t="s">
        <v>2780</v>
      </c>
      <c r="D86" s="7">
        <v>44218</v>
      </c>
      <c r="E86" t="s">
        <v>2405</v>
      </c>
    </row>
    <row r="87" spans="1:5" x14ac:dyDescent="0.2">
      <c r="A87" t="s">
        <v>2406</v>
      </c>
      <c r="B87" t="str">
        <f t="shared" si="1"/>
        <v>S5R</v>
      </c>
      <c r="C87" t="s">
        <v>2781</v>
      </c>
      <c r="D87" s="7">
        <v>44218</v>
      </c>
      <c r="E87" t="s">
        <v>2407</v>
      </c>
    </row>
    <row r="88" spans="1:5" x14ac:dyDescent="0.2">
      <c r="A88" t="s">
        <v>2408</v>
      </c>
      <c r="B88" t="str">
        <f t="shared" si="1"/>
        <v>SF</v>
      </c>
      <c r="C88" t="s">
        <v>2782</v>
      </c>
      <c r="D88" s="7">
        <v>44218</v>
      </c>
      <c r="E88" t="s">
        <v>2409</v>
      </c>
    </row>
    <row r="89" spans="1:5" x14ac:dyDescent="0.2">
      <c r="A89" t="s">
        <v>2410</v>
      </c>
      <c r="B89" t="str">
        <f t="shared" si="1"/>
        <v>SC2</v>
      </c>
      <c r="C89" t="s">
        <v>2783</v>
      </c>
      <c r="D89" s="7">
        <v>44169</v>
      </c>
      <c r="E89" t="s">
        <v>2324</v>
      </c>
    </row>
    <row r="90" spans="1:5" x14ac:dyDescent="0.2">
      <c r="A90" t="s">
        <v>2411</v>
      </c>
      <c r="B90" t="str">
        <f t="shared" si="1"/>
        <v>SEF</v>
      </c>
      <c r="C90" t="s">
        <v>2784</v>
      </c>
      <c r="D90" s="7">
        <v>44169</v>
      </c>
      <c r="E90" t="s">
        <v>2316</v>
      </c>
    </row>
    <row r="91" spans="1:5" x14ac:dyDescent="0.2">
      <c r="A91" t="s">
        <v>2412</v>
      </c>
      <c r="B91" t="str">
        <f t="shared" si="1"/>
        <v>SEK</v>
      </c>
      <c r="C91" t="s">
        <v>2785</v>
      </c>
      <c r="D91" s="7">
        <v>44169</v>
      </c>
      <c r="E91" t="s">
        <v>2413</v>
      </c>
    </row>
    <row r="92" spans="1:5" x14ac:dyDescent="0.2">
      <c r="A92" t="s">
        <v>2414</v>
      </c>
      <c r="B92" t="str">
        <f t="shared" si="1"/>
        <v>S4a</v>
      </c>
      <c r="C92" t="s">
        <v>2786</v>
      </c>
      <c r="D92" s="7">
        <v>44155</v>
      </c>
      <c r="E92" t="s">
        <v>2415</v>
      </c>
    </row>
    <row r="93" spans="1:5" x14ac:dyDescent="0.2">
      <c r="A93" t="s">
        <v>2416</v>
      </c>
      <c r="B93" t="str">
        <f t="shared" si="1"/>
        <v>SP2</v>
      </c>
      <c r="C93" t="s">
        <v>2787</v>
      </c>
      <c r="D93" s="7">
        <v>44127</v>
      </c>
      <c r="E93" t="s">
        <v>2417</v>
      </c>
    </row>
    <row r="94" spans="1:5" x14ac:dyDescent="0.2">
      <c r="A94" t="s">
        <v>2418</v>
      </c>
      <c r="B94" t="str">
        <f t="shared" si="1"/>
        <v>S4</v>
      </c>
      <c r="C94" t="s">
        <v>2788</v>
      </c>
      <c r="D94" s="7">
        <v>44092</v>
      </c>
      <c r="E94" t="s">
        <v>2419</v>
      </c>
    </row>
    <row r="95" spans="1:5" x14ac:dyDescent="0.2">
      <c r="A95" t="s">
        <v>2420</v>
      </c>
      <c r="B95" t="str">
        <f t="shared" si="1"/>
        <v>S3a</v>
      </c>
      <c r="C95" t="s">
        <v>2789</v>
      </c>
      <c r="D95" s="7">
        <v>44022</v>
      </c>
      <c r="E95" t="s">
        <v>2421</v>
      </c>
    </row>
    <row r="96" spans="1:5" x14ac:dyDescent="0.2">
      <c r="A96" t="s">
        <v>2422</v>
      </c>
      <c r="B96" t="str">
        <f t="shared" si="1"/>
        <v>SD</v>
      </c>
      <c r="C96" t="s">
        <v>2790</v>
      </c>
      <c r="D96" s="7">
        <v>44022</v>
      </c>
      <c r="E96" t="s">
        <v>2423</v>
      </c>
    </row>
    <row r="97" spans="1:5" x14ac:dyDescent="0.2">
      <c r="A97" t="s">
        <v>2424</v>
      </c>
      <c r="B97" t="str">
        <f t="shared" si="1"/>
        <v>S3</v>
      </c>
      <c r="C97" t="s">
        <v>2791</v>
      </c>
      <c r="D97" s="7">
        <v>43987</v>
      </c>
      <c r="E97" t="s">
        <v>2425</v>
      </c>
    </row>
    <row r="98" spans="1:5" x14ac:dyDescent="0.2">
      <c r="A98" t="s">
        <v>2426</v>
      </c>
      <c r="B98" t="str">
        <f t="shared" si="1"/>
        <v>S2a</v>
      </c>
      <c r="C98" t="s">
        <v>2792</v>
      </c>
      <c r="D98" s="7">
        <v>43945</v>
      </c>
      <c r="E98" t="s">
        <v>2427</v>
      </c>
    </row>
    <row r="99" spans="1:5" x14ac:dyDescent="0.2">
      <c r="A99" t="s">
        <v>2428</v>
      </c>
      <c r="B99" t="str">
        <f t="shared" si="1"/>
        <v>SCd</v>
      </c>
      <c r="C99" t="s">
        <v>2793</v>
      </c>
      <c r="D99" s="7">
        <v>43917</v>
      </c>
      <c r="E99" t="s">
        <v>2413</v>
      </c>
    </row>
    <row r="100" spans="1:5" x14ac:dyDescent="0.2">
      <c r="A100" t="s">
        <v>2429</v>
      </c>
      <c r="B100" t="str">
        <f t="shared" si="1"/>
        <v>SCr</v>
      </c>
      <c r="C100" t="s">
        <v>2794</v>
      </c>
      <c r="D100" s="7">
        <v>43917</v>
      </c>
      <c r="E100" t="s">
        <v>2324</v>
      </c>
    </row>
    <row r="101" spans="1:5" x14ac:dyDescent="0.2">
      <c r="A101" t="s">
        <v>2430</v>
      </c>
      <c r="B101" t="str">
        <f t="shared" si="1"/>
        <v>S2</v>
      </c>
      <c r="C101" t="s">
        <v>2795</v>
      </c>
      <c r="D101" s="7">
        <v>43896</v>
      </c>
      <c r="E101" t="s">
        <v>2431</v>
      </c>
    </row>
    <row r="102" spans="1:5" x14ac:dyDescent="0.2">
      <c r="A102" t="s">
        <v>2432</v>
      </c>
      <c r="B102" t="str">
        <f t="shared" si="1"/>
        <v>S1a</v>
      </c>
      <c r="C102" t="s">
        <v>2796</v>
      </c>
      <c r="D102" s="7">
        <v>43868</v>
      </c>
      <c r="E102" t="s">
        <v>2433</v>
      </c>
    </row>
    <row r="103" spans="1:5" x14ac:dyDescent="0.2">
      <c r="A103" t="s">
        <v>2434</v>
      </c>
      <c r="B103" t="str">
        <f t="shared" si="1"/>
        <v>SP1</v>
      </c>
      <c r="C103" t="s">
        <v>2797</v>
      </c>
      <c r="D103" s="7">
        <v>43826</v>
      </c>
      <c r="E103" t="s">
        <v>2311</v>
      </c>
    </row>
    <row r="104" spans="1:5" x14ac:dyDescent="0.2">
      <c r="A104" t="s">
        <v>2435</v>
      </c>
      <c r="B104" t="str">
        <f t="shared" si="1"/>
        <v>S1H</v>
      </c>
      <c r="C104" t="s">
        <v>2798</v>
      </c>
      <c r="D104" s="7">
        <v>43805</v>
      </c>
      <c r="E104" t="s">
        <v>2436</v>
      </c>
    </row>
    <row r="105" spans="1:5" x14ac:dyDescent="0.2">
      <c r="A105" t="s">
        <v>2437</v>
      </c>
      <c r="B105" t="str">
        <f t="shared" si="1"/>
        <v>S1W</v>
      </c>
      <c r="C105" t="s">
        <v>2799</v>
      </c>
      <c r="D105" s="7">
        <v>43805</v>
      </c>
      <c r="E105" t="s">
        <v>2438</v>
      </c>
    </row>
    <row r="106" spans="1:5" x14ac:dyDescent="0.2">
      <c r="A106" t="s">
        <v>2439</v>
      </c>
      <c r="B106" t="str">
        <f t="shared" si="1"/>
        <v>SB</v>
      </c>
      <c r="C106" t="s">
        <v>2800</v>
      </c>
      <c r="D106" s="7">
        <v>43805</v>
      </c>
      <c r="E106" t="s">
        <v>2440</v>
      </c>
    </row>
    <row r="107" spans="1:5" x14ac:dyDescent="0.2">
      <c r="A107" t="s">
        <v>2441</v>
      </c>
      <c r="B107" t="str">
        <f t="shared" si="1"/>
        <v>SAf</v>
      </c>
      <c r="C107" t="s">
        <v>2801</v>
      </c>
      <c r="D107" s="7">
        <v>43798</v>
      </c>
      <c r="E107" t="s">
        <v>2442</v>
      </c>
    </row>
    <row r="108" spans="1:5" x14ac:dyDescent="0.2">
      <c r="A108" t="s">
        <v>2443</v>
      </c>
      <c r="B108" t="str">
        <f t="shared" si="1"/>
        <v>SAg</v>
      </c>
      <c r="C108" t="s">
        <v>2802</v>
      </c>
      <c r="D108" s="7">
        <v>43798</v>
      </c>
      <c r="E108" t="s">
        <v>2444</v>
      </c>
    </row>
    <row r="109" spans="1:5" x14ac:dyDescent="0.2">
      <c r="A109" t="s">
        <v>2445</v>
      </c>
      <c r="B109" t="str">
        <f t="shared" si="1"/>
        <v>SAl</v>
      </c>
      <c r="C109" t="s">
        <v>2803</v>
      </c>
      <c r="D109" s="7">
        <v>43798</v>
      </c>
      <c r="E109" t="s">
        <v>2446</v>
      </c>
    </row>
    <row r="110" spans="1:5" x14ac:dyDescent="0.2">
      <c r="A110" t="s">
        <v>2447</v>
      </c>
      <c r="B110" t="str">
        <f t="shared" si="1"/>
        <v>SAr</v>
      </c>
      <c r="C110" t="s">
        <v>2804</v>
      </c>
      <c r="D110" s="7">
        <v>43798</v>
      </c>
      <c r="E110" t="s">
        <v>2448</v>
      </c>
    </row>
    <row r="111" spans="1:5" x14ac:dyDescent="0.2">
      <c r="A111" t="s">
        <v>2449</v>
      </c>
      <c r="B111" t="str">
        <f t="shared" si="1"/>
        <v>SAw</v>
      </c>
      <c r="C111" t="s">
        <v>2805</v>
      </c>
      <c r="D111" s="7">
        <v>43798</v>
      </c>
      <c r="E111" t="s">
        <v>2444</v>
      </c>
    </row>
    <row r="112" spans="1:5" x14ac:dyDescent="0.2">
      <c r="A112" t="s">
        <v>2450</v>
      </c>
      <c r="B112" t="str">
        <f t="shared" si="1"/>
        <v>SP</v>
      </c>
      <c r="C112" t="s">
        <v>2806</v>
      </c>
      <c r="E112" t="s">
        <v>2451</v>
      </c>
    </row>
    <row r="113" spans="1:5" x14ac:dyDescent="0.2">
      <c r="A113" t="s">
        <v>2452</v>
      </c>
      <c r="B113" t="str">
        <f t="shared" si="1"/>
        <v>Moon</v>
      </c>
      <c r="C113" t="s">
        <v>2807</v>
      </c>
    </row>
    <row r="114" spans="1:5" x14ac:dyDescent="0.2">
      <c r="A114" t="s">
        <v>2453</v>
      </c>
      <c r="B114" t="str">
        <f t="shared" si="1"/>
        <v>SM12a</v>
      </c>
      <c r="C114" t="s">
        <v>2808</v>
      </c>
      <c r="D114" s="7">
        <v>43742</v>
      </c>
      <c r="E114" t="s">
        <v>2454</v>
      </c>
    </row>
    <row r="115" spans="1:5" x14ac:dyDescent="0.2">
      <c r="A115" t="s">
        <v>2455</v>
      </c>
      <c r="B115" t="str">
        <f t="shared" si="1"/>
        <v>SM12</v>
      </c>
      <c r="C115" t="s">
        <v>2809</v>
      </c>
      <c r="D115" s="7">
        <v>43714</v>
      </c>
      <c r="E115" t="s">
        <v>2456</v>
      </c>
    </row>
    <row r="116" spans="1:5" x14ac:dyDescent="0.2">
      <c r="A116" t="s">
        <v>2457</v>
      </c>
      <c r="B116" t="str">
        <f t="shared" si="1"/>
        <v>SM11b</v>
      </c>
      <c r="C116" t="s">
        <v>2810</v>
      </c>
      <c r="D116" s="7">
        <v>43679</v>
      </c>
      <c r="E116" t="s">
        <v>2458</v>
      </c>
    </row>
    <row r="117" spans="1:5" x14ac:dyDescent="0.2">
      <c r="A117" t="s">
        <v>2459</v>
      </c>
      <c r="B117" t="str">
        <f t="shared" si="1"/>
        <v>SM11a</v>
      </c>
      <c r="C117" t="s">
        <v>2811</v>
      </c>
      <c r="D117" s="7">
        <v>43651</v>
      </c>
      <c r="E117" t="s">
        <v>2460</v>
      </c>
    </row>
    <row r="118" spans="1:5" x14ac:dyDescent="0.2">
      <c r="A118" t="s">
        <v>2461</v>
      </c>
      <c r="B118" t="str">
        <f t="shared" si="1"/>
        <v>SM11</v>
      </c>
      <c r="C118" t="s">
        <v>2812</v>
      </c>
      <c r="D118" s="7">
        <v>43616</v>
      </c>
      <c r="E118" t="s">
        <v>2462</v>
      </c>
    </row>
    <row r="119" spans="1:5" x14ac:dyDescent="0.2">
      <c r="A119" t="s">
        <v>2463</v>
      </c>
      <c r="B119" t="str">
        <f t="shared" si="1"/>
        <v>SMM</v>
      </c>
      <c r="C119" t="s">
        <v>2813</v>
      </c>
      <c r="D119" s="7">
        <v>43616</v>
      </c>
      <c r="E119" t="s">
        <v>2464</v>
      </c>
    </row>
    <row r="120" spans="1:5" x14ac:dyDescent="0.2">
      <c r="A120" t="s">
        <v>2465</v>
      </c>
      <c r="B120" t="str">
        <f t="shared" si="1"/>
        <v>SM10b</v>
      </c>
      <c r="C120" t="s">
        <v>2814</v>
      </c>
      <c r="D120" s="7">
        <v>43581</v>
      </c>
      <c r="E120" t="s">
        <v>2466</v>
      </c>
    </row>
    <row r="121" spans="1:5" x14ac:dyDescent="0.2">
      <c r="A121" t="s">
        <v>2467</v>
      </c>
      <c r="B121" t="str">
        <f t="shared" si="1"/>
        <v>SMP2</v>
      </c>
      <c r="C121" t="s">
        <v>2815</v>
      </c>
      <c r="D121" s="7">
        <v>43581</v>
      </c>
      <c r="E121" t="s">
        <v>2468</v>
      </c>
    </row>
    <row r="122" spans="1:5" x14ac:dyDescent="0.2">
      <c r="A122" t="s">
        <v>2469</v>
      </c>
      <c r="B122" t="str">
        <f t="shared" si="1"/>
        <v>SM10a</v>
      </c>
      <c r="C122" t="s">
        <v>2816</v>
      </c>
      <c r="D122" s="7">
        <v>43560</v>
      </c>
      <c r="E122" t="s">
        <v>2470</v>
      </c>
    </row>
    <row r="123" spans="1:5" x14ac:dyDescent="0.2">
      <c r="A123" t="s">
        <v>2471</v>
      </c>
      <c r="B123" t="str">
        <f t="shared" si="1"/>
        <v>SML</v>
      </c>
      <c r="C123" t="s">
        <v>2771</v>
      </c>
      <c r="D123" s="7">
        <v>43539</v>
      </c>
      <c r="E123" t="s">
        <v>2472</v>
      </c>
    </row>
    <row r="124" spans="1:5" x14ac:dyDescent="0.2">
      <c r="A124" t="s">
        <v>2473</v>
      </c>
      <c r="B124" t="str">
        <f t="shared" si="1"/>
        <v>SM10</v>
      </c>
      <c r="C124" t="s">
        <v>2817</v>
      </c>
      <c r="D124" s="7">
        <v>43525</v>
      </c>
      <c r="E124" t="s">
        <v>2474</v>
      </c>
    </row>
    <row r="125" spans="1:5" x14ac:dyDescent="0.2">
      <c r="A125" t="s">
        <v>2475</v>
      </c>
      <c r="B125" t="str">
        <f t="shared" si="1"/>
        <v>SMN</v>
      </c>
      <c r="C125" t="s">
        <v>2818</v>
      </c>
      <c r="D125" s="7">
        <v>43525</v>
      </c>
      <c r="E125" t="s">
        <v>2476</v>
      </c>
    </row>
    <row r="126" spans="1:5" x14ac:dyDescent="0.2">
      <c r="A126" t="s">
        <v>2477</v>
      </c>
      <c r="B126" t="str">
        <f t="shared" si="1"/>
        <v>SM9b</v>
      </c>
      <c r="C126" t="s">
        <v>2819</v>
      </c>
      <c r="D126" s="7">
        <v>43497</v>
      </c>
      <c r="E126" t="s">
        <v>2466</v>
      </c>
    </row>
    <row r="127" spans="1:5" x14ac:dyDescent="0.2">
      <c r="A127" t="s">
        <v>2478</v>
      </c>
      <c r="B127" t="str">
        <f t="shared" si="1"/>
        <v>SMK</v>
      </c>
      <c r="C127" t="s">
        <v>2820</v>
      </c>
      <c r="D127" s="7">
        <v>43490</v>
      </c>
      <c r="E127" t="s">
        <v>2479</v>
      </c>
    </row>
    <row r="128" spans="1:5" x14ac:dyDescent="0.2">
      <c r="A128" t="s">
        <v>2480</v>
      </c>
      <c r="B128" t="str">
        <f t="shared" si="1"/>
        <v>SM9a</v>
      </c>
      <c r="C128" t="s">
        <v>2821</v>
      </c>
      <c r="D128" s="7">
        <v>43476</v>
      </c>
      <c r="E128" t="s">
        <v>2481</v>
      </c>
    </row>
    <row r="129" spans="1:5" x14ac:dyDescent="0.2">
      <c r="A129" t="s">
        <v>2482</v>
      </c>
      <c r="B129" t="str">
        <f t="shared" si="1"/>
        <v>SM9</v>
      </c>
      <c r="C129" t="s">
        <v>2822</v>
      </c>
      <c r="D129" s="7">
        <v>43441</v>
      </c>
      <c r="E129" t="s">
        <v>2483</v>
      </c>
    </row>
    <row r="130" spans="1:5" x14ac:dyDescent="0.2">
      <c r="A130" t="s">
        <v>2484</v>
      </c>
      <c r="B130" t="str">
        <f t="shared" si="1"/>
        <v>SMJ</v>
      </c>
      <c r="C130" t="s">
        <v>2823</v>
      </c>
      <c r="D130" s="7">
        <v>43441</v>
      </c>
      <c r="E130" t="s">
        <v>2485</v>
      </c>
    </row>
    <row r="131" spans="1:5" x14ac:dyDescent="0.2">
      <c r="A131" t="s">
        <v>2486</v>
      </c>
      <c r="B131" t="str">
        <f t="shared" si="1"/>
        <v>SMI</v>
      </c>
      <c r="C131" t="s">
        <v>2824</v>
      </c>
      <c r="D131" s="7">
        <v>43427</v>
      </c>
      <c r="E131" t="s">
        <v>2487</v>
      </c>
    </row>
    <row r="132" spans="1:5" x14ac:dyDescent="0.2">
      <c r="A132" t="s">
        <v>2488</v>
      </c>
      <c r="B132" t="str">
        <f t="shared" ref="B132:B195" si="2">TRIM(RIGHT(A132,LEN(A132)-FIND("@",SUBSTITUTE(A132," ","@",LEN(A132)-LEN(SUBSTITUTE(A132," ",""))))))</f>
        <v>SM8b</v>
      </c>
      <c r="C132" t="s">
        <v>2825</v>
      </c>
      <c r="D132" s="7">
        <v>43406</v>
      </c>
      <c r="E132" t="s">
        <v>2489</v>
      </c>
    </row>
    <row r="133" spans="1:5" x14ac:dyDescent="0.2">
      <c r="A133" t="s">
        <v>2490</v>
      </c>
      <c r="B133" t="str">
        <f t="shared" si="2"/>
        <v>SM8a</v>
      </c>
      <c r="C133" t="s">
        <v>2826</v>
      </c>
      <c r="D133" s="7">
        <v>43378</v>
      </c>
      <c r="E133" t="s">
        <v>2491</v>
      </c>
    </row>
    <row r="134" spans="1:5" x14ac:dyDescent="0.2">
      <c r="A134" t="s">
        <v>2492</v>
      </c>
      <c r="B134" t="str">
        <f t="shared" si="2"/>
        <v>SM8</v>
      </c>
      <c r="C134" t="s">
        <v>2827</v>
      </c>
      <c r="D134" s="7">
        <v>43350</v>
      </c>
      <c r="E134" t="s">
        <v>2493</v>
      </c>
    </row>
    <row r="135" spans="1:5" x14ac:dyDescent="0.2">
      <c r="A135" t="s">
        <v>2494</v>
      </c>
      <c r="B135" t="str">
        <f t="shared" si="2"/>
        <v>SM7b</v>
      </c>
      <c r="C135" t="s">
        <v>2828</v>
      </c>
      <c r="D135" s="7">
        <v>43315</v>
      </c>
      <c r="E135" t="s">
        <v>2495</v>
      </c>
    </row>
    <row r="136" spans="1:5" x14ac:dyDescent="0.2">
      <c r="A136" t="s">
        <v>2496</v>
      </c>
      <c r="B136" t="str">
        <f t="shared" si="2"/>
        <v>SMH</v>
      </c>
      <c r="C136" t="s">
        <v>2829</v>
      </c>
      <c r="D136" s="7">
        <v>43294</v>
      </c>
      <c r="E136" t="s">
        <v>2497</v>
      </c>
    </row>
    <row r="137" spans="1:5" x14ac:dyDescent="0.2">
      <c r="A137" t="s">
        <v>2498</v>
      </c>
      <c r="B137" t="str">
        <f t="shared" si="2"/>
        <v>SM7a</v>
      </c>
      <c r="C137" t="s">
        <v>2830</v>
      </c>
      <c r="D137" s="7">
        <v>43287</v>
      </c>
      <c r="E137" t="s">
        <v>2499</v>
      </c>
    </row>
    <row r="138" spans="1:5" x14ac:dyDescent="0.2">
      <c r="A138" t="s">
        <v>2500</v>
      </c>
      <c r="B138" t="str">
        <f t="shared" si="2"/>
        <v>SM7</v>
      </c>
      <c r="C138" t="s">
        <v>2831</v>
      </c>
      <c r="D138" s="7">
        <v>43252</v>
      </c>
      <c r="E138" t="s">
        <v>2501</v>
      </c>
    </row>
    <row r="139" spans="1:5" x14ac:dyDescent="0.2">
      <c r="A139" t="s">
        <v>2502</v>
      </c>
      <c r="B139" t="str">
        <f t="shared" si="2"/>
        <v>SM6b</v>
      </c>
      <c r="C139" t="s">
        <v>2832</v>
      </c>
      <c r="D139" s="7">
        <v>43223</v>
      </c>
      <c r="E139" t="s">
        <v>2503</v>
      </c>
    </row>
    <row r="140" spans="1:5" x14ac:dyDescent="0.2">
      <c r="A140" t="s">
        <v>2504</v>
      </c>
      <c r="B140" t="str">
        <f t="shared" si="2"/>
        <v>SM6a</v>
      </c>
      <c r="C140" t="s">
        <v>2833</v>
      </c>
      <c r="D140" s="7">
        <v>43196</v>
      </c>
      <c r="E140" t="s">
        <v>2505</v>
      </c>
    </row>
    <row r="141" spans="1:5" x14ac:dyDescent="0.2">
      <c r="A141" t="s">
        <v>2506</v>
      </c>
      <c r="B141" t="str">
        <f t="shared" si="2"/>
        <v>SM6</v>
      </c>
      <c r="C141" t="s">
        <v>2834</v>
      </c>
      <c r="D141" s="7">
        <v>43161</v>
      </c>
      <c r="E141" t="s">
        <v>2507</v>
      </c>
    </row>
    <row r="142" spans="1:5" x14ac:dyDescent="0.2">
      <c r="A142" t="s">
        <v>2508</v>
      </c>
      <c r="B142" t="str">
        <f t="shared" si="2"/>
        <v>SMG</v>
      </c>
      <c r="C142" t="s">
        <v>2835</v>
      </c>
      <c r="D142" s="7">
        <v>43147</v>
      </c>
      <c r="E142" t="s">
        <v>2509</v>
      </c>
    </row>
    <row r="143" spans="1:5" x14ac:dyDescent="0.2">
      <c r="A143" t="s">
        <v>2510</v>
      </c>
      <c r="B143" t="str">
        <f t="shared" si="2"/>
        <v>SM5p</v>
      </c>
      <c r="C143" t="s">
        <v>2836</v>
      </c>
      <c r="D143" s="7">
        <v>43119</v>
      </c>
      <c r="E143" t="s">
        <v>2511</v>
      </c>
    </row>
    <row r="144" spans="1:5" x14ac:dyDescent="0.2">
      <c r="A144" t="s">
        <v>2512</v>
      </c>
      <c r="B144" t="str">
        <f t="shared" si="2"/>
        <v>SM5M</v>
      </c>
      <c r="C144" t="s">
        <v>2837</v>
      </c>
      <c r="D144" s="7">
        <v>43077</v>
      </c>
      <c r="E144" t="s">
        <v>2513</v>
      </c>
    </row>
    <row r="145" spans="1:5" x14ac:dyDescent="0.2">
      <c r="A145" t="s">
        <v>2514</v>
      </c>
      <c r="B145" t="str">
        <f t="shared" si="2"/>
        <v>SM5S</v>
      </c>
      <c r="C145" t="s">
        <v>2838</v>
      </c>
      <c r="D145" s="7">
        <v>43077</v>
      </c>
      <c r="E145" t="s">
        <v>2515</v>
      </c>
    </row>
    <row r="146" spans="1:5" x14ac:dyDescent="0.2">
      <c r="A146" t="s">
        <v>2516</v>
      </c>
      <c r="B146" t="str">
        <f t="shared" si="2"/>
        <v>SMF</v>
      </c>
      <c r="C146" t="s">
        <v>2839</v>
      </c>
      <c r="D146" s="7">
        <v>43077</v>
      </c>
      <c r="E146" t="s">
        <v>2509</v>
      </c>
    </row>
    <row r="147" spans="1:5" x14ac:dyDescent="0.2">
      <c r="A147" t="s">
        <v>2517</v>
      </c>
      <c r="B147" t="str">
        <f t="shared" si="2"/>
        <v>SME</v>
      </c>
      <c r="C147" t="s">
        <v>2840</v>
      </c>
      <c r="D147" s="7">
        <v>43049</v>
      </c>
      <c r="E147" t="s">
        <v>2518</v>
      </c>
    </row>
    <row r="148" spans="1:5" x14ac:dyDescent="0.2">
      <c r="A148" t="s">
        <v>2519</v>
      </c>
      <c r="B148" t="str">
        <f t="shared" si="2"/>
        <v>SM4p</v>
      </c>
      <c r="C148" t="s">
        <v>2841</v>
      </c>
      <c r="D148" s="7">
        <v>43028</v>
      </c>
      <c r="E148" t="s">
        <v>2520</v>
      </c>
    </row>
    <row r="149" spans="1:5" x14ac:dyDescent="0.2">
      <c r="A149" t="s">
        <v>2521</v>
      </c>
      <c r="B149" t="str">
        <f t="shared" si="2"/>
        <v>SM4A</v>
      </c>
      <c r="C149" t="s">
        <v>2842</v>
      </c>
      <c r="D149" s="7">
        <v>42993</v>
      </c>
      <c r="E149" t="s">
        <v>2522</v>
      </c>
    </row>
    <row r="150" spans="1:5" x14ac:dyDescent="0.2">
      <c r="A150" t="s">
        <v>2523</v>
      </c>
      <c r="B150" t="str">
        <f t="shared" si="2"/>
        <v>SM4S</v>
      </c>
      <c r="C150" t="s">
        <v>2843</v>
      </c>
      <c r="D150" s="7">
        <v>42993</v>
      </c>
      <c r="E150" t="s">
        <v>2524</v>
      </c>
    </row>
    <row r="151" spans="1:5" x14ac:dyDescent="0.2">
      <c r="A151" t="s">
        <v>2525</v>
      </c>
      <c r="B151" t="str">
        <f t="shared" si="2"/>
        <v>SM3p</v>
      </c>
      <c r="C151" t="s">
        <v>2844</v>
      </c>
      <c r="D151" s="7">
        <v>42931</v>
      </c>
      <c r="E151" t="s">
        <v>2526</v>
      </c>
    </row>
    <row r="152" spans="1:5" x14ac:dyDescent="0.2">
      <c r="A152" t="s">
        <v>2527</v>
      </c>
      <c r="B152" t="str">
        <f t="shared" si="2"/>
        <v>SM3H</v>
      </c>
      <c r="C152" t="s">
        <v>2845</v>
      </c>
      <c r="D152" s="7">
        <v>42902</v>
      </c>
      <c r="E152" t="s">
        <v>2528</v>
      </c>
    </row>
    <row r="153" spans="1:5" x14ac:dyDescent="0.2">
      <c r="A153" t="s">
        <v>2529</v>
      </c>
      <c r="B153" t="str">
        <f t="shared" si="2"/>
        <v>SM3N</v>
      </c>
      <c r="C153" t="s">
        <v>2846</v>
      </c>
      <c r="D153" s="7">
        <v>42902</v>
      </c>
      <c r="E153" t="s">
        <v>2530</v>
      </c>
    </row>
    <row r="154" spans="1:5" x14ac:dyDescent="0.2">
      <c r="A154" t="s">
        <v>2531</v>
      </c>
      <c r="B154" t="str">
        <f t="shared" si="2"/>
        <v>SM2p</v>
      </c>
      <c r="C154" t="s">
        <v>2847</v>
      </c>
      <c r="D154" s="7">
        <v>42846</v>
      </c>
      <c r="E154" t="s">
        <v>2532</v>
      </c>
    </row>
    <row r="155" spans="1:5" x14ac:dyDescent="0.2">
      <c r="A155" t="s">
        <v>2533</v>
      </c>
      <c r="B155" t="str">
        <f t="shared" si="2"/>
        <v>SMD</v>
      </c>
      <c r="C155" t="s">
        <v>2848</v>
      </c>
      <c r="D155" s="7">
        <v>42846</v>
      </c>
      <c r="E155" t="s">
        <v>2534</v>
      </c>
    </row>
    <row r="156" spans="1:5" x14ac:dyDescent="0.2">
      <c r="A156" t="s">
        <v>2535</v>
      </c>
      <c r="B156" t="str">
        <f t="shared" si="2"/>
        <v>SM2K</v>
      </c>
      <c r="C156" t="s">
        <v>2849</v>
      </c>
      <c r="D156" s="7">
        <v>42811</v>
      </c>
      <c r="E156" t="s">
        <v>2536</v>
      </c>
    </row>
    <row r="157" spans="1:5" x14ac:dyDescent="0.2">
      <c r="A157" t="s">
        <v>2537</v>
      </c>
      <c r="B157" t="str">
        <f t="shared" si="2"/>
        <v>SM2L</v>
      </c>
      <c r="C157" t="s">
        <v>2850</v>
      </c>
      <c r="D157" s="7">
        <v>42811</v>
      </c>
      <c r="E157" t="s">
        <v>2538</v>
      </c>
    </row>
    <row r="158" spans="1:5" x14ac:dyDescent="0.2">
      <c r="A158" t="s">
        <v>2539</v>
      </c>
      <c r="B158" t="str">
        <f t="shared" si="2"/>
        <v>SMC</v>
      </c>
      <c r="C158" t="s">
        <v>2851</v>
      </c>
      <c r="D158" s="7">
        <v>42811</v>
      </c>
      <c r="E158" t="s">
        <v>2347</v>
      </c>
    </row>
    <row r="159" spans="1:5" x14ac:dyDescent="0.2">
      <c r="A159" t="s">
        <v>2540</v>
      </c>
      <c r="B159" t="str">
        <f t="shared" si="2"/>
        <v>SM1p</v>
      </c>
      <c r="C159" t="s">
        <v>2852</v>
      </c>
      <c r="D159" s="7">
        <v>42762</v>
      </c>
      <c r="E159" t="s">
        <v>2541</v>
      </c>
    </row>
    <row r="160" spans="1:5" x14ac:dyDescent="0.2">
      <c r="A160" t="s">
        <v>2542</v>
      </c>
      <c r="B160" t="str">
        <f t="shared" si="2"/>
        <v>SMP1</v>
      </c>
      <c r="C160" t="s">
        <v>2853</v>
      </c>
      <c r="D160" s="7">
        <v>42719</v>
      </c>
      <c r="E160" t="s">
        <v>2543</v>
      </c>
    </row>
    <row r="161" spans="1:5" x14ac:dyDescent="0.2">
      <c r="A161" t="s">
        <v>2544</v>
      </c>
      <c r="B161" t="str">
        <f t="shared" si="2"/>
        <v>SM1M</v>
      </c>
      <c r="C161" t="s">
        <v>2854</v>
      </c>
      <c r="D161" s="7">
        <v>42713</v>
      </c>
      <c r="E161" t="s">
        <v>2545</v>
      </c>
    </row>
    <row r="162" spans="1:5" x14ac:dyDescent="0.2">
      <c r="A162" t="s">
        <v>2546</v>
      </c>
      <c r="B162" t="str">
        <f t="shared" si="2"/>
        <v>SM1S</v>
      </c>
      <c r="C162" t="s">
        <v>2855</v>
      </c>
      <c r="D162" s="7">
        <v>42713</v>
      </c>
      <c r="E162" t="s">
        <v>2547</v>
      </c>
    </row>
    <row r="163" spans="1:5" x14ac:dyDescent="0.2">
      <c r="A163" t="s">
        <v>2548</v>
      </c>
      <c r="B163" t="str">
        <f t="shared" si="2"/>
        <v>SMA</v>
      </c>
      <c r="C163" t="s">
        <v>2856</v>
      </c>
      <c r="D163" s="7">
        <v>42713</v>
      </c>
      <c r="E163" t="s">
        <v>2549</v>
      </c>
    </row>
    <row r="164" spans="1:5" x14ac:dyDescent="0.2">
      <c r="A164" t="s">
        <v>2550</v>
      </c>
      <c r="B164" t="str">
        <f t="shared" si="2"/>
        <v>SMB</v>
      </c>
      <c r="C164" t="s">
        <v>2857</v>
      </c>
      <c r="D164" s="7">
        <v>42713</v>
      </c>
      <c r="E164" t="s">
        <v>2551</v>
      </c>
    </row>
    <row r="165" spans="1:5" x14ac:dyDescent="0.2">
      <c r="A165" t="s">
        <v>2552</v>
      </c>
      <c r="B165" t="str">
        <f t="shared" si="2"/>
        <v>SM0</v>
      </c>
      <c r="C165" t="s">
        <v>2858</v>
      </c>
      <c r="D165" s="7">
        <v>42692</v>
      </c>
      <c r="E165" t="s">
        <v>2553</v>
      </c>
    </row>
    <row r="166" spans="1:5" x14ac:dyDescent="0.2">
      <c r="A166" t="s">
        <v>2554</v>
      </c>
      <c r="B166" t="str">
        <f t="shared" si="2"/>
        <v>SMP</v>
      </c>
      <c r="C166" t="s">
        <v>2859</v>
      </c>
      <c r="E166" t="s">
        <v>2555</v>
      </c>
    </row>
    <row r="167" spans="1:5" x14ac:dyDescent="0.2">
      <c r="A167" t="s">
        <v>2556</v>
      </c>
      <c r="B167" t="e">
        <f t="shared" si="2"/>
        <v>#VALUE!</v>
      </c>
      <c r="C167" t="e">
        <v>#VALUE!</v>
      </c>
    </row>
    <row r="168" spans="1:5" x14ac:dyDescent="0.2">
      <c r="A168" t="s">
        <v>2557</v>
      </c>
      <c r="B168" t="str">
        <f t="shared" si="2"/>
        <v>XY</v>
      </c>
      <c r="C168" t="s">
        <v>2860</v>
      </c>
      <c r="D168" s="7">
        <v>42846</v>
      </c>
      <c r="E168" t="s">
        <v>2558</v>
      </c>
    </row>
    <row r="169" spans="1:5" x14ac:dyDescent="0.2">
      <c r="A169" t="s">
        <v>2559</v>
      </c>
      <c r="B169" t="str">
        <f t="shared" si="2"/>
        <v>CP6</v>
      </c>
      <c r="C169" t="s">
        <v>2861</v>
      </c>
      <c r="D169" s="7">
        <v>42629</v>
      </c>
      <c r="E169" t="s">
        <v>2560</v>
      </c>
    </row>
    <row r="170" spans="1:5" x14ac:dyDescent="0.2">
      <c r="A170" t="s">
        <v>2561</v>
      </c>
      <c r="B170" t="str">
        <f t="shared" si="2"/>
        <v>CP5</v>
      </c>
      <c r="C170" t="s">
        <v>2862</v>
      </c>
      <c r="D170" s="7">
        <v>42567</v>
      </c>
      <c r="E170" t="s">
        <v>2562</v>
      </c>
    </row>
    <row r="171" spans="1:5" x14ac:dyDescent="0.2">
      <c r="A171" t="s">
        <v>2563</v>
      </c>
      <c r="B171" t="str">
        <f t="shared" si="2"/>
        <v>XY11b</v>
      </c>
      <c r="C171" t="s">
        <v>2863</v>
      </c>
      <c r="D171" s="7">
        <v>42538</v>
      </c>
      <c r="E171" t="s">
        <v>2564</v>
      </c>
    </row>
    <row r="172" spans="1:5" x14ac:dyDescent="0.2">
      <c r="A172" t="s">
        <v>2565</v>
      </c>
      <c r="B172" t="str">
        <f t="shared" si="2"/>
        <v>XY11r</v>
      </c>
      <c r="C172" t="s">
        <v>2864</v>
      </c>
      <c r="D172" s="7">
        <v>42538</v>
      </c>
      <c r="E172" t="s">
        <v>2566</v>
      </c>
    </row>
    <row r="173" spans="1:5" x14ac:dyDescent="0.2">
      <c r="A173" t="s">
        <v>2567</v>
      </c>
      <c r="B173" t="str">
        <f t="shared" si="2"/>
        <v>CP4</v>
      </c>
      <c r="C173" t="s">
        <v>2865</v>
      </c>
      <c r="D173" s="7">
        <v>42476</v>
      </c>
      <c r="E173" t="s">
        <v>2568</v>
      </c>
    </row>
    <row r="174" spans="1:5" x14ac:dyDescent="0.2">
      <c r="A174" t="s">
        <v>2569</v>
      </c>
      <c r="B174" t="str">
        <f t="shared" si="2"/>
        <v>XY10</v>
      </c>
      <c r="C174" t="s">
        <v>2866</v>
      </c>
      <c r="D174" s="7">
        <v>42447</v>
      </c>
      <c r="E174" t="s">
        <v>2570</v>
      </c>
    </row>
    <row r="175" spans="1:5" x14ac:dyDescent="0.2">
      <c r="A175" t="s">
        <v>2571</v>
      </c>
      <c r="B175" t="str">
        <f t="shared" si="2"/>
        <v>XYG</v>
      </c>
      <c r="C175" t="s">
        <v>2867</v>
      </c>
      <c r="D175" s="7">
        <v>42447</v>
      </c>
      <c r="E175" t="s">
        <v>2299</v>
      </c>
    </row>
    <row r="176" spans="1:5" x14ac:dyDescent="0.2">
      <c r="A176" t="s">
        <v>2572</v>
      </c>
      <c r="B176" t="str">
        <f t="shared" si="2"/>
        <v>XYH</v>
      </c>
      <c r="C176" t="s">
        <v>2868</v>
      </c>
      <c r="D176" s="7">
        <v>42447</v>
      </c>
      <c r="E176" t="s">
        <v>2573</v>
      </c>
    </row>
    <row r="177" spans="1:5" x14ac:dyDescent="0.2">
      <c r="A177" t="s">
        <v>2574</v>
      </c>
      <c r="B177" t="str">
        <f t="shared" si="2"/>
        <v>20th</v>
      </c>
      <c r="C177" t="s">
        <v>2869</v>
      </c>
      <c r="D177" s="7">
        <v>42427</v>
      </c>
      <c r="E177" t="s">
        <v>2575</v>
      </c>
    </row>
    <row r="178" spans="1:5" x14ac:dyDescent="0.2">
      <c r="A178" t="s">
        <v>2576</v>
      </c>
      <c r="B178" t="str">
        <f t="shared" si="2"/>
        <v>CP3</v>
      </c>
      <c r="C178" t="s">
        <v>2870</v>
      </c>
      <c r="D178" s="7">
        <v>42398</v>
      </c>
      <c r="E178" t="s">
        <v>2577</v>
      </c>
    </row>
    <row r="179" spans="1:5" x14ac:dyDescent="0.2">
      <c r="A179" t="s">
        <v>2578</v>
      </c>
      <c r="B179" t="str">
        <f t="shared" si="2"/>
        <v>XY9</v>
      </c>
      <c r="C179" t="s">
        <v>2871</v>
      </c>
      <c r="D179" s="7">
        <v>42349</v>
      </c>
      <c r="E179" t="s">
        <v>2579</v>
      </c>
    </row>
    <row r="180" spans="1:5" x14ac:dyDescent="0.2">
      <c r="A180" t="s">
        <v>2580</v>
      </c>
      <c r="B180" t="str">
        <f t="shared" si="2"/>
        <v>XYF</v>
      </c>
      <c r="C180" t="s">
        <v>2872</v>
      </c>
      <c r="D180" s="7">
        <v>42286</v>
      </c>
      <c r="E180" t="s">
        <v>2581</v>
      </c>
    </row>
    <row r="181" spans="1:5" x14ac:dyDescent="0.2">
      <c r="A181" t="s">
        <v>2582</v>
      </c>
      <c r="B181" t="str">
        <f t="shared" si="2"/>
        <v>SNPo</v>
      </c>
      <c r="C181" t="s">
        <v>2873</v>
      </c>
      <c r="D181" s="7">
        <v>42273</v>
      </c>
      <c r="E181" t="s">
        <v>2583</v>
      </c>
    </row>
    <row r="182" spans="1:5" x14ac:dyDescent="0.2">
      <c r="A182" t="s">
        <v>2584</v>
      </c>
      <c r="B182" t="str">
        <f t="shared" si="2"/>
        <v>SNPr</v>
      </c>
      <c r="C182" t="s">
        <v>2874</v>
      </c>
      <c r="D182" s="7">
        <v>42273</v>
      </c>
      <c r="E182" t="s">
        <v>2583</v>
      </c>
    </row>
    <row r="183" spans="1:5" x14ac:dyDescent="0.2">
      <c r="A183" t="s">
        <v>2585</v>
      </c>
      <c r="B183" t="str">
        <f t="shared" si="2"/>
        <v>XY8b</v>
      </c>
      <c r="C183" t="s">
        <v>2875</v>
      </c>
      <c r="D183" s="7">
        <v>42273</v>
      </c>
      <c r="E183" t="s">
        <v>2586</v>
      </c>
    </row>
    <row r="184" spans="1:5" x14ac:dyDescent="0.2">
      <c r="A184" t="s">
        <v>2587</v>
      </c>
      <c r="B184" t="str">
        <f t="shared" si="2"/>
        <v>XY8r</v>
      </c>
      <c r="C184" t="s">
        <v>2876</v>
      </c>
      <c r="D184" s="7">
        <v>42273</v>
      </c>
      <c r="E184" t="s">
        <v>2588</v>
      </c>
    </row>
    <row r="185" spans="1:5" x14ac:dyDescent="0.2">
      <c r="A185" t="s">
        <v>2589</v>
      </c>
      <c r="B185" t="str">
        <f t="shared" si="2"/>
        <v>MMBp</v>
      </c>
      <c r="C185" t="s">
        <v>2877</v>
      </c>
      <c r="D185" s="7">
        <v>42223</v>
      </c>
      <c r="E185" t="s">
        <v>2590</v>
      </c>
    </row>
    <row r="186" spans="1:5" x14ac:dyDescent="0.2">
      <c r="A186" t="s">
        <v>2591</v>
      </c>
      <c r="B186" t="str">
        <f t="shared" si="2"/>
        <v>MMBs</v>
      </c>
      <c r="C186" t="s">
        <v>2878</v>
      </c>
      <c r="D186" s="7">
        <v>42223</v>
      </c>
      <c r="E186" t="s">
        <v>2592</v>
      </c>
    </row>
    <row r="187" spans="1:5" x14ac:dyDescent="0.2">
      <c r="A187" t="s">
        <v>2593</v>
      </c>
      <c r="B187" t="str">
        <f t="shared" si="2"/>
        <v>CP2</v>
      </c>
      <c r="C187" t="s">
        <v>2879</v>
      </c>
      <c r="D187" s="7">
        <v>42203</v>
      </c>
      <c r="E187" t="s">
        <v>2594</v>
      </c>
    </row>
    <row r="188" spans="1:5" x14ac:dyDescent="0.2">
      <c r="A188" t="s">
        <v>2595</v>
      </c>
      <c r="B188" t="str">
        <f t="shared" si="2"/>
        <v>XYE</v>
      </c>
      <c r="C188" t="s">
        <v>2880</v>
      </c>
      <c r="D188" s="7">
        <v>42203</v>
      </c>
      <c r="E188" t="s">
        <v>2596</v>
      </c>
    </row>
    <row r="189" spans="1:5" x14ac:dyDescent="0.2">
      <c r="A189" t="s">
        <v>2597</v>
      </c>
      <c r="B189" t="str">
        <f t="shared" si="2"/>
        <v>XY7</v>
      </c>
      <c r="C189" t="s">
        <v>2881</v>
      </c>
      <c r="D189" s="7">
        <v>42175</v>
      </c>
      <c r="E189" t="s">
        <v>2598</v>
      </c>
    </row>
    <row r="190" spans="1:5" x14ac:dyDescent="0.2">
      <c r="A190" t="s">
        <v>2599</v>
      </c>
      <c r="B190" t="str">
        <f t="shared" si="2"/>
        <v>XY6</v>
      </c>
      <c r="C190" t="s">
        <v>2882</v>
      </c>
      <c r="D190" s="7">
        <v>42077</v>
      </c>
      <c r="E190" t="s">
        <v>2600</v>
      </c>
    </row>
    <row r="191" spans="1:5" x14ac:dyDescent="0.2">
      <c r="A191" t="s">
        <v>2601</v>
      </c>
      <c r="B191" t="str">
        <f t="shared" si="2"/>
        <v>XYD</v>
      </c>
      <c r="C191" t="s">
        <v>2883</v>
      </c>
      <c r="D191" s="7">
        <v>42077</v>
      </c>
      <c r="E191" t="s">
        <v>2299</v>
      </c>
    </row>
    <row r="192" spans="1:5" x14ac:dyDescent="0.2">
      <c r="A192" t="s">
        <v>2602</v>
      </c>
      <c r="B192" t="str">
        <f t="shared" si="2"/>
        <v>CP1</v>
      </c>
      <c r="C192" t="s">
        <v>2884</v>
      </c>
      <c r="D192" s="7">
        <v>42034</v>
      </c>
      <c r="E192" t="s">
        <v>2603</v>
      </c>
    </row>
    <row r="193" spans="1:5" x14ac:dyDescent="0.2">
      <c r="A193" t="s">
        <v>2604</v>
      </c>
      <c r="B193" t="str">
        <f t="shared" si="2"/>
        <v>XY5g</v>
      </c>
      <c r="C193" t="s">
        <v>2885</v>
      </c>
      <c r="D193" s="7">
        <v>41986</v>
      </c>
      <c r="E193" t="s">
        <v>2433</v>
      </c>
    </row>
    <row r="194" spans="1:5" x14ac:dyDescent="0.2">
      <c r="A194" t="s">
        <v>2605</v>
      </c>
      <c r="B194" t="str">
        <f t="shared" si="2"/>
        <v>XY5t</v>
      </c>
      <c r="C194" t="s">
        <v>2886</v>
      </c>
      <c r="D194" s="7">
        <v>41986</v>
      </c>
      <c r="E194" t="s">
        <v>2433</v>
      </c>
    </row>
    <row r="195" spans="1:5" x14ac:dyDescent="0.2">
      <c r="A195" t="s">
        <v>2606</v>
      </c>
      <c r="B195" t="str">
        <f t="shared" si="2"/>
        <v>XYC</v>
      </c>
      <c r="C195" t="s">
        <v>2887</v>
      </c>
      <c r="D195" s="7">
        <v>41957</v>
      </c>
      <c r="E195" t="s">
        <v>2607</v>
      </c>
    </row>
    <row r="196" spans="1:5" x14ac:dyDescent="0.2">
      <c r="A196" t="s">
        <v>2608</v>
      </c>
      <c r="B196" t="str">
        <f t="shared" ref="B196:B248" si="3">TRIM(RIGHT(A196,LEN(A196)-FIND("@",SUBSTITUTE(A196," ","@",LEN(A196)-LEN(SUBSTITUTE(A196," ",""))))))</f>
        <v>XY4</v>
      </c>
      <c r="C196" t="s">
        <v>2888</v>
      </c>
      <c r="D196" s="7">
        <v>41895</v>
      </c>
      <c r="E196" t="s">
        <v>2609</v>
      </c>
    </row>
    <row r="197" spans="1:5" x14ac:dyDescent="0.2">
      <c r="A197" t="s">
        <v>2610</v>
      </c>
      <c r="B197" t="str">
        <f t="shared" si="3"/>
        <v>XYB</v>
      </c>
      <c r="C197" t="s">
        <v>2889</v>
      </c>
      <c r="D197" s="7">
        <v>41895</v>
      </c>
      <c r="E197" t="s">
        <v>2611</v>
      </c>
    </row>
    <row r="198" spans="1:5" x14ac:dyDescent="0.2">
      <c r="A198" t="s">
        <v>2612</v>
      </c>
      <c r="B198" t="str">
        <f t="shared" si="3"/>
        <v>XY3</v>
      </c>
      <c r="C198" t="s">
        <v>2890</v>
      </c>
      <c r="D198" s="7">
        <v>41804</v>
      </c>
      <c r="E198" t="s">
        <v>2613</v>
      </c>
    </row>
    <row r="199" spans="1:5" x14ac:dyDescent="0.2">
      <c r="A199" t="s">
        <v>2614</v>
      </c>
      <c r="B199" t="str">
        <f t="shared" si="3"/>
        <v>XY2</v>
      </c>
      <c r="C199" t="s">
        <v>2891</v>
      </c>
      <c r="D199" s="7">
        <v>41713</v>
      </c>
      <c r="E199" t="s">
        <v>2615</v>
      </c>
    </row>
    <row r="200" spans="1:5" x14ac:dyDescent="0.2">
      <c r="A200" t="s">
        <v>2616</v>
      </c>
      <c r="B200" t="str">
        <f t="shared" si="3"/>
        <v>XYA</v>
      </c>
      <c r="C200" t="s">
        <v>2892</v>
      </c>
      <c r="D200" s="7">
        <v>41713</v>
      </c>
      <c r="E200" t="s">
        <v>2617</v>
      </c>
    </row>
    <row r="201" spans="1:5" x14ac:dyDescent="0.2">
      <c r="A201" t="s">
        <v>2618</v>
      </c>
      <c r="B201" t="str">
        <f t="shared" si="3"/>
        <v>X30</v>
      </c>
      <c r="C201" t="s">
        <v>2893</v>
      </c>
      <c r="D201" s="7">
        <v>41670</v>
      </c>
      <c r="E201" t="s">
        <v>2619</v>
      </c>
    </row>
    <row r="202" spans="1:5" x14ac:dyDescent="0.2">
      <c r="A202" t="s">
        <v>2620</v>
      </c>
      <c r="B202" t="str">
        <f t="shared" si="3"/>
        <v>Y30</v>
      </c>
      <c r="C202" t="s">
        <v>2894</v>
      </c>
      <c r="D202" s="7">
        <v>41670</v>
      </c>
      <c r="E202" t="s">
        <v>2621</v>
      </c>
    </row>
    <row r="203" spans="1:5" x14ac:dyDescent="0.2">
      <c r="A203" t="s">
        <v>2622</v>
      </c>
      <c r="B203" t="str">
        <f t="shared" si="3"/>
        <v>XY1x</v>
      </c>
      <c r="C203" t="s">
        <v>2895</v>
      </c>
      <c r="D203" s="7">
        <v>41621</v>
      </c>
      <c r="E203" t="s">
        <v>2623</v>
      </c>
    </row>
    <row r="204" spans="1:5" x14ac:dyDescent="0.2">
      <c r="A204" t="s">
        <v>2624</v>
      </c>
      <c r="B204" t="str">
        <f t="shared" si="3"/>
        <v>XY1y</v>
      </c>
      <c r="C204" t="s">
        <v>2896</v>
      </c>
      <c r="D204" s="7">
        <v>41621</v>
      </c>
      <c r="E204" t="s">
        <v>2625</v>
      </c>
    </row>
    <row r="205" spans="1:5" x14ac:dyDescent="0.2">
      <c r="A205" t="s">
        <v>2626</v>
      </c>
      <c r="B205" t="str">
        <f t="shared" si="3"/>
        <v>HXY</v>
      </c>
      <c r="C205" t="s">
        <v>2897</v>
      </c>
      <c r="D205" s="7">
        <v>41593</v>
      </c>
      <c r="E205" t="s">
        <v>2627</v>
      </c>
    </row>
    <row r="206" spans="1:5" x14ac:dyDescent="0.2">
      <c r="A206" t="s">
        <v>2628</v>
      </c>
      <c r="B206" t="str">
        <f t="shared" si="3"/>
        <v>XYP</v>
      </c>
      <c r="C206" t="s">
        <v>2898</v>
      </c>
      <c r="E206" t="s">
        <v>2629</v>
      </c>
    </row>
    <row r="207" spans="1:5" x14ac:dyDescent="0.2">
      <c r="A207" t="s">
        <v>2630</v>
      </c>
      <c r="B207" t="str">
        <f t="shared" si="3"/>
        <v>White</v>
      </c>
      <c r="C207" t="s">
        <v>2899</v>
      </c>
    </row>
    <row r="208" spans="1:5" x14ac:dyDescent="0.2">
      <c r="A208" t="s">
        <v>2631</v>
      </c>
      <c r="B208" t="str">
        <f t="shared" si="3"/>
        <v>EBB</v>
      </c>
      <c r="C208" t="s">
        <v>2900</v>
      </c>
      <c r="D208" s="7">
        <v>41468</v>
      </c>
      <c r="E208" t="s">
        <v>2632</v>
      </c>
    </row>
    <row r="209" spans="1:5" x14ac:dyDescent="0.2">
      <c r="A209" t="s">
        <v>2633</v>
      </c>
      <c r="B209" t="str">
        <f t="shared" si="3"/>
        <v>MGg</v>
      </c>
      <c r="C209" t="s">
        <v>2901</v>
      </c>
      <c r="D209" s="7">
        <v>41468</v>
      </c>
      <c r="E209" t="s">
        <v>2634</v>
      </c>
    </row>
    <row r="210" spans="1:5" x14ac:dyDescent="0.2">
      <c r="A210" t="s">
        <v>2635</v>
      </c>
      <c r="B210" t="str">
        <f t="shared" si="3"/>
        <v>MGm</v>
      </c>
      <c r="C210" t="s">
        <v>2902</v>
      </c>
      <c r="D210" s="7">
        <v>41468</v>
      </c>
      <c r="E210" t="s">
        <v>2636</v>
      </c>
    </row>
    <row r="211" spans="1:5" x14ac:dyDescent="0.2">
      <c r="A211" t="s">
        <v>2637</v>
      </c>
      <c r="B211" t="str">
        <f t="shared" si="3"/>
        <v>BW9</v>
      </c>
      <c r="C211" t="s">
        <v>2903</v>
      </c>
      <c r="D211" s="7">
        <v>41348</v>
      </c>
      <c r="E211" t="s">
        <v>2638</v>
      </c>
    </row>
    <row r="212" spans="1:5" x14ac:dyDescent="0.2">
      <c r="A212" t="s">
        <v>2639</v>
      </c>
      <c r="B212" t="str">
        <f t="shared" si="3"/>
        <v>KK</v>
      </c>
      <c r="C212" t="s">
        <v>2904</v>
      </c>
      <c r="D212" s="7">
        <v>41348</v>
      </c>
      <c r="E212" t="s">
        <v>2640</v>
      </c>
    </row>
    <row r="213" spans="1:5" x14ac:dyDescent="0.2">
      <c r="A213" t="s">
        <v>2641</v>
      </c>
      <c r="B213" t="str">
        <f t="shared" si="3"/>
        <v>SC</v>
      </c>
      <c r="C213" t="s">
        <v>2905</v>
      </c>
      <c r="D213" s="7">
        <v>41306</v>
      </c>
      <c r="E213" t="s">
        <v>2642</v>
      </c>
    </row>
    <row r="214" spans="1:5" x14ac:dyDescent="0.2">
      <c r="A214" t="s">
        <v>2643</v>
      </c>
      <c r="B214" t="str">
        <f t="shared" si="3"/>
        <v>BW8f</v>
      </c>
      <c r="C214" t="s">
        <v>2906</v>
      </c>
      <c r="D214" s="7">
        <v>41257</v>
      </c>
      <c r="E214" t="s">
        <v>2644</v>
      </c>
    </row>
    <row r="215" spans="1:5" x14ac:dyDescent="0.2">
      <c r="A215" t="s">
        <v>2645</v>
      </c>
      <c r="B215" t="str">
        <f t="shared" si="3"/>
        <v>BW8n</v>
      </c>
      <c r="C215" t="s">
        <v>2907</v>
      </c>
      <c r="D215" s="7">
        <v>41257</v>
      </c>
      <c r="E215" t="s">
        <v>2644</v>
      </c>
    </row>
    <row r="216" spans="1:5" x14ac:dyDescent="0.2">
      <c r="A216" t="s">
        <v>2646</v>
      </c>
      <c r="B216" t="str">
        <f t="shared" si="3"/>
        <v>PBG</v>
      </c>
      <c r="C216" t="s">
        <v>2908</v>
      </c>
      <c r="D216" s="7">
        <v>41229</v>
      </c>
      <c r="E216" t="s">
        <v>2647</v>
      </c>
    </row>
    <row r="217" spans="1:5" x14ac:dyDescent="0.2">
      <c r="A217" t="s">
        <v>2648</v>
      </c>
      <c r="B217" t="str">
        <f t="shared" si="3"/>
        <v>WAK</v>
      </c>
      <c r="C217" t="s">
        <v>2909</v>
      </c>
      <c r="D217" s="7">
        <v>41229</v>
      </c>
      <c r="E217" t="s">
        <v>2649</v>
      </c>
    </row>
    <row r="218" spans="1:5" x14ac:dyDescent="0.2">
      <c r="A218" t="s">
        <v>2650</v>
      </c>
      <c r="B218" t="str">
        <f t="shared" si="3"/>
        <v>BKB</v>
      </c>
      <c r="C218" t="s">
        <v>2910</v>
      </c>
      <c r="D218" s="7">
        <v>41201</v>
      </c>
      <c r="E218" t="s">
        <v>2363</v>
      </c>
    </row>
    <row r="219" spans="1:5" x14ac:dyDescent="0.2">
      <c r="A219" t="s">
        <v>2651</v>
      </c>
      <c r="B219" t="str">
        <f t="shared" si="3"/>
        <v>BKW</v>
      </c>
      <c r="C219" t="s">
        <v>2911</v>
      </c>
      <c r="D219" s="7">
        <v>41201</v>
      </c>
      <c r="E219" t="s">
        <v>2413</v>
      </c>
    </row>
    <row r="220" spans="1:5" x14ac:dyDescent="0.2">
      <c r="A220" t="s">
        <v>2652</v>
      </c>
      <c r="B220" t="str">
        <f t="shared" si="3"/>
        <v>BW7</v>
      </c>
      <c r="C220" t="s">
        <v>2912</v>
      </c>
      <c r="D220" s="7">
        <v>41166</v>
      </c>
      <c r="E220" t="s">
        <v>2653</v>
      </c>
    </row>
    <row r="221" spans="1:5" x14ac:dyDescent="0.2">
      <c r="A221" t="s">
        <v>2654</v>
      </c>
      <c r="B221" t="str">
        <f t="shared" si="3"/>
        <v>MDB</v>
      </c>
      <c r="C221" t="s">
        <v>2913</v>
      </c>
      <c r="D221" s="7">
        <v>41166</v>
      </c>
      <c r="E221" t="s">
        <v>2655</v>
      </c>
    </row>
    <row r="222" spans="1:5" x14ac:dyDescent="0.2">
      <c r="A222" t="s">
        <v>2656</v>
      </c>
      <c r="B222" t="str">
        <f t="shared" si="3"/>
        <v>PPD</v>
      </c>
      <c r="C222" t="s">
        <v>2914</v>
      </c>
      <c r="D222" s="7">
        <v>41166</v>
      </c>
      <c r="E222" t="s">
        <v>2243</v>
      </c>
    </row>
    <row r="223" spans="1:5" x14ac:dyDescent="0.2">
      <c r="A223" t="s">
        <v>2657</v>
      </c>
      <c r="B223" t="str">
        <f t="shared" si="3"/>
        <v>BW6c</v>
      </c>
      <c r="C223" t="s">
        <v>2915</v>
      </c>
      <c r="D223" s="7">
        <v>41103</v>
      </c>
      <c r="E223" t="s">
        <v>2658</v>
      </c>
    </row>
    <row r="224" spans="1:5" x14ac:dyDescent="0.2">
      <c r="A224" t="s">
        <v>2659</v>
      </c>
      <c r="B224" t="str">
        <f t="shared" si="3"/>
        <v>BW6f</v>
      </c>
      <c r="C224" t="s">
        <v>2916</v>
      </c>
      <c r="D224" s="7">
        <v>41103</v>
      </c>
      <c r="E224" t="s">
        <v>2660</v>
      </c>
    </row>
    <row r="225" spans="1:5" x14ac:dyDescent="0.2">
      <c r="A225" t="s">
        <v>2661</v>
      </c>
      <c r="B225" t="str">
        <f t="shared" si="3"/>
        <v>HSZ</v>
      </c>
      <c r="C225" t="s">
        <v>2917</v>
      </c>
      <c r="D225" s="7">
        <v>41019</v>
      </c>
      <c r="E225" t="s">
        <v>2662</v>
      </c>
    </row>
    <row r="226" spans="1:5" x14ac:dyDescent="0.2">
      <c r="A226" t="s">
        <v>2663</v>
      </c>
      <c r="B226" t="str">
        <f t="shared" si="3"/>
        <v>KLD</v>
      </c>
      <c r="C226" t="s">
        <v>2918</v>
      </c>
      <c r="D226" s="7">
        <v>41019</v>
      </c>
      <c r="E226" t="s">
        <v>2664</v>
      </c>
    </row>
    <row r="227" spans="1:5" x14ac:dyDescent="0.2">
      <c r="A227" t="s">
        <v>2665</v>
      </c>
      <c r="B227" t="str">
        <f t="shared" si="3"/>
        <v>BW5n</v>
      </c>
      <c r="C227" t="s">
        <v>2919</v>
      </c>
      <c r="D227" s="7">
        <v>40984</v>
      </c>
      <c r="E227" t="s">
        <v>2666</v>
      </c>
    </row>
    <row r="228" spans="1:5" x14ac:dyDescent="0.2">
      <c r="A228" t="s">
        <v>2667</v>
      </c>
      <c r="B228" t="str">
        <f t="shared" si="3"/>
        <v>BW5z</v>
      </c>
      <c r="C228" t="s">
        <v>2920</v>
      </c>
      <c r="D228" s="7">
        <v>40984</v>
      </c>
      <c r="E228" t="s">
        <v>2668</v>
      </c>
    </row>
    <row r="229" spans="1:5" x14ac:dyDescent="0.2">
      <c r="A229" t="s">
        <v>2669</v>
      </c>
      <c r="B229" t="str">
        <f t="shared" si="3"/>
        <v>GBR</v>
      </c>
      <c r="C229" t="s">
        <v>2921</v>
      </c>
      <c r="D229" s="7">
        <v>40984</v>
      </c>
      <c r="E229" t="s">
        <v>2664</v>
      </c>
    </row>
    <row r="230" spans="1:5" x14ac:dyDescent="0.2">
      <c r="A230" t="s">
        <v>2670</v>
      </c>
      <c r="B230" t="str">
        <f t="shared" si="3"/>
        <v>SZD</v>
      </c>
      <c r="C230" t="s">
        <v>2922</v>
      </c>
      <c r="D230" s="7">
        <v>40984</v>
      </c>
      <c r="E230" t="s">
        <v>2671</v>
      </c>
    </row>
    <row r="231" spans="1:5" x14ac:dyDescent="0.2">
      <c r="A231" t="s">
        <v>2672</v>
      </c>
      <c r="B231" t="str">
        <f t="shared" si="3"/>
        <v>DS</v>
      </c>
      <c r="C231" t="s">
        <v>2923</v>
      </c>
      <c r="D231" s="7">
        <v>40935</v>
      </c>
      <c r="E231" t="s">
        <v>2673</v>
      </c>
    </row>
    <row r="232" spans="1:5" x14ac:dyDescent="0.2">
      <c r="A232" t="s">
        <v>2674</v>
      </c>
      <c r="B232" t="str">
        <f t="shared" si="3"/>
        <v>BW4</v>
      </c>
      <c r="C232" t="s">
        <v>2924</v>
      </c>
      <c r="D232" s="7">
        <v>40893</v>
      </c>
      <c r="E232" t="s">
        <v>2675</v>
      </c>
    </row>
    <row r="233" spans="1:5" x14ac:dyDescent="0.2">
      <c r="A233" t="s">
        <v>2676</v>
      </c>
      <c r="B233" t="str">
        <f t="shared" si="3"/>
        <v>BGS</v>
      </c>
      <c r="C233" t="s">
        <v>2925</v>
      </c>
      <c r="D233" s="7">
        <v>40865</v>
      </c>
      <c r="E233" t="s">
        <v>2677</v>
      </c>
    </row>
    <row r="234" spans="1:5" x14ac:dyDescent="0.2">
      <c r="A234" t="s">
        <v>2678</v>
      </c>
      <c r="B234" t="str">
        <f t="shared" si="3"/>
        <v>HSP</v>
      </c>
      <c r="C234" t="s">
        <v>2926</v>
      </c>
      <c r="D234" s="7">
        <v>40865</v>
      </c>
      <c r="E234" t="s">
        <v>2679</v>
      </c>
    </row>
    <row r="235" spans="1:5" x14ac:dyDescent="0.2">
      <c r="A235" t="s">
        <v>2680</v>
      </c>
      <c r="B235" t="str">
        <f t="shared" si="3"/>
        <v>BKR</v>
      </c>
      <c r="C235" t="s">
        <v>2927</v>
      </c>
      <c r="D235" s="7">
        <v>40837</v>
      </c>
      <c r="E235" t="s">
        <v>2681</v>
      </c>
    </row>
    <row r="236" spans="1:5" x14ac:dyDescent="0.2">
      <c r="A236" t="s">
        <v>2682</v>
      </c>
      <c r="B236" t="str">
        <f t="shared" si="3"/>
        <v>BKZ</v>
      </c>
      <c r="C236" t="s">
        <v>2928</v>
      </c>
      <c r="D236" s="7">
        <v>40837</v>
      </c>
      <c r="E236" t="s">
        <v>2363</v>
      </c>
    </row>
    <row r="237" spans="1:5" x14ac:dyDescent="0.2">
      <c r="A237" t="s">
        <v>2683</v>
      </c>
      <c r="B237" t="str">
        <f t="shared" si="3"/>
        <v>BW3h</v>
      </c>
      <c r="C237" t="s">
        <v>2929</v>
      </c>
      <c r="D237" s="7">
        <v>40802</v>
      </c>
      <c r="E237" t="s">
        <v>2684</v>
      </c>
    </row>
    <row r="238" spans="1:5" x14ac:dyDescent="0.2">
      <c r="A238" t="s">
        <v>2685</v>
      </c>
      <c r="B238" t="str">
        <f t="shared" si="3"/>
        <v>BW3p</v>
      </c>
      <c r="C238" t="s">
        <v>2930</v>
      </c>
      <c r="D238" s="7">
        <v>40802</v>
      </c>
      <c r="E238" t="s">
        <v>2686</v>
      </c>
    </row>
    <row r="239" spans="1:5" x14ac:dyDescent="0.2">
      <c r="A239" t="s">
        <v>2687</v>
      </c>
      <c r="B239" t="str">
        <f t="shared" si="3"/>
        <v>BW2</v>
      </c>
      <c r="C239" t="s">
        <v>2931</v>
      </c>
      <c r="D239" s="7">
        <v>40739</v>
      </c>
      <c r="E239" t="s">
        <v>2688</v>
      </c>
    </row>
    <row r="240" spans="1:5" x14ac:dyDescent="0.2">
      <c r="A240" t="s">
        <v>2689</v>
      </c>
      <c r="B240" t="str">
        <f t="shared" si="3"/>
        <v>BTV</v>
      </c>
      <c r="C240" t="s">
        <v>2932</v>
      </c>
      <c r="D240" s="7">
        <v>40711</v>
      </c>
      <c r="E240" t="s">
        <v>2690</v>
      </c>
    </row>
    <row r="241" spans="1:5" x14ac:dyDescent="0.2">
      <c r="A241" t="s">
        <v>2691</v>
      </c>
      <c r="B241" t="str">
        <f t="shared" si="3"/>
        <v>BKc</v>
      </c>
      <c r="C241" t="s">
        <v>2933</v>
      </c>
      <c r="D241" s="7">
        <v>40620</v>
      </c>
      <c r="E241" t="s">
        <v>2692</v>
      </c>
    </row>
    <row r="242" spans="1:5" x14ac:dyDescent="0.2">
      <c r="A242" t="s">
        <v>2693</v>
      </c>
      <c r="B242" t="str">
        <f t="shared" si="3"/>
        <v>BKt</v>
      </c>
      <c r="C242" t="s">
        <v>2934</v>
      </c>
      <c r="D242" s="7">
        <v>40620</v>
      </c>
      <c r="E242" t="s">
        <v>2692</v>
      </c>
    </row>
    <row r="243" spans="1:5" x14ac:dyDescent="0.2">
      <c r="A243" t="s">
        <v>2694</v>
      </c>
      <c r="B243" t="str">
        <f t="shared" si="3"/>
        <v>BKv</v>
      </c>
      <c r="C243" t="s">
        <v>2935</v>
      </c>
      <c r="D243" s="7">
        <v>40620</v>
      </c>
      <c r="E243" t="s">
        <v>2695</v>
      </c>
    </row>
    <row r="244" spans="1:5" x14ac:dyDescent="0.2">
      <c r="A244" t="s">
        <v>2696</v>
      </c>
      <c r="B244" t="str">
        <f t="shared" si="3"/>
        <v>BW1b</v>
      </c>
      <c r="C244" t="s">
        <v>2936</v>
      </c>
      <c r="D244" s="7">
        <v>40529</v>
      </c>
      <c r="E244" t="s">
        <v>2697</v>
      </c>
    </row>
    <row r="245" spans="1:5" x14ac:dyDescent="0.2">
      <c r="A245" t="s">
        <v>2698</v>
      </c>
      <c r="B245" t="str">
        <f t="shared" si="3"/>
        <v>BW1w</v>
      </c>
      <c r="C245" t="s">
        <v>2937</v>
      </c>
      <c r="D245" s="7">
        <v>40529</v>
      </c>
      <c r="E245" t="s">
        <v>2699</v>
      </c>
    </row>
    <row r="246" spans="1:5" x14ac:dyDescent="0.2">
      <c r="A246" t="s">
        <v>2700</v>
      </c>
      <c r="B246" t="str">
        <f t="shared" si="3"/>
        <v>HS</v>
      </c>
      <c r="C246" t="s">
        <v>2938</v>
      </c>
      <c r="D246" s="7">
        <v>40480</v>
      </c>
      <c r="E246" t="s">
        <v>2701</v>
      </c>
    </row>
    <row r="247" spans="1:5" x14ac:dyDescent="0.2">
      <c r="A247" t="s">
        <v>2702</v>
      </c>
      <c r="B247" t="str">
        <f t="shared" si="3"/>
        <v>CS1</v>
      </c>
      <c r="C247" t="s">
        <v>2939</v>
      </c>
      <c r="D247" s="7">
        <v>40439</v>
      </c>
      <c r="E247" t="s">
        <v>2703</v>
      </c>
    </row>
    <row r="248" spans="1:5" x14ac:dyDescent="0.2">
      <c r="A248" t="s">
        <v>2704</v>
      </c>
      <c r="B248" t="str">
        <f t="shared" si="3"/>
        <v>BWP</v>
      </c>
      <c r="C248" t="s">
        <v>2940</v>
      </c>
      <c r="E248" t="s">
        <v>2705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F3E1-AFD2-F14E-B21A-C52A44756341}">
  <dimension ref="A1:F152"/>
  <sheetViews>
    <sheetView workbookViewId="0">
      <selection activeCell="B1" sqref="B1:D1048576"/>
    </sheetView>
  </sheetViews>
  <sheetFormatPr baseColWidth="10" defaultRowHeight="16" x14ac:dyDescent="0.2"/>
  <cols>
    <col min="1" max="1" width="33.5" bestFit="1" customWidth="1"/>
    <col min="3" max="3" width="33.5" customWidth="1"/>
    <col min="4" max="4" width="12" bestFit="1" customWidth="1"/>
    <col min="6" max="6" width="12" bestFit="1" customWidth="1"/>
  </cols>
  <sheetData>
    <row r="1" spans="1:6" x14ac:dyDescent="0.2">
      <c r="A1" t="s">
        <v>2706</v>
      </c>
      <c r="C1" t="s">
        <v>3220</v>
      </c>
      <c r="D1" t="s">
        <v>2707</v>
      </c>
      <c r="E1" t="s">
        <v>2708</v>
      </c>
    </row>
    <row r="2" spans="1:6" x14ac:dyDescent="0.2">
      <c r="A2" t="s">
        <v>2239</v>
      </c>
      <c r="C2" t="str">
        <f t="shared" ref="C2:C65" si="0">LOWER(SUBSTITUTE(LEFT(A2,FIND("@",SUBSTITUTE(A2," ","@",LEN(A2)-LEN(SUBSTITUTE(A2," ",""))))-1)," ","-"))</f>
        <v>scarlet-&amp;</v>
      </c>
    </row>
    <row r="3" spans="1:6" x14ac:dyDescent="0.2">
      <c r="A3" t="s">
        <v>3079</v>
      </c>
      <c r="B3" t="str">
        <f>TRIM(RIGHT(A3,LEN(A3)-FIND("@",SUBSTITUTE(A3," ","@",LEN(A3)-LEN(SUBSTITUTE(A3," ",""))))))</f>
        <v>JTG</v>
      </c>
      <c r="C3" t="str">
        <f t="shared" si="0"/>
        <v>avventure-insieme</v>
      </c>
      <c r="D3" s="6">
        <v>45744</v>
      </c>
      <c r="E3" t="s">
        <v>2941</v>
      </c>
      <c r="F3" s="6"/>
    </row>
    <row r="4" spans="1:6" x14ac:dyDescent="0.2">
      <c r="A4" t="s">
        <v>3080</v>
      </c>
      <c r="B4" t="str">
        <f t="shared" ref="B4:B67" si="1">TRIM(RIGHT(A4,LEN(A4)-FIND("@",SUBSTITUTE(A4," ","@",LEN(A4)-LEN(SUBSTITUTE(A4," ",""))))))</f>
        <v>PRE</v>
      </c>
      <c r="C4" t="str">
        <f t="shared" si="0"/>
        <v>prismatic-evolutions</v>
      </c>
      <c r="D4" s="6">
        <v>45674</v>
      </c>
      <c r="E4" t="s">
        <v>2942</v>
      </c>
      <c r="F4" s="6"/>
    </row>
    <row r="5" spans="1:6" x14ac:dyDescent="0.2">
      <c r="A5" t="s">
        <v>3081</v>
      </c>
      <c r="B5" t="str">
        <f t="shared" si="1"/>
        <v>SSP</v>
      </c>
      <c r="C5" t="str">
        <f t="shared" si="0"/>
        <v>scintille-folgoranti</v>
      </c>
      <c r="D5" s="6">
        <v>45604</v>
      </c>
      <c r="E5" t="s">
        <v>2943</v>
      </c>
      <c r="F5" s="6"/>
    </row>
    <row r="6" spans="1:6" x14ac:dyDescent="0.2">
      <c r="A6" t="s">
        <v>3082</v>
      </c>
      <c r="B6" t="str">
        <f t="shared" si="1"/>
        <v>SCR</v>
      </c>
      <c r="C6" t="str">
        <f t="shared" si="0"/>
        <v>corona-astrale</v>
      </c>
      <c r="D6" s="6">
        <v>45548</v>
      </c>
      <c r="E6" t="s">
        <v>2944</v>
      </c>
      <c r="F6" s="6"/>
    </row>
    <row r="7" spans="1:6" x14ac:dyDescent="0.2">
      <c r="A7" t="s">
        <v>3083</v>
      </c>
      <c r="B7" t="str">
        <f t="shared" si="1"/>
        <v>SFA</v>
      </c>
      <c r="C7" t="str">
        <f t="shared" si="0"/>
        <v>segreto-fiabesco</v>
      </c>
      <c r="D7" s="6">
        <v>45506</v>
      </c>
      <c r="E7" t="s">
        <v>2945</v>
      </c>
      <c r="F7" s="6"/>
    </row>
    <row r="8" spans="1:6" x14ac:dyDescent="0.2">
      <c r="A8" t="s">
        <v>3084</v>
      </c>
      <c r="B8" t="str">
        <f t="shared" si="1"/>
        <v>TWM</v>
      </c>
      <c r="C8" t="str">
        <f t="shared" si="0"/>
        <v>crepuscolo-mascherato</v>
      </c>
      <c r="D8" s="6">
        <v>45436</v>
      </c>
      <c r="E8" t="s">
        <v>2946</v>
      </c>
      <c r="F8" s="6"/>
    </row>
    <row r="9" spans="1:6" x14ac:dyDescent="0.2">
      <c r="A9" t="s">
        <v>3085</v>
      </c>
      <c r="B9" t="str">
        <f t="shared" si="1"/>
        <v>TEF</v>
      </c>
      <c r="C9" t="str">
        <f t="shared" si="0"/>
        <v>cronoforze</v>
      </c>
      <c r="D9" s="6">
        <v>45373</v>
      </c>
      <c r="E9" t="s">
        <v>2947</v>
      </c>
      <c r="F9" s="6"/>
    </row>
    <row r="10" spans="1:6" x14ac:dyDescent="0.2">
      <c r="A10" t="s">
        <v>3086</v>
      </c>
      <c r="B10" t="str">
        <f t="shared" si="1"/>
        <v>PAF</v>
      </c>
      <c r="C10" t="str">
        <f t="shared" si="0"/>
        <v>destino-di-paldea</v>
      </c>
      <c r="D10" s="6">
        <v>45317</v>
      </c>
      <c r="E10" t="s">
        <v>2948</v>
      </c>
      <c r="F10" s="6"/>
    </row>
    <row r="11" spans="1:6" x14ac:dyDescent="0.2">
      <c r="A11" t="s">
        <v>3087</v>
      </c>
      <c r="B11" t="str">
        <f t="shared" si="1"/>
        <v>PAR</v>
      </c>
      <c r="C11" t="str">
        <f t="shared" si="0"/>
        <v>paradosso-temporale</v>
      </c>
      <c r="D11" s="6">
        <v>45233</v>
      </c>
      <c r="E11" t="s">
        <v>2949</v>
      </c>
      <c r="F11" s="6"/>
    </row>
    <row r="12" spans="1:6" x14ac:dyDescent="0.2">
      <c r="A12" t="s">
        <v>3088</v>
      </c>
      <c r="B12" t="str">
        <f t="shared" si="1"/>
        <v>MEW</v>
      </c>
      <c r="C12" t="str">
        <f t="shared" si="0"/>
        <v>pokémon-151</v>
      </c>
      <c r="D12" s="6">
        <v>45191</v>
      </c>
      <c r="E12" t="s">
        <v>2950</v>
      </c>
      <c r="F12" s="6"/>
    </row>
    <row r="13" spans="1:6" x14ac:dyDescent="0.2">
      <c r="A13" t="s">
        <v>3089</v>
      </c>
      <c r="B13" t="str">
        <f t="shared" si="1"/>
        <v>OBF</v>
      </c>
      <c r="C13" t="str">
        <f t="shared" si="0"/>
        <v>ossidiana-infuocata</v>
      </c>
      <c r="D13" s="6">
        <v>45149</v>
      </c>
      <c r="E13" t="s">
        <v>2951</v>
      </c>
      <c r="F13" s="6"/>
    </row>
    <row r="14" spans="1:6" x14ac:dyDescent="0.2">
      <c r="A14" t="s">
        <v>3090</v>
      </c>
      <c r="B14" t="str">
        <f t="shared" si="1"/>
        <v>PAL</v>
      </c>
      <c r="C14" t="str">
        <f t="shared" si="0"/>
        <v>evoluzioni-a-paldea</v>
      </c>
      <c r="D14" s="6">
        <v>45086</v>
      </c>
      <c r="E14" t="s">
        <v>2952</v>
      </c>
      <c r="F14" s="6"/>
    </row>
    <row r="15" spans="1:6" x14ac:dyDescent="0.2">
      <c r="A15" t="s">
        <v>3091</v>
      </c>
      <c r="B15" t="str">
        <f t="shared" si="1"/>
        <v>SVI</v>
      </c>
      <c r="C15" t="str">
        <f t="shared" si="0"/>
        <v>scarlatto-e-violetto</v>
      </c>
      <c r="D15" s="6">
        <v>45016</v>
      </c>
      <c r="E15" t="s">
        <v>2953</v>
      </c>
      <c r="F15" s="6"/>
    </row>
    <row r="16" spans="1:6" x14ac:dyDescent="0.2">
      <c r="A16" t="s">
        <v>3092</v>
      </c>
      <c r="B16" t="str">
        <f t="shared" si="1"/>
        <v>SVE</v>
      </c>
      <c r="C16" t="str">
        <f t="shared" si="0"/>
        <v>scarlet-&amp;-violet-energy</v>
      </c>
      <c r="D16" s="6">
        <v>45015</v>
      </c>
      <c r="E16" t="s">
        <v>2954</v>
      </c>
      <c r="F16" s="6"/>
    </row>
    <row r="17" spans="1:6" x14ac:dyDescent="0.2">
      <c r="A17" t="s">
        <v>3093</v>
      </c>
      <c r="B17" t="str">
        <f t="shared" si="1"/>
        <v>SVP</v>
      </c>
      <c r="C17" t="str">
        <f t="shared" si="0"/>
        <v>scarlet-&amp;-violet-promos</v>
      </c>
      <c r="E17" t="s">
        <v>2955</v>
      </c>
    </row>
    <row r="18" spans="1:6" x14ac:dyDescent="0.2">
      <c r="A18" t="s">
        <v>2333</v>
      </c>
      <c r="B18" t="str">
        <f t="shared" si="1"/>
        <v>Shield</v>
      </c>
      <c r="C18" t="str">
        <f t="shared" si="0"/>
        <v>sword-&amp;</v>
      </c>
    </row>
    <row r="19" spans="1:6" x14ac:dyDescent="0.2">
      <c r="A19" t="s">
        <v>3094</v>
      </c>
      <c r="B19" t="str">
        <f t="shared" si="1"/>
        <v>CRZ</v>
      </c>
      <c r="C19" t="str">
        <f t="shared" si="0"/>
        <v>zenit-regale</v>
      </c>
      <c r="D19" s="6">
        <v>44946</v>
      </c>
      <c r="E19" t="s">
        <v>2956</v>
      </c>
      <c r="F19" s="6"/>
    </row>
    <row r="20" spans="1:6" x14ac:dyDescent="0.2">
      <c r="A20" t="s">
        <v>3095</v>
      </c>
      <c r="B20" t="str">
        <f t="shared" si="1"/>
        <v>SIT</v>
      </c>
      <c r="C20" t="str">
        <f t="shared" si="0"/>
        <v>tempesta-argentata</v>
      </c>
      <c r="D20" s="6">
        <v>44876</v>
      </c>
      <c r="E20" t="s">
        <v>2957</v>
      </c>
      <c r="F20" s="6"/>
    </row>
    <row r="21" spans="1:6" x14ac:dyDescent="0.2">
      <c r="A21" t="s">
        <v>3096</v>
      </c>
      <c r="B21" t="str">
        <f t="shared" si="1"/>
        <v>LOR</v>
      </c>
      <c r="C21" t="str">
        <f t="shared" si="0"/>
        <v>origine-perduta</v>
      </c>
      <c r="D21" s="6">
        <v>44813</v>
      </c>
      <c r="E21" t="s">
        <v>2958</v>
      </c>
      <c r="F21" s="6"/>
    </row>
    <row r="22" spans="1:6" x14ac:dyDescent="0.2">
      <c r="A22" t="s">
        <v>3097</v>
      </c>
      <c r="B22" t="str">
        <f t="shared" si="1"/>
        <v>PGO</v>
      </c>
      <c r="C22" t="str">
        <f t="shared" si="0"/>
        <v>pokémon-go</v>
      </c>
      <c r="D22" s="6">
        <v>44743</v>
      </c>
      <c r="E22" t="s">
        <v>2959</v>
      </c>
      <c r="F22" s="6"/>
    </row>
    <row r="23" spans="1:6" x14ac:dyDescent="0.2">
      <c r="A23" t="s">
        <v>3098</v>
      </c>
      <c r="B23" t="str">
        <f t="shared" si="1"/>
        <v>ASR</v>
      </c>
      <c r="C23" t="str">
        <f t="shared" si="0"/>
        <v>lucentezza-siderale</v>
      </c>
      <c r="D23" s="6">
        <v>44708</v>
      </c>
      <c r="E23" t="s">
        <v>2960</v>
      </c>
      <c r="F23" s="6"/>
    </row>
    <row r="24" spans="1:6" x14ac:dyDescent="0.2">
      <c r="A24" t="s">
        <v>3099</v>
      </c>
      <c r="B24" t="str">
        <f t="shared" si="1"/>
        <v>BRS</v>
      </c>
      <c r="C24" t="str">
        <f t="shared" si="0"/>
        <v>astri-lucenti</v>
      </c>
      <c r="D24" s="6">
        <v>44617</v>
      </c>
      <c r="E24" t="s">
        <v>2961</v>
      </c>
      <c r="F24" s="6"/>
    </row>
    <row r="25" spans="1:6" x14ac:dyDescent="0.2">
      <c r="A25" t="s">
        <v>3100</v>
      </c>
      <c r="B25" t="str">
        <f t="shared" si="1"/>
        <v>FST</v>
      </c>
      <c r="C25" t="str">
        <f t="shared" si="0"/>
        <v>colpo-fusione</v>
      </c>
      <c r="D25" s="6">
        <v>44512</v>
      </c>
      <c r="E25" t="s">
        <v>2962</v>
      </c>
      <c r="F25" s="6"/>
    </row>
    <row r="26" spans="1:6" x14ac:dyDescent="0.2">
      <c r="A26" t="s">
        <v>3101</v>
      </c>
      <c r="B26" t="str">
        <f t="shared" si="1"/>
        <v>CEL</v>
      </c>
      <c r="C26" t="str">
        <f t="shared" si="0"/>
        <v>gran-festa</v>
      </c>
      <c r="D26" s="6">
        <v>44477</v>
      </c>
      <c r="E26" t="s">
        <v>2963</v>
      </c>
      <c r="F26" s="6"/>
    </row>
    <row r="27" spans="1:6" x14ac:dyDescent="0.2">
      <c r="A27" t="s">
        <v>3102</v>
      </c>
      <c r="B27" t="str">
        <f t="shared" si="1"/>
        <v>EVS</v>
      </c>
      <c r="C27" t="str">
        <f t="shared" si="0"/>
        <v>evoluzioni-eteree</v>
      </c>
      <c r="D27" s="6">
        <v>44435</v>
      </c>
      <c r="E27" t="s">
        <v>2964</v>
      </c>
      <c r="F27" s="6"/>
    </row>
    <row r="28" spans="1:6" x14ac:dyDescent="0.2">
      <c r="A28" t="s">
        <v>3103</v>
      </c>
      <c r="B28" t="str">
        <f t="shared" si="1"/>
        <v>CRE</v>
      </c>
      <c r="C28" t="str">
        <f t="shared" si="0"/>
        <v>regno-glaciale</v>
      </c>
      <c r="D28" s="6">
        <v>44365</v>
      </c>
      <c r="E28" t="s">
        <v>2965</v>
      </c>
      <c r="F28" s="6"/>
    </row>
    <row r="29" spans="1:6" x14ac:dyDescent="0.2">
      <c r="A29" t="s">
        <v>3104</v>
      </c>
      <c r="B29" t="str">
        <f t="shared" si="1"/>
        <v>BST</v>
      </c>
      <c r="C29" t="str">
        <f t="shared" si="0"/>
        <v>stili-di-lotta</v>
      </c>
      <c r="D29" s="6">
        <v>44274</v>
      </c>
      <c r="E29" t="s">
        <v>2966</v>
      </c>
      <c r="F29" s="6"/>
    </row>
    <row r="30" spans="1:6" x14ac:dyDescent="0.2">
      <c r="A30" t="s">
        <v>3105</v>
      </c>
      <c r="B30" t="str">
        <f t="shared" si="1"/>
        <v>SHF</v>
      </c>
      <c r="C30" t="str">
        <f t="shared" si="0"/>
        <v>destino-splendente</v>
      </c>
      <c r="D30" s="6">
        <v>44246</v>
      </c>
      <c r="E30" t="s">
        <v>2967</v>
      </c>
      <c r="F30" s="6"/>
    </row>
    <row r="31" spans="1:6" x14ac:dyDescent="0.2">
      <c r="A31" t="s">
        <v>3106</v>
      </c>
      <c r="B31" t="str">
        <f t="shared" si="1"/>
        <v>VIV</v>
      </c>
      <c r="C31" t="str">
        <f t="shared" si="0"/>
        <v>voltaggio-sfolgorante</v>
      </c>
      <c r="D31" s="6">
        <v>44148</v>
      </c>
      <c r="E31" t="s">
        <v>2968</v>
      </c>
      <c r="F31" s="6"/>
    </row>
    <row r="32" spans="1:6" x14ac:dyDescent="0.2">
      <c r="A32" t="s">
        <v>3107</v>
      </c>
      <c r="B32" t="str">
        <f t="shared" si="1"/>
        <v>CPA</v>
      </c>
      <c r="C32" t="str">
        <f t="shared" si="0"/>
        <v>futuri-campioni</v>
      </c>
      <c r="D32" s="6">
        <v>44099</v>
      </c>
      <c r="E32" t="s">
        <v>2969</v>
      </c>
      <c r="F32" s="6"/>
    </row>
    <row r="33" spans="1:6" x14ac:dyDescent="0.2">
      <c r="A33" t="s">
        <v>3108</v>
      </c>
      <c r="B33" t="str">
        <f t="shared" si="1"/>
        <v>DAA</v>
      </c>
      <c r="C33" t="str">
        <f t="shared" si="0"/>
        <v>fiamme-oscure</v>
      </c>
      <c r="D33" s="6">
        <v>44057</v>
      </c>
      <c r="E33" t="s">
        <v>2970</v>
      </c>
      <c r="F33" s="6"/>
    </row>
    <row r="34" spans="1:6" x14ac:dyDescent="0.2">
      <c r="A34" t="s">
        <v>3109</v>
      </c>
      <c r="B34" t="str">
        <f t="shared" si="1"/>
        <v>RCL</v>
      </c>
      <c r="C34" t="str">
        <f t="shared" si="0"/>
        <v>fragore-ribelle</v>
      </c>
      <c r="D34" s="6">
        <v>43952</v>
      </c>
      <c r="E34" t="s">
        <v>2971</v>
      </c>
      <c r="F34" s="6"/>
    </row>
    <row r="35" spans="1:6" x14ac:dyDescent="0.2">
      <c r="A35" t="s">
        <v>3110</v>
      </c>
      <c r="B35" t="str">
        <f t="shared" si="1"/>
        <v>SSH</v>
      </c>
      <c r="C35" t="str">
        <f t="shared" si="0"/>
        <v>spada-e-scudo</v>
      </c>
      <c r="D35" s="6">
        <v>43868</v>
      </c>
      <c r="E35" t="s">
        <v>2972</v>
      </c>
      <c r="F35" s="6"/>
    </row>
    <row r="36" spans="1:6" x14ac:dyDescent="0.2">
      <c r="A36" t="s">
        <v>3111</v>
      </c>
      <c r="B36" t="str">
        <f t="shared" si="1"/>
        <v>SP</v>
      </c>
      <c r="C36" t="str">
        <f t="shared" si="0"/>
        <v>sword-&amp;-shield-promos</v>
      </c>
      <c r="E36" t="s">
        <v>2973</v>
      </c>
    </row>
    <row r="37" spans="1:6" x14ac:dyDescent="0.2">
      <c r="A37" t="s">
        <v>2452</v>
      </c>
      <c r="B37" t="str">
        <f t="shared" si="1"/>
        <v>Moon</v>
      </c>
      <c r="C37" t="str">
        <f t="shared" si="0"/>
        <v>sun-&amp;</v>
      </c>
    </row>
    <row r="38" spans="1:6" x14ac:dyDescent="0.2">
      <c r="A38" t="s">
        <v>3112</v>
      </c>
      <c r="B38" t="str">
        <f t="shared" si="1"/>
        <v>CEC</v>
      </c>
      <c r="C38" t="str">
        <f t="shared" si="0"/>
        <v>eclissi-cosmica</v>
      </c>
      <c r="D38" s="6">
        <v>43770</v>
      </c>
      <c r="E38" t="s">
        <v>2974</v>
      </c>
      <c r="F38" s="6"/>
    </row>
    <row r="39" spans="1:6" x14ac:dyDescent="0.2">
      <c r="A39" t="s">
        <v>3113</v>
      </c>
      <c r="B39" t="str">
        <f t="shared" si="1"/>
        <v>HIF</v>
      </c>
      <c r="C39" t="str">
        <f t="shared" si="0"/>
        <v>destino-sfuggente</v>
      </c>
      <c r="D39" s="6">
        <v>43700</v>
      </c>
      <c r="E39" t="s">
        <v>2975</v>
      </c>
      <c r="F39" s="6"/>
    </row>
    <row r="40" spans="1:6" x14ac:dyDescent="0.2">
      <c r="A40" t="s">
        <v>3114</v>
      </c>
      <c r="B40" t="str">
        <f t="shared" si="1"/>
        <v>UNM</v>
      </c>
      <c r="C40" t="str">
        <f t="shared" si="0"/>
        <v>sintonia-mentale</v>
      </c>
      <c r="D40" s="6">
        <v>43679</v>
      </c>
      <c r="E40" t="s">
        <v>2976</v>
      </c>
      <c r="F40" s="6"/>
    </row>
    <row r="41" spans="1:6" x14ac:dyDescent="0.2">
      <c r="A41" t="s">
        <v>3115</v>
      </c>
      <c r="B41" t="str">
        <f t="shared" si="1"/>
        <v>UNB</v>
      </c>
      <c r="C41" t="str">
        <f t="shared" si="0"/>
        <v>legami-inossidabili</v>
      </c>
      <c r="D41" s="6">
        <v>43588</v>
      </c>
      <c r="E41" t="s">
        <v>2977</v>
      </c>
      <c r="F41" s="6"/>
    </row>
    <row r="42" spans="1:6" x14ac:dyDescent="0.2">
      <c r="A42" t="s">
        <v>3116</v>
      </c>
      <c r="B42" t="str">
        <f t="shared" si="1"/>
        <v>DET</v>
      </c>
      <c r="C42" t="str">
        <f t="shared" si="0"/>
        <v>detective-pikachu</v>
      </c>
      <c r="D42" s="6">
        <v>43553</v>
      </c>
      <c r="E42" t="s">
        <v>2978</v>
      </c>
      <c r="F42" s="6"/>
    </row>
    <row r="43" spans="1:6" x14ac:dyDescent="0.2">
      <c r="A43" t="s">
        <v>3117</v>
      </c>
      <c r="B43" t="str">
        <f t="shared" si="1"/>
        <v>TEU</v>
      </c>
      <c r="C43" t="str">
        <f t="shared" si="0"/>
        <v>gioco-di-squadra</v>
      </c>
      <c r="D43" s="6">
        <v>43497</v>
      </c>
      <c r="E43" t="s">
        <v>2979</v>
      </c>
      <c r="F43" s="6"/>
    </row>
    <row r="44" spans="1:6" x14ac:dyDescent="0.2">
      <c r="A44" t="s">
        <v>3118</v>
      </c>
      <c r="B44" t="str">
        <f t="shared" si="1"/>
        <v>LOT</v>
      </c>
      <c r="C44" t="str">
        <f t="shared" si="0"/>
        <v>tuoni-perduti</v>
      </c>
      <c r="D44" s="6">
        <v>43406</v>
      </c>
      <c r="E44" t="s">
        <v>2980</v>
      </c>
      <c r="F44" s="6"/>
    </row>
    <row r="45" spans="1:6" x14ac:dyDescent="0.2">
      <c r="A45" t="s">
        <v>3119</v>
      </c>
      <c r="B45" t="str">
        <f t="shared" si="1"/>
        <v>DRM</v>
      </c>
      <c r="C45" t="str">
        <f t="shared" si="0"/>
        <v>trionfo-dei-draghi</v>
      </c>
      <c r="D45" s="6">
        <v>43350</v>
      </c>
      <c r="E45" t="s">
        <v>2981</v>
      </c>
      <c r="F45" s="6"/>
    </row>
    <row r="46" spans="1:6" x14ac:dyDescent="0.2">
      <c r="A46" t="s">
        <v>3120</v>
      </c>
      <c r="B46" t="str">
        <f t="shared" si="1"/>
        <v>CES</v>
      </c>
      <c r="C46" t="str">
        <f t="shared" si="0"/>
        <v>tempesta-astrale</v>
      </c>
      <c r="D46" s="6">
        <v>43315</v>
      </c>
      <c r="E46" t="s">
        <v>2982</v>
      </c>
      <c r="F46" s="6"/>
    </row>
    <row r="47" spans="1:6" x14ac:dyDescent="0.2">
      <c r="A47" t="s">
        <v>3121</v>
      </c>
      <c r="B47" t="str">
        <f t="shared" si="1"/>
        <v>FLI</v>
      </c>
      <c r="C47" t="str">
        <f t="shared" si="0"/>
        <v>apocalisse-di-luce</v>
      </c>
      <c r="D47" s="6">
        <v>43224</v>
      </c>
      <c r="E47" t="s">
        <v>2983</v>
      </c>
      <c r="F47" s="6"/>
    </row>
    <row r="48" spans="1:6" x14ac:dyDescent="0.2">
      <c r="A48" t="s">
        <v>3122</v>
      </c>
      <c r="B48" t="str">
        <f t="shared" si="1"/>
        <v>UPR</v>
      </c>
      <c r="C48" t="str">
        <f t="shared" si="0"/>
        <v>ultraprisma</v>
      </c>
      <c r="D48" s="6">
        <v>43133</v>
      </c>
      <c r="E48" t="s">
        <v>2984</v>
      </c>
      <c r="F48" s="6"/>
    </row>
    <row r="49" spans="1:6" x14ac:dyDescent="0.2">
      <c r="A49" t="s">
        <v>3123</v>
      </c>
      <c r="B49" t="str">
        <f t="shared" si="1"/>
        <v>CIN</v>
      </c>
      <c r="C49" t="str">
        <f t="shared" si="0"/>
        <v>invasione-scarlatta</v>
      </c>
      <c r="D49" s="6">
        <v>43042</v>
      </c>
      <c r="E49" t="s">
        <v>2985</v>
      </c>
      <c r="F49" s="6"/>
    </row>
    <row r="50" spans="1:6" x14ac:dyDescent="0.2">
      <c r="A50" t="s">
        <v>3124</v>
      </c>
      <c r="B50" t="str">
        <f t="shared" si="1"/>
        <v>SLG</v>
      </c>
      <c r="C50" t="str">
        <f t="shared" si="0"/>
        <v>leggende-iridescenti</v>
      </c>
      <c r="D50" s="6">
        <v>43014</v>
      </c>
      <c r="E50" t="s">
        <v>2986</v>
      </c>
      <c r="F50" s="6"/>
    </row>
    <row r="51" spans="1:6" x14ac:dyDescent="0.2">
      <c r="A51" t="s">
        <v>3125</v>
      </c>
      <c r="B51" t="str">
        <f t="shared" si="1"/>
        <v>BUS</v>
      </c>
      <c r="C51" t="str">
        <f t="shared" si="0"/>
        <v>ombre-infuocate</v>
      </c>
      <c r="D51" s="6">
        <v>42951</v>
      </c>
      <c r="E51" t="s">
        <v>2987</v>
      </c>
      <c r="F51" s="6"/>
    </row>
    <row r="52" spans="1:6" x14ac:dyDescent="0.2">
      <c r="A52" t="s">
        <v>3126</v>
      </c>
      <c r="B52" t="str">
        <f t="shared" si="1"/>
        <v>GRI</v>
      </c>
      <c r="C52" t="str">
        <f t="shared" si="0"/>
        <v>guardiani-nascenti</v>
      </c>
      <c r="D52" s="6">
        <v>42860</v>
      </c>
      <c r="E52" t="s">
        <v>2988</v>
      </c>
      <c r="F52" s="6"/>
    </row>
    <row r="53" spans="1:6" x14ac:dyDescent="0.2">
      <c r="A53" t="s">
        <v>3127</v>
      </c>
      <c r="B53" t="str">
        <f t="shared" si="1"/>
        <v>SUM</v>
      </c>
      <c r="C53" t="str">
        <f t="shared" si="0"/>
        <v>sole-e-luna</v>
      </c>
      <c r="D53" s="6">
        <v>42769</v>
      </c>
      <c r="E53" t="s">
        <v>2989</v>
      </c>
      <c r="F53" s="6"/>
    </row>
    <row r="54" spans="1:6" x14ac:dyDescent="0.2">
      <c r="A54" t="s">
        <v>3128</v>
      </c>
      <c r="B54" t="str">
        <f t="shared" si="1"/>
        <v>SMP</v>
      </c>
      <c r="C54" t="str">
        <f t="shared" si="0"/>
        <v>sun-&amp;-moon-promos</v>
      </c>
      <c r="E54" t="s">
        <v>2990</v>
      </c>
    </row>
    <row r="55" spans="1:6" x14ac:dyDescent="0.2">
      <c r="A55" t="s">
        <v>2556</v>
      </c>
      <c r="B55" t="e">
        <f t="shared" si="1"/>
        <v>#VALUE!</v>
      </c>
      <c r="C55" t="e">
        <f t="shared" si="0"/>
        <v>#VALUE!</v>
      </c>
    </row>
    <row r="56" spans="1:6" x14ac:dyDescent="0.2">
      <c r="A56" t="s">
        <v>3129</v>
      </c>
      <c r="B56" t="str">
        <f t="shared" si="1"/>
        <v>EVO</v>
      </c>
      <c r="C56" t="str">
        <f t="shared" si="0"/>
        <v>evoluzioni</v>
      </c>
      <c r="D56" s="6">
        <v>42676</v>
      </c>
      <c r="E56" t="s">
        <v>2991</v>
      </c>
      <c r="F56" s="6"/>
    </row>
    <row r="57" spans="1:6" x14ac:dyDescent="0.2">
      <c r="A57" t="s">
        <v>3130</v>
      </c>
      <c r="B57" t="str">
        <f t="shared" si="1"/>
        <v>STS</v>
      </c>
      <c r="C57" t="str">
        <f t="shared" si="0"/>
        <v>vapori-accesi</v>
      </c>
      <c r="D57" s="6">
        <v>42585</v>
      </c>
      <c r="E57" t="s">
        <v>2992</v>
      </c>
      <c r="F57" s="6"/>
    </row>
    <row r="58" spans="1:6" x14ac:dyDescent="0.2">
      <c r="A58" t="s">
        <v>3131</v>
      </c>
      <c r="B58" t="str">
        <f t="shared" si="1"/>
        <v>FCO</v>
      </c>
      <c r="C58" t="str">
        <f t="shared" si="0"/>
        <v>destini-incrociati</v>
      </c>
      <c r="D58" s="6">
        <v>42492</v>
      </c>
      <c r="E58" t="s">
        <v>2993</v>
      </c>
      <c r="F58" s="6"/>
    </row>
    <row r="59" spans="1:6" x14ac:dyDescent="0.2">
      <c r="A59" t="s">
        <v>3132</v>
      </c>
      <c r="B59" t="str">
        <f t="shared" si="1"/>
        <v>GEN</v>
      </c>
      <c r="C59" t="str">
        <f t="shared" si="0"/>
        <v>generazioni</v>
      </c>
      <c r="D59" s="6">
        <v>42422</v>
      </c>
      <c r="E59" t="s">
        <v>2994</v>
      </c>
      <c r="F59" s="6"/>
    </row>
    <row r="60" spans="1:6" x14ac:dyDescent="0.2">
      <c r="A60" t="s">
        <v>3133</v>
      </c>
      <c r="B60" t="str">
        <f t="shared" si="1"/>
        <v>BKP</v>
      </c>
      <c r="C60" t="str">
        <f t="shared" si="0"/>
        <v>turbocrash</v>
      </c>
      <c r="D60" s="6">
        <v>42403</v>
      </c>
      <c r="E60" t="s">
        <v>2995</v>
      </c>
      <c r="F60" s="6"/>
    </row>
    <row r="61" spans="1:6" x14ac:dyDescent="0.2">
      <c r="A61" t="s">
        <v>3134</v>
      </c>
      <c r="B61" t="str">
        <f t="shared" si="1"/>
        <v>BKT</v>
      </c>
      <c r="C61" t="str">
        <f t="shared" si="0"/>
        <v>turboblitz</v>
      </c>
      <c r="D61" s="6">
        <v>42312</v>
      </c>
      <c r="E61" t="s">
        <v>2996</v>
      </c>
      <c r="F61" s="6"/>
    </row>
    <row r="62" spans="1:6" x14ac:dyDescent="0.2">
      <c r="A62" t="s">
        <v>3135</v>
      </c>
      <c r="B62" t="str">
        <f t="shared" si="1"/>
        <v>AOR</v>
      </c>
      <c r="C62" t="str">
        <f t="shared" si="0"/>
        <v>antiche-origini</v>
      </c>
      <c r="D62" s="6">
        <v>42228</v>
      </c>
      <c r="E62" t="s">
        <v>2997</v>
      </c>
      <c r="F62" s="6"/>
    </row>
    <row r="63" spans="1:6" x14ac:dyDescent="0.2">
      <c r="A63" t="s">
        <v>3136</v>
      </c>
      <c r="B63" t="str">
        <f t="shared" si="1"/>
        <v>ROS</v>
      </c>
      <c r="C63" t="str">
        <f t="shared" si="0"/>
        <v>furie-volanti</v>
      </c>
      <c r="D63" s="6">
        <v>42130</v>
      </c>
      <c r="E63" t="s">
        <v>2998</v>
      </c>
      <c r="F63" s="6"/>
    </row>
    <row r="64" spans="1:6" x14ac:dyDescent="0.2">
      <c r="A64" t="s">
        <v>3137</v>
      </c>
      <c r="B64" t="str">
        <f t="shared" si="1"/>
        <v>DCR</v>
      </c>
      <c r="C64" t="str">
        <f t="shared" si="0"/>
        <v>double-crisis</v>
      </c>
      <c r="D64" s="6">
        <v>42088</v>
      </c>
      <c r="E64" t="s">
        <v>2603</v>
      </c>
      <c r="F64" s="6"/>
    </row>
    <row r="65" spans="1:6" x14ac:dyDescent="0.2">
      <c r="A65" t="s">
        <v>3138</v>
      </c>
      <c r="B65" t="str">
        <f t="shared" si="1"/>
        <v>PRC</v>
      </c>
      <c r="C65" t="str">
        <f t="shared" si="0"/>
        <v>scontro-primordiale</v>
      </c>
      <c r="D65" s="6">
        <v>42039</v>
      </c>
      <c r="E65" t="s">
        <v>2999</v>
      </c>
      <c r="F65" s="6"/>
    </row>
    <row r="66" spans="1:6" x14ac:dyDescent="0.2">
      <c r="A66" t="s">
        <v>3139</v>
      </c>
      <c r="B66" t="str">
        <f t="shared" si="1"/>
        <v>PHF</v>
      </c>
      <c r="C66" t="str">
        <f t="shared" ref="C66:C129" si="2">LOWER(SUBSTITUTE(LEFT(A66,FIND("@",SUBSTITUTE(A66," ","@",LEN(A66)-LEN(SUBSTITUTE(A66," ",""))))-1)," ","-"))</f>
        <v>forze-spettrali</v>
      </c>
      <c r="D66" s="6">
        <v>41948</v>
      </c>
      <c r="E66" t="s">
        <v>3000</v>
      </c>
      <c r="F66" s="6"/>
    </row>
    <row r="67" spans="1:6" x14ac:dyDescent="0.2">
      <c r="A67" t="s">
        <v>3140</v>
      </c>
      <c r="B67" t="str">
        <f t="shared" si="1"/>
        <v>FFI</v>
      </c>
      <c r="C67" t="str">
        <f t="shared" si="2"/>
        <v>colpi-furiosi</v>
      </c>
      <c r="D67" s="6">
        <v>41864</v>
      </c>
      <c r="E67" t="s">
        <v>3001</v>
      </c>
      <c r="F67" s="6"/>
    </row>
    <row r="68" spans="1:6" x14ac:dyDescent="0.2">
      <c r="A68" t="s">
        <v>3141</v>
      </c>
      <c r="B68" t="str">
        <f t="shared" ref="B68:B131" si="3">TRIM(RIGHT(A68,LEN(A68)-FIND("@",SUBSTITUTE(A68," ","@",LEN(A68)-LEN(SUBSTITUTE(A68," ",""))))))</f>
        <v>FLF</v>
      </c>
      <c r="C68" t="str">
        <f t="shared" si="2"/>
        <v>fuoco-infernale</v>
      </c>
      <c r="D68" s="6">
        <v>41766</v>
      </c>
      <c r="E68" t="s">
        <v>3002</v>
      </c>
      <c r="F68" s="6"/>
    </row>
    <row r="69" spans="1:6" x14ac:dyDescent="0.2">
      <c r="A69" t="s">
        <v>3142</v>
      </c>
      <c r="B69" t="str">
        <f t="shared" si="3"/>
        <v>XY</v>
      </c>
      <c r="C69" t="str">
        <f t="shared" si="2"/>
        <v>xy</v>
      </c>
      <c r="D69" s="6">
        <v>41675</v>
      </c>
      <c r="E69" t="s">
        <v>3003</v>
      </c>
      <c r="F69" s="6"/>
    </row>
    <row r="70" spans="1:6" x14ac:dyDescent="0.2">
      <c r="A70" t="s">
        <v>3143</v>
      </c>
      <c r="B70" t="str">
        <f t="shared" si="3"/>
        <v>KSS</v>
      </c>
      <c r="C70" t="str">
        <f t="shared" si="2"/>
        <v>benvenuti-a-kalos</v>
      </c>
      <c r="D70" s="6">
        <v>41586</v>
      </c>
      <c r="E70" t="s">
        <v>3004</v>
      </c>
      <c r="F70" s="6"/>
    </row>
    <row r="71" spans="1:6" x14ac:dyDescent="0.2">
      <c r="A71" t="s">
        <v>3144</v>
      </c>
      <c r="B71" t="str">
        <f t="shared" si="3"/>
        <v>XYP</v>
      </c>
      <c r="C71" t="str">
        <f t="shared" si="2"/>
        <v>xy-promos</v>
      </c>
      <c r="E71" t="s">
        <v>3005</v>
      </c>
    </row>
    <row r="72" spans="1:6" x14ac:dyDescent="0.2">
      <c r="A72" t="s">
        <v>2630</v>
      </c>
      <c r="B72" t="str">
        <f t="shared" si="3"/>
        <v>White</v>
      </c>
      <c r="C72" t="str">
        <f t="shared" si="2"/>
        <v>black-&amp;</v>
      </c>
    </row>
    <row r="73" spans="1:6" x14ac:dyDescent="0.2">
      <c r="A73" t="s">
        <v>3145</v>
      </c>
      <c r="B73" t="str">
        <f t="shared" si="3"/>
        <v>LTR</v>
      </c>
      <c r="C73" t="str">
        <f t="shared" si="2"/>
        <v>tesori-leggendari</v>
      </c>
      <c r="D73" s="6">
        <v>41584</v>
      </c>
      <c r="E73" t="s">
        <v>3006</v>
      </c>
      <c r="F73" s="6"/>
    </row>
    <row r="74" spans="1:6" x14ac:dyDescent="0.2">
      <c r="A74" t="s">
        <v>3146</v>
      </c>
      <c r="B74" t="str">
        <f t="shared" si="3"/>
        <v>PLB</v>
      </c>
      <c r="C74" t="str">
        <f t="shared" si="2"/>
        <v>esplosione-plasma</v>
      </c>
      <c r="D74" s="6">
        <v>41500</v>
      </c>
      <c r="E74" t="s">
        <v>3007</v>
      </c>
      <c r="F74" s="6"/>
    </row>
    <row r="75" spans="1:6" x14ac:dyDescent="0.2">
      <c r="A75" t="s">
        <v>3147</v>
      </c>
      <c r="B75" t="str">
        <f t="shared" si="3"/>
        <v>PLF</v>
      </c>
      <c r="C75" t="str">
        <f t="shared" si="2"/>
        <v>glaciazione-plasma</v>
      </c>
      <c r="D75" s="6">
        <v>41402</v>
      </c>
      <c r="E75" t="s">
        <v>3008</v>
      </c>
      <c r="F75" s="6"/>
    </row>
    <row r="76" spans="1:6" x14ac:dyDescent="0.2">
      <c r="A76" t="s">
        <v>3148</v>
      </c>
      <c r="B76" t="str">
        <f t="shared" si="3"/>
        <v>PLS</v>
      </c>
      <c r="C76" t="str">
        <f t="shared" si="2"/>
        <v>uragano-plasma</v>
      </c>
      <c r="D76" s="6">
        <v>41311</v>
      </c>
      <c r="E76" t="s">
        <v>3009</v>
      </c>
      <c r="F76" s="6"/>
    </row>
    <row r="77" spans="1:6" x14ac:dyDescent="0.2">
      <c r="A77" t="s">
        <v>3149</v>
      </c>
      <c r="B77" t="str">
        <f t="shared" si="3"/>
        <v>BCR</v>
      </c>
      <c r="C77" t="str">
        <f t="shared" si="2"/>
        <v>confini-varcati</v>
      </c>
      <c r="D77" s="6">
        <v>41220</v>
      </c>
      <c r="E77" t="s">
        <v>3010</v>
      </c>
      <c r="F77" s="6"/>
    </row>
    <row r="78" spans="1:6" x14ac:dyDescent="0.2">
      <c r="A78" t="s">
        <v>3150</v>
      </c>
      <c r="B78" t="str">
        <f t="shared" si="3"/>
        <v>DRV</v>
      </c>
      <c r="C78" t="str">
        <f t="shared" si="2"/>
        <v>tesoro-dei-draghi</v>
      </c>
      <c r="D78" s="6">
        <v>41187</v>
      </c>
      <c r="E78" t="s">
        <v>3011</v>
      </c>
      <c r="F78" s="6"/>
    </row>
    <row r="79" spans="1:6" x14ac:dyDescent="0.2">
      <c r="A79" t="s">
        <v>3151</v>
      </c>
      <c r="B79" t="str">
        <f t="shared" si="3"/>
        <v>DRX</v>
      </c>
      <c r="C79" t="str">
        <f t="shared" si="2"/>
        <v>stirpe-dei-draghi</v>
      </c>
      <c r="D79" s="6">
        <v>41136</v>
      </c>
      <c r="E79" t="s">
        <v>3012</v>
      </c>
      <c r="F79" s="6"/>
    </row>
    <row r="80" spans="1:6" x14ac:dyDescent="0.2">
      <c r="A80" t="s">
        <v>3152</v>
      </c>
      <c r="B80" t="str">
        <f t="shared" si="3"/>
        <v>DEX</v>
      </c>
      <c r="C80" t="str">
        <f t="shared" si="2"/>
        <v>esploratori-delle-tenebre</v>
      </c>
      <c r="D80" s="6">
        <v>41038</v>
      </c>
      <c r="E80" t="s">
        <v>3013</v>
      </c>
      <c r="F80" s="6"/>
    </row>
    <row r="81" spans="1:6" x14ac:dyDescent="0.2">
      <c r="A81" t="s">
        <v>3153</v>
      </c>
      <c r="B81" t="str">
        <f t="shared" si="3"/>
        <v>NXD</v>
      </c>
      <c r="C81" t="str">
        <f t="shared" si="2"/>
        <v>destini-futuri</v>
      </c>
      <c r="D81" s="6">
        <v>40947</v>
      </c>
      <c r="E81" t="s">
        <v>2318</v>
      </c>
      <c r="F81" s="6"/>
    </row>
    <row r="82" spans="1:6" x14ac:dyDescent="0.2">
      <c r="A82" t="s">
        <v>3154</v>
      </c>
      <c r="B82" t="str">
        <f t="shared" si="3"/>
        <v>NVI</v>
      </c>
      <c r="C82" t="str">
        <f t="shared" si="2"/>
        <v>vittorie-regali</v>
      </c>
      <c r="D82" s="6">
        <v>40863</v>
      </c>
      <c r="E82" t="s">
        <v>3014</v>
      </c>
      <c r="F82" s="6"/>
    </row>
    <row r="83" spans="1:6" x14ac:dyDescent="0.2">
      <c r="A83" t="s">
        <v>3155</v>
      </c>
      <c r="B83" t="str">
        <f t="shared" si="3"/>
        <v>EPO</v>
      </c>
      <c r="C83" t="str">
        <f t="shared" si="2"/>
        <v>nuove-forze</v>
      </c>
      <c r="D83" s="6">
        <v>40786</v>
      </c>
      <c r="E83" t="s">
        <v>3015</v>
      </c>
      <c r="F83" s="6"/>
    </row>
    <row r="84" spans="1:6" x14ac:dyDescent="0.2">
      <c r="A84" t="s">
        <v>3156</v>
      </c>
      <c r="B84" t="str">
        <f t="shared" si="3"/>
        <v>BLW</v>
      </c>
      <c r="C84" t="str">
        <f t="shared" si="2"/>
        <v>nero-e-bianco</v>
      </c>
      <c r="D84" s="6">
        <v>40658</v>
      </c>
      <c r="E84" t="s">
        <v>3016</v>
      </c>
      <c r="F84" s="6"/>
    </row>
    <row r="85" spans="1:6" x14ac:dyDescent="0.2">
      <c r="A85" t="s">
        <v>3157</v>
      </c>
      <c r="B85" t="str">
        <f t="shared" si="3"/>
        <v>BWP</v>
      </c>
      <c r="C85" t="str">
        <f t="shared" si="2"/>
        <v>black-&amp;-white-promos</v>
      </c>
      <c r="E85" t="s">
        <v>3017</v>
      </c>
    </row>
    <row r="86" spans="1:6" x14ac:dyDescent="0.2">
      <c r="A86" t="s">
        <v>3018</v>
      </c>
      <c r="B86" t="str">
        <f t="shared" si="3"/>
        <v>SoulSilver</v>
      </c>
      <c r="C86" t="str">
        <f t="shared" si="2"/>
        <v>heartgold-&amp;</v>
      </c>
    </row>
    <row r="87" spans="1:6" x14ac:dyDescent="0.2">
      <c r="A87" t="s">
        <v>3158</v>
      </c>
      <c r="B87" t="str">
        <f t="shared" si="3"/>
        <v>CL</v>
      </c>
      <c r="C87" t="str">
        <f t="shared" si="2"/>
        <v>richiamo-delle-leggende</v>
      </c>
      <c r="D87" s="6">
        <v>40583</v>
      </c>
      <c r="E87" t="s">
        <v>3019</v>
      </c>
      <c r="F87" s="6"/>
    </row>
    <row r="88" spans="1:6" x14ac:dyDescent="0.2">
      <c r="A88" t="s">
        <v>3159</v>
      </c>
      <c r="B88" t="str">
        <f t="shared" si="3"/>
        <v>TM</v>
      </c>
      <c r="C88" t="str">
        <f t="shared" si="2"/>
        <v>battaglie-trionfali</v>
      </c>
      <c r="D88" s="6">
        <v>40485</v>
      </c>
      <c r="E88" t="s">
        <v>3020</v>
      </c>
      <c r="F88" s="6"/>
    </row>
    <row r="89" spans="1:6" x14ac:dyDescent="0.2">
      <c r="A89" t="s">
        <v>3160</v>
      </c>
      <c r="B89" t="str">
        <f t="shared" si="3"/>
        <v>UD</v>
      </c>
      <c r="C89" t="str">
        <f t="shared" si="2"/>
        <v>senza-paura</v>
      </c>
      <c r="D89" s="6">
        <v>40408</v>
      </c>
      <c r="E89" t="s">
        <v>3021</v>
      </c>
      <c r="F89" s="6"/>
    </row>
    <row r="90" spans="1:6" x14ac:dyDescent="0.2">
      <c r="A90" t="s">
        <v>3161</v>
      </c>
      <c r="B90" t="str">
        <f t="shared" si="3"/>
        <v>UL</v>
      </c>
      <c r="C90" t="str">
        <f t="shared" si="2"/>
        <v>forze-scatenate</v>
      </c>
      <c r="D90" s="6">
        <v>40310</v>
      </c>
      <c r="E90" t="s">
        <v>3022</v>
      </c>
      <c r="F90" s="6"/>
    </row>
    <row r="91" spans="1:6" x14ac:dyDescent="0.2">
      <c r="A91" t="s">
        <v>3162</v>
      </c>
      <c r="B91" t="str">
        <f t="shared" si="3"/>
        <v>HS</v>
      </c>
      <c r="C91" t="str">
        <f t="shared" si="2"/>
        <v>heartgold-&amp;-soulsilver</v>
      </c>
      <c r="D91" s="6">
        <v>40219</v>
      </c>
      <c r="E91" t="s">
        <v>3023</v>
      </c>
      <c r="F91" s="6"/>
    </row>
    <row r="92" spans="1:6" x14ac:dyDescent="0.2">
      <c r="A92" t="s">
        <v>3163</v>
      </c>
      <c r="B92" t="str">
        <f t="shared" si="3"/>
        <v>HSP</v>
      </c>
      <c r="C92" t="str">
        <f t="shared" si="2"/>
        <v>heartgold-&amp;-soulsilver-promos</v>
      </c>
      <c r="E92" t="s">
        <v>3024</v>
      </c>
    </row>
    <row r="93" spans="1:6" x14ac:dyDescent="0.2">
      <c r="A93" t="s">
        <v>3025</v>
      </c>
      <c r="B93" t="str">
        <f t="shared" si="3"/>
        <v>Platinum</v>
      </c>
      <c r="C93" t="str">
        <f t="shared" si="2"/>
        <v>diamond-&amp;-pearl-/</v>
      </c>
    </row>
    <row r="94" spans="1:6" x14ac:dyDescent="0.2">
      <c r="A94" t="s">
        <v>3164</v>
      </c>
      <c r="B94" t="str">
        <f t="shared" si="3"/>
        <v>RM</v>
      </c>
      <c r="C94" t="str">
        <f t="shared" si="2"/>
        <v>pokémon-rumble</v>
      </c>
      <c r="D94" s="6">
        <v>40149</v>
      </c>
      <c r="E94" t="s">
        <v>3026</v>
      </c>
      <c r="F94" s="6"/>
    </row>
    <row r="95" spans="1:6" x14ac:dyDescent="0.2">
      <c r="A95" t="s">
        <v>3165</v>
      </c>
      <c r="B95" t="str">
        <f t="shared" si="3"/>
        <v>AR</v>
      </c>
      <c r="C95" t="str">
        <f t="shared" si="2"/>
        <v>arceus</v>
      </c>
      <c r="D95" s="6">
        <v>40121</v>
      </c>
      <c r="E95" t="s">
        <v>3027</v>
      </c>
      <c r="F95" s="6"/>
    </row>
    <row r="96" spans="1:6" x14ac:dyDescent="0.2">
      <c r="A96" t="s">
        <v>3166</v>
      </c>
      <c r="B96" t="str">
        <f t="shared" si="3"/>
        <v>SV</v>
      </c>
      <c r="C96" t="str">
        <f t="shared" si="2"/>
        <v>supreme-victors</v>
      </c>
      <c r="D96" s="6">
        <v>40044</v>
      </c>
      <c r="E96" t="s">
        <v>3028</v>
      </c>
      <c r="F96" s="6"/>
    </row>
    <row r="97" spans="1:6" x14ac:dyDescent="0.2">
      <c r="A97" t="s">
        <v>3167</v>
      </c>
      <c r="B97" t="str">
        <f t="shared" si="3"/>
        <v>RR</v>
      </c>
      <c r="C97" t="str">
        <f t="shared" si="2"/>
        <v>rising-rivals</v>
      </c>
      <c r="D97" s="6">
        <v>39953</v>
      </c>
      <c r="E97" t="s">
        <v>3029</v>
      </c>
      <c r="F97" s="6"/>
    </row>
    <row r="98" spans="1:6" x14ac:dyDescent="0.2">
      <c r="A98" t="s">
        <v>3168</v>
      </c>
      <c r="B98" t="str">
        <f t="shared" si="3"/>
        <v>P9</v>
      </c>
      <c r="C98" t="str">
        <f t="shared" si="2"/>
        <v>pop-series-9</v>
      </c>
      <c r="D98" s="6">
        <v>39873</v>
      </c>
      <c r="E98" t="s">
        <v>3030</v>
      </c>
      <c r="F98" s="6"/>
    </row>
    <row r="99" spans="1:6" x14ac:dyDescent="0.2">
      <c r="A99" t="s">
        <v>3169</v>
      </c>
      <c r="B99" t="str">
        <f t="shared" si="3"/>
        <v>PL</v>
      </c>
      <c r="C99" t="str">
        <f t="shared" si="2"/>
        <v>platinum</v>
      </c>
      <c r="D99" s="6">
        <v>39855</v>
      </c>
      <c r="E99" t="s">
        <v>3031</v>
      </c>
      <c r="F99" s="6"/>
    </row>
    <row r="100" spans="1:6" x14ac:dyDescent="0.2">
      <c r="A100" t="s">
        <v>3170</v>
      </c>
      <c r="B100" t="str">
        <f t="shared" si="3"/>
        <v>SF</v>
      </c>
      <c r="C100" t="str">
        <f t="shared" si="2"/>
        <v>stormfront</v>
      </c>
      <c r="D100" s="6">
        <v>39757</v>
      </c>
      <c r="E100" t="s">
        <v>3032</v>
      </c>
      <c r="F100" s="6"/>
    </row>
    <row r="101" spans="1:6" x14ac:dyDescent="0.2">
      <c r="A101" t="s">
        <v>3171</v>
      </c>
      <c r="B101" t="str">
        <f t="shared" si="3"/>
        <v>P8</v>
      </c>
      <c r="C101" t="str">
        <f t="shared" si="2"/>
        <v>pop-series-8</v>
      </c>
      <c r="D101" s="6">
        <v>39692</v>
      </c>
      <c r="E101" t="s">
        <v>3033</v>
      </c>
      <c r="F101" s="6"/>
    </row>
    <row r="102" spans="1:6" x14ac:dyDescent="0.2">
      <c r="A102" t="s">
        <v>3172</v>
      </c>
      <c r="B102" t="str">
        <f t="shared" si="3"/>
        <v>LA</v>
      </c>
      <c r="C102" t="str">
        <f t="shared" si="2"/>
        <v>legends-awakened</v>
      </c>
      <c r="D102" s="6">
        <v>39680</v>
      </c>
      <c r="E102" t="s">
        <v>3034</v>
      </c>
      <c r="F102" s="6"/>
    </row>
    <row r="103" spans="1:6" x14ac:dyDescent="0.2">
      <c r="A103" t="s">
        <v>3173</v>
      </c>
      <c r="B103" t="str">
        <f t="shared" si="3"/>
        <v>MD</v>
      </c>
      <c r="C103" t="str">
        <f t="shared" si="2"/>
        <v>majestic-dawn</v>
      </c>
      <c r="D103" s="6">
        <v>39589</v>
      </c>
      <c r="E103" t="s">
        <v>3035</v>
      </c>
      <c r="F103" s="6"/>
    </row>
    <row r="104" spans="1:6" x14ac:dyDescent="0.2">
      <c r="A104" t="s">
        <v>3174</v>
      </c>
      <c r="B104" t="str">
        <f t="shared" si="3"/>
        <v>P7</v>
      </c>
      <c r="C104" t="str">
        <f t="shared" si="2"/>
        <v>pop-series-7</v>
      </c>
      <c r="D104" s="6">
        <v>39508</v>
      </c>
      <c r="E104" t="s">
        <v>3036</v>
      </c>
      <c r="F104" s="6"/>
    </row>
    <row r="105" spans="1:6" x14ac:dyDescent="0.2">
      <c r="A105" t="s">
        <v>3175</v>
      </c>
      <c r="B105" t="str">
        <f t="shared" si="3"/>
        <v>GE</v>
      </c>
      <c r="C105" t="str">
        <f t="shared" si="2"/>
        <v>great-encounters</v>
      </c>
      <c r="D105" s="6">
        <v>39491</v>
      </c>
      <c r="E105" t="s">
        <v>3037</v>
      </c>
      <c r="F105" s="6"/>
    </row>
    <row r="106" spans="1:6" x14ac:dyDescent="0.2">
      <c r="A106" t="s">
        <v>3176</v>
      </c>
      <c r="B106" t="str">
        <f t="shared" si="3"/>
        <v>SW</v>
      </c>
      <c r="C106" t="str">
        <f t="shared" si="2"/>
        <v>secret-wonders</v>
      </c>
      <c r="D106" s="6">
        <v>39393</v>
      </c>
      <c r="E106" t="s">
        <v>3038</v>
      </c>
      <c r="F106" s="6"/>
    </row>
    <row r="107" spans="1:6" x14ac:dyDescent="0.2">
      <c r="A107" t="s">
        <v>3177</v>
      </c>
      <c r="B107" t="str">
        <f t="shared" si="3"/>
        <v>P6</v>
      </c>
      <c r="C107" t="str">
        <f t="shared" si="2"/>
        <v>pop-series-6</v>
      </c>
      <c r="D107" s="6">
        <v>39326</v>
      </c>
      <c r="E107" t="s">
        <v>3030</v>
      </c>
      <c r="F107" s="6"/>
    </row>
    <row r="108" spans="1:6" x14ac:dyDescent="0.2">
      <c r="A108" t="s">
        <v>3178</v>
      </c>
      <c r="B108" t="str">
        <f t="shared" si="3"/>
        <v>MT</v>
      </c>
      <c r="C108" t="str">
        <f t="shared" si="2"/>
        <v>mysterious-treasures</v>
      </c>
      <c r="D108" s="6">
        <v>39316</v>
      </c>
      <c r="E108" t="s">
        <v>3039</v>
      </c>
      <c r="F108" s="6"/>
    </row>
    <row r="109" spans="1:6" x14ac:dyDescent="0.2">
      <c r="A109" t="s">
        <v>3179</v>
      </c>
      <c r="B109" t="str">
        <f t="shared" si="3"/>
        <v>DP</v>
      </c>
      <c r="C109" t="str">
        <f t="shared" si="2"/>
        <v>diamond-&amp;-pearl</v>
      </c>
      <c r="D109" s="6">
        <v>39225</v>
      </c>
      <c r="E109" t="s">
        <v>3040</v>
      </c>
      <c r="F109" s="6"/>
    </row>
    <row r="110" spans="1:6" x14ac:dyDescent="0.2">
      <c r="A110" t="s">
        <v>3180</v>
      </c>
      <c r="B110" t="str">
        <f t="shared" si="3"/>
        <v>DPP</v>
      </c>
      <c r="C110" t="str">
        <f t="shared" si="2"/>
        <v>diamond-&amp;-pearl-promos</v>
      </c>
      <c r="E110" t="s">
        <v>3041</v>
      </c>
    </row>
    <row r="111" spans="1:6" x14ac:dyDescent="0.2">
      <c r="A111" t="s">
        <v>3042</v>
      </c>
      <c r="B111" t="e">
        <f t="shared" si="3"/>
        <v>#VALUE!</v>
      </c>
      <c r="C111" t="e">
        <f t="shared" si="2"/>
        <v>#VALUE!</v>
      </c>
    </row>
    <row r="112" spans="1:6" x14ac:dyDescent="0.2">
      <c r="A112" t="s">
        <v>3181</v>
      </c>
      <c r="B112" t="str">
        <f t="shared" si="3"/>
        <v>P5</v>
      </c>
      <c r="C112" t="str">
        <f t="shared" si="2"/>
        <v>pop-series-5</v>
      </c>
      <c r="D112" s="6">
        <v>39142</v>
      </c>
      <c r="E112" t="s">
        <v>3043</v>
      </c>
      <c r="F112" s="6"/>
    </row>
    <row r="113" spans="1:6" x14ac:dyDescent="0.2">
      <c r="A113" t="s">
        <v>3182</v>
      </c>
      <c r="B113" t="str">
        <f t="shared" si="3"/>
        <v>PK</v>
      </c>
      <c r="C113" t="str">
        <f t="shared" si="2"/>
        <v>power-keepers</v>
      </c>
      <c r="D113" s="6">
        <v>39127</v>
      </c>
      <c r="E113" t="s">
        <v>3044</v>
      </c>
      <c r="F113" s="6"/>
    </row>
    <row r="114" spans="1:6" x14ac:dyDescent="0.2">
      <c r="A114" t="s">
        <v>3183</v>
      </c>
      <c r="B114" t="str">
        <f t="shared" si="3"/>
        <v>DF</v>
      </c>
      <c r="C114" t="str">
        <f t="shared" si="2"/>
        <v>dragon-frontiers</v>
      </c>
      <c r="D114" s="6">
        <v>39029</v>
      </c>
      <c r="E114" t="s">
        <v>3045</v>
      </c>
      <c r="F114" s="6"/>
    </row>
    <row r="115" spans="1:6" x14ac:dyDescent="0.2">
      <c r="A115" t="s">
        <v>3184</v>
      </c>
      <c r="B115" t="str">
        <f t="shared" si="3"/>
        <v>CG</v>
      </c>
      <c r="C115" t="str">
        <f t="shared" si="2"/>
        <v>crystal-guardians</v>
      </c>
      <c r="D115" s="6">
        <v>38959</v>
      </c>
      <c r="E115" t="s">
        <v>3046</v>
      </c>
      <c r="F115" s="6"/>
    </row>
    <row r="116" spans="1:6" x14ac:dyDescent="0.2">
      <c r="A116" t="s">
        <v>3185</v>
      </c>
      <c r="B116" t="str">
        <f t="shared" si="3"/>
        <v>P4</v>
      </c>
      <c r="C116" t="str">
        <f t="shared" si="2"/>
        <v>pop-series-4</v>
      </c>
      <c r="D116" s="6">
        <v>38930</v>
      </c>
      <c r="E116" t="s">
        <v>3043</v>
      </c>
      <c r="F116" s="6"/>
    </row>
    <row r="117" spans="1:6" x14ac:dyDescent="0.2">
      <c r="A117" t="s">
        <v>3186</v>
      </c>
      <c r="B117" t="str">
        <f t="shared" si="3"/>
        <v>HP</v>
      </c>
      <c r="C117" t="str">
        <f t="shared" si="2"/>
        <v>holon-phantoms</v>
      </c>
      <c r="D117" s="6">
        <v>38840</v>
      </c>
      <c r="E117" t="s">
        <v>3047</v>
      </c>
      <c r="F117" s="6"/>
    </row>
    <row r="118" spans="1:6" x14ac:dyDescent="0.2">
      <c r="A118" t="s">
        <v>3187</v>
      </c>
      <c r="B118" t="str">
        <f t="shared" si="3"/>
        <v>P3</v>
      </c>
      <c r="C118" t="str">
        <f t="shared" si="2"/>
        <v>pop-series-3</v>
      </c>
      <c r="D118" s="6">
        <v>38808</v>
      </c>
      <c r="E118" t="s">
        <v>3030</v>
      </c>
      <c r="F118" s="6"/>
    </row>
    <row r="119" spans="1:6" x14ac:dyDescent="0.2">
      <c r="A119" t="s">
        <v>3188</v>
      </c>
      <c r="B119" t="str">
        <f t="shared" si="3"/>
        <v>LM</v>
      </c>
      <c r="C119" t="str">
        <f t="shared" si="2"/>
        <v>legend-maker</v>
      </c>
      <c r="D119" s="6">
        <v>38761</v>
      </c>
      <c r="E119" t="s">
        <v>3048</v>
      </c>
      <c r="F119" s="6"/>
    </row>
    <row r="120" spans="1:6" x14ac:dyDescent="0.2">
      <c r="A120" t="s">
        <v>3189</v>
      </c>
      <c r="B120" t="str">
        <f t="shared" si="3"/>
        <v>DS</v>
      </c>
      <c r="C120" t="str">
        <f t="shared" si="2"/>
        <v>delta-species</v>
      </c>
      <c r="D120" s="6">
        <v>38656</v>
      </c>
      <c r="E120" t="s">
        <v>3049</v>
      </c>
      <c r="F120" s="6"/>
    </row>
    <row r="121" spans="1:6" x14ac:dyDescent="0.2">
      <c r="A121" t="s">
        <v>3190</v>
      </c>
      <c r="B121" t="str">
        <f t="shared" si="3"/>
        <v>UF</v>
      </c>
      <c r="C121" t="str">
        <f t="shared" si="2"/>
        <v>unseen-forces</v>
      </c>
      <c r="D121" s="6">
        <v>38586</v>
      </c>
      <c r="E121" t="s">
        <v>3050</v>
      </c>
      <c r="F121" s="6"/>
    </row>
    <row r="122" spans="1:6" x14ac:dyDescent="0.2">
      <c r="A122" t="s">
        <v>3191</v>
      </c>
      <c r="B122" t="str">
        <f t="shared" si="3"/>
        <v>P2</v>
      </c>
      <c r="C122" t="str">
        <f t="shared" si="2"/>
        <v>pop-series-2</v>
      </c>
      <c r="D122" s="6">
        <v>38565</v>
      </c>
      <c r="E122" t="s">
        <v>3043</v>
      </c>
      <c r="F122" s="6"/>
    </row>
    <row r="123" spans="1:6" x14ac:dyDescent="0.2">
      <c r="A123" t="s">
        <v>3192</v>
      </c>
      <c r="B123" t="str">
        <f t="shared" si="3"/>
        <v>EM</v>
      </c>
      <c r="C123" t="str">
        <f t="shared" si="2"/>
        <v>emerald</v>
      </c>
      <c r="D123" s="6">
        <v>38481</v>
      </c>
      <c r="E123" t="s">
        <v>3051</v>
      </c>
      <c r="F123" s="6"/>
    </row>
    <row r="124" spans="1:6" x14ac:dyDescent="0.2">
      <c r="A124" t="s">
        <v>3193</v>
      </c>
      <c r="B124" t="str">
        <f t="shared" si="3"/>
        <v>DX</v>
      </c>
      <c r="C124" t="str">
        <f t="shared" si="2"/>
        <v>deoxys</v>
      </c>
      <c r="D124" s="6">
        <v>38397</v>
      </c>
      <c r="E124" t="s">
        <v>3052</v>
      </c>
      <c r="F124" s="6"/>
    </row>
    <row r="125" spans="1:6" x14ac:dyDescent="0.2">
      <c r="A125" t="s">
        <v>3194</v>
      </c>
      <c r="B125" t="str">
        <f t="shared" si="3"/>
        <v>TRR</v>
      </c>
      <c r="C125" t="str">
        <f t="shared" si="2"/>
        <v>team-rocket-returns</v>
      </c>
      <c r="D125" s="6">
        <v>38299</v>
      </c>
      <c r="E125" t="s">
        <v>3053</v>
      </c>
      <c r="F125" s="6"/>
    </row>
    <row r="126" spans="1:6" x14ac:dyDescent="0.2">
      <c r="A126" t="s">
        <v>3195</v>
      </c>
      <c r="B126" t="str">
        <f t="shared" si="3"/>
        <v>P1</v>
      </c>
      <c r="C126" t="str">
        <f t="shared" si="2"/>
        <v>pop-series-1</v>
      </c>
      <c r="D126" s="6">
        <v>38231</v>
      </c>
      <c r="E126" t="s">
        <v>3030</v>
      </c>
      <c r="F126" s="6"/>
    </row>
    <row r="127" spans="1:6" x14ac:dyDescent="0.2">
      <c r="A127" t="s">
        <v>3196</v>
      </c>
      <c r="B127" t="str">
        <f t="shared" si="3"/>
        <v>RG</v>
      </c>
      <c r="C127" t="str">
        <f t="shared" si="2"/>
        <v>firered-&amp;-leafgreen</v>
      </c>
      <c r="D127" s="6">
        <v>38229</v>
      </c>
      <c r="E127" t="s">
        <v>3054</v>
      </c>
      <c r="F127" s="6"/>
    </row>
    <row r="128" spans="1:6" x14ac:dyDescent="0.2">
      <c r="A128" t="s">
        <v>3197</v>
      </c>
      <c r="B128" t="str">
        <f t="shared" si="3"/>
        <v>HL</v>
      </c>
      <c r="C128" t="str">
        <f t="shared" si="2"/>
        <v>hidden-legends</v>
      </c>
      <c r="D128" s="6">
        <v>38152</v>
      </c>
      <c r="E128" t="s">
        <v>3055</v>
      </c>
      <c r="F128" s="6"/>
    </row>
    <row r="129" spans="1:6" x14ac:dyDescent="0.2">
      <c r="A129" t="s">
        <v>3198</v>
      </c>
      <c r="B129" t="str">
        <f t="shared" si="3"/>
        <v>MA</v>
      </c>
      <c r="C129" t="str">
        <f t="shared" si="2"/>
        <v>team-magma-vs-team-aqua</v>
      </c>
      <c r="D129" s="6">
        <v>38061</v>
      </c>
      <c r="E129" t="s">
        <v>3056</v>
      </c>
      <c r="F129" s="6"/>
    </row>
    <row r="130" spans="1:6" x14ac:dyDescent="0.2">
      <c r="A130" t="s">
        <v>3199</v>
      </c>
      <c r="B130" t="str">
        <f t="shared" si="3"/>
        <v>DR</v>
      </c>
      <c r="C130" t="str">
        <f t="shared" ref="C130:C152" si="4">LOWER(SUBSTITUTE(LEFT(A130,FIND("@",SUBSTITUTE(A130," ","@",LEN(A130)-LEN(SUBSTITUTE(A130," ",""))))-1)," ","-"))</f>
        <v>dragon</v>
      </c>
      <c r="D130" s="6">
        <v>37949</v>
      </c>
      <c r="E130" t="s">
        <v>3057</v>
      </c>
      <c r="F130" s="6"/>
    </row>
    <row r="131" spans="1:6" x14ac:dyDescent="0.2">
      <c r="A131" t="s">
        <v>3200</v>
      </c>
      <c r="B131" t="str">
        <f t="shared" si="3"/>
        <v>SS</v>
      </c>
      <c r="C131" t="str">
        <f t="shared" si="4"/>
        <v>sandstorm</v>
      </c>
      <c r="D131" s="6">
        <v>37882</v>
      </c>
      <c r="E131" t="s">
        <v>3057</v>
      </c>
      <c r="F131" s="6"/>
    </row>
    <row r="132" spans="1:6" x14ac:dyDescent="0.2">
      <c r="A132" t="s">
        <v>3201</v>
      </c>
      <c r="B132" t="str">
        <f t="shared" ref="B132:B152" si="5">TRIM(RIGHT(A132,LEN(A132)-FIND("@",SUBSTITUTE(A132," ","@",LEN(A132)-LEN(SUBSTITUTE(A132," ",""))))))</f>
        <v>RS</v>
      </c>
      <c r="C132" t="str">
        <f t="shared" si="4"/>
        <v>ruby-&amp;-sapphire</v>
      </c>
      <c r="D132" s="6">
        <v>37790</v>
      </c>
      <c r="E132" t="s">
        <v>3058</v>
      </c>
      <c r="F132" s="6"/>
    </row>
    <row r="133" spans="1:6" x14ac:dyDescent="0.2">
      <c r="A133" t="s">
        <v>3202</v>
      </c>
      <c r="B133" t="str">
        <f t="shared" si="5"/>
        <v>NP</v>
      </c>
      <c r="C133" t="str">
        <f t="shared" si="4"/>
        <v>nintendo-promos</v>
      </c>
      <c r="E133" t="s">
        <v>3059</v>
      </c>
    </row>
    <row r="134" spans="1:6" x14ac:dyDescent="0.2">
      <c r="A134" t="s">
        <v>3060</v>
      </c>
      <c r="B134" t="str">
        <f t="shared" si="5"/>
        <v>Era</v>
      </c>
      <c r="C134" t="str">
        <f t="shared" si="4"/>
        <v>wotc</v>
      </c>
    </row>
    <row r="135" spans="1:6" x14ac:dyDescent="0.2">
      <c r="A135" t="s">
        <v>3203</v>
      </c>
      <c r="B135" t="str">
        <f t="shared" si="5"/>
        <v>E3</v>
      </c>
      <c r="C135" t="str">
        <f t="shared" si="4"/>
        <v>skyridge</v>
      </c>
      <c r="D135" s="6">
        <v>37753</v>
      </c>
      <c r="E135" t="s">
        <v>3061</v>
      </c>
      <c r="F135" s="6"/>
    </row>
    <row r="136" spans="1:6" x14ac:dyDescent="0.2">
      <c r="A136" t="s">
        <v>3204</v>
      </c>
      <c r="B136" t="str">
        <f t="shared" si="5"/>
        <v>E2</v>
      </c>
      <c r="C136" t="str">
        <f t="shared" si="4"/>
        <v>aquapolis</v>
      </c>
      <c r="D136" s="6">
        <v>37636</v>
      </c>
      <c r="E136" t="s">
        <v>3062</v>
      </c>
      <c r="F136" s="6"/>
    </row>
    <row r="137" spans="1:6" x14ac:dyDescent="0.2">
      <c r="A137" t="s">
        <v>3205</v>
      </c>
      <c r="B137" t="str">
        <f t="shared" si="5"/>
        <v>BG</v>
      </c>
      <c r="C137" t="str">
        <f t="shared" si="4"/>
        <v>best-of-game</v>
      </c>
      <c r="D137" s="6">
        <v>37591</v>
      </c>
      <c r="E137" t="s">
        <v>2703</v>
      </c>
      <c r="F137" s="6"/>
    </row>
    <row r="138" spans="1:6" x14ac:dyDescent="0.2">
      <c r="A138" t="s">
        <v>3206</v>
      </c>
      <c r="B138" t="str">
        <f t="shared" si="5"/>
        <v>E1</v>
      </c>
      <c r="C138" t="str">
        <f t="shared" si="4"/>
        <v>expedition</v>
      </c>
      <c r="D138" s="6">
        <v>37514</v>
      </c>
      <c r="E138" t="s">
        <v>3063</v>
      </c>
      <c r="F138" s="6"/>
    </row>
    <row r="139" spans="1:6" x14ac:dyDescent="0.2">
      <c r="A139" t="s">
        <v>3207</v>
      </c>
      <c r="B139" t="str">
        <f t="shared" si="5"/>
        <v>LC</v>
      </c>
      <c r="C139" t="str">
        <f t="shared" si="4"/>
        <v>legendary-collection</v>
      </c>
      <c r="D139" s="6">
        <v>37400</v>
      </c>
      <c r="E139" t="s">
        <v>3064</v>
      </c>
      <c r="F139" s="6"/>
    </row>
    <row r="140" spans="1:6" x14ac:dyDescent="0.2">
      <c r="A140" t="s">
        <v>3208</v>
      </c>
      <c r="B140" t="str">
        <f t="shared" si="5"/>
        <v>N4</v>
      </c>
      <c r="C140" t="str">
        <f t="shared" si="4"/>
        <v>neo-destiny</v>
      </c>
      <c r="D140" s="6">
        <v>37315</v>
      </c>
      <c r="E140" t="s">
        <v>3065</v>
      </c>
      <c r="F140" s="6"/>
    </row>
    <row r="141" spans="1:6" x14ac:dyDescent="0.2">
      <c r="A141" t="s">
        <v>3209</v>
      </c>
      <c r="B141" t="str">
        <f t="shared" si="5"/>
        <v>N3</v>
      </c>
      <c r="C141" t="str">
        <f t="shared" si="4"/>
        <v>neo-revelation</v>
      </c>
      <c r="D141" s="6">
        <v>37155</v>
      </c>
      <c r="E141" t="s">
        <v>3066</v>
      </c>
      <c r="F141" s="6"/>
    </row>
    <row r="142" spans="1:6" x14ac:dyDescent="0.2">
      <c r="A142" t="s">
        <v>3210</v>
      </c>
      <c r="B142" t="str">
        <f t="shared" si="5"/>
        <v>SI</v>
      </c>
      <c r="C142" t="str">
        <f t="shared" si="4"/>
        <v>southern-islands</v>
      </c>
      <c r="D142" s="6">
        <v>37103</v>
      </c>
      <c r="E142" t="s">
        <v>3067</v>
      </c>
      <c r="F142" s="6"/>
    </row>
    <row r="143" spans="1:6" x14ac:dyDescent="0.2">
      <c r="A143" t="s">
        <v>3211</v>
      </c>
      <c r="B143" t="str">
        <f t="shared" si="5"/>
        <v>N2</v>
      </c>
      <c r="C143" t="str">
        <f t="shared" si="4"/>
        <v>neo-discovery</v>
      </c>
      <c r="D143" s="6">
        <v>37043</v>
      </c>
      <c r="E143" t="s">
        <v>3068</v>
      </c>
      <c r="F143" s="6"/>
    </row>
    <row r="144" spans="1:6" x14ac:dyDescent="0.2">
      <c r="A144" t="s">
        <v>3212</v>
      </c>
      <c r="B144" t="str">
        <f t="shared" si="5"/>
        <v>N1</v>
      </c>
      <c r="C144" t="str">
        <f t="shared" si="4"/>
        <v>neo-genesis</v>
      </c>
      <c r="D144" s="6">
        <v>36876</v>
      </c>
      <c r="E144" t="s">
        <v>3069</v>
      </c>
      <c r="F144" s="6"/>
    </row>
    <row r="145" spans="1:6" x14ac:dyDescent="0.2">
      <c r="A145" t="s">
        <v>3213</v>
      </c>
      <c r="B145" t="str">
        <f t="shared" si="5"/>
        <v>G2</v>
      </c>
      <c r="C145" t="str">
        <f t="shared" si="4"/>
        <v>gym-challenge</v>
      </c>
      <c r="D145" s="6">
        <v>36815</v>
      </c>
      <c r="E145" t="s">
        <v>3070</v>
      </c>
      <c r="F145" s="6"/>
    </row>
    <row r="146" spans="1:6" x14ac:dyDescent="0.2">
      <c r="A146" t="s">
        <v>3214</v>
      </c>
      <c r="B146" t="str">
        <f t="shared" si="5"/>
        <v>G1</v>
      </c>
      <c r="C146" t="str">
        <f t="shared" si="4"/>
        <v>gym-heroes</v>
      </c>
      <c r="D146" s="6">
        <v>36752</v>
      </c>
      <c r="E146" t="s">
        <v>3071</v>
      </c>
      <c r="F146" s="6"/>
    </row>
    <row r="147" spans="1:6" x14ac:dyDescent="0.2">
      <c r="A147" t="s">
        <v>3215</v>
      </c>
      <c r="B147" t="str">
        <f t="shared" si="5"/>
        <v>TR</v>
      </c>
      <c r="C147" t="str">
        <f t="shared" si="4"/>
        <v>team-rocket</v>
      </c>
      <c r="D147" s="6">
        <v>36640</v>
      </c>
      <c r="E147" t="s">
        <v>3072</v>
      </c>
      <c r="F147" s="6"/>
    </row>
    <row r="148" spans="1:6" x14ac:dyDescent="0.2">
      <c r="A148" t="s">
        <v>3216</v>
      </c>
      <c r="B148" t="str">
        <f t="shared" si="5"/>
        <v>BS2</v>
      </c>
      <c r="C148" t="str">
        <f t="shared" si="4"/>
        <v>base-set-2</v>
      </c>
      <c r="D148" s="6">
        <v>36580</v>
      </c>
      <c r="E148" t="s">
        <v>3073</v>
      </c>
      <c r="F148" s="6"/>
    </row>
    <row r="149" spans="1:6" x14ac:dyDescent="0.2">
      <c r="A149" t="s">
        <v>3217</v>
      </c>
      <c r="B149" t="str">
        <f t="shared" si="5"/>
        <v>FO</v>
      </c>
      <c r="C149" t="str">
        <f t="shared" si="4"/>
        <v>fossil</v>
      </c>
      <c r="D149" s="6">
        <v>36443</v>
      </c>
      <c r="E149" t="s">
        <v>3074</v>
      </c>
      <c r="F149" s="6"/>
    </row>
    <row r="150" spans="1:6" x14ac:dyDescent="0.2">
      <c r="A150" t="s">
        <v>3218</v>
      </c>
      <c r="B150" t="str">
        <f t="shared" si="5"/>
        <v>JU</v>
      </c>
      <c r="C150" t="str">
        <f t="shared" si="4"/>
        <v>jungle</v>
      </c>
      <c r="D150" s="6">
        <v>36327</v>
      </c>
      <c r="E150" t="s">
        <v>3075</v>
      </c>
      <c r="F150" s="6"/>
    </row>
    <row r="151" spans="1:6" x14ac:dyDescent="0.2">
      <c r="A151" t="s">
        <v>3076</v>
      </c>
      <c r="B151" t="str">
        <f t="shared" si="5"/>
        <v>BS</v>
      </c>
      <c r="C151" t="str">
        <f t="shared" si="4"/>
        <v>base-set</v>
      </c>
      <c r="D151" s="6">
        <v>36169</v>
      </c>
      <c r="E151" t="s">
        <v>3077</v>
      </c>
      <c r="F151" s="6"/>
    </row>
    <row r="152" spans="1:6" x14ac:dyDescent="0.2">
      <c r="A152" t="s">
        <v>3219</v>
      </c>
      <c r="B152" t="str">
        <f t="shared" si="5"/>
        <v>WP</v>
      </c>
      <c r="C152" t="str">
        <f t="shared" si="4"/>
        <v>wotc-promos</v>
      </c>
      <c r="E152" t="s">
        <v>3078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D7A8-40A3-904E-8F68-CF9766F9C026}">
  <dimension ref="A1:E152"/>
  <sheetViews>
    <sheetView topLeftCell="A4" workbookViewId="0">
      <selection activeCell="C12" sqref="C12"/>
    </sheetView>
  </sheetViews>
  <sheetFormatPr baseColWidth="10" defaultRowHeight="16" x14ac:dyDescent="0.2"/>
  <cols>
    <col min="1" max="1" width="12" bestFit="1" customWidth="1"/>
    <col min="3" max="3" width="33.5" customWidth="1"/>
    <col min="4" max="4" width="12" bestFit="1" customWidth="1"/>
  </cols>
  <sheetData>
    <row r="1" spans="1:5" x14ac:dyDescent="0.2">
      <c r="A1" t="s">
        <v>2706</v>
      </c>
      <c r="C1" t="s">
        <v>3220</v>
      </c>
      <c r="D1" t="s">
        <v>2707</v>
      </c>
      <c r="E1" t="s">
        <v>2708</v>
      </c>
    </row>
    <row r="2" spans="1:5" x14ac:dyDescent="0.2">
      <c r="A2" t="s">
        <v>2239</v>
      </c>
      <c r="C2" t="str">
        <f t="shared" ref="C2:C65" si="0">LOWER(SUBSTITUTE(LEFT(A2,FIND("@",SUBSTITUTE(A2," ","@",LEN(A2)-LEN(SUBSTITUTE(A2," ",""))))-1)," ","-"))</f>
        <v>scarlet-&amp;</v>
      </c>
    </row>
    <row r="3" spans="1:5" x14ac:dyDescent="0.2">
      <c r="A3" s="6" t="s">
        <v>3221</v>
      </c>
      <c r="B3" t="str">
        <f>TRIM(RIGHT(A3,LEN(A3)-FIND("@",SUBSTITUTE(A3," ","@",LEN(A3)-LEN(SUBSTITUTE(A3," ",""))))))</f>
        <v>JTG</v>
      </c>
      <c r="C3" t="str">
        <f t="shared" si="0"/>
        <v>journey-together</v>
      </c>
      <c r="D3" s="6">
        <v>45744</v>
      </c>
      <c r="E3" t="s">
        <v>2941</v>
      </c>
    </row>
    <row r="4" spans="1:5" x14ac:dyDescent="0.2">
      <c r="A4" s="6" t="s">
        <v>3080</v>
      </c>
      <c r="B4" t="str">
        <f t="shared" ref="B4:B67" si="1">TRIM(RIGHT(A4,LEN(A4)-FIND("@",SUBSTITUTE(A4," ","@",LEN(A4)-LEN(SUBSTITUTE(A4," ",""))))))</f>
        <v>PRE</v>
      </c>
      <c r="C4" t="str">
        <f t="shared" si="0"/>
        <v>prismatic-evolutions</v>
      </c>
      <c r="D4" s="6">
        <v>45674</v>
      </c>
      <c r="E4" t="s">
        <v>2942</v>
      </c>
    </row>
    <row r="5" spans="1:5" x14ac:dyDescent="0.2">
      <c r="A5" s="6" t="s">
        <v>3222</v>
      </c>
      <c r="B5" t="str">
        <f t="shared" si="1"/>
        <v>SSP</v>
      </c>
      <c r="C5" t="str">
        <f t="shared" si="0"/>
        <v>surging-sparks</v>
      </c>
      <c r="D5" s="6">
        <v>45604</v>
      </c>
      <c r="E5" t="s">
        <v>2943</v>
      </c>
    </row>
    <row r="6" spans="1:5" x14ac:dyDescent="0.2">
      <c r="A6" s="6" t="s">
        <v>3223</v>
      </c>
      <c r="B6" t="str">
        <f t="shared" si="1"/>
        <v>SCR</v>
      </c>
      <c r="C6" t="str">
        <f t="shared" si="0"/>
        <v>stellar-crown</v>
      </c>
      <c r="D6" s="6">
        <v>45548</v>
      </c>
      <c r="E6" t="s">
        <v>2944</v>
      </c>
    </row>
    <row r="7" spans="1:5" x14ac:dyDescent="0.2">
      <c r="A7" s="6" t="s">
        <v>3224</v>
      </c>
      <c r="B7" t="str">
        <f t="shared" si="1"/>
        <v>SFA</v>
      </c>
      <c r="C7" t="str">
        <f t="shared" si="0"/>
        <v>shrouded-fable</v>
      </c>
      <c r="D7" s="6">
        <v>45506</v>
      </c>
      <c r="E7" t="s">
        <v>2945</v>
      </c>
    </row>
    <row r="8" spans="1:5" x14ac:dyDescent="0.2">
      <c r="A8" s="6" t="s">
        <v>3225</v>
      </c>
      <c r="B8" t="str">
        <f t="shared" si="1"/>
        <v>TWM</v>
      </c>
      <c r="C8" t="str">
        <f t="shared" si="0"/>
        <v>twilight-masquerade</v>
      </c>
      <c r="D8" s="6">
        <v>45436</v>
      </c>
      <c r="E8" t="s">
        <v>2946</v>
      </c>
    </row>
    <row r="9" spans="1:5" x14ac:dyDescent="0.2">
      <c r="A9" s="6" t="s">
        <v>3226</v>
      </c>
      <c r="B9" t="str">
        <f t="shared" si="1"/>
        <v>TEF</v>
      </c>
      <c r="C9" t="str">
        <f t="shared" si="0"/>
        <v>temporal-forces</v>
      </c>
      <c r="D9" s="6">
        <v>45373</v>
      </c>
      <c r="E9" t="s">
        <v>2947</v>
      </c>
    </row>
    <row r="10" spans="1:5" x14ac:dyDescent="0.2">
      <c r="A10" s="6" t="s">
        <v>3227</v>
      </c>
      <c r="B10" t="str">
        <f t="shared" si="1"/>
        <v>PAF</v>
      </c>
      <c r="C10" t="str">
        <f t="shared" si="0"/>
        <v>paldean-fates</v>
      </c>
      <c r="D10" s="6">
        <v>45317</v>
      </c>
      <c r="E10" t="s">
        <v>2948</v>
      </c>
    </row>
    <row r="11" spans="1:5" x14ac:dyDescent="0.2">
      <c r="A11" s="6" t="s">
        <v>3228</v>
      </c>
      <c r="B11" t="str">
        <f t="shared" si="1"/>
        <v>PAR</v>
      </c>
      <c r="C11" t="str">
        <f t="shared" si="0"/>
        <v>paradox-rift</v>
      </c>
      <c r="D11" s="6">
        <v>45233</v>
      </c>
      <c r="E11" t="s">
        <v>2949</v>
      </c>
    </row>
    <row r="12" spans="1:5" x14ac:dyDescent="0.2">
      <c r="A12" s="6" t="s">
        <v>3088</v>
      </c>
      <c r="B12" t="str">
        <f t="shared" si="1"/>
        <v>MEW</v>
      </c>
      <c r="C12" s="1">
        <v>151</v>
      </c>
      <c r="D12" s="6">
        <v>45191</v>
      </c>
      <c r="E12" t="s">
        <v>2950</v>
      </c>
    </row>
    <row r="13" spans="1:5" x14ac:dyDescent="0.2">
      <c r="A13" s="6" t="s">
        <v>3229</v>
      </c>
      <c r="B13" t="str">
        <f t="shared" si="1"/>
        <v>OBF</v>
      </c>
      <c r="C13" s="1" t="str">
        <f t="shared" si="0"/>
        <v>obsidian-flames</v>
      </c>
      <c r="D13" s="6">
        <v>45149</v>
      </c>
      <c r="E13" t="s">
        <v>2951</v>
      </c>
    </row>
    <row r="14" spans="1:5" x14ac:dyDescent="0.2">
      <c r="A14" s="6" t="s">
        <v>3230</v>
      </c>
      <c r="B14" t="str">
        <f t="shared" si="1"/>
        <v>PAL</v>
      </c>
      <c r="C14" t="str">
        <f t="shared" si="0"/>
        <v>paldea-evolved</v>
      </c>
      <c r="D14" s="6">
        <v>45086</v>
      </c>
      <c r="E14" t="s">
        <v>2952</v>
      </c>
    </row>
    <row r="15" spans="1:5" x14ac:dyDescent="0.2">
      <c r="A15" s="6" t="s">
        <v>3231</v>
      </c>
      <c r="B15" t="str">
        <f t="shared" si="1"/>
        <v>SVI</v>
      </c>
      <c r="C15" t="str">
        <f t="shared" si="0"/>
        <v>scarlet-&amp;-violet</v>
      </c>
      <c r="D15" s="6">
        <v>45016</v>
      </c>
      <c r="E15" t="s">
        <v>2953</v>
      </c>
    </row>
    <row r="16" spans="1:5" x14ac:dyDescent="0.2">
      <c r="A16" s="6" t="s">
        <v>3092</v>
      </c>
      <c r="B16" t="str">
        <f t="shared" si="1"/>
        <v>SVE</v>
      </c>
      <c r="C16" t="str">
        <f t="shared" si="0"/>
        <v>scarlet-&amp;-violet-energy</v>
      </c>
      <c r="D16" s="6">
        <v>45015</v>
      </c>
      <c r="E16" t="s">
        <v>2954</v>
      </c>
    </row>
    <row r="17" spans="1:5" x14ac:dyDescent="0.2">
      <c r="A17" t="s">
        <v>3093</v>
      </c>
      <c r="B17" t="str">
        <f t="shared" si="1"/>
        <v>SVP</v>
      </c>
      <c r="C17" t="str">
        <f t="shared" si="0"/>
        <v>scarlet-&amp;-violet-promos</v>
      </c>
      <c r="E17" t="s">
        <v>2955</v>
      </c>
    </row>
    <row r="18" spans="1:5" x14ac:dyDescent="0.2">
      <c r="A18" t="s">
        <v>2333</v>
      </c>
      <c r="B18" t="str">
        <f t="shared" si="1"/>
        <v>Shield</v>
      </c>
      <c r="C18" t="str">
        <f t="shared" si="0"/>
        <v>sword-&amp;</v>
      </c>
    </row>
    <row r="19" spans="1:5" x14ac:dyDescent="0.2">
      <c r="A19" s="6" t="s">
        <v>3232</v>
      </c>
      <c r="B19" t="str">
        <f t="shared" si="1"/>
        <v>CRZ</v>
      </c>
      <c r="C19" t="str">
        <f t="shared" si="0"/>
        <v>crown-zenith</v>
      </c>
      <c r="D19" s="6">
        <v>44946</v>
      </c>
      <c r="E19" t="s">
        <v>2956</v>
      </c>
    </row>
    <row r="20" spans="1:5" x14ac:dyDescent="0.2">
      <c r="A20" s="6" t="s">
        <v>3233</v>
      </c>
      <c r="B20" t="str">
        <f t="shared" si="1"/>
        <v>SIT</v>
      </c>
      <c r="C20" t="str">
        <f t="shared" si="0"/>
        <v>silver-tempest</v>
      </c>
      <c r="D20" s="6">
        <v>44876</v>
      </c>
      <c r="E20" t="s">
        <v>2957</v>
      </c>
    </row>
    <row r="21" spans="1:5" x14ac:dyDescent="0.2">
      <c r="A21" s="6" t="s">
        <v>3234</v>
      </c>
      <c r="B21" t="str">
        <f t="shared" si="1"/>
        <v>LOR</v>
      </c>
      <c r="C21" t="str">
        <f t="shared" si="0"/>
        <v>lost-origin</v>
      </c>
      <c r="D21" s="6">
        <v>44813</v>
      </c>
      <c r="E21" t="s">
        <v>2958</v>
      </c>
    </row>
    <row r="22" spans="1:5" x14ac:dyDescent="0.2">
      <c r="A22" s="6" t="s">
        <v>3097</v>
      </c>
      <c r="B22" t="str">
        <f t="shared" si="1"/>
        <v>PGO</v>
      </c>
      <c r="C22" t="str">
        <f t="shared" si="0"/>
        <v>pokémon-go</v>
      </c>
      <c r="D22" s="6">
        <v>44743</v>
      </c>
      <c r="E22" t="s">
        <v>2959</v>
      </c>
    </row>
    <row r="23" spans="1:5" x14ac:dyDescent="0.2">
      <c r="A23" s="6" t="s">
        <v>3235</v>
      </c>
      <c r="B23" t="str">
        <f t="shared" si="1"/>
        <v>ASR</v>
      </c>
      <c r="C23" t="str">
        <f t="shared" si="0"/>
        <v>astral-radiance</v>
      </c>
      <c r="D23" s="6">
        <v>44708</v>
      </c>
      <c r="E23" t="s">
        <v>2960</v>
      </c>
    </row>
    <row r="24" spans="1:5" x14ac:dyDescent="0.2">
      <c r="A24" s="6" t="s">
        <v>3236</v>
      </c>
      <c r="B24" t="str">
        <f t="shared" si="1"/>
        <v>BRS</v>
      </c>
      <c r="C24" t="str">
        <f t="shared" si="0"/>
        <v>brilliant-stars</v>
      </c>
      <c r="D24" s="6">
        <v>44617</v>
      </c>
      <c r="E24" t="s">
        <v>2961</v>
      </c>
    </row>
    <row r="25" spans="1:5" x14ac:dyDescent="0.2">
      <c r="A25" s="6" t="s">
        <v>3237</v>
      </c>
      <c r="B25" t="str">
        <f t="shared" si="1"/>
        <v>FST</v>
      </c>
      <c r="C25" t="str">
        <f t="shared" si="0"/>
        <v>fusion-strike</v>
      </c>
      <c r="D25" s="6">
        <v>44512</v>
      </c>
      <c r="E25" t="s">
        <v>2962</v>
      </c>
    </row>
    <row r="26" spans="1:5" x14ac:dyDescent="0.2">
      <c r="A26" s="6" t="s">
        <v>3238</v>
      </c>
      <c r="B26" t="str">
        <f t="shared" si="1"/>
        <v>CEL</v>
      </c>
      <c r="C26" t="str">
        <f t="shared" si="0"/>
        <v>celebrations</v>
      </c>
      <c r="D26" s="6">
        <v>44477</v>
      </c>
      <c r="E26" t="s">
        <v>2963</v>
      </c>
    </row>
    <row r="27" spans="1:5" x14ac:dyDescent="0.2">
      <c r="A27" s="6" t="s">
        <v>3239</v>
      </c>
      <c r="B27" t="str">
        <f t="shared" si="1"/>
        <v>EVS</v>
      </c>
      <c r="C27" t="str">
        <f t="shared" si="0"/>
        <v>evolving-skies</v>
      </c>
      <c r="D27" s="6">
        <v>44435</v>
      </c>
      <c r="E27" t="s">
        <v>2964</v>
      </c>
    </row>
    <row r="28" spans="1:5" x14ac:dyDescent="0.2">
      <c r="A28" s="6" t="s">
        <v>3240</v>
      </c>
      <c r="B28" t="str">
        <f t="shared" si="1"/>
        <v>CRE</v>
      </c>
      <c r="C28" t="str">
        <f t="shared" si="0"/>
        <v>chilling-reign</v>
      </c>
      <c r="D28" s="6">
        <v>44365</v>
      </c>
      <c r="E28" t="s">
        <v>2965</v>
      </c>
    </row>
    <row r="29" spans="1:5" x14ac:dyDescent="0.2">
      <c r="A29" s="6" t="s">
        <v>3241</v>
      </c>
      <c r="B29" t="str">
        <f t="shared" si="1"/>
        <v>BST</v>
      </c>
      <c r="C29" t="str">
        <f t="shared" si="0"/>
        <v>battle-styles</v>
      </c>
      <c r="D29" s="6">
        <v>44274</v>
      </c>
      <c r="E29" t="s">
        <v>2966</v>
      </c>
    </row>
    <row r="30" spans="1:5" x14ac:dyDescent="0.2">
      <c r="A30" s="6" t="s">
        <v>3242</v>
      </c>
      <c r="B30" t="str">
        <f t="shared" si="1"/>
        <v>SHF</v>
      </c>
      <c r="C30" t="str">
        <f t="shared" si="0"/>
        <v>shining-fates</v>
      </c>
      <c r="D30" s="6">
        <v>44246</v>
      </c>
      <c r="E30" t="s">
        <v>2967</v>
      </c>
    </row>
    <row r="31" spans="1:5" x14ac:dyDescent="0.2">
      <c r="A31" s="6" t="s">
        <v>3243</v>
      </c>
      <c r="B31" t="str">
        <f t="shared" si="1"/>
        <v>VIV</v>
      </c>
      <c r="C31" t="str">
        <f t="shared" si="0"/>
        <v>vivid-voltage</v>
      </c>
      <c r="D31" s="6">
        <v>44148</v>
      </c>
      <c r="E31" t="s">
        <v>2968</v>
      </c>
    </row>
    <row r="32" spans="1:5" x14ac:dyDescent="0.2">
      <c r="A32" s="6" t="s">
        <v>3244</v>
      </c>
      <c r="B32" t="str">
        <f t="shared" si="1"/>
        <v>CPA</v>
      </c>
      <c r="C32" t="str">
        <f t="shared" si="0"/>
        <v>champion's-path</v>
      </c>
      <c r="D32" s="6">
        <v>44099</v>
      </c>
      <c r="E32" t="s">
        <v>2969</v>
      </c>
    </row>
    <row r="33" spans="1:5" x14ac:dyDescent="0.2">
      <c r="A33" s="6" t="s">
        <v>3245</v>
      </c>
      <c r="B33" t="str">
        <f t="shared" si="1"/>
        <v>DAA</v>
      </c>
      <c r="C33" t="str">
        <f t="shared" si="0"/>
        <v>darkness-ablaze</v>
      </c>
      <c r="D33" s="6">
        <v>44057</v>
      </c>
      <c r="E33" t="s">
        <v>2970</v>
      </c>
    </row>
    <row r="34" spans="1:5" x14ac:dyDescent="0.2">
      <c r="A34" s="6" t="s">
        <v>3246</v>
      </c>
      <c r="B34" t="str">
        <f t="shared" si="1"/>
        <v>RCL</v>
      </c>
      <c r="C34" t="str">
        <f t="shared" si="0"/>
        <v>rebel-clash</v>
      </c>
      <c r="D34" s="6">
        <v>43952</v>
      </c>
      <c r="E34" t="s">
        <v>2971</v>
      </c>
    </row>
    <row r="35" spans="1:5" x14ac:dyDescent="0.2">
      <c r="A35" s="6" t="s">
        <v>3247</v>
      </c>
      <c r="B35" t="str">
        <f t="shared" si="1"/>
        <v>SSH</v>
      </c>
      <c r="C35" t="str">
        <f t="shared" si="0"/>
        <v>sword-&amp;-shield</v>
      </c>
      <c r="D35" s="6">
        <v>43868</v>
      </c>
      <c r="E35" t="s">
        <v>2972</v>
      </c>
    </row>
    <row r="36" spans="1:5" x14ac:dyDescent="0.2">
      <c r="A36" t="s">
        <v>3111</v>
      </c>
      <c r="B36" t="str">
        <f t="shared" si="1"/>
        <v>SP</v>
      </c>
      <c r="C36" t="str">
        <f t="shared" si="0"/>
        <v>sword-&amp;-shield-promos</v>
      </c>
      <c r="E36" t="s">
        <v>2973</v>
      </c>
    </row>
    <row r="37" spans="1:5" x14ac:dyDescent="0.2">
      <c r="A37" t="s">
        <v>2452</v>
      </c>
      <c r="B37" t="str">
        <f t="shared" si="1"/>
        <v>Moon</v>
      </c>
      <c r="C37" t="str">
        <f t="shared" si="0"/>
        <v>sun-&amp;</v>
      </c>
    </row>
    <row r="38" spans="1:5" x14ac:dyDescent="0.2">
      <c r="A38" s="6" t="s">
        <v>3248</v>
      </c>
      <c r="B38" t="str">
        <f t="shared" si="1"/>
        <v>CEC</v>
      </c>
      <c r="C38" t="str">
        <f t="shared" si="0"/>
        <v>cosmic-eclipse</v>
      </c>
      <c r="D38" s="6">
        <v>43770</v>
      </c>
      <c r="E38" t="s">
        <v>2974</v>
      </c>
    </row>
    <row r="39" spans="1:5" x14ac:dyDescent="0.2">
      <c r="A39" s="6" t="s">
        <v>3249</v>
      </c>
      <c r="B39" t="str">
        <f t="shared" si="1"/>
        <v>HIF</v>
      </c>
      <c r="C39" t="str">
        <f t="shared" si="0"/>
        <v>hidden-fates</v>
      </c>
      <c r="D39" s="6">
        <v>43700</v>
      </c>
      <c r="E39" t="s">
        <v>2975</v>
      </c>
    </row>
    <row r="40" spans="1:5" x14ac:dyDescent="0.2">
      <c r="A40" s="6" t="s">
        <v>3250</v>
      </c>
      <c r="B40" t="str">
        <f t="shared" si="1"/>
        <v>UNM</v>
      </c>
      <c r="C40" t="str">
        <f t="shared" si="0"/>
        <v>unified-minds</v>
      </c>
      <c r="D40" s="6">
        <v>43679</v>
      </c>
      <c r="E40" t="s">
        <v>2976</v>
      </c>
    </row>
    <row r="41" spans="1:5" x14ac:dyDescent="0.2">
      <c r="A41" s="6" t="s">
        <v>3251</v>
      </c>
      <c r="B41" t="str">
        <f t="shared" si="1"/>
        <v>UNB</v>
      </c>
      <c r="C41" t="str">
        <f t="shared" si="0"/>
        <v>unbroken-bonds</v>
      </c>
      <c r="D41" s="6">
        <v>43588</v>
      </c>
      <c r="E41" t="s">
        <v>2977</v>
      </c>
    </row>
    <row r="42" spans="1:5" x14ac:dyDescent="0.2">
      <c r="A42" s="6" t="s">
        <v>3116</v>
      </c>
      <c r="B42" t="str">
        <f t="shared" si="1"/>
        <v>DET</v>
      </c>
      <c r="C42" t="str">
        <f t="shared" si="0"/>
        <v>detective-pikachu</v>
      </c>
      <c r="D42" s="6">
        <v>43553</v>
      </c>
      <c r="E42" t="s">
        <v>2978</v>
      </c>
    </row>
    <row r="43" spans="1:5" x14ac:dyDescent="0.2">
      <c r="A43" s="6" t="s">
        <v>3252</v>
      </c>
      <c r="B43" t="str">
        <f t="shared" si="1"/>
        <v>TEU</v>
      </c>
      <c r="C43" t="str">
        <f t="shared" si="0"/>
        <v>team-up</v>
      </c>
      <c r="D43" s="6">
        <v>43497</v>
      </c>
      <c r="E43" t="s">
        <v>2979</v>
      </c>
    </row>
    <row r="44" spans="1:5" x14ac:dyDescent="0.2">
      <c r="A44" s="6" t="s">
        <v>3253</v>
      </c>
      <c r="B44" t="str">
        <f t="shared" si="1"/>
        <v>LOT</v>
      </c>
      <c r="C44" t="str">
        <f t="shared" si="0"/>
        <v>lost-thunder</v>
      </c>
      <c r="D44" s="6">
        <v>43406</v>
      </c>
      <c r="E44" t="s">
        <v>2980</v>
      </c>
    </row>
    <row r="45" spans="1:5" x14ac:dyDescent="0.2">
      <c r="A45" s="6" t="s">
        <v>3254</v>
      </c>
      <c r="B45" t="str">
        <f t="shared" si="1"/>
        <v>DRM</v>
      </c>
      <c r="C45" t="str">
        <f t="shared" si="0"/>
        <v>dragon-majesty</v>
      </c>
      <c r="D45" s="6">
        <v>43350</v>
      </c>
      <c r="E45" t="s">
        <v>2981</v>
      </c>
    </row>
    <row r="46" spans="1:5" x14ac:dyDescent="0.2">
      <c r="A46" s="6" t="s">
        <v>3255</v>
      </c>
      <c r="B46" t="str">
        <f t="shared" si="1"/>
        <v>CES</v>
      </c>
      <c r="C46" t="str">
        <f t="shared" si="0"/>
        <v>celestial-storm</v>
      </c>
      <c r="D46" s="6">
        <v>43315</v>
      </c>
      <c r="E46" t="s">
        <v>2982</v>
      </c>
    </row>
    <row r="47" spans="1:5" x14ac:dyDescent="0.2">
      <c r="A47" s="6" t="s">
        <v>3256</v>
      </c>
      <c r="B47" t="str">
        <f t="shared" si="1"/>
        <v>FLI</v>
      </c>
      <c r="C47" t="str">
        <f t="shared" si="0"/>
        <v>forbidden-light</v>
      </c>
      <c r="D47" s="6">
        <v>43224</v>
      </c>
      <c r="E47" t="s">
        <v>2983</v>
      </c>
    </row>
    <row r="48" spans="1:5" x14ac:dyDescent="0.2">
      <c r="A48" s="6" t="s">
        <v>3257</v>
      </c>
      <c r="B48" t="str">
        <f t="shared" si="1"/>
        <v>UPR</v>
      </c>
      <c r="C48" t="str">
        <f t="shared" si="0"/>
        <v>ultra-prism</v>
      </c>
      <c r="D48" s="6">
        <v>43133</v>
      </c>
      <c r="E48" t="s">
        <v>2984</v>
      </c>
    </row>
    <row r="49" spans="1:5" x14ac:dyDescent="0.2">
      <c r="A49" s="6" t="s">
        <v>3258</v>
      </c>
      <c r="B49" t="str">
        <f t="shared" si="1"/>
        <v>CIN</v>
      </c>
      <c r="C49" t="str">
        <f t="shared" si="0"/>
        <v>crimson-invasion</v>
      </c>
      <c r="D49" s="6">
        <v>43042</v>
      </c>
      <c r="E49" t="s">
        <v>2985</v>
      </c>
    </row>
    <row r="50" spans="1:5" x14ac:dyDescent="0.2">
      <c r="A50" s="6" t="s">
        <v>3259</v>
      </c>
      <c r="B50" t="str">
        <f t="shared" si="1"/>
        <v>SLG</v>
      </c>
      <c r="C50" t="str">
        <f t="shared" si="0"/>
        <v>shining-legends</v>
      </c>
      <c r="D50" s="6">
        <v>43014</v>
      </c>
      <c r="E50" t="s">
        <v>2986</v>
      </c>
    </row>
    <row r="51" spans="1:5" x14ac:dyDescent="0.2">
      <c r="A51" s="6" t="s">
        <v>3260</v>
      </c>
      <c r="B51" t="str">
        <f t="shared" si="1"/>
        <v>BUS</v>
      </c>
      <c r="C51" t="str">
        <f t="shared" si="0"/>
        <v>burning-shadows</v>
      </c>
      <c r="D51" s="6">
        <v>42951</v>
      </c>
      <c r="E51" t="s">
        <v>2987</v>
      </c>
    </row>
    <row r="52" spans="1:5" x14ac:dyDescent="0.2">
      <c r="A52" s="6" t="s">
        <v>3261</v>
      </c>
      <c r="B52" t="str">
        <f t="shared" si="1"/>
        <v>GRI</v>
      </c>
      <c r="C52" t="str">
        <f t="shared" si="0"/>
        <v>guardians-rising</v>
      </c>
      <c r="D52" s="6">
        <v>42860</v>
      </c>
      <c r="E52" t="s">
        <v>2988</v>
      </c>
    </row>
    <row r="53" spans="1:5" x14ac:dyDescent="0.2">
      <c r="A53" s="6" t="s">
        <v>3262</v>
      </c>
      <c r="B53" t="str">
        <f t="shared" si="1"/>
        <v>SUM</v>
      </c>
      <c r="C53" t="str">
        <f t="shared" si="0"/>
        <v>sun-&amp;-moon</v>
      </c>
      <c r="D53" s="6">
        <v>42769</v>
      </c>
      <c r="E53" t="s">
        <v>2989</v>
      </c>
    </row>
    <row r="54" spans="1:5" x14ac:dyDescent="0.2">
      <c r="A54" t="s">
        <v>3128</v>
      </c>
      <c r="B54" t="str">
        <f t="shared" si="1"/>
        <v>SMP</v>
      </c>
      <c r="C54" t="str">
        <f t="shared" si="0"/>
        <v>sun-&amp;-moon-promos</v>
      </c>
      <c r="E54" t="s">
        <v>2990</v>
      </c>
    </row>
    <row r="55" spans="1:5" x14ac:dyDescent="0.2">
      <c r="A55" t="s">
        <v>2556</v>
      </c>
      <c r="B55" t="e">
        <f t="shared" si="1"/>
        <v>#VALUE!</v>
      </c>
      <c r="C55" t="e">
        <f t="shared" si="0"/>
        <v>#VALUE!</v>
      </c>
    </row>
    <row r="56" spans="1:5" x14ac:dyDescent="0.2">
      <c r="A56" s="6" t="s">
        <v>3263</v>
      </c>
      <c r="B56" t="str">
        <f t="shared" si="1"/>
        <v>EVO</v>
      </c>
      <c r="C56" t="str">
        <f t="shared" si="0"/>
        <v>evolutions</v>
      </c>
      <c r="D56" s="6">
        <v>42676</v>
      </c>
      <c r="E56" t="s">
        <v>2991</v>
      </c>
    </row>
    <row r="57" spans="1:5" x14ac:dyDescent="0.2">
      <c r="A57" s="6" t="s">
        <v>3264</v>
      </c>
      <c r="B57" t="str">
        <f t="shared" si="1"/>
        <v>STS</v>
      </c>
      <c r="C57" t="str">
        <f t="shared" si="0"/>
        <v>steam-siege</v>
      </c>
      <c r="D57" s="6">
        <v>42585</v>
      </c>
      <c r="E57" t="s">
        <v>2992</v>
      </c>
    </row>
    <row r="58" spans="1:5" x14ac:dyDescent="0.2">
      <c r="A58" s="6" t="s">
        <v>3265</v>
      </c>
      <c r="B58" t="str">
        <f t="shared" si="1"/>
        <v>FCO</v>
      </c>
      <c r="C58" t="str">
        <f t="shared" si="0"/>
        <v>fates-collide</v>
      </c>
      <c r="D58" s="6">
        <v>42492</v>
      </c>
      <c r="E58" t="s">
        <v>2993</v>
      </c>
    </row>
    <row r="59" spans="1:5" x14ac:dyDescent="0.2">
      <c r="A59" s="6" t="s">
        <v>3266</v>
      </c>
      <c r="B59" t="str">
        <f t="shared" si="1"/>
        <v>GEN</v>
      </c>
      <c r="C59" t="str">
        <f t="shared" si="0"/>
        <v>generations</v>
      </c>
      <c r="D59" s="6">
        <v>42422</v>
      </c>
      <c r="E59" t="s">
        <v>2994</v>
      </c>
    </row>
    <row r="60" spans="1:5" x14ac:dyDescent="0.2">
      <c r="A60" s="6" t="s">
        <v>3267</v>
      </c>
      <c r="B60" t="str">
        <f t="shared" si="1"/>
        <v>BKP</v>
      </c>
      <c r="C60" t="str">
        <f t="shared" si="0"/>
        <v>breakpoint</v>
      </c>
      <c r="D60" s="6">
        <v>42403</v>
      </c>
      <c r="E60" t="s">
        <v>2995</v>
      </c>
    </row>
    <row r="61" spans="1:5" x14ac:dyDescent="0.2">
      <c r="A61" s="6" t="s">
        <v>3268</v>
      </c>
      <c r="B61" t="str">
        <f t="shared" si="1"/>
        <v>BKT</v>
      </c>
      <c r="C61" t="str">
        <f t="shared" si="0"/>
        <v>breakthrough</v>
      </c>
      <c r="D61" s="6">
        <v>42312</v>
      </c>
      <c r="E61" t="s">
        <v>2996</v>
      </c>
    </row>
    <row r="62" spans="1:5" x14ac:dyDescent="0.2">
      <c r="A62" s="6" t="s">
        <v>3269</v>
      </c>
      <c r="B62" t="str">
        <f t="shared" si="1"/>
        <v>AOR</v>
      </c>
      <c r="C62" t="str">
        <f t="shared" si="0"/>
        <v>ancient-origins</v>
      </c>
      <c r="D62" s="6">
        <v>42228</v>
      </c>
      <c r="E62" t="s">
        <v>2997</v>
      </c>
    </row>
    <row r="63" spans="1:5" x14ac:dyDescent="0.2">
      <c r="A63" s="6" t="s">
        <v>3270</v>
      </c>
      <c r="B63" t="str">
        <f t="shared" si="1"/>
        <v>ROS</v>
      </c>
      <c r="C63" t="str">
        <f t="shared" si="0"/>
        <v>roaring-skies</v>
      </c>
      <c r="D63" s="6">
        <v>42130</v>
      </c>
      <c r="E63" t="s">
        <v>2998</v>
      </c>
    </row>
    <row r="64" spans="1:5" x14ac:dyDescent="0.2">
      <c r="A64" s="6" t="s">
        <v>3137</v>
      </c>
      <c r="B64" t="str">
        <f t="shared" si="1"/>
        <v>DCR</v>
      </c>
      <c r="C64" t="str">
        <f t="shared" si="0"/>
        <v>double-crisis</v>
      </c>
      <c r="D64" s="6">
        <v>42088</v>
      </c>
      <c r="E64" t="s">
        <v>2603</v>
      </c>
    </row>
    <row r="65" spans="1:5" x14ac:dyDescent="0.2">
      <c r="A65" s="6" t="s">
        <v>3271</v>
      </c>
      <c r="B65" t="str">
        <f t="shared" si="1"/>
        <v>PRC</v>
      </c>
      <c r="C65" t="str">
        <f t="shared" si="0"/>
        <v>primal-clash</v>
      </c>
      <c r="D65" s="6">
        <v>42039</v>
      </c>
      <c r="E65" t="s">
        <v>2999</v>
      </c>
    </row>
    <row r="66" spans="1:5" x14ac:dyDescent="0.2">
      <c r="A66" s="6" t="s">
        <v>3272</v>
      </c>
      <c r="B66" t="str">
        <f t="shared" si="1"/>
        <v>PHF</v>
      </c>
      <c r="C66" t="str">
        <f t="shared" ref="C66:C129" si="2">LOWER(SUBSTITUTE(LEFT(A66,FIND("@",SUBSTITUTE(A66," ","@",LEN(A66)-LEN(SUBSTITUTE(A66," ",""))))-1)," ","-"))</f>
        <v>phantom-forces</v>
      </c>
      <c r="D66" s="6">
        <v>41948</v>
      </c>
      <c r="E66" t="s">
        <v>3000</v>
      </c>
    </row>
    <row r="67" spans="1:5" x14ac:dyDescent="0.2">
      <c r="A67" s="6" t="s">
        <v>3273</v>
      </c>
      <c r="B67" t="str">
        <f t="shared" si="1"/>
        <v>FFI</v>
      </c>
      <c r="C67" t="str">
        <f t="shared" si="2"/>
        <v>furious-fists</v>
      </c>
      <c r="D67" s="6">
        <v>41864</v>
      </c>
      <c r="E67" t="s">
        <v>3001</v>
      </c>
    </row>
    <row r="68" spans="1:5" x14ac:dyDescent="0.2">
      <c r="A68" s="6" t="s">
        <v>3274</v>
      </c>
      <c r="B68" t="str">
        <f t="shared" ref="B68:B131" si="3">TRIM(RIGHT(A68,LEN(A68)-FIND("@",SUBSTITUTE(A68," ","@",LEN(A68)-LEN(SUBSTITUTE(A68," ",""))))))</f>
        <v>FLF</v>
      </c>
      <c r="C68" t="str">
        <f t="shared" si="2"/>
        <v>flashfire</v>
      </c>
      <c r="D68" s="6">
        <v>41766</v>
      </c>
      <c r="E68" t="s">
        <v>3002</v>
      </c>
    </row>
    <row r="69" spans="1:5" x14ac:dyDescent="0.2">
      <c r="A69" s="6" t="s">
        <v>3142</v>
      </c>
      <c r="B69" t="str">
        <f t="shared" si="3"/>
        <v>XY</v>
      </c>
      <c r="C69" t="str">
        <f t="shared" si="2"/>
        <v>xy</v>
      </c>
      <c r="D69" s="6">
        <v>41675</v>
      </c>
      <c r="E69" t="s">
        <v>3003</v>
      </c>
    </row>
    <row r="70" spans="1:5" x14ac:dyDescent="0.2">
      <c r="A70" s="6" t="s">
        <v>3275</v>
      </c>
      <c r="B70" t="str">
        <f t="shared" si="3"/>
        <v>KSS</v>
      </c>
      <c r="C70" t="str">
        <f t="shared" si="2"/>
        <v>kalos-starter-set</v>
      </c>
      <c r="D70" s="6">
        <v>41586</v>
      </c>
      <c r="E70" t="s">
        <v>3004</v>
      </c>
    </row>
    <row r="71" spans="1:5" x14ac:dyDescent="0.2">
      <c r="A71" t="s">
        <v>3144</v>
      </c>
      <c r="B71" t="str">
        <f t="shared" si="3"/>
        <v>XYP</v>
      </c>
      <c r="C71" t="str">
        <f t="shared" si="2"/>
        <v>xy-promos</v>
      </c>
      <c r="E71" t="s">
        <v>3005</v>
      </c>
    </row>
    <row r="72" spans="1:5" x14ac:dyDescent="0.2">
      <c r="A72" t="s">
        <v>2630</v>
      </c>
      <c r="B72" t="str">
        <f t="shared" si="3"/>
        <v>White</v>
      </c>
      <c r="C72" t="str">
        <f t="shared" si="2"/>
        <v>black-&amp;</v>
      </c>
    </row>
    <row r="73" spans="1:5" x14ac:dyDescent="0.2">
      <c r="A73" s="6" t="s">
        <v>3276</v>
      </c>
      <c r="B73" t="str">
        <f t="shared" si="3"/>
        <v>LTR</v>
      </c>
      <c r="C73" t="str">
        <f t="shared" si="2"/>
        <v>legendary-treasures</v>
      </c>
      <c r="D73" s="6">
        <v>41584</v>
      </c>
      <c r="E73" t="s">
        <v>3006</v>
      </c>
    </row>
    <row r="74" spans="1:5" x14ac:dyDescent="0.2">
      <c r="A74" s="6" t="s">
        <v>3277</v>
      </c>
      <c r="B74" t="str">
        <f t="shared" si="3"/>
        <v>PLB</v>
      </c>
      <c r="C74" t="str">
        <f t="shared" si="2"/>
        <v>plasma-blast</v>
      </c>
      <c r="D74" s="6">
        <v>41500</v>
      </c>
      <c r="E74" t="s">
        <v>3007</v>
      </c>
    </row>
    <row r="75" spans="1:5" x14ac:dyDescent="0.2">
      <c r="A75" s="6" t="s">
        <v>3278</v>
      </c>
      <c r="B75" t="str">
        <f t="shared" si="3"/>
        <v>PLF</v>
      </c>
      <c r="C75" t="str">
        <f t="shared" si="2"/>
        <v>plasma-freeze</v>
      </c>
      <c r="D75" s="6">
        <v>41402</v>
      </c>
      <c r="E75" t="s">
        <v>3008</v>
      </c>
    </row>
    <row r="76" spans="1:5" x14ac:dyDescent="0.2">
      <c r="A76" s="6" t="s">
        <v>3279</v>
      </c>
      <c r="B76" t="str">
        <f t="shared" si="3"/>
        <v>PLS</v>
      </c>
      <c r="C76" t="str">
        <f t="shared" si="2"/>
        <v>plasma-storm</v>
      </c>
      <c r="D76" s="6">
        <v>41311</v>
      </c>
      <c r="E76" t="s">
        <v>3009</v>
      </c>
    </row>
    <row r="77" spans="1:5" x14ac:dyDescent="0.2">
      <c r="A77" s="6" t="s">
        <v>3280</v>
      </c>
      <c r="B77" t="str">
        <f t="shared" si="3"/>
        <v>BCR</v>
      </c>
      <c r="C77" t="str">
        <f t="shared" si="2"/>
        <v>boundaries-crossed</v>
      </c>
      <c r="D77" s="6">
        <v>41220</v>
      </c>
      <c r="E77" t="s">
        <v>3010</v>
      </c>
    </row>
    <row r="78" spans="1:5" x14ac:dyDescent="0.2">
      <c r="A78" s="6" t="s">
        <v>3281</v>
      </c>
      <c r="B78" t="str">
        <f t="shared" si="3"/>
        <v>DRV</v>
      </c>
      <c r="C78" t="str">
        <f t="shared" si="2"/>
        <v>dragon-vault</v>
      </c>
      <c r="D78" s="6">
        <v>41187</v>
      </c>
      <c r="E78" t="s">
        <v>3011</v>
      </c>
    </row>
    <row r="79" spans="1:5" x14ac:dyDescent="0.2">
      <c r="A79" s="6" t="s">
        <v>3282</v>
      </c>
      <c r="B79" t="str">
        <f t="shared" si="3"/>
        <v>DRX</v>
      </c>
      <c r="C79" t="str">
        <f t="shared" si="2"/>
        <v>dragons-exalted</v>
      </c>
      <c r="D79" s="6">
        <v>41136</v>
      </c>
      <c r="E79" t="s">
        <v>3012</v>
      </c>
    </row>
    <row r="80" spans="1:5" x14ac:dyDescent="0.2">
      <c r="A80" s="6" t="s">
        <v>3283</v>
      </c>
      <c r="B80" t="str">
        <f t="shared" si="3"/>
        <v>DEX</v>
      </c>
      <c r="C80" t="str">
        <f t="shared" si="2"/>
        <v>dark-explorers</v>
      </c>
      <c r="D80" s="6">
        <v>41038</v>
      </c>
      <c r="E80" t="s">
        <v>3013</v>
      </c>
    </row>
    <row r="81" spans="1:5" x14ac:dyDescent="0.2">
      <c r="A81" s="6" t="s">
        <v>3284</v>
      </c>
      <c r="B81" t="str">
        <f t="shared" si="3"/>
        <v>NXD</v>
      </c>
      <c r="C81" t="str">
        <f t="shared" si="2"/>
        <v>next-destinies</v>
      </c>
      <c r="D81" s="6">
        <v>40947</v>
      </c>
      <c r="E81" t="s">
        <v>2318</v>
      </c>
    </row>
    <row r="82" spans="1:5" x14ac:dyDescent="0.2">
      <c r="A82" s="6" t="s">
        <v>3285</v>
      </c>
      <c r="B82" t="str">
        <f t="shared" si="3"/>
        <v>NVI</v>
      </c>
      <c r="C82" t="str">
        <f t="shared" si="2"/>
        <v>noble-victories</v>
      </c>
      <c r="D82" s="6">
        <v>40863</v>
      </c>
      <c r="E82" t="s">
        <v>3014</v>
      </c>
    </row>
    <row r="83" spans="1:5" x14ac:dyDescent="0.2">
      <c r="A83" s="6" t="s">
        <v>3286</v>
      </c>
      <c r="B83" t="str">
        <f t="shared" si="3"/>
        <v>EPO</v>
      </c>
      <c r="C83" t="str">
        <f t="shared" si="2"/>
        <v>emerging-powers</v>
      </c>
      <c r="D83" s="6">
        <v>40786</v>
      </c>
      <c r="E83" t="s">
        <v>3015</v>
      </c>
    </row>
    <row r="84" spans="1:5" x14ac:dyDescent="0.2">
      <c r="A84" s="6" t="s">
        <v>3287</v>
      </c>
      <c r="B84" t="str">
        <f t="shared" si="3"/>
        <v>BLW</v>
      </c>
      <c r="C84" t="str">
        <f t="shared" si="2"/>
        <v>black-&amp;-white</v>
      </c>
      <c r="D84" s="6">
        <v>40658</v>
      </c>
      <c r="E84" t="s">
        <v>3016</v>
      </c>
    </row>
    <row r="85" spans="1:5" x14ac:dyDescent="0.2">
      <c r="A85" t="s">
        <v>3157</v>
      </c>
      <c r="B85" t="str">
        <f t="shared" si="3"/>
        <v>BWP</v>
      </c>
      <c r="C85" t="str">
        <f t="shared" si="2"/>
        <v>black-&amp;-white-promos</v>
      </c>
      <c r="E85" t="s">
        <v>3017</v>
      </c>
    </row>
    <row r="86" spans="1:5" x14ac:dyDescent="0.2">
      <c r="A86" t="s">
        <v>3018</v>
      </c>
      <c r="B86" t="str">
        <f t="shared" si="3"/>
        <v>SoulSilver</v>
      </c>
      <c r="C86" t="str">
        <f t="shared" si="2"/>
        <v>heartgold-&amp;</v>
      </c>
    </row>
    <row r="87" spans="1:5" x14ac:dyDescent="0.2">
      <c r="A87" s="6" t="s">
        <v>3288</v>
      </c>
      <c r="B87" t="str">
        <f t="shared" si="3"/>
        <v>CL</v>
      </c>
      <c r="C87" t="str">
        <f t="shared" si="2"/>
        <v>call-of-legends</v>
      </c>
      <c r="D87" s="6">
        <v>40583</v>
      </c>
      <c r="E87" t="s">
        <v>3019</v>
      </c>
    </row>
    <row r="88" spans="1:5" x14ac:dyDescent="0.2">
      <c r="A88" s="6" t="s">
        <v>3289</v>
      </c>
      <c r="B88" t="str">
        <f t="shared" si="3"/>
        <v>TM</v>
      </c>
      <c r="C88" t="str">
        <f t="shared" si="2"/>
        <v>triumphant</v>
      </c>
      <c r="D88" s="6">
        <v>40485</v>
      </c>
      <c r="E88" t="s">
        <v>3020</v>
      </c>
    </row>
    <row r="89" spans="1:5" x14ac:dyDescent="0.2">
      <c r="A89" s="6" t="s">
        <v>3290</v>
      </c>
      <c r="B89" t="str">
        <f t="shared" si="3"/>
        <v>UD</v>
      </c>
      <c r="C89" t="str">
        <f t="shared" si="2"/>
        <v>undaunted</v>
      </c>
      <c r="D89" s="6">
        <v>40408</v>
      </c>
      <c r="E89" t="s">
        <v>3021</v>
      </c>
    </row>
    <row r="90" spans="1:5" x14ac:dyDescent="0.2">
      <c r="A90" s="6" t="s">
        <v>3291</v>
      </c>
      <c r="B90" t="str">
        <f t="shared" si="3"/>
        <v>UL</v>
      </c>
      <c r="C90" t="str">
        <f t="shared" si="2"/>
        <v>unleashed</v>
      </c>
      <c r="D90" s="6">
        <v>40310</v>
      </c>
      <c r="E90" t="s">
        <v>3022</v>
      </c>
    </row>
    <row r="91" spans="1:5" x14ac:dyDescent="0.2">
      <c r="A91" s="6" t="s">
        <v>3162</v>
      </c>
      <c r="B91" t="str">
        <f t="shared" si="3"/>
        <v>HS</v>
      </c>
      <c r="C91" t="str">
        <f t="shared" si="2"/>
        <v>heartgold-&amp;-soulsilver</v>
      </c>
      <c r="D91" s="6">
        <v>40219</v>
      </c>
      <c r="E91" t="s">
        <v>3023</v>
      </c>
    </row>
    <row r="92" spans="1:5" x14ac:dyDescent="0.2">
      <c r="A92" t="s">
        <v>3163</v>
      </c>
      <c r="B92" t="str">
        <f t="shared" si="3"/>
        <v>HSP</v>
      </c>
      <c r="C92" t="str">
        <f t="shared" si="2"/>
        <v>heartgold-&amp;-soulsilver-promos</v>
      </c>
      <c r="E92" t="s">
        <v>3024</v>
      </c>
    </row>
    <row r="93" spans="1:5" x14ac:dyDescent="0.2">
      <c r="A93" t="s">
        <v>3025</v>
      </c>
      <c r="B93" t="str">
        <f t="shared" si="3"/>
        <v>Platinum</v>
      </c>
      <c r="C93" t="str">
        <f t="shared" si="2"/>
        <v>diamond-&amp;-pearl-/</v>
      </c>
    </row>
    <row r="94" spans="1:5" x14ac:dyDescent="0.2">
      <c r="A94" s="6" t="s">
        <v>3164</v>
      </c>
      <c r="B94" t="str">
        <f t="shared" si="3"/>
        <v>RM</v>
      </c>
      <c r="C94" t="str">
        <f t="shared" si="2"/>
        <v>pokémon-rumble</v>
      </c>
      <c r="D94" s="6">
        <v>40149</v>
      </c>
      <c r="E94" t="s">
        <v>3026</v>
      </c>
    </row>
    <row r="95" spans="1:5" x14ac:dyDescent="0.2">
      <c r="A95" s="6" t="s">
        <v>3165</v>
      </c>
      <c r="B95" t="str">
        <f t="shared" si="3"/>
        <v>AR</v>
      </c>
      <c r="C95" t="str">
        <f t="shared" si="2"/>
        <v>arceus</v>
      </c>
      <c r="D95" s="6">
        <v>40121</v>
      </c>
      <c r="E95" t="s">
        <v>3027</v>
      </c>
    </row>
    <row r="96" spans="1:5" x14ac:dyDescent="0.2">
      <c r="A96" s="6" t="s">
        <v>3166</v>
      </c>
      <c r="B96" t="str">
        <f t="shared" si="3"/>
        <v>SV</v>
      </c>
      <c r="C96" t="str">
        <f t="shared" si="2"/>
        <v>supreme-victors</v>
      </c>
      <c r="D96" s="6">
        <v>40044</v>
      </c>
      <c r="E96" t="s">
        <v>3028</v>
      </c>
    </row>
    <row r="97" spans="1:5" x14ac:dyDescent="0.2">
      <c r="A97" s="6" t="s">
        <v>3167</v>
      </c>
      <c r="B97" t="str">
        <f t="shared" si="3"/>
        <v>RR</v>
      </c>
      <c r="C97" t="str">
        <f t="shared" si="2"/>
        <v>rising-rivals</v>
      </c>
      <c r="D97" s="6">
        <v>39953</v>
      </c>
      <c r="E97" t="s">
        <v>3029</v>
      </c>
    </row>
    <row r="98" spans="1:5" x14ac:dyDescent="0.2">
      <c r="A98" s="6" t="s">
        <v>3168</v>
      </c>
      <c r="B98" t="str">
        <f t="shared" si="3"/>
        <v>P9</v>
      </c>
      <c r="C98" t="str">
        <f t="shared" si="2"/>
        <v>pop-series-9</v>
      </c>
      <c r="D98" s="6">
        <v>39873</v>
      </c>
      <c r="E98" t="s">
        <v>3030</v>
      </c>
    </row>
    <row r="99" spans="1:5" x14ac:dyDescent="0.2">
      <c r="A99" s="6" t="s">
        <v>3169</v>
      </c>
      <c r="B99" t="str">
        <f t="shared" si="3"/>
        <v>PL</v>
      </c>
      <c r="C99" t="str">
        <f t="shared" si="2"/>
        <v>platinum</v>
      </c>
      <c r="D99" s="6">
        <v>39855</v>
      </c>
      <c r="E99" t="s">
        <v>3031</v>
      </c>
    </row>
    <row r="100" spans="1:5" x14ac:dyDescent="0.2">
      <c r="A100" s="6" t="s">
        <v>3170</v>
      </c>
      <c r="B100" t="str">
        <f t="shared" si="3"/>
        <v>SF</v>
      </c>
      <c r="C100" t="str">
        <f t="shared" si="2"/>
        <v>stormfront</v>
      </c>
      <c r="D100" s="6">
        <v>39757</v>
      </c>
      <c r="E100" t="s">
        <v>3032</v>
      </c>
    </row>
    <row r="101" spans="1:5" x14ac:dyDescent="0.2">
      <c r="A101" s="6" t="s">
        <v>3171</v>
      </c>
      <c r="B101" t="str">
        <f t="shared" si="3"/>
        <v>P8</v>
      </c>
      <c r="C101" t="str">
        <f t="shared" si="2"/>
        <v>pop-series-8</v>
      </c>
      <c r="D101" s="6">
        <v>39692</v>
      </c>
      <c r="E101" t="s">
        <v>3033</v>
      </c>
    </row>
    <row r="102" spans="1:5" x14ac:dyDescent="0.2">
      <c r="A102" s="6" t="s">
        <v>3172</v>
      </c>
      <c r="B102" t="str">
        <f t="shared" si="3"/>
        <v>LA</v>
      </c>
      <c r="C102" t="str">
        <f t="shared" si="2"/>
        <v>legends-awakened</v>
      </c>
      <c r="D102" s="6">
        <v>39680</v>
      </c>
      <c r="E102" t="s">
        <v>3034</v>
      </c>
    </row>
    <row r="103" spans="1:5" x14ac:dyDescent="0.2">
      <c r="A103" s="6" t="s">
        <v>3173</v>
      </c>
      <c r="B103" t="str">
        <f t="shared" si="3"/>
        <v>MD</v>
      </c>
      <c r="C103" t="str">
        <f t="shared" si="2"/>
        <v>majestic-dawn</v>
      </c>
      <c r="D103" s="6">
        <v>39589</v>
      </c>
      <c r="E103" t="s">
        <v>3035</v>
      </c>
    </row>
    <row r="104" spans="1:5" x14ac:dyDescent="0.2">
      <c r="A104" s="6" t="s">
        <v>3174</v>
      </c>
      <c r="B104" t="str">
        <f t="shared" si="3"/>
        <v>P7</v>
      </c>
      <c r="C104" t="str">
        <f t="shared" si="2"/>
        <v>pop-series-7</v>
      </c>
      <c r="D104" s="6">
        <v>39508</v>
      </c>
      <c r="E104" t="s">
        <v>3036</v>
      </c>
    </row>
    <row r="105" spans="1:5" x14ac:dyDescent="0.2">
      <c r="A105" s="6" t="s">
        <v>3175</v>
      </c>
      <c r="B105" t="str">
        <f t="shared" si="3"/>
        <v>GE</v>
      </c>
      <c r="C105" t="str">
        <f t="shared" si="2"/>
        <v>great-encounters</v>
      </c>
      <c r="D105" s="6">
        <v>39491</v>
      </c>
      <c r="E105" t="s">
        <v>3037</v>
      </c>
    </row>
    <row r="106" spans="1:5" x14ac:dyDescent="0.2">
      <c r="A106" s="6" t="s">
        <v>3176</v>
      </c>
      <c r="B106" t="str">
        <f t="shared" si="3"/>
        <v>SW</v>
      </c>
      <c r="C106" t="str">
        <f t="shared" si="2"/>
        <v>secret-wonders</v>
      </c>
      <c r="D106" s="6">
        <v>39393</v>
      </c>
      <c r="E106" t="s">
        <v>3038</v>
      </c>
    </row>
    <row r="107" spans="1:5" x14ac:dyDescent="0.2">
      <c r="A107" s="6" t="s">
        <v>3177</v>
      </c>
      <c r="B107" t="str">
        <f t="shared" si="3"/>
        <v>P6</v>
      </c>
      <c r="C107" t="str">
        <f t="shared" si="2"/>
        <v>pop-series-6</v>
      </c>
      <c r="D107" s="6">
        <v>39326</v>
      </c>
      <c r="E107" t="s">
        <v>3030</v>
      </c>
    </row>
    <row r="108" spans="1:5" x14ac:dyDescent="0.2">
      <c r="A108" s="6" t="s">
        <v>3178</v>
      </c>
      <c r="B108" t="str">
        <f t="shared" si="3"/>
        <v>MT</v>
      </c>
      <c r="C108" t="str">
        <f t="shared" si="2"/>
        <v>mysterious-treasures</v>
      </c>
      <c r="D108" s="6">
        <v>39316</v>
      </c>
      <c r="E108" t="s">
        <v>3039</v>
      </c>
    </row>
    <row r="109" spans="1:5" x14ac:dyDescent="0.2">
      <c r="A109" s="6" t="s">
        <v>3179</v>
      </c>
      <c r="B109" t="str">
        <f t="shared" si="3"/>
        <v>DP</v>
      </c>
      <c r="C109" t="str">
        <f t="shared" si="2"/>
        <v>diamond-&amp;-pearl</v>
      </c>
      <c r="D109" s="6">
        <v>39225</v>
      </c>
      <c r="E109" t="s">
        <v>3040</v>
      </c>
    </row>
    <row r="110" spans="1:5" x14ac:dyDescent="0.2">
      <c r="A110" t="s">
        <v>3180</v>
      </c>
      <c r="B110" t="str">
        <f t="shared" si="3"/>
        <v>DPP</v>
      </c>
      <c r="C110" t="str">
        <f t="shared" si="2"/>
        <v>diamond-&amp;-pearl-promos</v>
      </c>
      <c r="E110" t="s">
        <v>3041</v>
      </c>
    </row>
    <row r="111" spans="1:5" x14ac:dyDescent="0.2">
      <c r="A111" t="s">
        <v>3042</v>
      </c>
      <c r="B111" t="e">
        <f t="shared" si="3"/>
        <v>#VALUE!</v>
      </c>
      <c r="C111" t="e">
        <f t="shared" si="2"/>
        <v>#VALUE!</v>
      </c>
    </row>
    <row r="112" spans="1:5" x14ac:dyDescent="0.2">
      <c r="A112" s="6" t="s">
        <v>3181</v>
      </c>
      <c r="B112" t="str">
        <f t="shared" si="3"/>
        <v>P5</v>
      </c>
      <c r="C112" t="str">
        <f t="shared" si="2"/>
        <v>pop-series-5</v>
      </c>
      <c r="D112" s="6">
        <v>39142</v>
      </c>
      <c r="E112" t="s">
        <v>3043</v>
      </c>
    </row>
    <row r="113" spans="1:5" x14ac:dyDescent="0.2">
      <c r="A113" s="6" t="s">
        <v>3182</v>
      </c>
      <c r="B113" t="str">
        <f t="shared" si="3"/>
        <v>PK</v>
      </c>
      <c r="C113" t="str">
        <f t="shared" si="2"/>
        <v>power-keepers</v>
      </c>
      <c r="D113" s="6">
        <v>39127</v>
      </c>
      <c r="E113" t="s">
        <v>3044</v>
      </c>
    </row>
    <row r="114" spans="1:5" x14ac:dyDescent="0.2">
      <c r="A114" s="6" t="s">
        <v>3183</v>
      </c>
      <c r="B114" t="str">
        <f t="shared" si="3"/>
        <v>DF</v>
      </c>
      <c r="C114" t="str">
        <f t="shared" si="2"/>
        <v>dragon-frontiers</v>
      </c>
      <c r="D114" s="6">
        <v>39029</v>
      </c>
      <c r="E114" t="s">
        <v>3045</v>
      </c>
    </row>
    <row r="115" spans="1:5" x14ac:dyDescent="0.2">
      <c r="A115" s="6" t="s">
        <v>3184</v>
      </c>
      <c r="B115" t="str">
        <f t="shared" si="3"/>
        <v>CG</v>
      </c>
      <c r="C115" t="str">
        <f t="shared" si="2"/>
        <v>crystal-guardians</v>
      </c>
      <c r="D115" s="6">
        <v>38959</v>
      </c>
      <c r="E115" t="s">
        <v>3046</v>
      </c>
    </row>
    <row r="116" spans="1:5" x14ac:dyDescent="0.2">
      <c r="A116" s="6" t="s">
        <v>3185</v>
      </c>
      <c r="B116" t="str">
        <f t="shared" si="3"/>
        <v>P4</v>
      </c>
      <c r="C116" t="str">
        <f t="shared" si="2"/>
        <v>pop-series-4</v>
      </c>
      <c r="D116" s="6">
        <v>38930</v>
      </c>
      <c r="E116" t="s">
        <v>3043</v>
      </c>
    </row>
    <row r="117" spans="1:5" x14ac:dyDescent="0.2">
      <c r="A117" s="6" t="s">
        <v>3186</v>
      </c>
      <c r="B117" t="str">
        <f t="shared" si="3"/>
        <v>HP</v>
      </c>
      <c r="C117" t="str">
        <f t="shared" si="2"/>
        <v>holon-phantoms</v>
      </c>
      <c r="D117" s="6">
        <v>38840</v>
      </c>
      <c r="E117" t="s">
        <v>3047</v>
      </c>
    </row>
    <row r="118" spans="1:5" x14ac:dyDescent="0.2">
      <c r="A118" s="6" t="s">
        <v>3187</v>
      </c>
      <c r="B118" t="str">
        <f t="shared" si="3"/>
        <v>P3</v>
      </c>
      <c r="C118" t="str">
        <f t="shared" si="2"/>
        <v>pop-series-3</v>
      </c>
      <c r="D118" s="6">
        <v>38808</v>
      </c>
      <c r="E118" t="s">
        <v>3030</v>
      </c>
    </row>
    <row r="119" spans="1:5" x14ac:dyDescent="0.2">
      <c r="A119" s="6" t="s">
        <v>3188</v>
      </c>
      <c r="B119" t="str">
        <f t="shared" si="3"/>
        <v>LM</v>
      </c>
      <c r="C119" t="str">
        <f t="shared" si="2"/>
        <v>legend-maker</v>
      </c>
      <c r="D119" s="6">
        <v>38761</v>
      </c>
      <c r="E119" t="s">
        <v>3048</v>
      </c>
    </row>
    <row r="120" spans="1:5" x14ac:dyDescent="0.2">
      <c r="A120" s="6" t="s">
        <v>3189</v>
      </c>
      <c r="B120" t="str">
        <f t="shared" si="3"/>
        <v>DS</v>
      </c>
      <c r="C120" t="str">
        <f t="shared" si="2"/>
        <v>delta-species</v>
      </c>
      <c r="D120" s="6">
        <v>38656</v>
      </c>
      <c r="E120" t="s">
        <v>3049</v>
      </c>
    </row>
    <row r="121" spans="1:5" x14ac:dyDescent="0.2">
      <c r="A121" s="6" t="s">
        <v>3190</v>
      </c>
      <c r="B121" t="str">
        <f t="shared" si="3"/>
        <v>UF</v>
      </c>
      <c r="C121" t="str">
        <f t="shared" si="2"/>
        <v>unseen-forces</v>
      </c>
      <c r="D121" s="6">
        <v>38586</v>
      </c>
      <c r="E121" t="s">
        <v>3050</v>
      </c>
    </row>
    <row r="122" spans="1:5" x14ac:dyDescent="0.2">
      <c r="A122" s="6" t="s">
        <v>3191</v>
      </c>
      <c r="B122" t="str">
        <f t="shared" si="3"/>
        <v>P2</v>
      </c>
      <c r="C122" t="str">
        <f t="shared" si="2"/>
        <v>pop-series-2</v>
      </c>
      <c r="D122" s="6">
        <v>38565</v>
      </c>
      <c r="E122" t="s">
        <v>3043</v>
      </c>
    </row>
    <row r="123" spans="1:5" x14ac:dyDescent="0.2">
      <c r="A123" s="6" t="s">
        <v>3192</v>
      </c>
      <c r="B123" t="str">
        <f t="shared" si="3"/>
        <v>EM</v>
      </c>
      <c r="C123" t="str">
        <f t="shared" si="2"/>
        <v>emerald</v>
      </c>
      <c r="D123" s="6">
        <v>38481</v>
      </c>
      <c r="E123" t="s">
        <v>3051</v>
      </c>
    </row>
    <row r="124" spans="1:5" x14ac:dyDescent="0.2">
      <c r="A124" s="6" t="s">
        <v>3193</v>
      </c>
      <c r="B124" t="str">
        <f t="shared" si="3"/>
        <v>DX</v>
      </c>
      <c r="C124" t="str">
        <f t="shared" si="2"/>
        <v>deoxys</v>
      </c>
      <c r="D124" s="6">
        <v>38397</v>
      </c>
      <c r="E124" t="s">
        <v>3052</v>
      </c>
    </row>
    <row r="125" spans="1:5" x14ac:dyDescent="0.2">
      <c r="A125" s="6" t="s">
        <v>3194</v>
      </c>
      <c r="B125" t="str">
        <f t="shared" si="3"/>
        <v>TRR</v>
      </c>
      <c r="C125" t="str">
        <f t="shared" si="2"/>
        <v>team-rocket-returns</v>
      </c>
      <c r="D125" s="6">
        <v>38299</v>
      </c>
      <c r="E125" t="s">
        <v>3053</v>
      </c>
    </row>
    <row r="126" spans="1:5" x14ac:dyDescent="0.2">
      <c r="A126" s="6" t="s">
        <v>3195</v>
      </c>
      <c r="B126" t="str">
        <f t="shared" si="3"/>
        <v>P1</v>
      </c>
      <c r="C126" t="str">
        <f t="shared" si="2"/>
        <v>pop-series-1</v>
      </c>
      <c r="D126" s="6">
        <v>38231</v>
      </c>
      <c r="E126" t="s">
        <v>3030</v>
      </c>
    </row>
    <row r="127" spans="1:5" x14ac:dyDescent="0.2">
      <c r="A127" s="6" t="s">
        <v>3196</v>
      </c>
      <c r="B127" t="str">
        <f t="shared" si="3"/>
        <v>RG</v>
      </c>
      <c r="C127" t="str">
        <f t="shared" si="2"/>
        <v>firered-&amp;-leafgreen</v>
      </c>
      <c r="D127" s="6">
        <v>38229</v>
      </c>
      <c r="E127" t="s">
        <v>3054</v>
      </c>
    </row>
    <row r="128" spans="1:5" x14ac:dyDescent="0.2">
      <c r="A128" s="6" t="s">
        <v>3197</v>
      </c>
      <c r="B128" t="str">
        <f t="shared" si="3"/>
        <v>HL</v>
      </c>
      <c r="C128" t="str">
        <f t="shared" si="2"/>
        <v>hidden-legends</v>
      </c>
      <c r="D128" s="6">
        <v>38152</v>
      </c>
      <c r="E128" t="s">
        <v>3055</v>
      </c>
    </row>
    <row r="129" spans="1:5" x14ac:dyDescent="0.2">
      <c r="A129" s="6" t="s">
        <v>3198</v>
      </c>
      <c r="B129" t="str">
        <f t="shared" si="3"/>
        <v>MA</v>
      </c>
      <c r="C129" t="str">
        <f t="shared" si="2"/>
        <v>team-magma-vs-team-aqua</v>
      </c>
      <c r="D129" s="6">
        <v>38061</v>
      </c>
      <c r="E129" t="s">
        <v>3056</v>
      </c>
    </row>
    <row r="130" spans="1:5" x14ac:dyDescent="0.2">
      <c r="A130" s="6" t="s">
        <v>3199</v>
      </c>
      <c r="B130" t="str">
        <f t="shared" si="3"/>
        <v>DR</v>
      </c>
      <c r="C130" t="str">
        <f t="shared" ref="C130:C152" si="4">LOWER(SUBSTITUTE(LEFT(A130,FIND("@",SUBSTITUTE(A130," ","@",LEN(A130)-LEN(SUBSTITUTE(A130," ",""))))-1)," ","-"))</f>
        <v>dragon</v>
      </c>
      <c r="D130" s="6">
        <v>37949</v>
      </c>
      <c r="E130" t="s">
        <v>3057</v>
      </c>
    </row>
    <row r="131" spans="1:5" x14ac:dyDescent="0.2">
      <c r="A131" s="6" t="s">
        <v>3200</v>
      </c>
      <c r="B131" t="str">
        <f t="shared" si="3"/>
        <v>SS</v>
      </c>
      <c r="C131" t="str">
        <f t="shared" si="4"/>
        <v>sandstorm</v>
      </c>
      <c r="D131" s="6">
        <v>37882</v>
      </c>
      <c r="E131" t="s">
        <v>3057</v>
      </c>
    </row>
    <row r="132" spans="1:5" x14ac:dyDescent="0.2">
      <c r="A132" s="6" t="s">
        <v>3201</v>
      </c>
      <c r="B132" t="str">
        <f t="shared" ref="B132:B152" si="5">TRIM(RIGHT(A132,LEN(A132)-FIND("@",SUBSTITUTE(A132," ","@",LEN(A132)-LEN(SUBSTITUTE(A132," ",""))))))</f>
        <v>RS</v>
      </c>
      <c r="C132" t="str">
        <f t="shared" si="4"/>
        <v>ruby-&amp;-sapphire</v>
      </c>
      <c r="D132" s="6">
        <v>37790</v>
      </c>
      <c r="E132" t="s">
        <v>3058</v>
      </c>
    </row>
    <row r="133" spans="1:5" x14ac:dyDescent="0.2">
      <c r="A133" t="s">
        <v>3202</v>
      </c>
      <c r="B133" t="str">
        <f t="shared" si="5"/>
        <v>NP</v>
      </c>
      <c r="C133" t="str">
        <f t="shared" si="4"/>
        <v>nintendo-promos</v>
      </c>
      <c r="E133" t="s">
        <v>3059</v>
      </c>
    </row>
    <row r="134" spans="1:5" x14ac:dyDescent="0.2">
      <c r="A134" t="s">
        <v>3060</v>
      </c>
      <c r="B134" t="str">
        <f t="shared" si="5"/>
        <v>Era</v>
      </c>
      <c r="C134" t="str">
        <f t="shared" si="4"/>
        <v>wotc</v>
      </c>
    </row>
    <row r="135" spans="1:5" x14ac:dyDescent="0.2">
      <c r="A135" s="6" t="s">
        <v>3203</v>
      </c>
      <c r="B135" t="str">
        <f t="shared" si="5"/>
        <v>E3</v>
      </c>
      <c r="C135" t="str">
        <f t="shared" si="4"/>
        <v>skyridge</v>
      </c>
      <c r="D135" s="6">
        <v>37753</v>
      </c>
      <c r="E135" t="s">
        <v>3061</v>
      </c>
    </row>
    <row r="136" spans="1:5" x14ac:dyDescent="0.2">
      <c r="A136" s="6" t="s">
        <v>3204</v>
      </c>
      <c r="B136" t="str">
        <f t="shared" si="5"/>
        <v>E2</v>
      </c>
      <c r="C136" t="str">
        <f t="shared" si="4"/>
        <v>aquapolis</v>
      </c>
      <c r="D136" s="6">
        <v>37636</v>
      </c>
      <c r="E136" t="s">
        <v>3062</v>
      </c>
    </row>
    <row r="137" spans="1:5" x14ac:dyDescent="0.2">
      <c r="A137" s="6" t="s">
        <v>3205</v>
      </c>
      <c r="B137" t="str">
        <f t="shared" si="5"/>
        <v>BG</v>
      </c>
      <c r="C137" t="str">
        <f t="shared" si="4"/>
        <v>best-of-game</v>
      </c>
      <c r="D137" s="6">
        <v>37591</v>
      </c>
      <c r="E137" t="s">
        <v>2703</v>
      </c>
    </row>
    <row r="138" spans="1:5" x14ac:dyDescent="0.2">
      <c r="A138" s="6" t="s">
        <v>3206</v>
      </c>
      <c r="B138" t="str">
        <f t="shared" si="5"/>
        <v>E1</v>
      </c>
      <c r="C138" t="str">
        <f t="shared" si="4"/>
        <v>expedition</v>
      </c>
      <c r="D138" s="6">
        <v>37514</v>
      </c>
      <c r="E138" t="s">
        <v>3063</v>
      </c>
    </row>
    <row r="139" spans="1:5" x14ac:dyDescent="0.2">
      <c r="A139" s="6" t="s">
        <v>3207</v>
      </c>
      <c r="B139" t="str">
        <f t="shared" si="5"/>
        <v>LC</v>
      </c>
      <c r="C139" t="str">
        <f t="shared" si="4"/>
        <v>legendary-collection</v>
      </c>
      <c r="D139" s="6">
        <v>37400</v>
      </c>
      <c r="E139" t="s">
        <v>3064</v>
      </c>
    </row>
    <row r="140" spans="1:5" x14ac:dyDescent="0.2">
      <c r="A140" s="6" t="s">
        <v>3208</v>
      </c>
      <c r="B140" t="str">
        <f t="shared" si="5"/>
        <v>N4</v>
      </c>
      <c r="C140" t="str">
        <f t="shared" si="4"/>
        <v>neo-destiny</v>
      </c>
      <c r="D140" s="6">
        <v>37315</v>
      </c>
      <c r="E140" t="s">
        <v>3065</v>
      </c>
    </row>
    <row r="141" spans="1:5" x14ac:dyDescent="0.2">
      <c r="A141" s="6" t="s">
        <v>3209</v>
      </c>
      <c r="B141" t="str">
        <f t="shared" si="5"/>
        <v>N3</v>
      </c>
      <c r="C141" t="str">
        <f t="shared" si="4"/>
        <v>neo-revelation</v>
      </c>
      <c r="D141" s="6">
        <v>37155</v>
      </c>
      <c r="E141" t="s">
        <v>3066</v>
      </c>
    </row>
    <row r="142" spans="1:5" x14ac:dyDescent="0.2">
      <c r="A142" s="6" t="s">
        <v>3210</v>
      </c>
      <c r="B142" t="str">
        <f t="shared" si="5"/>
        <v>SI</v>
      </c>
      <c r="C142" t="str">
        <f t="shared" si="4"/>
        <v>southern-islands</v>
      </c>
      <c r="D142" s="6">
        <v>37103</v>
      </c>
      <c r="E142" t="s">
        <v>3067</v>
      </c>
    </row>
    <row r="143" spans="1:5" x14ac:dyDescent="0.2">
      <c r="A143" s="6" t="s">
        <v>3211</v>
      </c>
      <c r="B143" t="str">
        <f t="shared" si="5"/>
        <v>N2</v>
      </c>
      <c r="C143" t="str">
        <f t="shared" si="4"/>
        <v>neo-discovery</v>
      </c>
      <c r="D143" s="6">
        <v>37043</v>
      </c>
      <c r="E143" t="s">
        <v>3068</v>
      </c>
    </row>
    <row r="144" spans="1:5" x14ac:dyDescent="0.2">
      <c r="A144" s="6" t="s">
        <v>3212</v>
      </c>
      <c r="B144" t="str">
        <f t="shared" si="5"/>
        <v>N1</v>
      </c>
      <c r="C144" t="str">
        <f t="shared" si="4"/>
        <v>neo-genesis</v>
      </c>
      <c r="D144" s="6">
        <v>36876</v>
      </c>
      <c r="E144" t="s">
        <v>3069</v>
      </c>
    </row>
    <row r="145" spans="1:5" x14ac:dyDescent="0.2">
      <c r="A145" s="6" t="s">
        <v>3213</v>
      </c>
      <c r="B145" t="str">
        <f t="shared" si="5"/>
        <v>G2</v>
      </c>
      <c r="C145" t="str">
        <f t="shared" si="4"/>
        <v>gym-challenge</v>
      </c>
      <c r="D145" s="6">
        <v>36815</v>
      </c>
      <c r="E145" t="s">
        <v>3070</v>
      </c>
    </row>
    <row r="146" spans="1:5" x14ac:dyDescent="0.2">
      <c r="A146" s="6" t="s">
        <v>3214</v>
      </c>
      <c r="B146" t="str">
        <f t="shared" si="5"/>
        <v>G1</v>
      </c>
      <c r="C146" t="str">
        <f t="shared" si="4"/>
        <v>gym-heroes</v>
      </c>
      <c r="D146" s="6">
        <v>36752</v>
      </c>
      <c r="E146" t="s">
        <v>3071</v>
      </c>
    </row>
    <row r="147" spans="1:5" x14ac:dyDescent="0.2">
      <c r="A147" s="6" t="s">
        <v>3215</v>
      </c>
      <c r="B147" t="str">
        <f t="shared" si="5"/>
        <v>TR</v>
      </c>
      <c r="C147" t="str">
        <f t="shared" si="4"/>
        <v>team-rocket</v>
      </c>
      <c r="D147" s="6">
        <v>36640</v>
      </c>
      <c r="E147" t="s">
        <v>3072</v>
      </c>
    </row>
    <row r="148" spans="1:5" x14ac:dyDescent="0.2">
      <c r="A148" s="6" t="s">
        <v>3216</v>
      </c>
      <c r="B148" t="str">
        <f t="shared" si="5"/>
        <v>BS2</v>
      </c>
      <c r="C148" t="str">
        <f t="shared" si="4"/>
        <v>base-set-2</v>
      </c>
      <c r="D148" s="6">
        <v>36580</v>
      </c>
      <c r="E148" t="s">
        <v>3073</v>
      </c>
    </row>
    <row r="149" spans="1:5" x14ac:dyDescent="0.2">
      <c r="A149" s="6" t="s">
        <v>3217</v>
      </c>
      <c r="B149" t="str">
        <f t="shared" si="5"/>
        <v>FO</v>
      </c>
      <c r="C149" t="str">
        <f t="shared" si="4"/>
        <v>fossil</v>
      </c>
      <c r="D149" s="6">
        <v>36443</v>
      </c>
      <c r="E149" t="s">
        <v>3074</v>
      </c>
    </row>
    <row r="150" spans="1:5" x14ac:dyDescent="0.2">
      <c r="A150" s="6" t="s">
        <v>3218</v>
      </c>
      <c r="B150" t="str">
        <f t="shared" si="5"/>
        <v>JU</v>
      </c>
      <c r="C150" t="str">
        <f t="shared" si="4"/>
        <v>jungle</v>
      </c>
      <c r="D150" s="6">
        <v>36327</v>
      </c>
      <c r="E150" t="s">
        <v>3075</v>
      </c>
    </row>
    <row r="151" spans="1:5" x14ac:dyDescent="0.2">
      <c r="A151" s="6" t="s">
        <v>3076</v>
      </c>
      <c r="B151" t="str">
        <f t="shared" si="5"/>
        <v>BS</v>
      </c>
      <c r="C151" t="str">
        <f t="shared" si="4"/>
        <v>base-set</v>
      </c>
      <c r="D151" s="6">
        <v>36169</v>
      </c>
      <c r="E151" t="s">
        <v>3077</v>
      </c>
    </row>
    <row r="152" spans="1:5" x14ac:dyDescent="0.2">
      <c r="A152" t="s">
        <v>3219</v>
      </c>
      <c r="B152" t="str">
        <f t="shared" si="5"/>
        <v>WP</v>
      </c>
      <c r="C152" t="str">
        <f t="shared" si="4"/>
        <v>wotc-promos</v>
      </c>
      <c r="E152" t="s">
        <v>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database</vt:lpstr>
      <vt:lpstr>Foglio1</vt:lpstr>
      <vt:lpstr>Foglio3</vt:lpstr>
      <vt:lpstr>Foglio4</vt:lpstr>
      <vt:lpstr>Foglio5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2025-04-04T23:52:40Z</dcterms:modified>
</cp:coreProperties>
</file>