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modules" sheetId="2" r:id="rId5"/>
    <sheet state="visible" name="sub_items" sheetId="3" r:id="rId6"/>
    <sheet state="visible" name="resources" sheetId="4" r:id="rId7"/>
    <sheet state="visible" name="a_sections" sheetId="5" r:id="rId8"/>
    <sheet state="visible" name="a_messages" sheetId="6" r:id="rId9"/>
    <sheet state="visible" name="related" sheetId="7" r:id="rId10"/>
    <sheet state="visible" name="intro" sheetId="8" r:id="rId11"/>
    <sheet state="visible" name="Sheet6" sheetId="9" r:id="rId12"/>
    <sheet state="visible" name="module_categories" sheetId="10" r:id="rId13"/>
    <sheet state="visible" name="onboarding_day_chat_articles" sheetId="11" r:id="rId14"/>
    <sheet state="visible" name="day_3_mh_stress_self_talk_artic" sheetId="12" r:id="rId15"/>
    <sheet state="visible" name="day_5_final_chat_sessions_5ux_a" sheetId="13" r:id="rId16"/>
    <sheet state="visible" name="before_chat_articles" sheetId="14" r:id="rId17"/>
    <sheet state="visible" name="week_1_chat_articles" sheetId="15" r:id="rId18"/>
    <sheet state="visible" name="week_2_chat_articles" sheetId="16" r:id="rId19"/>
    <sheet state="visible" name="week_3_chat_articles" sheetId="17" r:id="rId20"/>
    <sheet state="visible" name="week_4_chat_articles" sheetId="18" r:id="rId2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highlighted modules are added specifically for FacilitatorApp use case
	-Esmee te Winkel</t>
      </text>
    </comment>
  </commentList>
</comments>
</file>

<file path=xl/sharedStrings.xml><?xml version="1.0" encoding="utf-8"?>
<sst xmlns="http://schemas.openxmlformats.org/spreadsheetml/2006/main" count="742" uniqueCount="297">
  <si>
    <t>flow_type</t>
  </si>
  <si>
    <t>flow_name</t>
  </si>
  <si>
    <t>status</t>
  </si>
  <si>
    <t>data_list_name</t>
  </si>
  <si>
    <t>data_list</t>
  </si>
  <si>
    <t>modules</t>
  </si>
  <si>
    <t>released</t>
  </si>
  <si>
    <t>module_categories</t>
  </si>
  <si>
    <t>draft</t>
  </si>
  <si>
    <t>module_articles</t>
  </si>
  <si>
    <t>sub_items</t>
  </si>
  <si>
    <t>a_sections</t>
  </si>
  <si>
    <t>a_messages</t>
  </si>
  <si>
    <t>related</t>
  </si>
  <si>
    <t>intro</t>
  </si>
  <si>
    <t>id</t>
  </si>
  <si>
    <t>tag_list</t>
  </si>
  <si>
    <t>title::eng</t>
  </si>
  <si>
    <t>description::eng</t>
  </si>
  <si>
    <t>image_asset</t>
  </si>
  <si>
    <t>report_id</t>
  </si>
  <si>
    <t>onboarding_day_chat</t>
  </si>
  <si>
    <t>After Onboarding Session</t>
  </si>
  <si>
    <t>onboarding</t>
  </si>
  <si>
    <t>images/icons/task_0.png</t>
  </si>
  <si>
    <t>day_3_mh_stress</t>
  </si>
  <si>
    <t>scale_dif</t>
  </si>
  <si>
    <t>Day 3: Self-Talk</t>
  </si>
  <si>
    <t>images/icons/task_1.png</t>
  </si>
  <si>
    <t>day_5_final_chat_session_5ux</t>
  </si>
  <si>
    <t>Day 5: Final Chat Session</t>
  </si>
  <si>
    <t>week_1</t>
  </si>
  <si>
    <t>images/icons/task_2.png</t>
  </si>
  <si>
    <t>before_chat</t>
  </si>
  <si>
    <t>study_dif_bc; study_dif_chih; study_dif_cdmx; study_dif_mich</t>
  </si>
  <si>
    <t>Before Your Chat Session</t>
  </si>
  <si>
    <t>images/icons/task_3.png</t>
  </si>
  <si>
    <t>week_1_chat</t>
  </si>
  <si>
    <t>Week 1 Chat Session: Thoughts, Feelings, and Actions</t>
  </si>
  <si>
    <t>images/icons/task_4.png</t>
  </si>
  <si>
    <t>week_2_chat</t>
  </si>
  <si>
    <t>Week 2: Self-Talk</t>
  </si>
  <si>
    <t>week_2</t>
  </si>
  <si>
    <t>images/icons/task_5.png</t>
  </si>
  <si>
    <t>week_3_chat</t>
  </si>
  <si>
    <t>Week 3: Character Strengths</t>
  </si>
  <si>
    <t>week_3</t>
  </si>
  <si>
    <t>images/icons/task_6.png</t>
  </si>
  <si>
    <t>week_4_chat</t>
  </si>
  <si>
    <t>Week 4: Building Pleasant Emotions</t>
  </si>
  <si>
    <t>week_4</t>
  </si>
  <si>
    <t>images/icons/task_7.png</t>
  </si>
  <si>
    <t>ignore</t>
  </si>
  <si>
    <t>completed</t>
  </si>
  <si>
    <t>completed_id1</t>
  </si>
  <si>
    <t>completed_id3</t>
  </si>
  <si>
    <t>completed_id4</t>
  </si>
  <si>
    <t>loop_id</t>
  </si>
  <si>
    <t>foreign_key</t>
  </si>
  <si>
    <t>type</t>
  </si>
  <si>
    <t>next_article</t>
  </si>
  <si>
    <t>previous_article</t>
  </si>
  <si>
    <t>level_x</t>
  </si>
  <si>
    <t>test</t>
  </si>
  <si>
    <t>create_loop</t>
  </si>
  <si>
    <t>self_link</t>
  </si>
  <si>
    <t>sub_module</t>
  </si>
  <si>
    <t>title</t>
  </si>
  <si>
    <t>description</t>
  </si>
  <si>
    <t>article</t>
  </si>
  <si>
    <t>resource_id</t>
  </si>
  <si>
    <t>resource_type</t>
  </si>
  <si>
    <t>text::eng</t>
  </si>
  <si>
    <t>button_text::eng</t>
  </si>
  <si>
    <t>extra_text::eng</t>
  </si>
  <si>
    <t>ignore_2</t>
  </si>
  <si>
    <t>guidance::eng</t>
  </si>
  <si>
    <t>asset_type</t>
  </si>
  <si>
    <t>asset</t>
  </si>
  <si>
    <t>related_article_id</t>
  </si>
  <si>
    <t>text</t>
  </si>
  <si>
    <t>media_type</t>
  </si>
  <si>
    <t>media_title</t>
  </si>
  <si>
    <t>media_asset</t>
  </si>
  <si>
    <t>media_transcript</t>
  </si>
  <si>
    <t>sub_item</t>
  </si>
  <si>
    <t>section_1</t>
  </si>
  <si>
    <t>section_2</t>
  </si>
  <si>
    <t>section_3</t>
  </si>
  <si>
    <t>section_4</t>
  </si>
  <si>
    <t>message</t>
  </si>
  <si>
    <t>related_1</t>
  </si>
  <si>
    <t>related_2</t>
  </si>
  <si>
    <t>related_3</t>
  </si>
  <si>
    <t>sheet</t>
  </si>
  <si>
    <t>text_2::eng</t>
  </si>
  <si>
    <t>media_title::eng</t>
  </si>
  <si>
    <t>media_transcript::eng</t>
  </si>
  <si>
    <t>section_1_title::eng</t>
  </si>
  <si>
    <t>section_1_text::eng</t>
  </si>
  <si>
    <t>section_1_button_text::eng</t>
  </si>
  <si>
    <t>section_1_extra_text::eng</t>
  </si>
  <si>
    <t>section_2_title::eng</t>
  </si>
  <si>
    <t>section_2_text::eng</t>
  </si>
  <si>
    <t>section_2_button_text::eng</t>
  </si>
  <si>
    <t>section_2_extra_text::eng</t>
  </si>
  <si>
    <t>section_3_title::eng</t>
  </si>
  <si>
    <t>section_3_text::eng</t>
  </si>
  <si>
    <t>section_3_button_text::eng</t>
  </si>
  <si>
    <t>section_3_extra_text::eng</t>
  </si>
  <si>
    <t>section_4_title::eng</t>
  </si>
  <si>
    <t>section_4_text::eng</t>
  </si>
  <si>
    <t>section_4_button_text::eng</t>
  </si>
  <si>
    <t>section_4_extra_text::eng</t>
  </si>
  <si>
    <t>message_title::eng</t>
  </si>
  <si>
    <t>message_text::eng</t>
  </si>
  <si>
    <t>message_guidance::eng</t>
  </si>
  <si>
    <t>message_asset_type</t>
  </si>
  <si>
    <t>message_asset</t>
  </si>
  <si>
    <t>related_articles_title::eng</t>
  </si>
  <si>
    <t>related_article_id_1</t>
  </si>
  <si>
    <t>related_article_id_2</t>
  </si>
  <si>
    <t>related_article_id_3</t>
  </si>
  <si>
    <t>attached_single_doc</t>
  </si>
  <si>
    <t>onboarding_day_chat_articles</t>
  </si>
  <si>
    <t>day_3_mh_stress_self_talk_artic</t>
  </si>
  <si>
    <t>day_5_final_chat_sessions_5ux_a</t>
  </si>
  <si>
    <t>before_chat_articles</t>
  </si>
  <si>
    <t>week_1_chat_articles</t>
  </si>
  <si>
    <t>week_2_chat_articles</t>
  </si>
  <si>
    <t>week_3_chat_articles</t>
  </si>
  <si>
    <t>week_4_chat_articles</t>
  </si>
  <si>
    <t>icon_asset</t>
  </si>
  <si>
    <t>onboarding_day_chat_1</t>
  </si>
  <si>
    <t>This chat session should happen on the same day or day after you complete the in-person onboarding session. As the first chat session, it offers a chance for parents to introduce themselves to the group.</t>
  </si>
  <si>
    <t>Add Ground Rules, previously agreed, to the WhatsApp Group Description</t>
  </si>
  <si>
    <t>Remember to add the ground rules to the WhatsApp Group Description. 
​​To add the ground rules to the Group Description:
Open the WhatsApp group chat. 
Tap the group name. 
Tap the existing description, or tap Add Group Description. 
Paste the ground rules. 
Tap Save.</t>
  </si>
  <si>
    <t>Sample Ground Rules</t>
  </si>
  <si>
    <t>onboarding_day_chat_2</t>
  </si>
  <si>
    <t>Message 1: Introduction</t>
  </si>
  <si>
    <t xml:space="preserve">😃 Hi there! Welcome to our @global.programme_name WhatsApp Group! 
Today, we are introducing ourselves and our goals for the programme! ⭐ 
My name is [INSERT NAME], and my goal is to learn more about how to help my girl go to bed by 8 every night.⏰🌙 
Please share your name and your goal for @global.programme_name using text or audio message. </t>
  </si>
  <si>
    <t>Remember to fill in your name where it says [INSERT NAME] before sending your message. 
Allow some time for parents to share. Try to praise each response.
For example, you can say, “Thanks for the response, [Insert Name]!” or “Great goal, [Insert Name]”! You can also use simple emojis like 👍or 🙂</t>
  </si>
  <si>
    <t>onboarding_day_chat_3</t>
  </si>
  <si>
    <t>Message 2: Setting time to chat</t>
  </si>
  <si>
    <t xml:space="preserve">This week, we will catch up at [INSERT TIME] on [INSERT DAY] to chat about our @global.programme_name journey. 
👋Please join to share how things are going. Every little step matters. Share what works when you practise, reflections about the topic, any challenges you experience, or just say hi! 😊
⏰Does this time and day work for everyone? </t>
  </si>
  <si>
    <t xml:space="preserve">Add the time and day of the week before sending the message. </t>
  </si>
  <si>
    <t>onboarding_day_chat_4</t>
  </si>
  <si>
    <t>Message 3: Closing</t>
  </si>
  <si>
    <t xml:space="preserve">😃Thank you so much for being part of our WhatsApp chat group! 
As your home practice, try to spend at least 5 minutes of one-on-one time with your girl, boy or teen each day. 
We can share how it goes during our next chat session. 
👋See you later. </t>
  </si>
  <si>
    <t>day_3_mh_stress_1</t>
  </si>
  <si>
    <t>images/day_3_mh_stress_self_talk.svg</t>
  </si>
  <si>
    <t>**Before conducting the chat sessions, make sure you:** 
Create a WhatsApp Group during the onboarding session. 
Identify the ground rules for the WhatsApp Group
Make sure all participants are already in the WhatsApp group and know the session time.
**Structure for the chat sessions**: 
Day  1 (immediately after the onboarding session): Welcome, introductions, and reminder of home practice. 
Day 3: Self-talk: WhatsApp Chat session on self-talk and stress
Day 5: Saying Goodbye
**When to send the messages** 
You and your group will decide a time to chat during the onboarding session. 
Each chat session has a reminder message (Message 1) that you should send a few hours before the chat session. 
Send the remaining messages during the scheduled chat time.</t>
  </si>
  <si>
    <t>FAQ</t>
  </si>
  <si>
    <t>faq_h_parents_insult</t>
  </si>
  <si>
    <t>faq_h_self_harm</t>
  </si>
  <si>
    <t>faq_h_no_neg_to_pos</t>
  </si>
  <si>
    <t>day_3_mh_stress_2</t>
  </si>
  <si>
    <t>Message 1: Chat Reminder</t>
  </si>
  <si>
    <t xml:space="preserve">💚Hello everyone! Our next chat session will be later today at [INSERT TIME]. Chat soon! </t>
  </si>
  <si>
    <t xml:space="preserve">Send this message in the morning on the day of the chat session. Insert the time for the chat before sending the message. </t>
  </si>
  <si>
    <t>day_3_mh_stress_3</t>
  </si>
  <si>
    <t>Message 2: Welcome and Check-in</t>
  </si>
  <si>
    <t>Hello, everyone! 😃
Welcome to our second chat session! 
Today, we are talking about feeling stressed. Feeling stressed is a normal part of being human, and parenting can add an extra layer of challenges. 
It’s important to manage our stress. Otherwise, it can build up and affect our health and relationships!
How is everyone’s stress level today? 
Use a number from 1 to 10 to share your stress level:
1 - No Stress 
2 to 5 - Some Stress 
6 to 9 - Feeling Stressed 
10 - Extremely Stressed 
Feel free to share your number with the group. We're all in this together!</t>
  </si>
  <si>
    <t xml:space="preserve">Allow time for parents to share how they are feeling. You should also share how you are feeling. For example, “Today, I'm at a 5 stress level, my teen has been sick for a few days but happy to be part of the chat today.” </t>
  </si>
  <si>
    <t>day_3_mh_stress_4</t>
  </si>
  <si>
    <t>Message 3: Understanding Self Talk</t>
  </si>
  <si>
    <t>Thank you all for sharing your honest responses! 🎉
💡 Today, we're going to practise a skill to manage stress: self-talk.
🎤 Self-talk is the way we talk to ourselves in our head or out loud during stressful situations. It’s the things we say to ourselves out loud and the thoughts in our minds.
It's easy to be unkind to ourselves, especially when we're tired or upset.
Can anyone share a time when they said something negative to themselves?</t>
  </si>
  <si>
    <t>Allow parents to respond. You can reply to the parents with an emoji ⭐ or words of encouragement, like “That is a good example! I am sure a lot of us have felt that way”.</t>
  </si>
  <si>
    <t>day_3_mh_stress_5</t>
  </si>
  <si>
    <t>Message 4: Positive Self-Talk</t>
  </si>
  <si>
    <t xml:space="preserve">Thanks for sharing that example! 
Parenting can be challenging. But you can reduce your overall stress when you think about what you’re doing well and speak kindly to yourself. 
1️⃣ The first step for practising self-talk is to notice when a negative thought comes.
2️⃣Then, ask yourself: How can I change this thought into something kind or caring? You can: 
😃 Look for small parenting accomplishments or efforts. 
✅ Consider what you’ve learned from the negative situation. 
📝Come up with a few ways to help you act differently next time. Remember, this is temporary, and you have the chance to be better in the future. </t>
  </si>
  <si>
    <t>day_3_mh_stress_6</t>
  </si>
  <si>
    <t>Practice Activity: Re-wording Negative Self-Talk</t>
  </si>
  <si>
    <t xml:space="preserve">📝 Let's notice negative self-talk when it happens, and turn it around. For example, 
**Negative Self-Talk:** "I was a bad parent today. I yelled at my teen for an honest mistake."
**Positive Self-Talk:** "Today was tough because I've been overwhelmed. I yelled at my teen, knowing it was an honest mistake. Next time, I'll pause before responding, ensuring I'm calm and in control."
💡 See how the positive self-talk is more supportive? 🏠 Now, your turn! Share a time you talked negatively to yourself, and let’s find and turn it into positive self-talk. Try doing this three times by the week’s end and feel the difference! 
How parents talk to themselves teaches their kids how to talk to themselves. Girls, boys,  and teens learn from watching their parents. 
</t>
  </si>
  <si>
    <t>Briefly read the participants’ responses and make sure they are not insulting themselves and generally follow the example above. Any instances of intent of self-harm or harm to girls and boys should be reported appropriately. 
Thank you and react positively to all participation. Invite those who have not written their response to participate.</t>
  </si>
  <si>
    <t>day_5_final_chat_session_5ux_1</t>
  </si>
  <si>
    <t>This is your final chat session with the group. You should congratulate yourself for taking the parents through the @global.programme_name journey and celebrate with them the positive changes in their lives and for their girls, boys, and teens.
You can choose to stay or leave the WhatsApp Group after the program ends.</t>
  </si>
  <si>
    <t>faq_h_after_group_ended</t>
  </si>
  <si>
    <t>faq_h_still_struggling</t>
  </si>
  <si>
    <t>faq_h_sad_to_end</t>
  </si>
  <si>
    <t>day_5_final_chat_session_5ux_2</t>
  </si>
  <si>
    <t xml:space="preserve">Message 1: Reminder </t>
  </si>
  <si>
    <t>Hello! Our last chat session will be later today at [INSERT TIME]. See you then! 👋</t>
  </si>
  <si>
    <t>day_5_final_chat_session_5ux_3</t>
  </si>
  <si>
    <t xml:space="preserve">Message 2: Welcome </t>
  </si>
  <si>
    <t xml:space="preserve">👋Hi everyone, congratulations on completing the course on improving your relationship with your girl, boy or teen on @global.programme_name! 
✨ Take a moment to think back to the beginning of the programme. You should be so proud of yourself. How was your experience in @global.programme_name? </t>
  </si>
  <si>
    <t xml:space="preserve">Allow parents to share their experience during the programme. You can give brief words of encouragement like “Wonderful!” or “I am happy to hear that!” or even share celebration emojis like 🎉or ⭐. </t>
  </si>
  <si>
    <t>day_5_final_chat_session_5ux_4</t>
  </si>
  <si>
    <t xml:space="preserve">Message 3: Thank You </t>
  </si>
  <si>
    <t xml:space="preserve">Thank you for sharing your experiences. It is wonderful to hear from you about the programme. Remember that your parenting journey continues! 💚
On @global.programme_name, we will be adding more courses soon. So stay tuned for exciting learning opportunities! </t>
  </si>
  <si>
    <t>day_5_final_chat_session_5ux_5</t>
  </si>
  <si>
    <t xml:space="preserve">Message 4: Goodbye </t>
  </si>
  <si>
    <t xml:space="preserve">It's been wonderful being part of this amazing parent program with all of you! Saying goodbye makes me a bit sad. 
As I shared with you during the onboarding session, I will now be exiting this WhatsApp Group. 👋
You are the best parents to your boys, girls, and teens.  *You can still complete your final @global.programme_name lessons if you have not done so yet*. 🌱
We all face difficult situations sometimes, and these final parts of @global.programme_name will help you and your girl, boy or teen to get through them well. 
You’ve got this! ⭐You are doing a wonderful job as a parent. It has been a pleasure to be on this journey with you! </t>
  </si>
  <si>
    <t>day_5_final_chat_session_5ux_6</t>
  </si>
  <si>
    <t>before_chat_1</t>
  </si>
  <si>
    <t xml:space="preserve">On the morning of your chat session, send the following message as a reminder: </t>
  </si>
  <si>
    <t>Support</t>
  </si>
  <si>
    <t>faq_text_support</t>
  </si>
  <si>
    <t>faq_ground_rules</t>
  </si>
  <si>
    <t>faq_misbehaviour</t>
  </si>
  <si>
    <t>before_chat_2</t>
  </si>
  <si>
    <t>Remember to add the ground rules to the WhatsApp Group Description. ​​To add the ground rules to the Group Description, copy the ground rules or use the ones agreed during the onboarding session. Then: 
Open the WhatsApp group chat. 
Tap the group name. 
Tap the existing description, or tap Add Group Description. 
Paste the ground rules. 
Tap Save.</t>
  </si>
  <si>
    <t xml:space="preserve">
“To make this a a comfortable, empathetic and safe space for everyone, here are some ground rules:
✅ What is said in the group stays in the group, both in person and online You need to know that this group is private.
✅ Accept each other. Everyone is different and has different experiences.
✅ Share only what you feel comfortable sharing. Avoid topics unrelated to the content of the workshop, advertisements or sales. 
✅Respect each other by paying attention and taking turns to share and listen.
✅The conversation in the WhatsApp group will focus solely on the parenting of children.
✅ Feel free to ask questions! 
✅ Respect privacy of personal pictures and videos that are sent to the chat group. 
✅ I AM only here as an observer. I will not respond to questions about your parenting habits in this group or personally. However, if there is a message that will benefit the entire group, then I will share a general message here.”
✅Connect and participate in the interaction schedule with the facilitator. The schedule to interact in this chat is:[Enter schedule]
</t>
  </si>
  <si>
    <t xml:space="preserve">Insert the time before sending the message. </t>
  </si>
  <si>
    <t>week_1_chat_1</t>
  </si>
  <si>
    <t>This chat session will help parents understand the connection between thoughts, feelings, and actions. 
The goal is for caregivers to identify how emotions, feelings, and actions impact their and their girls’, boys’, and teen’s well-being.</t>
  </si>
  <si>
    <t>faq_h_no_understand_connection</t>
  </si>
  <si>
    <t>faq_h_no_thoughts</t>
  </si>
  <si>
    <t>week_1_chat_2</t>
  </si>
  <si>
    <t>Message 1:Home Activity Check-in</t>
  </si>
  <si>
    <t xml:space="preserve">Hello, everyone! 😃
Welcome to our second chat session! 
Let’s chat about how your home activities are going with your girl, boy, or teen. Please share what went well or if you found anything difficult. </t>
  </si>
  <si>
    <t>Acknowledge the experiences parents share with an appropriate emoji or with a response from the common challenges.</t>
  </si>
  <si>
    <t>week_1_chat_3</t>
  </si>
  <si>
    <t xml:space="preserve">Message 2: Feelings </t>
  </si>
  <si>
    <t>Thank you for sharing. 
Just like we take care of our bodies, it's important to take care of our minds as well. As caregivers, it’s important that we learn what mental well-being is and how to promote it not just for your girls, boys and teens, but yourself too! 
Today, we're discussing some of the building blocks of well-being: thoughts, feelings, and actions.
Let's start by sharing how we're feeling today. Are you feeling happy, sad, angry, scared, stressed, confused?... I'll begin!</t>
  </si>
  <si>
    <t xml:space="preserve">Allow time for caregivers to share how they are feeling. You should also share how you are feeling. For example, “I’m feeling a little tired today, and at the same time very excited for our session together!”  </t>
  </si>
  <si>
    <t>week_1_chat_4</t>
  </si>
  <si>
    <t>Message 3: Connecting to thoughts</t>
  </si>
  <si>
    <t>Thank you all for sharing your honest responses! 🎉
Great! You already know the first important step in taking care of our minds - identify and name our feelings! 
Feelings are like messages that tell us or warn us about how we are doing inside. 
They can be powerful and sometimes influence our thoughts. Similarly, our thoughts can affect how we feel!
When we’re happy, our thoughts are often pleasant too. But when we are sad or angry, our thoughts can also be unpleasant. 
Now, take a moment and think about the thoughts that go along with the feelings you mentioned earlier in the chat. Please share an example in the chat.</t>
  </si>
  <si>
    <t>Allow parents to respond. You can reply to the parents with an emoji ⭐ or use ACCEPT, to say  “That is a good example! I am sure a lot of us have felt that way”.
If needed, you can provide the following example: “I’ll share an example. I was feeling happy today, and so I thought about spending some time with my son.”</t>
  </si>
  <si>
    <t>week_1_chat_5</t>
  </si>
  <si>
    <t xml:space="preserve">Message 4: Connecting to actions </t>
  </si>
  <si>
    <t>These are great connections! You’re already learning how thoughts and feelings work together. Now, let’s talk about our actions. 
Actions are the behaviours we take based on our thoughts and feelings. For example, if you feel happy and relaxed while spending time with your girls, boys, and teens, you are more likely to do fun activities together or to respond calmly. On the other hand, if you are feeling stressed or overwhelmed, you might get angry or irritated with your girls, boys, or teens. 
We talked about our feelings and the thoughts that come with them that may affect our actions. Now, in the chat, let’s share how these feelings and thoughts affected your actions today.</t>
  </si>
  <si>
    <t xml:space="preserve">Allow parents to respond. You can reply to the parents with an emoji ⭐ or words of encouragement. 
If needed, you can share:“I’ll share an example. One thought I’ve had recently is, when I think about my son playing, I feel happy. When I saw him later that day, I gave him an extra long hug :)” </t>
  </si>
  <si>
    <t>week_1_chat_6</t>
  </si>
  <si>
    <t xml:space="preserve">Message 5: Practise for the week  </t>
  </si>
  <si>
    <t xml:space="preserve">Great job! You’ve learned one way in which thoughts, feelings, and actions are connected. 
How we feel and act is affected by what we think. Similarly, how we think and act also affects our feelings. 
Think of it like a triangle: 
        Thoughts
       /               \
Actions  –  Feelings
This week, try noticing this connection in your life or your girls, boys and teen’s. Type in the chat, record a voice note, or write down: 
1) A thought  that popped into your head or a situation that happened
2) How it made you feel
3) How the thought affected your actions
Thank you for participating in this chat session! </t>
  </si>
  <si>
    <t xml:space="preserve">Allow parents to respond. You can reply to the parents with an emoji ⭐ or words of encouragement. </t>
  </si>
  <si>
    <t>week_2_chat_1</t>
  </si>
  <si>
    <t>images/day_4_check_in.svg</t>
  </si>
  <si>
    <t>In this chat, caregivers will learn how the way they talk to themselves can change how they feel. 
They will also practise identifying unkind self-talk and replacing it with kind self-talk.</t>
  </si>
  <si>
    <t>week_2_chat_2</t>
  </si>
  <si>
    <t>Message 1: Home Activity Check-in</t>
  </si>
  <si>
    <t xml:space="preserve">Hello, everyone! 😃
Welcome to our third chat session! 
Let’s begin our session by checking how your @global.programme_name home activities are going. 
Did you find anything difficult or want to share anything that went well?  </t>
  </si>
  <si>
    <t xml:space="preserve">Acknowledge the experiences caregivers share with an appropriate emoji or with a response to the common challenges. </t>
  </si>
  <si>
    <t>week_2_chat_3</t>
  </si>
  <si>
    <t>Message 2: Understanding Self-Talk</t>
  </si>
  <si>
    <t xml:space="preserve">Thank you all for sharing your honest responses! 🎉
💡 Today, we are going to practise talking kindly to ourselves. 
Last chat session, we learnt that our thoughts affect our feelings and actions. Today, we will practise talking kindly to ourselves, so we can influence our feelings and actions. 
But when we are stressed or overwhelmed, we often say unkind things to ourselves. 
Can anyone share an example of an unkind thing you might say to yourself during the day? </t>
  </si>
  <si>
    <t>Allow parents to respond. You can reply to the parents with an emoji ⭐ or use ACCEPT, like “That is a good example! I am sure a lot of us have felt that way”.</t>
  </si>
  <si>
    <t>week_2_chat_4</t>
  </si>
  <si>
    <t>Message 3: Kind self-talk</t>
  </si>
  <si>
    <t xml:space="preserve">Thanks for sharing that example! 
1️⃣ You have already taken the first step in talking kindly to yourself - noticing when you have an unpleasant thought about yourself. 
2️⃣ After noticing an unpleasant thought, ask yourself: 
How can I change this unpleasant thought into a kind thought? 
What would a friend or loved one say if I shared this unkind thought? 
3️⃣ Now, let's keep practising this together. Share in the chat the kind thought that came up for you when you asked yourself these questions. </t>
  </si>
  <si>
    <t>week_2_chat_5</t>
  </si>
  <si>
    <t>Message 4: Example</t>
  </si>
  <si>
    <t>🫤 Unkind Self-Talk: "I was a bad parent today. I yelled at my teen for an honest mistake." 
😊 Kind Self-Talk: "Today was tough because I've been overwhelmed. I yelled at my teen, knowing it was an honest mistake. Next time, I'll pause before responding, ensuring I'm calm and in control."</t>
  </si>
  <si>
    <t>This is an example. Feel free to make it your own!</t>
  </si>
  <si>
    <t>week_2_chat_6</t>
  </si>
  <si>
    <t>Message 4: Practice for the Week</t>
  </si>
  <si>
    <t>This week, notice 3 times when you have an unkind thought towards yourself. Ask yourself, how you can change this into a kind thought. 
Try and write in the chat the unkind thought and the kind thought you came up with. 
Feel free to share in the chat during the week.</t>
  </si>
  <si>
    <t>week_2_chat_7</t>
  </si>
  <si>
    <t xml:space="preserve">Message 5: Three good things and closing </t>
  </si>
  <si>
    <t xml:space="preserve">To close our session, let’s share our three good things from this week.  
Remember, they can be personal, work-related, or family-related. The more detailed, the better!
See you in the next chat session! </t>
  </si>
  <si>
    <t>Allow caregivers to respond. You can reply to the parents with an emoji ⭐ or words of encouragement. 
If needed, you can share the examples below, or come up with your own. They can be in your personal life, work life, or something from your family. 
“Here are three good things from me: 
I had a great onboarding session with you all this week!
I made a delicious dinner and enjoyed it with my whole family.
Someone at work gave me a compliment and it made me feel very happy.”</t>
  </si>
  <si>
    <t>week_3_chat_1</t>
  </si>
  <si>
    <t xml:space="preserve">This chat session will help caregivers understand how to identify strengths in themselves. They will learn about the connection between strengths and well-being and practice identifying how to incorporate strengths into their daily lives. </t>
  </si>
  <si>
    <t>faq_h_no_strengths</t>
  </si>
  <si>
    <t>faq_h_no_volunteers</t>
  </si>
  <si>
    <t>group_admin_onboarding</t>
  </si>
  <si>
    <t>week_3_chat_2</t>
  </si>
  <si>
    <t>Welcome 1: Home Activity Check-in</t>
  </si>
  <si>
    <t>Hello, everyone! 😃
Welcome to our chat session! 
How are things going with your @global.programme_name home activities? Any challenges you've encountered or successes you'd like to share?</t>
  </si>
  <si>
    <t xml:space="preserve">Acknowledge the experiences caregivers share with an appropriate emoji or with a response from the common challenges. </t>
  </si>
  <si>
    <t>week_3_chat_3</t>
  </si>
  <si>
    <t>Message 2: Reflecting on our strengths</t>
  </si>
  <si>
    <t xml:space="preserve">Thank you all for sharing your honest responses! 🎉
Today we are going to talk about our strengths. 
Our strengths are our positive qualities that help us face challenges, build relationships, and help us grow. Some examples of strengths are kindness, patience, and being appreciative of good things in life. 
By being part of this program, you are showing the strength of love of learning and commitment for you girls’, boy’s and teen wellbeing!  
Think about a time when you were enjoying what you were doing. What made you feel energised? Or, what has made it possible for you to get out of difficult situations?  
Share it in the chat! </t>
  </si>
  <si>
    <t>Allow parents to respond. You can reply to the parents with an emoji ⭐ or use ACCEPT, like “That is a good example! I am sure a lot of us have felt that way”.
You can share an example to begin the conversation: “I really enjoy talking to different people and facilitating.”</t>
  </si>
  <si>
    <t>week_3_chat_4</t>
  </si>
  <si>
    <t>Message 3: Exploring our strengths</t>
  </si>
  <si>
    <t xml:space="preserve">Thanks for sharing!
You know we all have strengths, and we can also develop them over time. Sometimes, it is hard for us to notice all our positive qualities. 
So, let’s reflect on some of the positive qualities you used during the time you mentioned in the chat. 
Was it that you were creative in solving a problem or showed courage in a difficult situation?  </t>
  </si>
  <si>
    <t>Allow caregivers to respond. You can reply to the parents with an emoji ⭐ or words of encouragement, like “These are great!”
If a parent has difficulty thinking of positive qualities, you can share these words for inspiration and normalise it: 
Wanting to learn new things
Not giving up when things are difficult
Being honest
Feeling excited about life
Caring deeply for someone</t>
  </si>
  <si>
    <t>week_3_chat_5</t>
  </si>
  <si>
    <t>Message 4: Practise for the week</t>
  </si>
  <si>
    <t>What an amazing group of caregivers we have! 
The more we use our positive qualities, the stronger they become. For example, the more we practise thinking of three good things in our life, the more appreciative we become of what we have. 
For practising this skill this week, try to do one activity where you use a strength you identified in the previous message. See how you feel after - the connection between the strengths and well-being is powerful! You can also try this with your girl, boy, or teen:)  
If you are not sure yet, you can always practise your love of learning by doing a new course in Crianza con Conciencia+. 
Feel free to share in the chat during the week.</t>
  </si>
  <si>
    <t>week_3_chat_6</t>
  </si>
  <si>
    <t xml:space="preserve">Next week will be my last chat session with you. But you can keep this WhatsApp group open as a place to continue to support each other!  💚
Is anyone willing to take over as a group admin? 
Please send me a direct message if you are interested. It would be great to get *two volunteers*. 👀
Before we end our session, let’s share our three good things from this week.  
Remember, they can be personal, work-related, or family-related. The more detailed, the better! You can also try this with your girl, boy, teen, or family!
See you in the next chat session! </t>
  </si>
  <si>
    <t>Allow parents to respond. You can reply to the parents with an emoji ⭐ or use ACCEPT.
You can share an example to begin the conversation: “I have had the absolute pleasure of facilitating this group, and I feel so happy about the community we’ve created!”</t>
  </si>
  <si>
    <t>week_4_chat_1</t>
  </si>
  <si>
    <t>images/onboarding_cc.svg</t>
  </si>
  <si>
    <t>This is your final chat session with the group.You should congratulate yourself for taking the parents through the Crianza con Conciencia+ journey and celebrate with them the positive changes in their lives and for their girls, boys, and teens.
In this chat session, you will also help parents understand how they can use pleasant emotions to improve the well-being of themselves and their child or teen. 
You can choose to stay or leave the WhatsApp Group after the program ends.</t>
  </si>
  <si>
    <t>week_4_chat_2</t>
  </si>
  <si>
    <t>Message 1: Welcome and Check-in</t>
  </si>
  <si>
    <t xml:space="preserve">Hello, everyone! 😃
Welcome to our final chat session! 
Today, we are wrapping up our conversation about building blocks for mental wellbeing. So far, we’ve identified the relationship between thoughts, feelings, and behaviours, learned about positive self talk, and relying on our character strengths. Great job!
Congratulations on completing the Crianza con Conciencia+ Programme! You can continue to complete the course on the CC+.
✨ Take a moment to think back to the beginning of the programme. You should be so proud of yourself. How was your experience in Crianza con Conciencia+? </t>
  </si>
  <si>
    <t>Allow caregivers to share their experience during the programme. You can give brief words of encouragement like “Wonderful!” or “I am happy to hear that!” or even share celebration emojis like 🎉 or ⭐.</t>
  </si>
  <si>
    <t>week_4_chat_3</t>
  </si>
  <si>
    <t>Message 2: Pleasant time with your girl, boy or teen</t>
  </si>
  <si>
    <t xml:space="preserve">Thank you for sharing your experiences. 
Now, let’s think back to a time when you and your girl, boy or teen did something together that made you feel really good. 
How did it make you feel? Did it make you feel joy, love, pride or inspired? What were you doing? 
If you feel comfortable, you can tell us about it in the chat. We would love to hear your story! </t>
  </si>
  <si>
    <t xml:space="preserve">Allow time for caregivers to share stories. If needed, feel free to share an example: 
My teen and I cooked dinner together, and we had such a great time. I felt so joyful doing a fun activity together. He is learning all the best recipes from me:). </t>
  </si>
  <si>
    <t>week_4_chat_4</t>
  </si>
  <si>
    <t>Message 3: Pleasant emotions</t>
  </si>
  <si>
    <t xml:space="preserve">Thank you for sharing! 
We all experience pleasant emotions throughout our lives, but did you know that you can boost your well-being by boosting pleasant emotions and thoughts? This works for you and your child or teen! 
Some ways we have talked about in our chat sessions are: 
Thinking of three good things that happened during the day. 
Remember our chat last time about positive qualities? You and your girl, boy or teen could do activities together that brings out the positive qualities in both of you. 
When you feel pleasant emotions and share it with your girl, boy, or teen, they feel it too! 
When your well-being needs a boost, start by trying these activities. 
Which of these do you think you can continue doing even after the programme has ended? </t>
  </si>
  <si>
    <t>Allow caregivers to respond. You can reply to the parents with an emoji ⭐ or words of encouragement, like “That sounds great!” or “Don’t worry, you can always plan to try it later this week.”</t>
  </si>
  <si>
    <t>week_4_chat_5</t>
  </si>
  <si>
    <t>Message 4: Three Good Things and Group Admin</t>
  </si>
  <si>
    <t>Thank you for sharing. 🏅
Before we close, let’s share our three good things from this week all together.  
Remember, they can be personal, work-related, or family-related. The more detailed, the better! You can keep this up after I leave the WhatsApp Group.
Although this is my last chat session with you, you are in good hands with your new chat group admin: [INSERT NAMES OF MODERATORS] 💙</t>
  </si>
  <si>
    <t>week_4_chat_6</t>
  </si>
  <si>
    <t>Message 5: Goodbye</t>
  </si>
  <si>
    <t xml:space="preserve">It's been wonderful being part of this amazing parent program with all of you! Saying goodbye makes me a bit sad. 
As I shared with you during the onboarding session, I will now be exiting this WhatsApp Group. 👋
You are the best parents to your girls, boys and teens.  *You can still complete your final Crianza con Conciencia+ lessons if you have not done so yet*. 🌱
We all face difficult situations sometimes, and these final parts of @global.programme_name will help you and your girl, boy or teen to get through them well. 
You’ve got this! ⭐You are doing a wonderful job as a caregiver. It has been a pleasure to be on this journey with you!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</si>
</sst>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theme="1"/>
      <name val="Arial"/>
    </font>
    <font>
      <b/>
      <color theme="1"/>
      <name val="Arial"/>
    </font>
    <font>
      <color theme="1"/>
      <name val="Arial"/>
    </font>
    <font>
      <sz val="10.0"/>
      <color theme="1"/>
      <name val="Arial"/>
    </font>
    <font>
      <sz val="9.0"/>
      <color rgb="FF1F1F1F"/>
      <name val="&quot;Google Sans&quot;"/>
    </font>
    <font>
      <color theme="1"/>
      <name val="Roboto"/>
    </font>
    <font>
      <color rgb="FFB31412"/>
      <name val="Roboto Mono"/>
    </font>
    <font>
      <color theme="1"/>
      <name val="Arial"/>
      <scheme val="minor"/>
    </font>
    <font>
      <sz val="9.0"/>
      <color rgb="FF000000"/>
      <name val="&quot;Google Sans Mono&quot;"/>
    </font>
    <font>
      <b/>
      <sz val="11.0"/>
      <color rgb="FF222222"/>
      <name val="&quot;Google Sans&quot;"/>
    </font>
    <font>
      <sz val="10.0"/>
      <color rgb="FF000000"/>
      <name val="Roboto"/>
    </font>
    <font>
      <color rgb="FF000000"/>
      <name val="Arial"/>
    </font>
    <font>
      <sz val="9.0"/>
      <color rgb="FF1F1F1F"/>
      <name val="Arial"/>
    </font>
  </fonts>
  <fills count="10">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8F9FA"/>
        <bgColor rgb="FFF8F9FA"/>
      </patternFill>
    </fill>
    <fill>
      <patternFill patternType="solid">
        <fgColor rgb="FFFF9900"/>
        <bgColor rgb="FFFF9900"/>
      </patternFill>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left" vertical="top"/>
    </xf>
    <xf borderId="1" fillId="0" fontId="1" numFmtId="0" xfId="0" applyBorder="1" applyFont="1"/>
    <xf borderId="0" fillId="0" fontId="1" numFmtId="0" xfId="0" applyFont="1"/>
    <xf borderId="0" fillId="0" fontId="2" numFmtId="0" xfId="0" applyFont="1"/>
    <xf borderId="1" fillId="2" fontId="3" numFmtId="0" xfId="0" applyAlignment="1" applyBorder="1" applyFill="1" applyFont="1">
      <alignment vertical="top"/>
    </xf>
    <xf borderId="2" fillId="0" fontId="3" numFmtId="0" xfId="0" applyAlignment="1" applyBorder="1" applyFont="1">
      <alignment vertical="bottom"/>
    </xf>
    <xf borderId="1" fillId="0" fontId="3" numFmtId="0" xfId="0" applyAlignment="1" applyBorder="1" applyFont="1">
      <alignment readingOrder="0" vertical="bottom"/>
    </xf>
    <xf borderId="0" fillId="0" fontId="3" numFmtId="0" xfId="0" applyAlignment="1" applyFont="1">
      <alignment vertical="bottom"/>
    </xf>
    <xf borderId="1" fillId="0" fontId="4" numFmtId="0" xfId="0" applyBorder="1" applyFont="1"/>
    <xf borderId="0" fillId="0" fontId="4" numFmtId="0" xfId="0" applyAlignment="1" applyFont="1">
      <alignment vertical="bottom"/>
    </xf>
    <xf borderId="0" fillId="0" fontId="4" numFmtId="0" xfId="0" applyAlignment="1" applyFont="1">
      <alignment readingOrder="0" vertical="bottom"/>
    </xf>
    <xf borderId="0" fillId="2" fontId="5" numFmtId="0" xfId="0" applyAlignment="1" applyFont="1">
      <alignment readingOrder="0"/>
    </xf>
    <xf borderId="0" fillId="0" fontId="4" numFmtId="0" xfId="0" applyAlignment="1" applyFont="1">
      <alignment readingOrder="0"/>
    </xf>
    <xf borderId="0" fillId="0" fontId="4" numFmtId="0" xfId="0" applyFont="1"/>
    <xf borderId="1" fillId="3" fontId="2" numFmtId="0" xfId="0" applyAlignment="1" applyBorder="1" applyFill="1" applyFont="1">
      <alignment shrinkToFit="0" vertical="bottom" wrapText="1"/>
    </xf>
    <xf borderId="2" fillId="3" fontId="2" numFmtId="0" xfId="0" applyAlignment="1" applyBorder="1" applyFont="1">
      <alignment shrinkToFit="0" vertical="bottom" wrapText="1"/>
    </xf>
    <xf borderId="1" fillId="4" fontId="2" numFmtId="0" xfId="0" applyAlignment="1" applyBorder="1" applyFill="1" applyFont="1">
      <alignment shrinkToFit="0" vertical="bottom" wrapText="1"/>
    </xf>
    <xf borderId="0" fillId="0" fontId="3" numFmtId="0" xfId="0" applyAlignment="1" applyFont="1">
      <alignment shrinkToFit="0" vertical="bottom" wrapText="1"/>
    </xf>
    <xf borderId="0" fillId="0" fontId="6" numFmtId="0" xfId="0" applyAlignment="1" applyFont="1">
      <alignment readingOrder="0" shrinkToFit="0" vertical="bottom" wrapText="1"/>
    </xf>
    <xf borderId="0" fillId="0" fontId="3" numFmtId="0" xfId="0" applyAlignment="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0" fontId="6" numFmtId="0" xfId="0" applyAlignment="1" applyFont="1">
      <alignment shrinkToFit="0" vertical="bottom" wrapText="1"/>
    </xf>
    <xf borderId="0" fillId="0" fontId="3" numFmtId="0" xfId="0" applyAlignment="1" applyFont="1">
      <alignment vertical="bottom"/>
    </xf>
    <xf borderId="0" fillId="5" fontId="7" numFmtId="0" xfId="0" applyAlignment="1" applyFill="1" applyFont="1">
      <alignment vertical="bottom"/>
    </xf>
    <xf borderId="0" fillId="0" fontId="8" numFmtId="0" xfId="0" applyAlignment="1" applyFont="1">
      <alignment readingOrder="0"/>
    </xf>
    <xf borderId="0" fillId="0" fontId="8" numFmtId="0" xfId="0" applyFont="1"/>
    <xf borderId="0" fillId="2" fontId="9" numFmtId="0" xfId="0" applyFont="1"/>
    <xf borderId="1" fillId="4" fontId="2" numFmtId="0" xfId="0" applyAlignment="1" applyBorder="1" applyFont="1">
      <alignment readingOrder="0" shrinkToFit="0" vertical="bottom" wrapText="1"/>
    </xf>
    <xf borderId="1" fillId="6" fontId="1" numFmtId="0" xfId="0" applyAlignment="1" applyBorder="1" applyFill="1" applyFont="1">
      <alignment horizontal="left" readingOrder="0" shrinkToFit="0" vertical="bottom" wrapText="1"/>
    </xf>
    <xf borderId="0" fillId="4" fontId="2" numFmtId="0" xfId="0" applyAlignment="1" applyFont="1">
      <alignment readingOrder="0" shrinkToFit="0" vertical="bottom" wrapText="1"/>
    </xf>
    <xf borderId="0" fillId="4" fontId="2" numFmtId="0" xfId="0" applyAlignment="1" applyFont="1">
      <alignment shrinkToFit="0" vertical="bottom" wrapText="1"/>
    </xf>
    <xf borderId="0" fillId="2" fontId="2" numFmtId="0" xfId="0" applyAlignment="1" applyFont="1">
      <alignment readingOrder="0" shrinkToFit="0" vertical="bottom" wrapText="1"/>
    </xf>
    <xf borderId="1" fillId="6" fontId="1" numFmtId="0" xfId="0" applyAlignment="1" applyBorder="1" applyFont="1">
      <alignment horizontal="left" shrinkToFit="0" vertical="bottom" wrapText="1"/>
    </xf>
    <xf borderId="0" fillId="2" fontId="8" numFmtId="0" xfId="0" applyAlignment="1" applyFont="1">
      <alignment readingOrder="0"/>
    </xf>
    <xf borderId="0" fillId="7" fontId="8" numFmtId="0" xfId="0" applyAlignment="1" applyFill="1" applyFont="1">
      <alignment readingOrder="0"/>
    </xf>
    <xf borderId="0" fillId="7" fontId="8" numFmtId="0" xfId="0" applyFont="1"/>
    <xf borderId="0" fillId="8" fontId="10" numFmtId="0" xfId="0" applyAlignment="1" applyFill="1" applyFont="1">
      <alignment readingOrder="0"/>
    </xf>
    <xf borderId="0" fillId="8" fontId="8" numFmtId="0" xfId="0" applyFont="1"/>
    <xf borderId="0" fillId="2" fontId="10" numFmtId="0" xfId="0" applyAlignment="1" applyFont="1">
      <alignment readingOrder="0"/>
    </xf>
    <xf borderId="0" fillId="2" fontId="8" numFmtId="0" xfId="0" applyFont="1"/>
    <xf borderId="0" fillId="7" fontId="10" numFmtId="0" xfId="0" applyAlignment="1" applyFont="1">
      <alignment readingOrder="0"/>
    </xf>
    <xf borderId="0" fillId="8" fontId="8" numFmtId="0" xfId="0" applyAlignment="1" applyFont="1">
      <alignment readingOrder="0"/>
    </xf>
    <xf borderId="1" fillId="3" fontId="2" numFmtId="0" xfId="0" applyAlignment="1" applyBorder="1" applyFont="1">
      <alignment vertical="bottom"/>
    </xf>
    <xf borderId="0" fillId="0" fontId="4" numFmtId="0" xfId="0" applyAlignment="1" applyFont="1">
      <alignment shrinkToFit="0" wrapText="1"/>
    </xf>
    <xf borderId="0" fillId="0" fontId="3" numFmtId="0" xfId="0" applyAlignment="1" applyFont="1">
      <alignment shrinkToFit="0" wrapText="1"/>
    </xf>
    <xf borderId="0" fillId="0" fontId="4" numFmtId="0" xfId="0" applyAlignment="1" applyFont="1">
      <alignment horizontal="left" shrinkToFit="0" vertical="bottom" wrapText="1"/>
    </xf>
    <xf borderId="0" fillId="0" fontId="4" numFmtId="0" xfId="0" applyAlignment="1" applyFont="1">
      <alignment horizontal="left" shrinkToFit="0" wrapText="1"/>
    </xf>
    <xf borderId="0" fillId="9" fontId="11" numFmtId="0" xfId="0" applyAlignment="1" applyFill="1" applyFont="1">
      <alignment horizontal="left" shrinkToFit="0" wrapText="1"/>
    </xf>
    <xf borderId="0" fillId="9" fontId="4" numFmtId="0" xfId="0" applyAlignment="1" applyFont="1">
      <alignment horizontal="left" shrinkToFit="0" vertical="bottom" wrapText="1"/>
    </xf>
    <xf borderId="0" fillId="9" fontId="3" numFmtId="0" xfId="0" applyAlignment="1" applyFont="1">
      <alignment shrinkToFit="0" vertical="bottom" wrapText="1"/>
    </xf>
    <xf borderId="0" fillId="9" fontId="6" numFmtId="0" xfId="0" applyAlignment="1" applyFont="1">
      <alignment shrinkToFit="0" vertical="bottom" wrapText="1"/>
    </xf>
    <xf borderId="0" fillId="9" fontId="3" numFmtId="0" xfId="0" applyAlignment="1" applyFont="1">
      <alignment vertical="bottom"/>
    </xf>
    <xf borderId="0" fillId="2" fontId="12" numFmtId="0" xfId="0" applyAlignment="1" applyFont="1">
      <alignment horizontal="left" shrinkToFit="0" wrapText="1"/>
    </xf>
    <xf borderId="0" fillId="0" fontId="3" numFmtId="0" xfId="0" applyFont="1"/>
    <xf borderId="0" fillId="2"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21.5"/>
    <col customWidth="1" min="3" max="3" width="7.38"/>
    <col customWidth="1" min="4" max="4" width="17.25"/>
    <col customWidth="1" min="5" max="21" width="7.63"/>
  </cols>
  <sheetData>
    <row r="1" ht="15.75" customHeight="1">
      <c r="A1" s="1" t="s">
        <v>0</v>
      </c>
      <c r="B1" s="1" t="s">
        <v>1</v>
      </c>
      <c r="C1" s="1" t="s">
        <v>2</v>
      </c>
      <c r="D1" s="2" t="s">
        <v>3</v>
      </c>
      <c r="E1" s="3"/>
      <c r="F1" s="3"/>
      <c r="G1" s="3"/>
      <c r="H1" s="3"/>
      <c r="I1" s="3"/>
      <c r="J1" s="3"/>
      <c r="K1" s="3"/>
      <c r="L1" s="3"/>
      <c r="M1" s="3"/>
      <c r="N1" s="3"/>
      <c r="O1" s="3"/>
      <c r="P1" s="3"/>
      <c r="Q1" s="3"/>
      <c r="R1" s="3"/>
      <c r="S1" s="3"/>
      <c r="T1" s="3"/>
      <c r="U1" s="3"/>
      <c r="V1" s="4"/>
      <c r="W1" s="4"/>
      <c r="X1" s="4"/>
    </row>
    <row r="2" ht="15.75" customHeight="1">
      <c r="A2" s="5" t="s">
        <v>4</v>
      </c>
      <c r="B2" s="6" t="s">
        <v>5</v>
      </c>
      <c r="C2" s="7" t="s">
        <v>6</v>
      </c>
      <c r="D2" s="6" t="s">
        <v>5</v>
      </c>
      <c r="E2" s="8"/>
      <c r="F2" s="8"/>
      <c r="G2" s="8"/>
      <c r="H2" s="8"/>
      <c r="I2" s="8"/>
      <c r="J2" s="8"/>
      <c r="K2" s="8"/>
      <c r="L2" s="8"/>
      <c r="M2" s="8"/>
      <c r="N2" s="8"/>
      <c r="O2" s="8"/>
      <c r="P2" s="8"/>
      <c r="Q2" s="8"/>
      <c r="R2" s="8"/>
      <c r="S2" s="8"/>
      <c r="T2" s="8"/>
      <c r="U2" s="8"/>
      <c r="V2" s="8"/>
      <c r="W2" s="8"/>
      <c r="X2" s="8"/>
      <c r="Y2" s="8"/>
      <c r="Z2" s="8"/>
    </row>
    <row r="3" ht="15.75" customHeight="1">
      <c r="A3" s="5" t="s">
        <v>4</v>
      </c>
      <c r="B3" s="6" t="s">
        <v>7</v>
      </c>
      <c r="C3" s="9" t="s">
        <v>8</v>
      </c>
      <c r="D3" s="6" t="s">
        <v>7</v>
      </c>
      <c r="E3" s="10"/>
      <c r="F3" s="10"/>
      <c r="G3" s="10"/>
      <c r="H3" s="10"/>
      <c r="I3" s="10"/>
      <c r="J3" s="10"/>
      <c r="K3" s="10"/>
      <c r="L3" s="10"/>
      <c r="M3" s="10"/>
      <c r="N3" s="10"/>
      <c r="O3" s="10"/>
      <c r="P3" s="10"/>
      <c r="Q3" s="10"/>
      <c r="R3" s="10"/>
      <c r="S3" s="10"/>
      <c r="T3" s="10"/>
      <c r="U3" s="10"/>
    </row>
    <row r="4" ht="15.75" customHeight="1">
      <c r="A4" s="5" t="s">
        <v>4</v>
      </c>
      <c r="B4" s="6" t="s">
        <v>9</v>
      </c>
      <c r="C4" s="9" t="s">
        <v>8</v>
      </c>
      <c r="D4" s="6" t="s">
        <v>9</v>
      </c>
      <c r="E4" s="10"/>
      <c r="F4" s="10"/>
      <c r="G4" s="10"/>
      <c r="H4" s="10"/>
      <c r="I4" s="10"/>
      <c r="J4" s="10"/>
      <c r="K4" s="10"/>
      <c r="L4" s="10"/>
      <c r="M4" s="10"/>
      <c r="N4" s="10"/>
      <c r="O4" s="10"/>
      <c r="P4" s="10"/>
      <c r="Q4" s="10"/>
      <c r="R4" s="10"/>
      <c r="S4" s="10"/>
      <c r="T4" s="10"/>
      <c r="U4" s="10"/>
    </row>
    <row r="5" ht="15.75" customHeight="1">
      <c r="A5" s="5" t="s">
        <v>4</v>
      </c>
      <c r="B5" s="11" t="s">
        <v>10</v>
      </c>
      <c r="C5" s="11" t="s">
        <v>6</v>
      </c>
      <c r="D5" s="11" t="s">
        <v>10</v>
      </c>
      <c r="E5" s="10"/>
      <c r="F5" s="10"/>
      <c r="G5" s="10"/>
      <c r="H5" s="10"/>
      <c r="I5" s="10"/>
      <c r="J5" s="10"/>
      <c r="K5" s="10"/>
      <c r="L5" s="10"/>
      <c r="M5" s="10"/>
      <c r="N5" s="10"/>
      <c r="O5" s="10"/>
      <c r="P5" s="10"/>
      <c r="Q5" s="10"/>
      <c r="R5" s="10"/>
      <c r="S5" s="10"/>
      <c r="T5" s="10"/>
      <c r="U5" s="10"/>
    </row>
    <row r="6" ht="15.75" customHeight="1">
      <c r="A6" s="11" t="s">
        <v>4</v>
      </c>
      <c r="B6" s="11" t="s">
        <v>11</v>
      </c>
      <c r="C6" s="11" t="s">
        <v>6</v>
      </c>
      <c r="D6" s="11" t="s">
        <v>11</v>
      </c>
      <c r="E6" s="10"/>
      <c r="F6" s="10"/>
      <c r="G6" s="10"/>
      <c r="H6" s="10"/>
      <c r="I6" s="10"/>
      <c r="J6" s="10"/>
      <c r="K6" s="10"/>
      <c r="L6" s="10"/>
      <c r="M6" s="10"/>
      <c r="N6" s="10"/>
      <c r="O6" s="10"/>
      <c r="P6" s="10"/>
      <c r="Q6" s="10"/>
      <c r="R6" s="10"/>
      <c r="S6" s="10"/>
      <c r="T6" s="10"/>
      <c r="U6" s="10"/>
    </row>
    <row r="7" ht="15.75" customHeight="1">
      <c r="A7" s="11" t="s">
        <v>4</v>
      </c>
      <c r="B7" s="12" t="s">
        <v>12</v>
      </c>
      <c r="C7" s="11" t="s">
        <v>6</v>
      </c>
      <c r="D7" s="11" t="s">
        <v>12</v>
      </c>
      <c r="E7" s="10"/>
      <c r="F7" s="10"/>
      <c r="G7" s="10"/>
      <c r="H7" s="10"/>
      <c r="I7" s="10"/>
      <c r="J7" s="10"/>
      <c r="K7" s="10"/>
      <c r="L7" s="10"/>
      <c r="M7" s="10"/>
      <c r="N7" s="10"/>
      <c r="O7" s="10"/>
      <c r="P7" s="10"/>
      <c r="Q7" s="10"/>
      <c r="R7" s="10"/>
      <c r="S7" s="10"/>
      <c r="T7" s="10"/>
      <c r="U7" s="10"/>
    </row>
    <row r="8" ht="15.75" customHeight="1">
      <c r="A8" s="11" t="s">
        <v>4</v>
      </c>
      <c r="B8" s="11" t="s">
        <v>13</v>
      </c>
      <c r="C8" s="11" t="s">
        <v>6</v>
      </c>
      <c r="D8" s="11" t="s">
        <v>13</v>
      </c>
      <c r="E8" s="10"/>
      <c r="F8" s="10"/>
      <c r="G8" s="10"/>
      <c r="H8" s="10"/>
      <c r="I8" s="10"/>
      <c r="J8" s="10"/>
      <c r="K8" s="10"/>
      <c r="L8" s="10"/>
      <c r="M8" s="10"/>
      <c r="N8" s="10"/>
      <c r="O8" s="10"/>
      <c r="P8" s="10"/>
      <c r="Q8" s="10"/>
      <c r="R8" s="10"/>
      <c r="S8" s="10"/>
      <c r="T8" s="10"/>
      <c r="U8" s="10"/>
    </row>
    <row r="9" ht="15.75" customHeight="1">
      <c r="A9" s="13" t="s">
        <v>4</v>
      </c>
      <c r="B9" s="13" t="s">
        <v>14</v>
      </c>
      <c r="C9" s="13" t="s">
        <v>6</v>
      </c>
      <c r="D9" s="13" t="s">
        <v>14</v>
      </c>
      <c r="E9" s="14"/>
      <c r="F9" s="14"/>
      <c r="G9" s="14"/>
      <c r="H9" s="14"/>
      <c r="I9" s="14"/>
      <c r="J9" s="14"/>
      <c r="K9" s="14"/>
      <c r="L9" s="14"/>
      <c r="M9" s="14"/>
      <c r="N9" s="14"/>
      <c r="O9" s="14"/>
      <c r="P9" s="14"/>
      <c r="Q9" s="14"/>
      <c r="R9" s="14"/>
      <c r="S9" s="14"/>
      <c r="T9" s="14"/>
      <c r="U9" s="14"/>
    </row>
    <row r="10" ht="15.75" customHeight="1">
      <c r="A10" s="14"/>
      <c r="B10" s="14"/>
      <c r="C10" s="14"/>
      <c r="D10" s="14"/>
      <c r="E10" s="14"/>
      <c r="F10" s="14"/>
      <c r="G10" s="14"/>
      <c r="H10" s="14"/>
      <c r="I10" s="14"/>
      <c r="J10" s="14"/>
      <c r="K10" s="14"/>
      <c r="L10" s="14"/>
      <c r="M10" s="14"/>
      <c r="N10" s="14"/>
      <c r="O10" s="14"/>
      <c r="P10" s="14"/>
      <c r="Q10" s="14"/>
      <c r="R10" s="14"/>
      <c r="S10" s="14"/>
      <c r="T10" s="14"/>
      <c r="U10" s="14"/>
    </row>
    <row r="11" ht="15.75" customHeight="1">
      <c r="A11" s="14"/>
      <c r="B11" s="14"/>
      <c r="C11" s="14"/>
      <c r="D11" s="14"/>
      <c r="E11" s="14"/>
      <c r="F11" s="14"/>
      <c r="G11" s="14"/>
      <c r="H11" s="14"/>
      <c r="I11" s="14"/>
      <c r="J11" s="14"/>
      <c r="K11" s="14"/>
      <c r="L11" s="14"/>
      <c r="M11" s="14"/>
      <c r="N11" s="14"/>
      <c r="O11" s="14"/>
      <c r="P11" s="14"/>
      <c r="Q11" s="14"/>
      <c r="R11" s="14"/>
      <c r="S11" s="14"/>
      <c r="T11" s="14"/>
      <c r="U11" s="14"/>
    </row>
    <row r="12" ht="15.75" customHeight="1">
      <c r="A12" s="14"/>
      <c r="B12" s="14"/>
      <c r="C12" s="14"/>
      <c r="D12" s="14"/>
      <c r="E12" s="14"/>
      <c r="F12" s="14"/>
      <c r="G12" s="14"/>
      <c r="H12" s="14"/>
      <c r="I12" s="14"/>
      <c r="J12" s="14"/>
      <c r="K12" s="14"/>
      <c r="L12" s="14"/>
      <c r="M12" s="14"/>
      <c r="N12" s="14"/>
      <c r="O12" s="14"/>
      <c r="P12" s="14"/>
      <c r="Q12" s="14"/>
      <c r="R12" s="14"/>
      <c r="S12" s="14"/>
      <c r="T12" s="14"/>
      <c r="U12" s="14"/>
    </row>
    <row r="13" ht="15.75" customHeight="1">
      <c r="A13" s="14"/>
      <c r="B13" s="14"/>
      <c r="C13" s="14"/>
      <c r="D13" s="14"/>
      <c r="E13" s="14"/>
      <c r="F13" s="14"/>
      <c r="G13" s="14"/>
      <c r="H13" s="14"/>
      <c r="I13" s="14"/>
      <c r="J13" s="14"/>
      <c r="K13" s="14"/>
      <c r="L13" s="14"/>
      <c r="M13" s="14"/>
      <c r="N13" s="14"/>
      <c r="O13" s="14"/>
      <c r="P13" s="14"/>
      <c r="Q13" s="14"/>
      <c r="R13" s="14"/>
      <c r="S13" s="14"/>
      <c r="T13" s="14"/>
      <c r="U13" s="14"/>
    </row>
    <row r="14" ht="15.75" customHeight="1">
      <c r="A14" s="14"/>
      <c r="B14" s="14"/>
      <c r="C14" s="14"/>
      <c r="D14" s="14"/>
      <c r="E14" s="14"/>
      <c r="F14" s="14"/>
      <c r="G14" s="14"/>
      <c r="H14" s="14"/>
      <c r="I14" s="14"/>
      <c r="J14" s="14"/>
      <c r="K14" s="14"/>
      <c r="L14" s="14"/>
      <c r="M14" s="14"/>
      <c r="N14" s="14"/>
      <c r="O14" s="14"/>
      <c r="P14" s="14"/>
      <c r="Q14" s="14"/>
      <c r="R14" s="14"/>
      <c r="S14" s="14"/>
      <c r="T14" s="14"/>
      <c r="U14" s="14"/>
    </row>
    <row r="15" ht="15.75" customHeight="1">
      <c r="A15" s="14"/>
      <c r="B15" s="14"/>
      <c r="C15" s="14"/>
      <c r="D15" s="14"/>
      <c r="E15" s="14"/>
      <c r="F15" s="14"/>
      <c r="G15" s="14"/>
      <c r="H15" s="14"/>
      <c r="I15" s="14"/>
      <c r="J15" s="14"/>
      <c r="K15" s="14"/>
      <c r="L15" s="14"/>
      <c r="M15" s="14"/>
      <c r="N15" s="14"/>
      <c r="O15" s="14"/>
      <c r="P15" s="14"/>
      <c r="Q15" s="14"/>
      <c r="R15" s="14"/>
      <c r="S15" s="14"/>
      <c r="T15" s="14"/>
      <c r="U15" s="14"/>
    </row>
    <row r="16" ht="15.75" customHeight="1">
      <c r="A16" s="14"/>
      <c r="B16" s="14"/>
      <c r="C16" s="14"/>
      <c r="D16" s="14"/>
      <c r="E16" s="14"/>
      <c r="F16" s="14"/>
      <c r="G16" s="14"/>
      <c r="H16" s="14"/>
      <c r="I16" s="14"/>
      <c r="J16" s="14"/>
      <c r="K16" s="14"/>
      <c r="L16" s="14"/>
      <c r="M16" s="14"/>
      <c r="N16" s="14"/>
      <c r="O16" s="14"/>
      <c r="P16" s="14"/>
      <c r="Q16" s="14"/>
      <c r="R16" s="14"/>
      <c r="S16" s="14"/>
      <c r="T16" s="14"/>
      <c r="U16" s="14"/>
    </row>
    <row r="17" ht="15.75" customHeight="1">
      <c r="A17" s="14"/>
      <c r="B17" s="14"/>
      <c r="C17" s="14"/>
      <c r="D17" s="14"/>
      <c r="E17" s="14"/>
      <c r="F17" s="14"/>
      <c r="G17" s="14"/>
      <c r="H17" s="14"/>
      <c r="I17" s="14"/>
      <c r="J17" s="14"/>
      <c r="K17" s="14"/>
      <c r="L17" s="14"/>
      <c r="M17" s="14"/>
      <c r="N17" s="14"/>
      <c r="O17" s="14"/>
      <c r="P17" s="14"/>
      <c r="Q17" s="14"/>
      <c r="R17" s="14"/>
      <c r="S17" s="14"/>
      <c r="T17" s="14"/>
      <c r="U17" s="14"/>
    </row>
    <row r="18" ht="15.75" customHeight="1">
      <c r="A18" s="14"/>
      <c r="B18" s="14"/>
      <c r="C18" s="14"/>
      <c r="D18" s="14"/>
      <c r="E18" s="14"/>
      <c r="F18" s="14"/>
      <c r="G18" s="14"/>
      <c r="H18" s="14"/>
      <c r="I18" s="14"/>
      <c r="J18" s="14"/>
      <c r="K18" s="14"/>
      <c r="L18" s="14"/>
      <c r="M18" s="14"/>
      <c r="N18" s="14"/>
      <c r="O18" s="14"/>
      <c r="P18" s="14"/>
      <c r="Q18" s="14"/>
      <c r="R18" s="14"/>
      <c r="S18" s="14"/>
      <c r="T18" s="14"/>
      <c r="U18" s="14"/>
    </row>
    <row r="19" ht="15.75" customHeight="1">
      <c r="A19" s="14"/>
      <c r="B19" s="14"/>
      <c r="C19" s="14"/>
      <c r="D19" s="14"/>
      <c r="E19" s="14"/>
      <c r="F19" s="14"/>
      <c r="G19" s="14"/>
      <c r="H19" s="14"/>
      <c r="I19" s="14"/>
      <c r="J19" s="14"/>
      <c r="K19" s="14"/>
      <c r="L19" s="14"/>
      <c r="M19" s="14"/>
      <c r="N19" s="14"/>
      <c r="O19" s="14"/>
      <c r="P19" s="14"/>
      <c r="Q19" s="14"/>
      <c r="R19" s="14"/>
      <c r="S19" s="14"/>
      <c r="T19" s="14"/>
      <c r="U19" s="14"/>
    </row>
    <row r="20" ht="15.75" customHeight="1">
      <c r="A20" s="14"/>
      <c r="B20" s="14"/>
      <c r="C20" s="14"/>
      <c r="D20" s="14"/>
      <c r="E20" s="14"/>
      <c r="F20" s="14"/>
      <c r="G20" s="14"/>
      <c r="H20" s="14"/>
      <c r="I20" s="14"/>
      <c r="J20" s="14"/>
      <c r="K20" s="14"/>
      <c r="L20" s="14"/>
      <c r="M20" s="14"/>
      <c r="N20" s="14"/>
      <c r="O20" s="14"/>
      <c r="P20" s="14"/>
      <c r="Q20" s="14"/>
      <c r="R20" s="14"/>
      <c r="S20" s="14"/>
      <c r="T20" s="14"/>
      <c r="U20" s="14"/>
    </row>
    <row r="21" ht="15.75" customHeight="1">
      <c r="A21" s="14"/>
      <c r="B21" s="14"/>
      <c r="C21" s="14"/>
      <c r="D21" s="14"/>
      <c r="E21" s="14"/>
      <c r="F21" s="14"/>
      <c r="G21" s="14"/>
      <c r="H21" s="14"/>
      <c r="I21" s="14"/>
      <c r="J21" s="14"/>
      <c r="K21" s="14"/>
      <c r="L21" s="14"/>
      <c r="M21" s="14"/>
      <c r="N21" s="14"/>
      <c r="O21" s="14"/>
      <c r="P21" s="14"/>
      <c r="Q21" s="14"/>
      <c r="R21" s="14"/>
      <c r="S21" s="14"/>
      <c r="T21" s="14"/>
      <c r="U21" s="14"/>
    </row>
    <row r="22" ht="15.75" customHeight="1">
      <c r="A22" s="14"/>
      <c r="B22" s="14"/>
      <c r="C22" s="14"/>
      <c r="D22" s="14"/>
      <c r="E22" s="14"/>
      <c r="F22" s="14"/>
      <c r="G22" s="14"/>
      <c r="H22" s="14"/>
      <c r="I22" s="14"/>
      <c r="J22" s="14"/>
      <c r="K22" s="14"/>
      <c r="L22" s="14"/>
      <c r="M22" s="14"/>
      <c r="N22" s="14"/>
      <c r="O22" s="14"/>
      <c r="P22" s="14"/>
      <c r="Q22" s="14"/>
      <c r="R22" s="14"/>
      <c r="S22" s="14"/>
      <c r="T22" s="14"/>
      <c r="U22" s="14"/>
    </row>
    <row r="23" ht="15.75" customHeight="1">
      <c r="A23" s="14"/>
      <c r="B23" s="14"/>
      <c r="C23" s="14"/>
      <c r="D23" s="14"/>
      <c r="E23" s="14"/>
      <c r="F23" s="14"/>
      <c r="G23" s="14"/>
      <c r="H23" s="14"/>
      <c r="I23" s="14"/>
      <c r="J23" s="14"/>
      <c r="K23" s="14"/>
      <c r="L23" s="14"/>
      <c r="M23" s="14"/>
      <c r="N23" s="14"/>
      <c r="O23" s="14"/>
      <c r="P23" s="14"/>
      <c r="Q23" s="14"/>
      <c r="R23" s="14"/>
      <c r="S23" s="14"/>
      <c r="T23" s="14"/>
      <c r="U23" s="14"/>
    </row>
    <row r="24" ht="15.75" customHeight="1">
      <c r="A24" s="14"/>
      <c r="B24" s="14"/>
      <c r="C24" s="14"/>
      <c r="D24" s="14"/>
      <c r="E24" s="14"/>
      <c r="F24" s="14"/>
      <c r="G24" s="14"/>
      <c r="H24" s="14"/>
      <c r="I24" s="14"/>
      <c r="J24" s="14"/>
      <c r="K24" s="14"/>
      <c r="L24" s="14"/>
      <c r="M24" s="14"/>
      <c r="N24" s="14"/>
      <c r="O24" s="14"/>
      <c r="P24" s="14"/>
      <c r="Q24" s="14"/>
      <c r="R24" s="14"/>
      <c r="S24" s="14"/>
      <c r="T24" s="14"/>
      <c r="U24" s="14"/>
    </row>
    <row r="25" ht="15.75" customHeight="1">
      <c r="A25" s="14"/>
      <c r="B25" s="14"/>
      <c r="C25" s="14"/>
      <c r="D25" s="14"/>
      <c r="E25" s="14"/>
      <c r="F25" s="14"/>
      <c r="G25" s="14"/>
      <c r="H25" s="14"/>
      <c r="I25" s="14"/>
      <c r="J25" s="14"/>
      <c r="K25" s="14"/>
      <c r="L25" s="14"/>
      <c r="M25" s="14"/>
      <c r="N25" s="14"/>
      <c r="O25" s="14"/>
      <c r="P25" s="14"/>
      <c r="Q25" s="14"/>
      <c r="R25" s="14"/>
      <c r="S25" s="14"/>
      <c r="T25" s="14"/>
      <c r="U25" s="14"/>
    </row>
    <row r="26" ht="15.75" customHeight="1">
      <c r="A26" s="14"/>
      <c r="B26" s="14"/>
      <c r="C26" s="14"/>
      <c r="D26" s="14"/>
      <c r="E26" s="14"/>
      <c r="F26" s="14"/>
      <c r="G26" s="14"/>
      <c r="H26" s="14"/>
      <c r="I26" s="14"/>
      <c r="J26" s="14"/>
      <c r="K26" s="14"/>
      <c r="L26" s="14"/>
      <c r="M26" s="14"/>
      <c r="N26" s="14"/>
      <c r="O26" s="14"/>
      <c r="P26" s="14"/>
      <c r="Q26" s="14"/>
      <c r="R26" s="14"/>
      <c r="S26" s="14"/>
      <c r="T26" s="14"/>
      <c r="U26" s="14"/>
    </row>
    <row r="27" ht="15.75" customHeight="1">
      <c r="A27" s="14"/>
      <c r="B27" s="14"/>
      <c r="C27" s="14"/>
      <c r="D27" s="14"/>
      <c r="E27" s="14"/>
      <c r="F27" s="14"/>
      <c r="G27" s="14"/>
      <c r="H27" s="14"/>
      <c r="I27" s="14"/>
      <c r="J27" s="14"/>
      <c r="K27" s="14"/>
      <c r="L27" s="14"/>
      <c r="M27" s="14"/>
      <c r="N27" s="14"/>
      <c r="O27" s="14"/>
      <c r="P27" s="14"/>
      <c r="Q27" s="14"/>
      <c r="R27" s="14"/>
      <c r="S27" s="14"/>
      <c r="T27" s="14"/>
      <c r="U27" s="14"/>
    </row>
    <row r="28" ht="15.75" customHeight="1">
      <c r="A28" s="14"/>
      <c r="B28" s="14"/>
      <c r="C28" s="14"/>
      <c r="D28" s="14"/>
      <c r="E28" s="14"/>
      <c r="F28" s="14"/>
      <c r="G28" s="14"/>
      <c r="H28" s="14"/>
      <c r="I28" s="14"/>
      <c r="J28" s="14"/>
      <c r="K28" s="14"/>
      <c r="L28" s="14"/>
      <c r="M28" s="14"/>
      <c r="N28" s="14"/>
      <c r="O28" s="14"/>
      <c r="P28" s="14"/>
      <c r="Q28" s="14"/>
      <c r="R28" s="14"/>
      <c r="S28" s="14"/>
      <c r="T28" s="14"/>
      <c r="U28" s="14"/>
    </row>
    <row r="29" ht="15.75" customHeight="1">
      <c r="A29" s="14"/>
      <c r="B29" s="14"/>
      <c r="C29" s="14"/>
      <c r="D29" s="14"/>
      <c r="E29" s="14"/>
      <c r="F29" s="14"/>
      <c r="G29" s="14"/>
      <c r="H29" s="14"/>
      <c r="I29" s="14"/>
      <c r="J29" s="14"/>
      <c r="K29" s="14"/>
      <c r="L29" s="14"/>
      <c r="M29" s="14"/>
      <c r="N29" s="14"/>
      <c r="O29" s="14"/>
      <c r="P29" s="14"/>
      <c r="Q29" s="14"/>
      <c r="R29" s="14"/>
      <c r="S29" s="14"/>
      <c r="T29" s="14"/>
      <c r="U29" s="14"/>
    </row>
    <row r="30" ht="15.75" customHeight="1">
      <c r="A30" s="14"/>
      <c r="B30" s="14"/>
      <c r="C30" s="14"/>
      <c r="D30" s="14"/>
      <c r="E30" s="14"/>
      <c r="F30" s="14"/>
      <c r="G30" s="14"/>
      <c r="H30" s="14"/>
      <c r="I30" s="14"/>
      <c r="J30" s="14"/>
      <c r="K30" s="14"/>
      <c r="L30" s="14"/>
      <c r="M30" s="14"/>
      <c r="N30" s="14"/>
      <c r="O30" s="14"/>
      <c r="P30" s="14"/>
      <c r="Q30" s="14"/>
      <c r="R30" s="14"/>
      <c r="S30" s="14"/>
      <c r="T30" s="14"/>
      <c r="U30" s="14"/>
    </row>
    <row r="31" ht="15.75" customHeight="1">
      <c r="A31" s="14"/>
      <c r="B31" s="14"/>
      <c r="C31" s="14"/>
      <c r="D31" s="14"/>
      <c r="E31" s="14"/>
      <c r="F31" s="14"/>
      <c r="G31" s="14"/>
      <c r="H31" s="14"/>
      <c r="I31" s="14"/>
      <c r="J31" s="14"/>
      <c r="K31" s="14"/>
      <c r="L31" s="14"/>
      <c r="M31" s="14"/>
      <c r="N31" s="14"/>
      <c r="O31" s="14"/>
      <c r="P31" s="14"/>
      <c r="Q31" s="14"/>
      <c r="R31" s="14"/>
      <c r="S31" s="14"/>
      <c r="T31" s="14"/>
      <c r="U31" s="14"/>
    </row>
    <row r="32" ht="15.75" customHeight="1">
      <c r="A32" s="14"/>
      <c r="B32" s="14"/>
      <c r="C32" s="14"/>
      <c r="D32" s="14"/>
      <c r="E32" s="14"/>
      <c r="F32" s="14"/>
      <c r="G32" s="14"/>
      <c r="H32" s="14"/>
      <c r="I32" s="14"/>
      <c r="J32" s="14"/>
      <c r="K32" s="14"/>
      <c r="L32" s="14"/>
      <c r="M32" s="14"/>
      <c r="N32" s="14"/>
      <c r="O32" s="14"/>
      <c r="P32" s="14"/>
      <c r="Q32" s="14"/>
      <c r="R32" s="14"/>
      <c r="S32" s="14"/>
      <c r="T32" s="14"/>
      <c r="U32" s="14"/>
    </row>
    <row r="33" ht="15.75" customHeight="1">
      <c r="A33" s="14"/>
      <c r="B33" s="14"/>
      <c r="C33" s="14"/>
      <c r="D33" s="14"/>
      <c r="E33" s="14"/>
      <c r="F33" s="14"/>
      <c r="G33" s="14"/>
      <c r="H33" s="14"/>
      <c r="I33" s="14"/>
      <c r="J33" s="14"/>
      <c r="K33" s="14"/>
      <c r="L33" s="14"/>
      <c r="M33" s="14"/>
      <c r="N33" s="14"/>
      <c r="O33" s="14"/>
      <c r="P33" s="14"/>
      <c r="Q33" s="14"/>
      <c r="R33" s="14"/>
      <c r="S33" s="14"/>
      <c r="T33" s="14"/>
      <c r="U33" s="14"/>
    </row>
    <row r="34" ht="15.75" customHeight="1">
      <c r="A34" s="14"/>
      <c r="B34" s="14"/>
      <c r="C34" s="14"/>
      <c r="D34" s="14"/>
      <c r="E34" s="14"/>
      <c r="F34" s="14"/>
      <c r="G34" s="14"/>
      <c r="H34" s="14"/>
      <c r="I34" s="14"/>
      <c r="J34" s="14"/>
      <c r="K34" s="14"/>
      <c r="L34" s="14"/>
      <c r="M34" s="14"/>
      <c r="N34" s="14"/>
      <c r="O34" s="14"/>
      <c r="P34" s="14"/>
      <c r="Q34" s="14"/>
      <c r="R34" s="14"/>
      <c r="S34" s="14"/>
      <c r="T34" s="14"/>
      <c r="U34" s="14"/>
    </row>
    <row r="35" ht="15.75" customHeight="1">
      <c r="A35" s="14"/>
      <c r="B35" s="14"/>
      <c r="C35" s="14"/>
      <c r="D35" s="14"/>
      <c r="E35" s="14"/>
      <c r="F35" s="14"/>
      <c r="G35" s="14"/>
      <c r="H35" s="14"/>
      <c r="I35" s="14"/>
      <c r="J35" s="14"/>
      <c r="K35" s="14"/>
      <c r="L35" s="14"/>
      <c r="M35" s="14"/>
      <c r="N35" s="14"/>
      <c r="O35" s="14"/>
      <c r="P35" s="14"/>
      <c r="Q35" s="14"/>
      <c r="R35" s="14"/>
      <c r="S35" s="14"/>
      <c r="T35" s="14"/>
      <c r="U35" s="14"/>
    </row>
    <row r="36" ht="15.75" customHeight="1">
      <c r="A36" s="14"/>
      <c r="B36" s="14"/>
      <c r="C36" s="14"/>
      <c r="D36" s="14"/>
      <c r="E36" s="14"/>
      <c r="F36" s="14"/>
      <c r="G36" s="14"/>
      <c r="H36" s="14"/>
      <c r="I36" s="14"/>
      <c r="J36" s="14"/>
      <c r="K36" s="14"/>
      <c r="L36" s="14"/>
      <c r="M36" s="14"/>
      <c r="N36" s="14"/>
      <c r="O36" s="14"/>
      <c r="P36" s="14"/>
      <c r="Q36" s="14"/>
      <c r="R36" s="14"/>
      <c r="S36" s="14"/>
      <c r="T36" s="14"/>
      <c r="U36" s="14"/>
    </row>
    <row r="37" ht="15.75" customHeight="1">
      <c r="A37" s="14"/>
      <c r="B37" s="14"/>
      <c r="C37" s="14"/>
      <c r="D37" s="14"/>
      <c r="E37" s="14"/>
      <c r="F37" s="14"/>
      <c r="G37" s="14"/>
      <c r="H37" s="14"/>
      <c r="I37" s="14"/>
      <c r="J37" s="14"/>
      <c r="K37" s="14"/>
      <c r="L37" s="14"/>
      <c r="M37" s="14"/>
      <c r="N37" s="14"/>
      <c r="O37" s="14"/>
      <c r="P37" s="14"/>
      <c r="Q37" s="14"/>
      <c r="R37" s="14"/>
      <c r="S37" s="14"/>
      <c r="T37" s="14"/>
      <c r="U37" s="14"/>
    </row>
    <row r="38" ht="15.75" customHeight="1">
      <c r="A38" s="14"/>
      <c r="B38" s="14"/>
      <c r="C38" s="14"/>
      <c r="D38" s="14"/>
      <c r="E38" s="14"/>
      <c r="F38" s="14"/>
      <c r="G38" s="14"/>
      <c r="H38" s="14"/>
      <c r="I38" s="14"/>
      <c r="J38" s="14"/>
      <c r="K38" s="14"/>
      <c r="L38" s="14"/>
      <c r="M38" s="14"/>
      <c r="N38" s="14"/>
      <c r="O38" s="14"/>
      <c r="P38" s="14"/>
      <c r="Q38" s="14"/>
      <c r="R38" s="14"/>
      <c r="S38" s="14"/>
      <c r="T38" s="14"/>
      <c r="U38" s="14"/>
    </row>
    <row r="39" ht="15.75" customHeight="1">
      <c r="A39" s="14"/>
      <c r="B39" s="14"/>
      <c r="C39" s="14"/>
      <c r="D39" s="14"/>
      <c r="E39" s="14"/>
      <c r="F39" s="14"/>
      <c r="G39" s="14"/>
      <c r="H39" s="14"/>
      <c r="I39" s="14"/>
      <c r="J39" s="14"/>
      <c r="K39" s="14"/>
      <c r="L39" s="14"/>
      <c r="M39" s="14"/>
      <c r="N39" s="14"/>
      <c r="O39" s="14"/>
      <c r="P39" s="14"/>
      <c r="Q39" s="14"/>
      <c r="R39" s="14"/>
      <c r="S39" s="14"/>
      <c r="T39" s="14"/>
      <c r="U39" s="14"/>
    </row>
    <row r="40" ht="15.75" customHeight="1">
      <c r="A40" s="14"/>
      <c r="B40" s="14"/>
      <c r="C40" s="14"/>
      <c r="D40" s="14"/>
      <c r="E40" s="14"/>
      <c r="F40" s="14"/>
      <c r="G40" s="14"/>
      <c r="H40" s="14"/>
      <c r="I40" s="14"/>
      <c r="J40" s="14"/>
      <c r="K40" s="14"/>
      <c r="L40" s="14"/>
      <c r="M40" s="14"/>
      <c r="N40" s="14"/>
      <c r="O40" s="14"/>
      <c r="P40" s="14"/>
      <c r="Q40" s="14"/>
      <c r="R40" s="14"/>
      <c r="S40" s="14"/>
      <c r="T40" s="14"/>
      <c r="U40" s="14"/>
    </row>
    <row r="41" ht="15.75" customHeight="1">
      <c r="A41" s="14"/>
      <c r="B41" s="14"/>
      <c r="C41" s="14"/>
      <c r="D41" s="14"/>
      <c r="E41" s="14"/>
      <c r="F41" s="14"/>
      <c r="G41" s="14"/>
      <c r="H41" s="14"/>
      <c r="I41" s="14"/>
      <c r="J41" s="14"/>
      <c r="K41" s="14"/>
      <c r="L41" s="14"/>
      <c r="M41" s="14"/>
      <c r="N41" s="14"/>
      <c r="O41" s="14"/>
      <c r="P41" s="14"/>
      <c r="Q41" s="14"/>
      <c r="R41" s="14"/>
      <c r="S41" s="14"/>
      <c r="T41" s="14"/>
      <c r="U41" s="14"/>
    </row>
    <row r="42" ht="15.75" customHeight="1">
      <c r="A42" s="14"/>
      <c r="B42" s="14"/>
      <c r="C42" s="14"/>
      <c r="D42" s="14"/>
      <c r="E42" s="14"/>
      <c r="F42" s="14"/>
      <c r="G42" s="14"/>
      <c r="H42" s="14"/>
      <c r="I42" s="14"/>
      <c r="J42" s="14"/>
      <c r="K42" s="14"/>
      <c r="L42" s="14"/>
      <c r="M42" s="14"/>
      <c r="N42" s="14"/>
      <c r="O42" s="14"/>
      <c r="P42" s="14"/>
      <c r="Q42" s="14"/>
      <c r="R42" s="14"/>
      <c r="S42" s="14"/>
      <c r="T42" s="14"/>
      <c r="U42" s="14"/>
    </row>
    <row r="43" ht="15.75" customHeight="1">
      <c r="A43" s="14"/>
      <c r="B43" s="14"/>
      <c r="C43" s="14"/>
      <c r="D43" s="14"/>
      <c r="E43" s="14"/>
      <c r="F43" s="14"/>
      <c r="G43" s="14"/>
      <c r="H43" s="14"/>
      <c r="I43" s="14"/>
      <c r="J43" s="14"/>
      <c r="K43" s="14"/>
      <c r="L43" s="14"/>
      <c r="M43" s="14"/>
      <c r="N43" s="14"/>
      <c r="O43" s="14"/>
      <c r="P43" s="14"/>
      <c r="Q43" s="14"/>
      <c r="R43" s="14"/>
      <c r="S43" s="14"/>
      <c r="T43" s="14"/>
      <c r="U43" s="14"/>
    </row>
    <row r="44" ht="15.75" customHeight="1">
      <c r="A44" s="14"/>
      <c r="B44" s="14"/>
      <c r="C44" s="14"/>
      <c r="D44" s="14"/>
      <c r="E44" s="14"/>
      <c r="F44" s="14"/>
      <c r="G44" s="14"/>
      <c r="H44" s="14"/>
      <c r="I44" s="14"/>
      <c r="J44" s="14"/>
      <c r="K44" s="14"/>
      <c r="L44" s="14"/>
      <c r="M44" s="14"/>
      <c r="N44" s="14"/>
      <c r="O44" s="14"/>
      <c r="P44" s="14"/>
      <c r="Q44" s="14"/>
      <c r="R44" s="14"/>
      <c r="S44" s="14"/>
      <c r="T44" s="14"/>
      <c r="U44" s="14"/>
    </row>
    <row r="45" ht="15.75" customHeight="1">
      <c r="A45" s="14"/>
      <c r="B45" s="14"/>
      <c r="C45" s="14"/>
      <c r="D45" s="14"/>
      <c r="E45" s="14"/>
      <c r="F45" s="14"/>
      <c r="G45" s="14"/>
      <c r="H45" s="14"/>
      <c r="I45" s="14"/>
      <c r="J45" s="14"/>
      <c r="K45" s="14"/>
      <c r="L45" s="14"/>
      <c r="M45" s="14"/>
      <c r="N45" s="14"/>
      <c r="O45" s="14"/>
      <c r="P45" s="14"/>
      <c r="Q45" s="14"/>
      <c r="R45" s="14"/>
      <c r="S45" s="14"/>
      <c r="T45" s="14"/>
      <c r="U45" s="14"/>
    </row>
    <row r="46" ht="15.75" customHeight="1">
      <c r="A46" s="14"/>
      <c r="B46" s="14"/>
      <c r="C46" s="14"/>
      <c r="D46" s="14"/>
      <c r="E46" s="14"/>
      <c r="F46" s="14"/>
      <c r="G46" s="14"/>
      <c r="H46" s="14"/>
      <c r="I46" s="14"/>
      <c r="J46" s="14"/>
      <c r="K46" s="14"/>
      <c r="L46" s="14"/>
      <c r="M46" s="14"/>
      <c r="N46" s="14"/>
      <c r="O46" s="14"/>
      <c r="P46" s="14"/>
      <c r="Q46" s="14"/>
      <c r="R46" s="14"/>
      <c r="S46" s="14"/>
      <c r="T46" s="14"/>
      <c r="U46" s="14"/>
    </row>
    <row r="47" ht="15.75" customHeight="1">
      <c r="A47" s="14"/>
      <c r="B47" s="14"/>
      <c r="C47" s="14"/>
      <c r="D47" s="14"/>
      <c r="E47" s="14"/>
      <c r="F47" s="14"/>
      <c r="G47" s="14"/>
      <c r="H47" s="14"/>
      <c r="I47" s="14"/>
      <c r="J47" s="14"/>
      <c r="K47" s="14"/>
      <c r="L47" s="14"/>
      <c r="M47" s="14"/>
      <c r="N47" s="14"/>
      <c r="O47" s="14"/>
      <c r="P47" s="14"/>
      <c r="Q47" s="14"/>
      <c r="R47" s="14"/>
      <c r="S47" s="14"/>
      <c r="T47" s="14"/>
      <c r="U47" s="14"/>
    </row>
    <row r="48" ht="15.75" customHeight="1">
      <c r="A48" s="14"/>
      <c r="B48" s="14"/>
      <c r="C48" s="14"/>
      <c r="D48" s="14"/>
      <c r="E48" s="14"/>
      <c r="F48" s="14"/>
      <c r="G48" s="14"/>
      <c r="H48" s="14"/>
      <c r="I48" s="14"/>
      <c r="J48" s="14"/>
      <c r="K48" s="14"/>
      <c r="L48" s="14"/>
      <c r="M48" s="14"/>
      <c r="N48" s="14"/>
      <c r="O48" s="14"/>
      <c r="P48" s="14"/>
      <c r="Q48" s="14"/>
      <c r="R48" s="14"/>
      <c r="S48" s="14"/>
      <c r="T48" s="14"/>
      <c r="U48" s="14"/>
    </row>
    <row r="49" ht="15.75" customHeight="1">
      <c r="A49" s="14"/>
      <c r="B49" s="14"/>
      <c r="C49" s="14"/>
      <c r="D49" s="14"/>
      <c r="E49" s="14"/>
      <c r="F49" s="14"/>
      <c r="G49" s="14"/>
      <c r="H49" s="14"/>
      <c r="I49" s="14"/>
      <c r="J49" s="14"/>
      <c r="K49" s="14"/>
      <c r="L49" s="14"/>
      <c r="M49" s="14"/>
      <c r="N49" s="14"/>
      <c r="O49" s="14"/>
      <c r="P49" s="14"/>
      <c r="Q49" s="14"/>
      <c r="R49" s="14"/>
      <c r="S49" s="14"/>
      <c r="T49" s="14"/>
      <c r="U49" s="14"/>
    </row>
    <row r="50" ht="15.75" customHeight="1">
      <c r="A50" s="14"/>
      <c r="B50" s="14"/>
      <c r="C50" s="14"/>
      <c r="D50" s="14"/>
      <c r="E50" s="14"/>
      <c r="F50" s="14"/>
      <c r="G50" s="14"/>
      <c r="H50" s="14"/>
      <c r="I50" s="14"/>
      <c r="J50" s="14"/>
      <c r="K50" s="14"/>
      <c r="L50" s="14"/>
      <c r="M50" s="14"/>
      <c r="N50" s="14"/>
      <c r="O50" s="14"/>
      <c r="P50" s="14"/>
      <c r="Q50" s="14"/>
      <c r="R50" s="14"/>
      <c r="S50" s="14"/>
      <c r="T50" s="14"/>
      <c r="U50" s="14"/>
    </row>
    <row r="51" ht="15.75" customHeight="1">
      <c r="A51" s="14"/>
      <c r="B51" s="14"/>
      <c r="C51" s="14"/>
      <c r="D51" s="14"/>
      <c r="E51" s="14"/>
      <c r="F51" s="14"/>
      <c r="G51" s="14"/>
      <c r="H51" s="14"/>
      <c r="I51" s="14"/>
      <c r="J51" s="14"/>
      <c r="K51" s="14"/>
      <c r="L51" s="14"/>
      <c r="M51" s="14"/>
      <c r="N51" s="14"/>
      <c r="O51" s="14"/>
      <c r="P51" s="14"/>
      <c r="Q51" s="14"/>
      <c r="R51" s="14"/>
      <c r="S51" s="14"/>
      <c r="T51" s="14"/>
      <c r="U51" s="14"/>
    </row>
    <row r="52" ht="15.75" customHeight="1">
      <c r="A52" s="14"/>
      <c r="B52" s="14"/>
      <c r="C52" s="14"/>
      <c r="D52" s="14"/>
      <c r="E52" s="14"/>
      <c r="F52" s="14"/>
      <c r="G52" s="14"/>
      <c r="H52" s="14"/>
      <c r="I52" s="14"/>
      <c r="J52" s="14"/>
      <c r="K52" s="14"/>
      <c r="L52" s="14"/>
      <c r="M52" s="14"/>
      <c r="N52" s="14"/>
      <c r="O52" s="14"/>
      <c r="P52" s="14"/>
      <c r="Q52" s="14"/>
      <c r="R52" s="14"/>
      <c r="S52" s="14"/>
      <c r="T52" s="14"/>
      <c r="U52" s="14"/>
    </row>
    <row r="53" ht="15.75" customHeight="1">
      <c r="A53" s="14"/>
      <c r="B53" s="14"/>
      <c r="C53" s="14"/>
      <c r="D53" s="14"/>
      <c r="E53" s="14"/>
      <c r="F53" s="14"/>
      <c r="G53" s="14"/>
      <c r="H53" s="14"/>
      <c r="I53" s="14"/>
      <c r="J53" s="14"/>
      <c r="K53" s="14"/>
      <c r="L53" s="14"/>
      <c r="M53" s="14"/>
      <c r="N53" s="14"/>
      <c r="O53" s="14"/>
      <c r="P53" s="14"/>
      <c r="Q53" s="14"/>
      <c r="R53" s="14"/>
      <c r="S53" s="14"/>
      <c r="T53" s="14"/>
      <c r="U53" s="14"/>
    </row>
    <row r="54" ht="15.75" customHeight="1">
      <c r="A54" s="14"/>
      <c r="B54" s="14"/>
      <c r="C54" s="14"/>
      <c r="D54" s="14"/>
      <c r="E54" s="14"/>
      <c r="F54" s="14"/>
      <c r="G54" s="14"/>
      <c r="H54" s="14"/>
      <c r="I54" s="14"/>
      <c r="J54" s="14"/>
      <c r="K54" s="14"/>
      <c r="L54" s="14"/>
      <c r="M54" s="14"/>
      <c r="N54" s="14"/>
      <c r="O54" s="14"/>
      <c r="P54" s="14"/>
      <c r="Q54" s="14"/>
      <c r="R54" s="14"/>
      <c r="S54" s="14"/>
      <c r="T54" s="14"/>
      <c r="U54" s="14"/>
    </row>
    <row r="55" ht="15.75" customHeight="1">
      <c r="A55" s="14"/>
      <c r="B55" s="14"/>
      <c r="C55" s="14"/>
      <c r="D55" s="14"/>
      <c r="E55" s="14"/>
      <c r="F55" s="14"/>
      <c r="G55" s="14"/>
      <c r="H55" s="14"/>
      <c r="I55" s="14"/>
      <c r="J55" s="14"/>
      <c r="K55" s="14"/>
      <c r="L55" s="14"/>
      <c r="M55" s="14"/>
      <c r="N55" s="14"/>
      <c r="O55" s="14"/>
      <c r="P55" s="14"/>
      <c r="Q55" s="14"/>
      <c r="R55" s="14"/>
      <c r="S55" s="14"/>
      <c r="T55" s="14"/>
      <c r="U55" s="14"/>
    </row>
    <row r="56" ht="15.75" customHeight="1">
      <c r="A56" s="14"/>
      <c r="B56" s="14"/>
      <c r="C56" s="14"/>
      <c r="D56" s="14"/>
      <c r="E56" s="14"/>
      <c r="F56" s="14"/>
      <c r="G56" s="14"/>
      <c r="H56" s="14"/>
      <c r="I56" s="14"/>
      <c r="J56" s="14"/>
      <c r="K56" s="14"/>
      <c r="L56" s="14"/>
      <c r="M56" s="14"/>
      <c r="N56" s="14"/>
      <c r="O56" s="14"/>
      <c r="P56" s="14"/>
      <c r="Q56" s="14"/>
      <c r="R56" s="14"/>
      <c r="S56" s="14"/>
      <c r="T56" s="14"/>
      <c r="U56" s="14"/>
    </row>
    <row r="57" ht="15.75" customHeight="1">
      <c r="A57" s="14"/>
      <c r="B57" s="14"/>
      <c r="C57" s="14"/>
      <c r="D57" s="14"/>
      <c r="E57" s="14"/>
      <c r="F57" s="14"/>
      <c r="G57" s="14"/>
      <c r="H57" s="14"/>
      <c r="I57" s="14"/>
      <c r="J57" s="14"/>
      <c r="K57" s="14"/>
      <c r="L57" s="14"/>
      <c r="M57" s="14"/>
      <c r="N57" s="14"/>
      <c r="O57" s="14"/>
      <c r="P57" s="14"/>
      <c r="Q57" s="14"/>
      <c r="R57" s="14"/>
      <c r="S57" s="14"/>
      <c r="T57" s="14"/>
      <c r="U57" s="14"/>
    </row>
    <row r="58" ht="15.75" customHeight="1">
      <c r="A58" s="14"/>
      <c r="B58" s="14"/>
      <c r="C58" s="14"/>
      <c r="D58" s="14"/>
      <c r="E58" s="14"/>
      <c r="F58" s="14"/>
      <c r="G58" s="14"/>
      <c r="H58" s="14"/>
      <c r="I58" s="14"/>
      <c r="J58" s="14"/>
      <c r="K58" s="14"/>
      <c r="L58" s="14"/>
      <c r="M58" s="14"/>
      <c r="N58" s="14"/>
      <c r="O58" s="14"/>
      <c r="P58" s="14"/>
      <c r="Q58" s="14"/>
      <c r="R58" s="14"/>
      <c r="S58" s="14"/>
      <c r="T58" s="14"/>
      <c r="U58" s="14"/>
    </row>
    <row r="59" ht="15.75" customHeight="1">
      <c r="A59" s="14"/>
      <c r="B59" s="14"/>
      <c r="C59" s="14"/>
      <c r="D59" s="14"/>
      <c r="E59" s="14"/>
      <c r="F59" s="14"/>
      <c r="G59" s="14"/>
      <c r="H59" s="14"/>
      <c r="I59" s="14"/>
      <c r="J59" s="14"/>
      <c r="K59" s="14"/>
      <c r="L59" s="14"/>
      <c r="M59" s="14"/>
      <c r="N59" s="14"/>
      <c r="O59" s="14"/>
      <c r="P59" s="14"/>
      <c r="Q59" s="14"/>
      <c r="R59" s="14"/>
      <c r="S59" s="14"/>
      <c r="T59" s="14"/>
      <c r="U59" s="14"/>
    </row>
    <row r="60" ht="15.75" customHeight="1">
      <c r="A60" s="14"/>
      <c r="B60" s="14"/>
      <c r="C60" s="14"/>
      <c r="D60" s="14"/>
      <c r="E60" s="14"/>
      <c r="F60" s="14"/>
      <c r="G60" s="14"/>
      <c r="H60" s="14"/>
      <c r="I60" s="14"/>
      <c r="J60" s="14"/>
      <c r="K60" s="14"/>
      <c r="L60" s="14"/>
      <c r="M60" s="14"/>
      <c r="N60" s="14"/>
      <c r="O60" s="14"/>
      <c r="P60" s="14"/>
      <c r="Q60" s="14"/>
      <c r="R60" s="14"/>
      <c r="S60" s="14"/>
      <c r="T60" s="14"/>
      <c r="U60" s="14"/>
    </row>
    <row r="61" ht="15.75" customHeight="1">
      <c r="A61" s="14"/>
      <c r="B61" s="14"/>
      <c r="C61" s="14"/>
      <c r="D61" s="14"/>
      <c r="E61" s="14"/>
      <c r="F61" s="14"/>
      <c r="G61" s="14"/>
      <c r="H61" s="14"/>
      <c r="I61" s="14"/>
      <c r="J61" s="14"/>
      <c r="K61" s="14"/>
      <c r="L61" s="14"/>
      <c r="M61" s="14"/>
      <c r="N61" s="14"/>
      <c r="O61" s="14"/>
      <c r="P61" s="14"/>
      <c r="Q61" s="14"/>
      <c r="R61" s="14"/>
      <c r="S61" s="14"/>
      <c r="T61" s="14"/>
      <c r="U61" s="14"/>
    </row>
    <row r="62" ht="15.75" customHeight="1">
      <c r="A62" s="14"/>
      <c r="B62" s="14"/>
      <c r="C62" s="14"/>
      <c r="D62" s="14"/>
      <c r="E62" s="14"/>
      <c r="F62" s="14"/>
      <c r="G62" s="14"/>
      <c r="H62" s="14"/>
      <c r="I62" s="14"/>
      <c r="J62" s="14"/>
      <c r="K62" s="14"/>
      <c r="L62" s="14"/>
      <c r="M62" s="14"/>
      <c r="N62" s="14"/>
      <c r="O62" s="14"/>
      <c r="P62" s="14"/>
      <c r="Q62" s="14"/>
      <c r="R62" s="14"/>
      <c r="S62" s="14"/>
      <c r="T62" s="14"/>
      <c r="U62" s="14"/>
    </row>
    <row r="63" ht="15.75" customHeight="1">
      <c r="A63" s="14"/>
      <c r="B63" s="14"/>
      <c r="C63" s="14"/>
      <c r="D63" s="14"/>
      <c r="E63" s="14"/>
      <c r="F63" s="14"/>
      <c r="G63" s="14"/>
      <c r="H63" s="14"/>
      <c r="I63" s="14"/>
      <c r="J63" s="14"/>
      <c r="K63" s="14"/>
      <c r="L63" s="14"/>
      <c r="M63" s="14"/>
      <c r="N63" s="14"/>
      <c r="O63" s="14"/>
      <c r="P63" s="14"/>
      <c r="Q63" s="14"/>
      <c r="R63" s="14"/>
      <c r="S63" s="14"/>
      <c r="T63" s="14"/>
      <c r="U63" s="14"/>
    </row>
    <row r="64" ht="15.75" customHeight="1">
      <c r="A64" s="14"/>
      <c r="B64" s="14"/>
      <c r="C64" s="14"/>
      <c r="D64" s="14"/>
      <c r="E64" s="14"/>
      <c r="F64" s="14"/>
      <c r="G64" s="14"/>
      <c r="H64" s="14"/>
      <c r="I64" s="14"/>
      <c r="J64" s="14"/>
      <c r="K64" s="14"/>
      <c r="L64" s="14"/>
      <c r="M64" s="14"/>
      <c r="N64" s="14"/>
      <c r="O64" s="14"/>
      <c r="P64" s="14"/>
      <c r="Q64" s="14"/>
      <c r="R64" s="14"/>
      <c r="S64" s="14"/>
      <c r="T64" s="14"/>
      <c r="U64" s="14"/>
    </row>
    <row r="65" ht="15.75" customHeight="1">
      <c r="A65" s="14"/>
      <c r="B65" s="14"/>
      <c r="C65" s="14"/>
      <c r="D65" s="14"/>
      <c r="E65" s="14"/>
      <c r="F65" s="14"/>
      <c r="G65" s="14"/>
      <c r="H65" s="14"/>
      <c r="I65" s="14"/>
      <c r="J65" s="14"/>
      <c r="K65" s="14"/>
      <c r="L65" s="14"/>
      <c r="M65" s="14"/>
      <c r="N65" s="14"/>
      <c r="O65" s="14"/>
      <c r="P65" s="14"/>
      <c r="Q65" s="14"/>
      <c r="R65" s="14"/>
      <c r="S65" s="14"/>
      <c r="T65" s="14"/>
      <c r="U65" s="14"/>
    </row>
    <row r="66" ht="15.75" customHeight="1">
      <c r="A66" s="14"/>
      <c r="B66" s="14"/>
      <c r="C66" s="14"/>
      <c r="D66" s="14"/>
      <c r="E66" s="14"/>
      <c r="F66" s="14"/>
      <c r="G66" s="14"/>
      <c r="H66" s="14"/>
      <c r="I66" s="14"/>
      <c r="J66" s="14"/>
      <c r="K66" s="14"/>
      <c r="L66" s="14"/>
      <c r="M66" s="14"/>
      <c r="N66" s="14"/>
      <c r="O66" s="14"/>
      <c r="P66" s="14"/>
      <c r="Q66" s="14"/>
      <c r="R66" s="14"/>
      <c r="S66" s="14"/>
      <c r="T66" s="14"/>
      <c r="U66" s="14"/>
    </row>
    <row r="67" ht="15.75" customHeight="1">
      <c r="A67" s="14"/>
      <c r="B67" s="14"/>
      <c r="C67" s="14"/>
      <c r="D67" s="14"/>
      <c r="E67" s="14"/>
      <c r="F67" s="14"/>
      <c r="G67" s="14"/>
      <c r="H67" s="14"/>
      <c r="I67" s="14"/>
      <c r="J67" s="14"/>
      <c r="K67" s="14"/>
      <c r="L67" s="14"/>
      <c r="M67" s="14"/>
      <c r="N67" s="14"/>
      <c r="O67" s="14"/>
      <c r="P67" s="14"/>
      <c r="Q67" s="14"/>
      <c r="R67" s="14"/>
      <c r="S67" s="14"/>
      <c r="T67" s="14"/>
      <c r="U67" s="14"/>
    </row>
    <row r="68" ht="15.75" customHeight="1">
      <c r="A68" s="14"/>
      <c r="B68" s="14"/>
      <c r="C68" s="14"/>
      <c r="D68" s="14"/>
      <c r="E68" s="14"/>
      <c r="F68" s="14"/>
      <c r="G68" s="14"/>
      <c r="H68" s="14"/>
      <c r="I68" s="14"/>
      <c r="J68" s="14"/>
      <c r="K68" s="14"/>
      <c r="L68" s="14"/>
      <c r="M68" s="14"/>
      <c r="N68" s="14"/>
      <c r="O68" s="14"/>
      <c r="P68" s="14"/>
      <c r="Q68" s="14"/>
      <c r="R68" s="14"/>
      <c r="S68" s="14"/>
      <c r="T68" s="14"/>
      <c r="U68" s="14"/>
    </row>
    <row r="69" ht="15.75" customHeight="1">
      <c r="A69" s="14"/>
      <c r="B69" s="14"/>
      <c r="C69" s="14"/>
      <c r="D69" s="14"/>
      <c r="E69" s="14"/>
      <c r="F69" s="14"/>
      <c r="G69" s="14"/>
      <c r="H69" s="14"/>
      <c r="I69" s="14"/>
      <c r="J69" s="14"/>
      <c r="K69" s="14"/>
      <c r="L69" s="14"/>
      <c r="M69" s="14"/>
      <c r="N69" s="14"/>
      <c r="O69" s="14"/>
      <c r="P69" s="14"/>
      <c r="Q69" s="14"/>
      <c r="R69" s="14"/>
      <c r="S69" s="14"/>
      <c r="T69" s="14"/>
      <c r="U69" s="14"/>
    </row>
    <row r="70" ht="15.75" customHeight="1">
      <c r="A70" s="14"/>
      <c r="B70" s="14"/>
      <c r="C70" s="14"/>
      <c r="D70" s="14"/>
      <c r="E70" s="14"/>
      <c r="F70" s="14"/>
      <c r="G70" s="14"/>
      <c r="H70" s="14"/>
      <c r="I70" s="14"/>
      <c r="J70" s="14"/>
      <c r="K70" s="14"/>
      <c r="L70" s="14"/>
      <c r="M70" s="14"/>
      <c r="N70" s="14"/>
      <c r="O70" s="14"/>
      <c r="P70" s="14"/>
      <c r="Q70" s="14"/>
      <c r="R70" s="14"/>
      <c r="S70" s="14"/>
      <c r="T70" s="14"/>
      <c r="U70" s="14"/>
    </row>
    <row r="71" ht="15.75" customHeight="1">
      <c r="A71" s="14"/>
      <c r="B71" s="14"/>
      <c r="C71" s="14"/>
      <c r="D71" s="14"/>
      <c r="E71" s="14"/>
      <c r="F71" s="14"/>
      <c r="G71" s="14"/>
      <c r="H71" s="14"/>
      <c r="I71" s="14"/>
      <c r="J71" s="14"/>
      <c r="K71" s="14"/>
      <c r="L71" s="14"/>
      <c r="M71" s="14"/>
      <c r="N71" s="14"/>
      <c r="O71" s="14"/>
      <c r="P71" s="14"/>
      <c r="Q71" s="14"/>
      <c r="R71" s="14"/>
      <c r="S71" s="14"/>
      <c r="T71" s="14"/>
      <c r="U71" s="14"/>
    </row>
    <row r="72" ht="15.75" customHeight="1">
      <c r="A72" s="14"/>
      <c r="B72" s="14"/>
      <c r="C72" s="14"/>
      <c r="D72" s="14"/>
      <c r="E72" s="14"/>
      <c r="F72" s="14"/>
      <c r="G72" s="14"/>
      <c r="H72" s="14"/>
      <c r="I72" s="14"/>
      <c r="J72" s="14"/>
      <c r="K72" s="14"/>
      <c r="L72" s="14"/>
      <c r="M72" s="14"/>
      <c r="N72" s="14"/>
      <c r="O72" s="14"/>
      <c r="P72" s="14"/>
      <c r="Q72" s="14"/>
      <c r="R72" s="14"/>
      <c r="S72" s="14"/>
      <c r="T72" s="14"/>
      <c r="U72" s="14"/>
    </row>
    <row r="73" ht="15.75" customHeight="1">
      <c r="A73" s="14"/>
      <c r="B73" s="14"/>
      <c r="C73" s="14"/>
      <c r="D73" s="14"/>
      <c r="E73" s="14"/>
      <c r="F73" s="14"/>
      <c r="G73" s="14"/>
      <c r="H73" s="14"/>
      <c r="I73" s="14"/>
      <c r="J73" s="14"/>
      <c r="K73" s="14"/>
      <c r="L73" s="14"/>
      <c r="M73" s="14"/>
      <c r="N73" s="14"/>
      <c r="O73" s="14"/>
      <c r="P73" s="14"/>
      <c r="Q73" s="14"/>
      <c r="R73" s="14"/>
      <c r="S73" s="14"/>
      <c r="T73" s="14"/>
      <c r="U73" s="14"/>
    </row>
    <row r="74" ht="15.75" customHeight="1">
      <c r="A74" s="14"/>
      <c r="B74" s="14"/>
      <c r="C74" s="14"/>
      <c r="D74" s="14"/>
      <c r="E74" s="14"/>
      <c r="F74" s="14"/>
      <c r="G74" s="14"/>
      <c r="H74" s="14"/>
      <c r="I74" s="14"/>
      <c r="J74" s="14"/>
      <c r="K74" s="14"/>
      <c r="L74" s="14"/>
      <c r="M74" s="14"/>
      <c r="N74" s="14"/>
      <c r="O74" s="14"/>
      <c r="P74" s="14"/>
      <c r="Q74" s="14"/>
      <c r="R74" s="14"/>
      <c r="S74" s="14"/>
      <c r="T74" s="14"/>
      <c r="U74" s="14"/>
    </row>
    <row r="75" ht="15.75" customHeight="1">
      <c r="A75" s="14"/>
      <c r="B75" s="14"/>
      <c r="C75" s="14"/>
      <c r="D75" s="14"/>
      <c r="E75" s="14"/>
      <c r="F75" s="14"/>
      <c r="G75" s="14"/>
      <c r="H75" s="14"/>
      <c r="I75" s="14"/>
      <c r="J75" s="14"/>
      <c r="K75" s="14"/>
      <c r="L75" s="14"/>
      <c r="M75" s="14"/>
      <c r="N75" s="14"/>
      <c r="O75" s="14"/>
      <c r="P75" s="14"/>
      <c r="Q75" s="14"/>
      <c r="R75" s="14"/>
      <c r="S75" s="14"/>
      <c r="T75" s="14"/>
      <c r="U75" s="14"/>
    </row>
    <row r="76" ht="15.75" customHeight="1">
      <c r="A76" s="14"/>
      <c r="B76" s="14"/>
      <c r="C76" s="14"/>
      <c r="D76" s="14"/>
      <c r="E76" s="14"/>
      <c r="F76" s="14"/>
      <c r="G76" s="14"/>
      <c r="H76" s="14"/>
      <c r="I76" s="14"/>
      <c r="J76" s="14"/>
      <c r="K76" s="14"/>
      <c r="L76" s="14"/>
      <c r="M76" s="14"/>
      <c r="N76" s="14"/>
      <c r="O76" s="14"/>
      <c r="P76" s="14"/>
      <c r="Q76" s="14"/>
      <c r="R76" s="14"/>
      <c r="S76" s="14"/>
      <c r="T76" s="14"/>
      <c r="U76" s="14"/>
    </row>
    <row r="77" ht="15.75" customHeight="1">
      <c r="A77" s="14"/>
      <c r="B77" s="14"/>
      <c r="C77" s="14"/>
      <c r="D77" s="14"/>
      <c r="E77" s="14"/>
      <c r="F77" s="14"/>
      <c r="G77" s="14"/>
      <c r="H77" s="14"/>
      <c r="I77" s="14"/>
      <c r="J77" s="14"/>
      <c r="K77" s="14"/>
      <c r="L77" s="14"/>
      <c r="M77" s="14"/>
      <c r="N77" s="14"/>
      <c r="O77" s="14"/>
      <c r="P77" s="14"/>
      <c r="Q77" s="14"/>
      <c r="R77" s="14"/>
      <c r="S77" s="14"/>
      <c r="T77" s="14"/>
      <c r="U77" s="14"/>
    </row>
    <row r="78" ht="15.75" customHeight="1">
      <c r="A78" s="14"/>
      <c r="B78" s="14"/>
      <c r="C78" s="14"/>
      <c r="D78" s="14"/>
      <c r="E78" s="14"/>
      <c r="F78" s="14"/>
      <c r="G78" s="14"/>
      <c r="H78" s="14"/>
      <c r="I78" s="14"/>
      <c r="J78" s="14"/>
      <c r="K78" s="14"/>
      <c r="L78" s="14"/>
      <c r="M78" s="14"/>
      <c r="N78" s="14"/>
      <c r="O78" s="14"/>
      <c r="P78" s="14"/>
      <c r="Q78" s="14"/>
      <c r="R78" s="14"/>
      <c r="S78" s="14"/>
      <c r="T78" s="14"/>
      <c r="U78" s="14"/>
    </row>
    <row r="79" ht="15.75" customHeight="1">
      <c r="A79" s="14"/>
      <c r="B79" s="14"/>
      <c r="C79" s="14"/>
      <c r="D79" s="14"/>
      <c r="E79" s="14"/>
      <c r="F79" s="14"/>
      <c r="G79" s="14"/>
      <c r="H79" s="14"/>
      <c r="I79" s="14"/>
      <c r="J79" s="14"/>
      <c r="K79" s="14"/>
      <c r="L79" s="14"/>
      <c r="M79" s="14"/>
      <c r="N79" s="14"/>
      <c r="O79" s="14"/>
      <c r="P79" s="14"/>
      <c r="Q79" s="14"/>
      <c r="R79" s="14"/>
      <c r="S79" s="14"/>
      <c r="T79" s="14"/>
      <c r="U79" s="14"/>
    </row>
    <row r="80" ht="15.75" customHeight="1">
      <c r="A80" s="14"/>
      <c r="B80" s="14"/>
      <c r="C80" s="14"/>
      <c r="D80" s="14"/>
      <c r="E80" s="14"/>
      <c r="F80" s="14"/>
      <c r="G80" s="14"/>
      <c r="H80" s="14"/>
      <c r="I80" s="14"/>
      <c r="J80" s="14"/>
      <c r="K80" s="14"/>
      <c r="L80" s="14"/>
      <c r="M80" s="14"/>
      <c r="N80" s="14"/>
      <c r="O80" s="14"/>
      <c r="P80" s="14"/>
      <c r="Q80" s="14"/>
      <c r="R80" s="14"/>
      <c r="S80" s="14"/>
      <c r="T80" s="14"/>
      <c r="U80" s="14"/>
    </row>
    <row r="81" ht="15.75" customHeight="1">
      <c r="A81" s="14"/>
      <c r="B81" s="14"/>
      <c r="C81" s="14"/>
      <c r="D81" s="14"/>
      <c r="E81" s="14"/>
      <c r="F81" s="14"/>
      <c r="G81" s="14"/>
      <c r="H81" s="14"/>
      <c r="I81" s="14"/>
      <c r="J81" s="14"/>
      <c r="K81" s="14"/>
      <c r="L81" s="14"/>
      <c r="M81" s="14"/>
      <c r="N81" s="14"/>
      <c r="O81" s="14"/>
      <c r="P81" s="14"/>
      <c r="Q81" s="14"/>
      <c r="R81" s="14"/>
      <c r="S81" s="14"/>
      <c r="T81" s="14"/>
      <c r="U81" s="14"/>
    </row>
    <row r="82" ht="15.75" customHeight="1">
      <c r="A82" s="14"/>
      <c r="B82" s="14"/>
      <c r="C82" s="14"/>
      <c r="D82" s="14"/>
      <c r="E82" s="14"/>
      <c r="F82" s="14"/>
      <c r="G82" s="14"/>
      <c r="H82" s="14"/>
      <c r="I82" s="14"/>
      <c r="J82" s="14"/>
      <c r="K82" s="14"/>
      <c r="L82" s="14"/>
      <c r="M82" s="14"/>
      <c r="N82" s="14"/>
      <c r="O82" s="14"/>
      <c r="P82" s="14"/>
      <c r="Q82" s="14"/>
      <c r="R82" s="14"/>
      <c r="S82" s="14"/>
      <c r="T82" s="14"/>
      <c r="U82" s="14"/>
    </row>
    <row r="83" ht="15.75" customHeight="1">
      <c r="A83" s="14"/>
      <c r="B83" s="14"/>
      <c r="C83" s="14"/>
      <c r="D83" s="14"/>
      <c r="E83" s="14"/>
      <c r="F83" s="14"/>
      <c r="G83" s="14"/>
      <c r="H83" s="14"/>
      <c r="I83" s="14"/>
      <c r="J83" s="14"/>
      <c r="K83" s="14"/>
      <c r="L83" s="14"/>
      <c r="M83" s="14"/>
      <c r="N83" s="14"/>
      <c r="O83" s="14"/>
      <c r="P83" s="14"/>
      <c r="Q83" s="14"/>
      <c r="R83" s="14"/>
      <c r="S83" s="14"/>
      <c r="T83" s="14"/>
      <c r="U83" s="14"/>
    </row>
    <row r="84" ht="15.75" customHeight="1">
      <c r="A84" s="14"/>
      <c r="B84" s="14"/>
      <c r="C84" s="14"/>
      <c r="D84" s="14"/>
      <c r="E84" s="14"/>
      <c r="F84" s="14"/>
      <c r="G84" s="14"/>
      <c r="H84" s="14"/>
      <c r="I84" s="14"/>
      <c r="J84" s="14"/>
      <c r="K84" s="14"/>
      <c r="L84" s="14"/>
      <c r="M84" s="14"/>
      <c r="N84" s="14"/>
      <c r="O84" s="14"/>
      <c r="P84" s="14"/>
      <c r="Q84" s="14"/>
      <c r="R84" s="14"/>
      <c r="S84" s="14"/>
      <c r="T84" s="14"/>
      <c r="U84" s="14"/>
    </row>
    <row r="85" ht="15.75" customHeight="1">
      <c r="A85" s="14"/>
      <c r="B85" s="14"/>
      <c r="C85" s="14"/>
      <c r="D85" s="14"/>
      <c r="E85" s="14"/>
      <c r="F85" s="14"/>
      <c r="G85" s="14"/>
      <c r="H85" s="14"/>
      <c r="I85" s="14"/>
      <c r="J85" s="14"/>
      <c r="K85" s="14"/>
      <c r="L85" s="14"/>
      <c r="M85" s="14"/>
      <c r="N85" s="14"/>
      <c r="O85" s="14"/>
      <c r="P85" s="14"/>
      <c r="Q85" s="14"/>
      <c r="R85" s="14"/>
      <c r="S85" s="14"/>
      <c r="T85" s="14"/>
      <c r="U85" s="14"/>
    </row>
    <row r="86" ht="15.75" customHeight="1">
      <c r="A86" s="14"/>
      <c r="B86" s="14"/>
      <c r="C86" s="14"/>
      <c r="D86" s="14"/>
      <c r="E86" s="14"/>
      <c r="F86" s="14"/>
      <c r="G86" s="14"/>
      <c r="H86" s="14"/>
      <c r="I86" s="14"/>
      <c r="J86" s="14"/>
      <c r="K86" s="14"/>
      <c r="L86" s="14"/>
      <c r="M86" s="14"/>
      <c r="N86" s="14"/>
      <c r="O86" s="14"/>
      <c r="P86" s="14"/>
      <c r="Q86" s="14"/>
      <c r="R86" s="14"/>
      <c r="S86" s="14"/>
      <c r="T86" s="14"/>
      <c r="U86" s="14"/>
    </row>
    <row r="87" ht="15.75" customHeight="1">
      <c r="A87" s="14"/>
      <c r="B87" s="14"/>
      <c r="C87" s="14"/>
      <c r="D87" s="14"/>
      <c r="E87" s="14"/>
      <c r="F87" s="14"/>
      <c r="G87" s="14"/>
      <c r="H87" s="14"/>
      <c r="I87" s="14"/>
      <c r="J87" s="14"/>
      <c r="K87" s="14"/>
      <c r="L87" s="14"/>
      <c r="M87" s="14"/>
      <c r="N87" s="14"/>
      <c r="O87" s="14"/>
      <c r="P87" s="14"/>
      <c r="Q87" s="14"/>
      <c r="R87" s="14"/>
      <c r="S87" s="14"/>
      <c r="T87" s="14"/>
      <c r="U87" s="14"/>
    </row>
    <row r="88" ht="15.75" customHeight="1">
      <c r="A88" s="14"/>
      <c r="B88" s="14"/>
      <c r="C88" s="14"/>
      <c r="D88" s="14"/>
      <c r="E88" s="14"/>
      <c r="F88" s="14"/>
      <c r="G88" s="14"/>
      <c r="H88" s="14"/>
      <c r="I88" s="14"/>
      <c r="J88" s="14"/>
      <c r="K88" s="14"/>
      <c r="L88" s="14"/>
      <c r="M88" s="14"/>
      <c r="N88" s="14"/>
      <c r="O88" s="14"/>
      <c r="P88" s="14"/>
      <c r="Q88" s="14"/>
      <c r="R88" s="14"/>
      <c r="S88" s="14"/>
      <c r="T88" s="14"/>
      <c r="U88" s="14"/>
    </row>
    <row r="89" ht="15.75" customHeight="1">
      <c r="A89" s="14"/>
      <c r="B89" s="14"/>
      <c r="C89" s="14"/>
      <c r="D89" s="14"/>
      <c r="E89" s="14"/>
      <c r="F89" s="14"/>
      <c r="G89" s="14"/>
      <c r="H89" s="14"/>
      <c r="I89" s="14"/>
      <c r="J89" s="14"/>
      <c r="K89" s="14"/>
      <c r="L89" s="14"/>
      <c r="M89" s="14"/>
      <c r="N89" s="14"/>
      <c r="O89" s="14"/>
      <c r="P89" s="14"/>
      <c r="Q89" s="14"/>
      <c r="R89" s="14"/>
      <c r="S89" s="14"/>
      <c r="T89" s="14"/>
      <c r="U89" s="14"/>
    </row>
    <row r="90" ht="15.75" customHeight="1">
      <c r="A90" s="14"/>
      <c r="B90" s="14"/>
      <c r="C90" s="14"/>
      <c r="D90" s="14"/>
      <c r="E90" s="14"/>
      <c r="F90" s="14"/>
      <c r="G90" s="14"/>
      <c r="H90" s="14"/>
      <c r="I90" s="14"/>
      <c r="J90" s="14"/>
      <c r="K90" s="14"/>
      <c r="L90" s="14"/>
      <c r="M90" s="14"/>
      <c r="N90" s="14"/>
      <c r="O90" s="14"/>
      <c r="P90" s="14"/>
      <c r="Q90" s="14"/>
      <c r="R90" s="14"/>
      <c r="S90" s="14"/>
      <c r="T90" s="14"/>
      <c r="U90" s="14"/>
    </row>
    <row r="91" ht="15.75" customHeight="1">
      <c r="A91" s="14"/>
      <c r="B91" s="14"/>
      <c r="C91" s="14"/>
      <c r="D91" s="14"/>
      <c r="E91" s="14"/>
      <c r="F91" s="14"/>
      <c r="G91" s="14"/>
      <c r="H91" s="14"/>
      <c r="I91" s="14"/>
      <c r="J91" s="14"/>
      <c r="K91" s="14"/>
      <c r="L91" s="14"/>
      <c r="M91" s="14"/>
      <c r="N91" s="14"/>
      <c r="O91" s="14"/>
      <c r="P91" s="14"/>
      <c r="Q91" s="14"/>
      <c r="R91" s="14"/>
      <c r="S91" s="14"/>
      <c r="T91" s="14"/>
      <c r="U91" s="14"/>
    </row>
    <row r="92" ht="15.75" customHeight="1">
      <c r="A92" s="14"/>
      <c r="B92" s="14"/>
      <c r="C92" s="14"/>
      <c r="D92" s="14"/>
      <c r="E92" s="14"/>
      <c r="F92" s="14"/>
      <c r="G92" s="14"/>
      <c r="H92" s="14"/>
      <c r="I92" s="14"/>
      <c r="J92" s="14"/>
      <c r="K92" s="14"/>
      <c r="L92" s="14"/>
      <c r="M92" s="14"/>
      <c r="N92" s="14"/>
      <c r="O92" s="14"/>
      <c r="P92" s="14"/>
      <c r="Q92" s="14"/>
      <c r="R92" s="14"/>
      <c r="S92" s="14"/>
      <c r="T92" s="14"/>
      <c r="U92" s="14"/>
    </row>
    <row r="93" ht="15.75" customHeight="1">
      <c r="A93" s="14"/>
      <c r="B93" s="14"/>
      <c r="C93" s="14"/>
      <c r="D93" s="14"/>
      <c r="E93" s="14"/>
      <c r="F93" s="14"/>
      <c r="G93" s="14"/>
      <c r="H93" s="14"/>
      <c r="I93" s="14"/>
      <c r="J93" s="14"/>
      <c r="K93" s="14"/>
      <c r="L93" s="14"/>
      <c r="M93" s="14"/>
      <c r="N93" s="14"/>
      <c r="O93" s="14"/>
      <c r="P93" s="14"/>
      <c r="Q93" s="14"/>
      <c r="R93" s="14"/>
      <c r="S93" s="14"/>
      <c r="T93" s="14"/>
      <c r="U93" s="14"/>
    </row>
    <row r="94" ht="15.75" customHeight="1">
      <c r="A94" s="14"/>
      <c r="B94" s="14"/>
      <c r="C94" s="14"/>
      <c r="D94" s="14"/>
      <c r="E94" s="14"/>
      <c r="F94" s="14"/>
      <c r="G94" s="14"/>
      <c r="H94" s="14"/>
      <c r="I94" s="14"/>
      <c r="J94" s="14"/>
      <c r="K94" s="14"/>
      <c r="L94" s="14"/>
      <c r="M94" s="14"/>
      <c r="N94" s="14"/>
      <c r="O94" s="14"/>
      <c r="P94" s="14"/>
      <c r="Q94" s="14"/>
      <c r="R94" s="14"/>
      <c r="S94" s="14"/>
      <c r="T94" s="14"/>
      <c r="U94" s="14"/>
    </row>
    <row r="95" ht="15.75" customHeight="1">
      <c r="A95" s="14"/>
      <c r="B95" s="14"/>
      <c r="C95" s="14"/>
      <c r="D95" s="14"/>
      <c r="E95" s="14"/>
      <c r="F95" s="14"/>
      <c r="G95" s="14"/>
      <c r="H95" s="14"/>
      <c r="I95" s="14"/>
      <c r="J95" s="14"/>
      <c r="K95" s="14"/>
      <c r="L95" s="14"/>
      <c r="M95" s="14"/>
      <c r="N95" s="14"/>
      <c r="O95" s="14"/>
      <c r="P95" s="14"/>
      <c r="Q95" s="14"/>
      <c r="R95" s="14"/>
      <c r="S95" s="14"/>
      <c r="T95" s="14"/>
      <c r="U95" s="14"/>
    </row>
    <row r="96" ht="15.75" customHeight="1">
      <c r="A96" s="14"/>
      <c r="B96" s="14"/>
      <c r="C96" s="14"/>
      <c r="D96" s="14"/>
      <c r="E96" s="14"/>
      <c r="F96" s="14"/>
      <c r="G96" s="14"/>
      <c r="H96" s="14"/>
      <c r="I96" s="14"/>
      <c r="J96" s="14"/>
      <c r="K96" s="14"/>
      <c r="L96" s="14"/>
      <c r="M96" s="14"/>
      <c r="N96" s="14"/>
      <c r="O96" s="14"/>
      <c r="P96" s="14"/>
      <c r="Q96" s="14"/>
      <c r="R96" s="14"/>
      <c r="S96" s="14"/>
      <c r="T96" s="14"/>
      <c r="U96" s="14"/>
    </row>
    <row r="97" ht="15.75" customHeight="1">
      <c r="A97" s="14"/>
      <c r="B97" s="14"/>
      <c r="C97" s="14"/>
      <c r="D97" s="14"/>
      <c r="E97" s="14"/>
      <c r="F97" s="14"/>
      <c r="G97" s="14"/>
      <c r="H97" s="14"/>
      <c r="I97" s="14"/>
      <c r="J97" s="14"/>
      <c r="K97" s="14"/>
      <c r="L97" s="14"/>
      <c r="M97" s="14"/>
      <c r="N97" s="14"/>
      <c r="O97" s="14"/>
      <c r="P97" s="14"/>
      <c r="Q97" s="14"/>
      <c r="R97" s="14"/>
      <c r="S97" s="14"/>
      <c r="T97" s="14"/>
      <c r="U97" s="14"/>
    </row>
    <row r="98" ht="15.75" customHeight="1">
      <c r="A98" s="14"/>
      <c r="B98" s="14"/>
      <c r="C98" s="14"/>
      <c r="D98" s="14"/>
      <c r="E98" s="14"/>
      <c r="F98" s="14"/>
      <c r="G98" s="14"/>
      <c r="H98" s="14"/>
      <c r="I98" s="14"/>
      <c r="J98" s="14"/>
      <c r="K98" s="14"/>
      <c r="L98" s="14"/>
      <c r="M98" s="14"/>
      <c r="N98" s="14"/>
      <c r="O98" s="14"/>
      <c r="P98" s="14"/>
      <c r="Q98" s="14"/>
      <c r="R98" s="14"/>
      <c r="S98" s="14"/>
      <c r="T98" s="14"/>
      <c r="U98" s="14"/>
    </row>
    <row r="99" ht="15.75" customHeight="1">
      <c r="A99" s="14"/>
      <c r="B99" s="14"/>
      <c r="C99" s="14"/>
      <c r="D99" s="14"/>
      <c r="E99" s="14"/>
      <c r="F99" s="14"/>
      <c r="G99" s="14"/>
      <c r="H99" s="14"/>
      <c r="I99" s="14"/>
      <c r="J99" s="14"/>
      <c r="K99" s="14"/>
      <c r="L99" s="14"/>
      <c r="M99" s="14"/>
      <c r="N99" s="14"/>
      <c r="O99" s="14"/>
      <c r="P99" s="14"/>
      <c r="Q99" s="14"/>
      <c r="R99" s="14"/>
      <c r="S99" s="14"/>
      <c r="T99" s="14"/>
      <c r="U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 width="11.13"/>
    <col customWidth="1" min="3" max="3" width="12.38"/>
    <col customWidth="1" min="4" max="6" width="12.63"/>
  </cols>
  <sheetData>
    <row r="1">
      <c r="A1" s="44" t="s">
        <v>15</v>
      </c>
      <c r="B1" s="44" t="s">
        <v>17</v>
      </c>
      <c r="C1" s="44" t="s">
        <v>132</v>
      </c>
    </row>
    <row r="2">
      <c r="A2" s="8"/>
      <c r="B2" s="8"/>
      <c r="C2" s="8"/>
    </row>
    <row r="3">
      <c r="A3" s="8"/>
      <c r="B3" s="8"/>
      <c r="C3" s="8"/>
    </row>
    <row r="4">
      <c r="A4" s="8"/>
      <c r="B4" s="8"/>
      <c r="C4" s="8"/>
    </row>
    <row r="5">
      <c r="A5" s="8"/>
      <c r="B5" s="8"/>
      <c r="C5" s="8"/>
    </row>
    <row r="6">
      <c r="A6" s="8"/>
      <c r="B6" s="8"/>
      <c r="C6" s="8"/>
    </row>
    <row r="7">
      <c r="A7" s="8"/>
      <c r="B7" s="8"/>
      <c r="C7" s="8"/>
    </row>
    <row r="8">
      <c r="A8" s="8"/>
      <c r="B8" s="8"/>
      <c r="C8" s="8"/>
    </row>
    <row r="9">
      <c r="A9" s="8"/>
      <c r="B9" s="8"/>
      <c r="C9" s="8"/>
    </row>
    <row r="10">
      <c r="A10" s="8"/>
      <c r="B10" s="8"/>
      <c r="C10" s="8"/>
    </row>
    <row r="11">
      <c r="A11" s="8"/>
      <c r="B11" s="8"/>
      <c r="C11" s="8"/>
    </row>
    <row r="12">
      <c r="A12" s="8"/>
      <c r="B12" s="8"/>
      <c r="C12" s="8"/>
    </row>
    <row r="13">
      <c r="A13" s="8"/>
      <c r="B13" s="8"/>
      <c r="C13" s="8"/>
    </row>
    <row r="14">
      <c r="A14" s="8"/>
      <c r="B14" s="8"/>
      <c r="C14" s="8"/>
    </row>
    <row r="15">
      <c r="A15" s="8"/>
      <c r="B15" s="8"/>
      <c r="C15" s="8"/>
    </row>
    <row r="16">
      <c r="A16" s="8"/>
      <c r="B16" s="8"/>
      <c r="C16" s="8"/>
    </row>
    <row r="17">
      <c r="A17" s="8"/>
      <c r="B17" s="8"/>
      <c r="C17" s="8"/>
    </row>
    <row r="18">
      <c r="A18" s="8"/>
      <c r="B18" s="8"/>
      <c r="C18" s="8"/>
    </row>
    <row r="19">
      <c r="A19" s="8"/>
      <c r="B19" s="8"/>
      <c r="C19" s="8"/>
    </row>
    <row r="20">
      <c r="A20" s="8"/>
      <c r="B20" s="8"/>
      <c r="C20" s="8"/>
    </row>
    <row r="21" ht="15.75" customHeight="1">
      <c r="A21" s="8"/>
      <c r="B21" s="8"/>
      <c r="C21" s="8"/>
    </row>
    <row r="22" ht="15.75" customHeight="1">
      <c r="A22" s="8"/>
      <c r="B22" s="8"/>
      <c r="C22" s="8"/>
    </row>
    <row r="23" ht="15.75" customHeight="1">
      <c r="A23" s="8"/>
      <c r="B23" s="8"/>
      <c r="C23" s="8"/>
    </row>
    <row r="24" ht="15.75" customHeight="1">
      <c r="A24" s="8"/>
      <c r="B24" s="8"/>
      <c r="C24" s="8"/>
    </row>
    <row r="25" ht="15.75" customHeight="1">
      <c r="A25" s="8"/>
      <c r="B25" s="8"/>
      <c r="C25" s="8"/>
    </row>
    <row r="26" ht="15.75" customHeight="1">
      <c r="A26" s="8"/>
      <c r="B26" s="8"/>
      <c r="C26" s="8"/>
    </row>
    <row r="27" ht="15.75" customHeight="1">
      <c r="A27" s="8"/>
      <c r="B27" s="8"/>
      <c r="C27" s="8"/>
    </row>
    <row r="28" ht="15.75" customHeight="1">
      <c r="A28" s="8"/>
      <c r="B28" s="8"/>
      <c r="C28" s="8"/>
    </row>
    <row r="29" ht="15.75" customHeight="1">
      <c r="A29" s="8"/>
      <c r="B29" s="8"/>
      <c r="C29" s="8"/>
    </row>
    <row r="30" ht="15.75" customHeight="1">
      <c r="A30" s="8"/>
      <c r="B30" s="8"/>
      <c r="C30" s="8"/>
    </row>
    <row r="31" ht="15.75" customHeight="1">
      <c r="A31" s="8"/>
      <c r="B31" s="8"/>
      <c r="C31" s="8"/>
    </row>
    <row r="32" ht="15.75" customHeight="1">
      <c r="A32" s="8"/>
      <c r="B32" s="8"/>
      <c r="C32" s="8"/>
    </row>
    <row r="33" ht="15.75" customHeight="1">
      <c r="A33" s="8"/>
      <c r="B33" s="8"/>
      <c r="C33" s="8"/>
    </row>
    <row r="34" ht="15.75" customHeight="1">
      <c r="A34" s="8"/>
      <c r="B34" s="8"/>
      <c r="C34" s="8"/>
    </row>
    <row r="35" ht="15.75" customHeight="1">
      <c r="A35" s="8"/>
      <c r="B35" s="8"/>
      <c r="C35" s="8"/>
    </row>
    <row r="36" ht="15.75" customHeight="1">
      <c r="A36" s="8"/>
      <c r="B36" s="8"/>
      <c r="C36" s="8"/>
    </row>
    <row r="37" ht="15.75" customHeight="1">
      <c r="A37" s="8"/>
      <c r="B37" s="8"/>
      <c r="C37" s="8"/>
    </row>
    <row r="38" ht="15.75" customHeight="1">
      <c r="A38" s="8"/>
      <c r="B38" s="8"/>
      <c r="C38" s="8"/>
    </row>
    <row r="39" ht="15.75" customHeight="1">
      <c r="A39" s="8"/>
      <c r="B39" s="8"/>
      <c r="C39" s="8"/>
    </row>
    <row r="40" ht="15.75" customHeight="1">
      <c r="A40" s="8"/>
      <c r="B40" s="8"/>
      <c r="C40" s="8"/>
    </row>
    <row r="41" ht="15.75" customHeight="1">
      <c r="A41" s="8"/>
      <c r="B41" s="8"/>
      <c r="C41" s="8"/>
    </row>
    <row r="42" ht="15.75" customHeight="1">
      <c r="A42" s="8"/>
      <c r="B42" s="8"/>
      <c r="C42" s="8"/>
    </row>
    <row r="43" ht="15.75" customHeight="1">
      <c r="A43" s="8"/>
      <c r="B43" s="8"/>
      <c r="C43" s="8"/>
    </row>
    <row r="44" ht="15.75" customHeight="1">
      <c r="A44" s="8"/>
      <c r="B44" s="8"/>
      <c r="C44" s="8"/>
    </row>
    <row r="45" ht="15.75" customHeight="1">
      <c r="A45" s="8"/>
      <c r="B45" s="8"/>
      <c r="C45" s="8"/>
    </row>
    <row r="46" ht="15.75" customHeight="1">
      <c r="A46" s="8"/>
      <c r="B46" s="8"/>
      <c r="C46" s="8"/>
    </row>
    <row r="47" ht="15.75" customHeight="1">
      <c r="A47" s="8"/>
      <c r="B47" s="8"/>
      <c r="C47" s="8"/>
    </row>
    <row r="48" ht="15.75" customHeight="1">
      <c r="A48" s="8"/>
      <c r="B48" s="8"/>
      <c r="C48" s="8"/>
    </row>
    <row r="49" ht="15.75" customHeight="1">
      <c r="A49" s="8"/>
      <c r="B49" s="8"/>
      <c r="C49" s="8"/>
    </row>
    <row r="50" ht="15.75" customHeight="1">
      <c r="A50" s="8"/>
      <c r="B50" s="8"/>
      <c r="C50" s="8"/>
    </row>
    <row r="51" ht="15.75" customHeight="1">
      <c r="A51" s="8"/>
      <c r="B51" s="8"/>
      <c r="C51" s="8"/>
    </row>
    <row r="52" ht="15.75" customHeight="1">
      <c r="A52" s="8"/>
      <c r="B52" s="8"/>
      <c r="C52" s="8"/>
    </row>
    <row r="53" ht="15.75" customHeight="1">
      <c r="A53" s="8"/>
      <c r="B53" s="8"/>
      <c r="C53" s="8"/>
    </row>
    <row r="54" ht="15.75" customHeight="1">
      <c r="A54" s="8"/>
      <c r="B54" s="8"/>
      <c r="C54" s="8"/>
    </row>
    <row r="55" ht="15.75" customHeight="1">
      <c r="A55" s="8"/>
      <c r="B55" s="8"/>
      <c r="C55" s="8"/>
    </row>
    <row r="56" ht="15.75" customHeight="1">
      <c r="A56" s="8"/>
      <c r="B56" s="8"/>
      <c r="C56" s="8"/>
    </row>
    <row r="57" ht="15.75" customHeight="1">
      <c r="A57" s="8"/>
      <c r="B57" s="8"/>
      <c r="C57" s="8"/>
    </row>
    <row r="58" ht="15.75" customHeight="1">
      <c r="A58" s="8"/>
      <c r="B58" s="8"/>
      <c r="C58" s="8"/>
    </row>
    <row r="59" ht="15.75" customHeight="1">
      <c r="A59" s="8"/>
      <c r="B59" s="8"/>
      <c r="C59" s="8"/>
    </row>
    <row r="60" ht="15.75" customHeight="1">
      <c r="A60" s="8"/>
      <c r="B60" s="8"/>
      <c r="C60" s="8"/>
    </row>
    <row r="61" ht="15.75" customHeight="1">
      <c r="A61" s="8"/>
      <c r="B61" s="8"/>
      <c r="C61" s="8"/>
    </row>
    <row r="62" ht="15.75" customHeight="1">
      <c r="A62" s="8"/>
      <c r="B62" s="8"/>
      <c r="C62" s="8"/>
    </row>
    <row r="63" ht="15.75" customHeight="1">
      <c r="A63" s="8"/>
      <c r="B63" s="8"/>
      <c r="C63" s="8"/>
    </row>
    <row r="64" ht="15.75" customHeight="1">
      <c r="A64" s="8"/>
      <c r="B64" s="8"/>
      <c r="C64" s="8"/>
    </row>
    <row r="65" ht="15.75" customHeight="1">
      <c r="A65" s="8"/>
      <c r="B65" s="8"/>
      <c r="C65" s="8"/>
    </row>
    <row r="66" ht="15.75" customHeight="1">
      <c r="A66" s="8"/>
      <c r="B66" s="8"/>
      <c r="C66" s="8"/>
    </row>
    <row r="67" ht="15.75" customHeight="1">
      <c r="A67" s="8"/>
      <c r="B67" s="8"/>
      <c r="C67" s="8"/>
    </row>
    <row r="68" ht="15.75" customHeight="1">
      <c r="A68" s="8"/>
      <c r="B68" s="8"/>
      <c r="C68" s="8"/>
    </row>
    <row r="69" ht="15.75" customHeight="1">
      <c r="A69" s="8"/>
      <c r="B69" s="8"/>
      <c r="C69" s="8"/>
    </row>
    <row r="70" ht="15.75" customHeight="1">
      <c r="A70" s="8"/>
      <c r="B70" s="8"/>
      <c r="C70" s="8"/>
    </row>
    <row r="71" ht="15.75" customHeight="1">
      <c r="A71" s="8"/>
      <c r="B71" s="8"/>
      <c r="C71" s="8"/>
    </row>
    <row r="72" ht="15.75" customHeight="1">
      <c r="A72" s="8"/>
      <c r="B72" s="8"/>
      <c r="C72" s="8"/>
    </row>
    <row r="73" ht="15.75" customHeight="1">
      <c r="A73" s="8"/>
      <c r="B73" s="8"/>
      <c r="C73" s="8"/>
    </row>
    <row r="74" ht="15.75" customHeight="1">
      <c r="A74" s="8"/>
      <c r="B74" s="8"/>
      <c r="C74" s="8"/>
    </row>
    <row r="75" ht="15.75" customHeight="1">
      <c r="A75" s="8"/>
      <c r="B75" s="8"/>
      <c r="C75" s="8"/>
    </row>
    <row r="76" ht="15.75" customHeight="1">
      <c r="A76" s="8"/>
      <c r="B76" s="8"/>
      <c r="C76" s="8"/>
    </row>
    <row r="77" ht="15.75" customHeight="1">
      <c r="A77" s="8"/>
      <c r="B77" s="8"/>
      <c r="C77" s="8"/>
    </row>
    <row r="78" ht="15.75" customHeight="1">
      <c r="A78" s="8"/>
      <c r="B78" s="8"/>
      <c r="C78" s="8"/>
    </row>
    <row r="79" ht="15.75" customHeight="1">
      <c r="A79" s="8"/>
      <c r="B79" s="8"/>
      <c r="C79" s="8"/>
    </row>
    <row r="80" ht="15.75" customHeight="1">
      <c r="A80" s="8"/>
      <c r="B80" s="8"/>
      <c r="C80" s="8"/>
    </row>
    <row r="81" ht="15.75" customHeight="1">
      <c r="A81" s="8"/>
      <c r="B81" s="8"/>
      <c r="C81" s="8"/>
    </row>
    <row r="82" ht="15.75" customHeight="1">
      <c r="A82" s="8"/>
      <c r="B82" s="8"/>
      <c r="C82" s="8"/>
    </row>
    <row r="83" ht="15.75" customHeight="1">
      <c r="A83" s="8"/>
      <c r="B83" s="8"/>
      <c r="C83" s="8"/>
    </row>
    <row r="84" ht="15.75" customHeight="1">
      <c r="A84" s="8"/>
      <c r="B84" s="8"/>
      <c r="C84" s="8"/>
    </row>
    <row r="85" ht="15.75" customHeight="1">
      <c r="A85" s="8"/>
      <c r="B85" s="8"/>
      <c r="C85" s="8"/>
    </row>
    <row r="86" ht="15.75" customHeight="1">
      <c r="A86" s="8"/>
      <c r="B86" s="8"/>
      <c r="C86" s="8"/>
    </row>
    <row r="87" ht="15.75" customHeight="1">
      <c r="A87" s="8"/>
      <c r="B87" s="8"/>
      <c r="C87" s="8"/>
    </row>
    <row r="88" ht="15.75" customHeight="1">
      <c r="A88" s="8"/>
      <c r="B88" s="8"/>
      <c r="C88" s="8"/>
    </row>
    <row r="89" ht="15.75" customHeight="1">
      <c r="A89" s="8"/>
      <c r="B89" s="8"/>
      <c r="C89" s="8"/>
    </row>
    <row r="90" ht="15.75" customHeight="1">
      <c r="A90" s="8"/>
      <c r="B90" s="8"/>
      <c r="C90" s="8"/>
    </row>
    <row r="91" ht="15.75" customHeight="1">
      <c r="A91" s="8"/>
      <c r="B91" s="8"/>
      <c r="C91" s="8"/>
    </row>
    <row r="92" ht="15.75" customHeight="1">
      <c r="A92" s="8"/>
      <c r="B92" s="8"/>
      <c r="C92" s="8"/>
    </row>
    <row r="93" ht="15.75" customHeight="1">
      <c r="A93" s="8"/>
      <c r="B93" s="8"/>
      <c r="C93" s="8"/>
    </row>
    <row r="94" ht="15.75" customHeight="1">
      <c r="A94" s="8"/>
      <c r="B94" s="8"/>
      <c r="C94" s="8"/>
    </row>
    <row r="95" ht="15.75" customHeight="1">
      <c r="A95" s="8"/>
      <c r="B95" s="8"/>
      <c r="C95" s="8"/>
    </row>
    <row r="96" ht="15.75" customHeight="1">
      <c r="A96" s="8"/>
      <c r="B96" s="8"/>
      <c r="C96" s="8"/>
    </row>
    <row r="97" ht="15.75" customHeight="1">
      <c r="A97" s="8"/>
      <c r="B97" s="8"/>
      <c r="C97" s="8"/>
    </row>
    <row r="98" ht="15.75" customHeight="1">
      <c r="A98" s="8"/>
      <c r="B98" s="8"/>
      <c r="C98" s="8"/>
    </row>
    <row r="99" ht="15.75" customHeight="1">
      <c r="A99" s="8"/>
      <c r="B99" s="8"/>
      <c r="C99" s="8"/>
    </row>
    <row r="100" ht="15.75" customHeight="1">
      <c r="A100" s="8"/>
      <c r="B100" s="8"/>
      <c r="C100" s="8"/>
    </row>
    <row r="101" ht="15.75" customHeight="1">
      <c r="A101" s="8"/>
      <c r="B101" s="8"/>
      <c r="C101" s="8"/>
    </row>
    <row r="102" ht="15.75" customHeight="1">
      <c r="A102" s="8"/>
      <c r="B102" s="8"/>
      <c r="C102" s="8"/>
    </row>
    <row r="103" ht="15.75" customHeight="1">
      <c r="A103" s="8"/>
      <c r="B103" s="8"/>
      <c r="C103" s="8"/>
    </row>
    <row r="104" ht="15.75" customHeight="1">
      <c r="A104" s="8"/>
      <c r="B104" s="8"/>
      <c r="C104" s="8"/>
    </row>
    <row r="105" ht="15.75" customHeight="1">
      <c r="A105" s="8"/>
      <c r="B105" s="8"/>
      <c r="C105" s="8"/>
    </row>
    <row r="106" ht="15.75" customHeight="1">
      <c r="A106" s="8"/>
      <c r="B106" s="8"/>
      <c r="C106" s="8"/>
    </row>
    <row r="107" ht="15.75" customHeight="1">
      <c r="A107" s="8"/>
      <c r="B107" s="8"/>
      <c r="C107" s="8"/>
    </row>
    <row r="108" ht="15.75" customHeight="1">
      <c r="A108" s="8"/>
      <c r="B108" s="8"/>
      <c r="C108" s="8"/>
    </row>
    <row r="109" ht="15.75" customHeight="1">
      <c r="A109" s="8"/>
      <c r="B109" s="8"/>
      <c r="C109" s="8"/>
    </row>
    <row r="110" ht="15.75" customHeight="1">
      <c r="A110" s="8"/>
      <c r="B110" s="8"/>
      <c r="C110" s="8"/>
    </row>
    <row r="111" ht="15.75" customHeight="1">
      <c r="A111" s="8"/>
      <c r="B111" s="8"/>
      <c r="C111" s="8"/>
    </row>
    <row r="112" ht="15.75" customHeight="1">
      <c r="A112" s="8"/>
      <c r="B112" s="8"/>
      <c r="C112" s="8"/>
    </row>
    <row r="113" ht="15.75" customHeight="1">
      <c r="A113" s="8"/>
      <c r="B113" s="8"/>
      <c r="C113" s="8"/>
    </row>
    <row r="114" ht="15.75" customHeight="1">
      <c r="A114" s="8"/>
      <c r="B114" s="8"/>
      <c r="C114" s="8"/>
    </row>
    <row r="115" ht="15.75" customHeight="1">
      <c r="A115" s="8"/>
      <c r="B115" s="8"/>
      <c r="C115" s="8"/>
    </row>
    <row r="116" ht="15.75" customHeight="1">
      <c r="A116" s="8"/>
      <c r="B116" s="8"/>
      <c r="C116" s="8"/>
    </row>
    <row r="117" ht="15.75" customHeight="1">
      <c r="A117" s="8"/>
      <c r="B117" s="8"/>
      <c r="C117" s="8"/>
    </row>
    <row r="118" ht="15.75" customHeight="1">
      <c r="A118" s="8"/>
      <c r="B118" s="8"/>
      <c r="C118" s="8"/>
    </row>
    <row r="119" ht="15.75" customHeight="1">
      <c r="A119" s="8"/>
      <c r="B119" s="8"/>
      <c r="C119" s="8"/>
    </row>
    <row r="120" ht="15.75" customHeight="1">
      <c r="A120" s="8"/>
      <c r="B120" s="8"/>
      <c r="C120" s="8"/>
    </row>
    <row r="121" ht="15.75" customHeight="1">
      <c r="A121" s="8"/>
      <c r="B121" s="8"/>
      <c r="C121" s="8"/>
    </row>
    <row r="122" ht="15.75" customHeight="1">
      <c r="A122" s="8"/>
      <c r="B122" s="8"/>
      <c r="C122" s="8"/>
    </row>
    <row r="123" ht="15.75" customHeight="1">
      <c r="A123" s="8"/>
      <c r="B123" s="8"/>
      <c r="C123" s="8"/>
    </row>
    <row r="124" ht="15.75" customHeight="1">
      <c r="A124" s="8"/>
      <c r="B124" s="8"/>
      <c r="C124" s="8"/>
    </row>
    <row r="125" ht="15.75" customHeight="1">
      <c r="A125" s="8"/>
      <c r="B125" s="8"/>
      <c r="C125" s="8"/>
    </row>
    <row r="126" ht="15.75" customHeight="1">
      <c r="A126" s="8"/>
      <c r="B126" s="8"/>
      <c r="C126" s="8"/>
    </row>
    <row r="127" ht="15.75" customHeight="1">
      <c r="A127" s="8"/>
      <c r="B127" s="8"/>
      <c r="C127" s="8"/>
    </row>
    <row r="128" ht="15.75" customHeight="1">
      <c r="A128" s="8"/>
      <c r="B128" s="8"/>
      <c r="C128" s="8"/>
    </row>
    <row r="129" ht="15.75" customHeight="1">
      <c r="A129" s="8"/>
      <c r="B129" s="8"/>
      <c r="C129" s="8"/>
    </row>
    <row r="130" ht="15.75" customHeight="1">
      <c r="A130" s="8"/>
      <c r="B130" s="8"/>
      <c r="C130" s="8"/>
    </row>
    <row r="131" ht="15.75" customHeight="1">
      <c r="A131" s="8"/>
      <c r="B131" s="8"/>
      <c r="C131" s="8"/>
    </row>
    <row r="132" ht="15.75" customHeight="1">
      <c r="A132" s="8"/>
      <c r="B132" s="8"/>
      <c r="C132" s="8"/>
    </row>
    <row r="133" ht="15.75" customHeight="1">
      <c r="A133" s="8"/>
      <c r="B133" s="8"/>
      <c r="C133" s="8"/>
    </row>
    <row r="134" ht="15.75" customHeight="1">
      <c r="A134" s="8"/>
      <c r="B134" s="8"/>
      <c r="C134" s="8"/>
    </row>
    <row r="135" ht="15.75" customHeight="1">
      <c r="A135" s="8"/>
      <c r="B135" s="8"/>
      <c r="C135" s="8"/>
    </row>
    <row r="136" ht="15.75" customHeight="1">
      <c r="A136" s="8"/>
      <c r="B136" s="8"/>
      <c r="C136" s="8"/>
    </row>
    <row r="137" ht="15.75" customHeight="1">
      <c r="A137" s="8"/>
      <c r="B137" s="8"/>
      <c r="C137" s="8"/>
    </row>
    <row r="138" ht="15.75" customHeight="1">
      <c r="A138" s="8"/>
      <c r="B138" s="8"/>
      <c r="C138" s="8"/>
    </row>
    <row r="139" ht="15.75" customHeight="1">
      <c r="A139" s="8"/>
      <c r="B139" s="8"/>
      <c r="C139" s="8"/>
    </row>
    <row r="140" ht="15.75" customHeight="1">
      <c r="A140" s="8"/>
      <c r="B140" s="8"/>
      <c r="C140" s="8"/>
    </row>
    <row r="141" ht="15.75" customHeight="1">
      <c r="A141" s="8"/>
      <c r="B141" s="8"/>
      <c r="C141" s="8"/>
    </row>
    <row r="142" ht="15.75" customHeight="1">
      <c r="A142" s="8"/>
      <c r="B142" s="8"/>
      <c r="C142" s="8"/>
    </row>
    <row r="143" ht="15.75" customHeight="1">
      <c r="A143" s="8"/>
      <c r="B143" s="8"/>
      <c r="C143" s="8"/>
    </row>
    <row r="144" ht="15.75" customHeight="1">
      <c r="A144" s="8"/>
      <c r="B144" s="8"/>
      <c r="C144" s="8"/>
    </row>
    <row r="145" ht="15.75" customHeight="1">
      <c r="A145" s="8"/>
      <c r="B145" s="8"/>
      <c r="C145" s="8"/>
    </row>
    <row r="146" ht="15.75" customHeight="1">
      <c r="A146" s="8"/>
      <c r="B146" s="8"/>
      <c r="C146" s="8"/>
    </row>
    <row r="147" ht="15.75" customHeight="1">
      <c r="A147" s="8"/>
      <c r="B147" s="8"/>
      <c r="C147" s="8"/>
    </row>
    <row r="148" ht="15.75" customHeight="1">
      <c r="A148" s="8"/>
      <c r="B148" s="8"/>
      <c r="C148" s="8"/>
    </row>
    <row r="149" ht="15.75" customHeight="1">
      <c r="A149" s="8"/>
      <c r="B149" s="8"/>
      <c r="C149" s="8"/>
    </row>
    <row r="150" ht="15.75" customHeight="1">
      <c r="A150" s="8"/>
      <c r="B150" s="8"/>
      <c r="C150" s="8"/>
    </row>
    <row r="151" ht="15.75" customHeight="1">
      <c r="A151" s="8"/>
      <c r="B151" s="8"/>
      <c r="C151" s="8"/>
    </row>
    <row r="152" ht="15.75" customHeight="1">
      <c r="A152" s="8"/>
      <c r="B152" s="8"/>
      <c r="C152" s="8"/>
    </row>
    <row r="153" ht="15.75" customHeight="1">
      <c r="A153" s="8"/>
      <c r="B153" s="8"/>
      <c r="C153" s="8"/>
    </row>
    <row r="154" ht="15.75" customHeight="1">
      <c r="A154" s="8"/>
      <c r="B154" s="8"/>
      <c r="C154" s="8"/>
    </row>
    <row r="155" ht="15.75" customHeight="1">
      <c r="A155" s="8"/>
      <c r="B155" s="8"/>
      <c r="C155" s="8"/>
    </row>
    <row r="156" ht="15.75" customHeight="1">
      <c r="A156" s="8"/>
      <c r="B156" s="8"/>
      <c r="C156" s="8"/>
    </row>
    <row r="157" ht="15.75" customHeight="1">
      <c r="A157" s="8"/>
      <c r="B157" s="8"/>
      <c r="C157" s="8"/>
    </row>
    <row r="158" ht="15.75" customHeight="1">
      <c r="A158" s="8"/>
      <c r="B158" s="8"/>
      <c r="C158" s="8"/>
    </row>
    <row r="159" ht="15.75" customHeight="1">
      <c r="A159" s="8"/>
      <c r="B159" s="8"/>
      <c r="C159" s="8"/>
    </row>
    <row r="160" ht="15.75" customHeight="1">
      <c r="A160" s="8"/>
      <c r="B160" s="8"/>
      <c r="C160" s="8"/>
    </row>
    <row r="161" ht="15.75" customHeight="1">
      <c r="A161" s="8"/>
      <c r="B161" s="8"/>
      <c r="C161" s="8"/>
    </row>
    <row r="162" ht="15.75" customHeight="1">
      <c r="A162" s="8"/>
      <c r="B162" s="8"/>
      <c r="C162" s="8"/>
    </row>
    <row r="163" ht="15.75" customHeight="1">
      <c r="A163" s="8"/>
      <c r="B163" s="8"/>
      <c r="C163" s="8"/>
    </row>
    <row r="164" ht="15.75" customHeight="1">
      <c r="A164" s="8"/>
      <c r="B164" s="8"/>
      <c r="C164" s="8"/>
    </row>
    <row r="165" ht="15.75" customHeight="1">
      <c r="A165" s="8"/>
      <c r="B165" s="8"/>
      <c r="C165" s="8"/>
    </row>
    <row r="166" ht="15.75" customHeight="1">
      <c r="A166" s="8"/>
      <c r="B166" s="8"/>
      <c r="C166" s="8"/>
    </row>
    <row r="167" ht="15.75" customHeight="1">
      <c r="A167" s="8"/>
      <c r="B167" s="8"/>
      <c r="C167" s="8"/>
    </row>
    <row r="168" ht="15.75" customHeight="1">
      <c r="A168" s="8"/>
      <c r="B168" s="8"/>
      <c r="C168" s="8"/>
    </row>
    <row r="169" ht="15.75" customHeight="1">
      <c r="A169" s="8"/>
      <c r="B169" s="8"/>
      <c r="C169" s="8"/>
    </row>
    <row r="170" ht="15.75" customHeight="1">
      <c r="A170" s="8"/>
      <c r="B170" s="8"/>
      <c r="C170" s="8"/>
    </row>
    <row r="171" ht="15.75" customHeight="1">
      <c r="A171" s="8"/>
      <c r="B171" s="8"/>
      <c r="C171" s="8"/>
    </row>
    <row r="172" ht="15.75" customHeight="1">
      <c r="A172" s="8"/>
      <c r="B172" s="8"/>
      <c r="C172" s="8"/>
    </row>
    <row r="173" ht="15.75" customHeight="1">
      <c r="A173" s="8"/>
      <c r="B173" s="8"/>
      <c r="C173" s="8"/>
    </row>
    <row r="174" ht="15.75" customHeight="1">
      <c r="A174" s="8"/>
      <c r="B174" s="8"/>
      <c r="C174" s="8"/>
    </row>
    <row r="175" ht="15.75" customHeight="1">
      <c r="A175" s="8"/>
      <c r="B175" s="8"/>
      <c r="C175" s="8"/>
    </row>
    <row r="176" ht="15.75" customHeight="1">
      <c r="A176" s="8"/>
      <c r="B176" s="8"/>
      <c r="C176" s="8"/>
    </row>
    <row r="177" ht="15.75" customHeight="1">
      <c r="A177" s="8"/>
      <c r="B177" s="8"/>
      <c r="C177" s="8"/>
    </row>
    <row r="178" ht="15.75" customHeight="1">
      <c r="A178" s="8"/>
      <c r="B178" s="8"/>
      <c r="C178" s="8"/>
    </row>
    <row r="179" ht="15.75" customHeight="1">
      <c r="A179" s="8"/>
      <c r="B179" s="8"/>
      <c r="C179" s="8"/>
    </row>
    <row r="180" ht="15.75" customHeight="1">
      <c r="A180" s="8"/>
      <c r="B180" s="8"/>
      <c r="C180" s="8"/>
    </row>
    <row r="181" ht="15.75" customHeight="1">
      <c r="A181" s="8"/>
      <c r="B181" s="8"/>
      <c r="C181" s="8"/>
    </row>
    <row r="182" ht="15.75" customHeight="1">
      <c r="A182" s="8"/>
      <c r="B182" s="8"/>
      <c r="C182" s="8"/>
    </row>
    <row r="183" ht="15.75" customHeight="1">
      <c r="A183" s="8"/>
      <c r="B183" s="8"/>
      <c r="C183" s="8"/>
    </row>
    <row r="184" ht="15.75" customHeight="1">
      <c r="A184" s="8"/>
      <c r="B184" s="8"/>
      <c r="C184" s="8"/>
    </row>
    <row r="185" ht="15.75" customHeight="1">
      <c r="A185" s="8"/>
      <c r="B185" s="8"/>
      <c r="C185" s="8"/>
    </row>
    <row r="186" ht="15.75" customHeight="1">
      <c r="A186" s="8"/>
      <c r="B186" s="8"/>
      <c r="C186" s="8"/>
    </row>
    <row r="187" ht="15.75" customHeight="1">
      <c r="A187" s="8"/>
      <c r="B187" s="8"/>
      <c r="C187" s="8"/>
    </row>
    <row r="188" ht="15.75" customHeight="1">
      <c r="A188" s="8"/>
      <c r="B188" s="8"/>
      <c r="C188" s="8"/>
    </row>
    <row r="189" ht="15.75" customHeight="1">
      <c r="A189" s="8"/>
      <c r="B189" s="8"/>
      <c r="C189" s="8"/>
    </row>
    <row r="190" ht="15.75" customHeight="1">
      <c r="A190" s="8"/>
      <c r="B190" s="8"/>
      <c r="C190" s="8"/>
    </row>
    <row r="191" ht="15.75" customHeight="1">
      <c r="A191" s="8"/>
      <c r="B191" s="8"/>
      <c r="C191" s="8"/>
    </row>
    <row r="192" ht="15.75" customHeight="1">
      <c r="A192" s="8"/>
      <c r="B192" s="8"/>
      <c r="C192" s="8"/>
    </row>
    <row r="193" ht="15.75" customHeight="1">
      <c r="A193" s="8"/>
      <c r="B193" s="8"/>
      <c r="C193" s="8"/>
    </row>
    <row r="194" ht="15.75" customHeight="1">
      <c r="A194" s="8"/>
      <c r="B194" s="8"/>
      <c r="C194" s="8"/>
    </row>
    <row r="195" ht="15.75" customHeight="1">
      <c r="A195" s="8"/>
      <c r="B195" s="8"/>
      <c r="C195" s="8"/>
    </row>
    <row r="196" ht="15.75" customHeight="1">
      <c r="A196" s="8"/>
      <c r="B196" s="8"/>
      <c r="C196" s="8"/>
    </row>
    <row r="197" ht="15.75" customHeight="1">
      <c r="A197" s="8"/>
      <c r="B197" s="8"/>
      <c r="C197" s="8"/>
    </row>
    <row r="198" ht="15.75" customHeight="1">
      <c r="A198" s="8"/>
      <c r="B198" s="8"/>
      <c r="C198" s="8"/>
    </row>
    <row r="199" ht="15.75" customHeight="1">
      <c r="A199" s="8"/>
      <c r="B199" s="8"/>
      <c r="C199" s="8"/>
    </row>
    <row r="200" ht="15.75" customHeight="1">
      <c r="A200" s="8"/>
      <c r="B200" s="8"/>
      <c r="C200" s="8"/>
    </row>
    <row r="201" ht="15.75" customHeight="1">
      <c r="A201" s="8"/>
      <c r="B201" s="8"/>
      <c r="C201" s="8"/>
    </row>
    <row r="202" ht="15.75" customHeight="1">
      <c r="A202" s="8"/>
      <c r="B202" s="8"/>
      <c r="C202" s="8"/>
    </row>
    <row r="203" ht="15.75" customHeight="1">
      <c r="A203" s="8"/>
      <c r="B203" s="8"/>
      <c r="C203" s="8"/>
    </row>
    <row r="204" ht="15.75" customHeight="1">
      <c r="A204" s="8"/>
      <c r="B204" s="8"/>
      <c r="C204" s="8"/>
    </row>
    <row r="205" ht="15.75" customHeight="1">
      <c r="A205" s="8"/>
      <c r="B205" s="8"/>
      <c r="C205" s="8"/>
    </row>
    <row r="206" ht="15.75" customHeight="1">
      <c r="A206" s="8"/>
      <c r="B206" s="8"/>
      <c r="C206" s="8"/>
    </row>
    <row r="207" ht="15.75" customHeight="1">
      <c r="A207" s="8"/>
      <c r="B207" s="8"/>
      <c r="C207" s="8"/>
    </row>
    <row r="208" ht="15.75" customHeight="1">
      <c r="A208" s="8"/>
      <c r="B208" s="8"/>
      <c r="C208" s="8"/>
    </row>
    <row r="209" ht="15.75" customHeight="1">
      <c r="A209" s="8"/>
      <c r="B209" s="8"/>
      <c r="C209" s="8"/>
    </row>
    <row r="210" ht="15.75" customHeight="1">
      <c r="A210" s="8"/>
      <c r="B210" s="8"/>
      <c r="C210" s="8"/>
    </row>
    <row r="211" ht="15.75" customHeight="1">
      <c r="A211" s="8"/>
      <c r="B211" s="8"/>
      <c r="C211" s="8"/>
    </row>
    <row r="212" ht="15.75" customHeight="1">
      <c r="A212" s="8"/>
      <c r="B212" s="8"/>
      <c r="C212" s="8"/>
    </row>
    <row r="213" ht="15.75" customHeight="1">
      <c r="A213" s="8"/>
      <c r="B213" s="8"/>
      <c r="C213" s="8"/>
    </row>
    <row r="214" ht="15.75" customHeight="1">
      <c r="A214" s="8"/>
      <c r="B214" s="8"/>
      <c r="C214" s="8"/>
    </row>
    <row r="215" ht="15.75" customHeight="1">
      <c r="A215" s="8"/>
      <c r="B215" s="8"/>
      <c r="C215" s="8"/>
    </row>
    <row r="216" ht="15.75" customHeight="1">
      <c r="A216" s="8"/>
      <c r="B216" s="8"/>
      <c r="C216" s="8"/>
    </row>
    <row r="217" ht="15.75" customHeight="1">
      <c r="A217" s="8"/>
      <c r="B217" s="8"/>
      <c r="C217" s="8"/>
    </row>
    <row r="218" ht="15.75" customHeight="1">
      <c r="A218" s="8"/>
      <c r="B218" s="8"/>
      <c r="C218" s="8"/>
    </row>
    <row r="219" ht="15.75" customHeight="1">
      <c r="A219" s="8"/>
      <c r="B219" s="8"/>
      <c r="C219" s="8"/>
    </row>
    <row r="220" ht="15.75" customHeight="1">
      <c r="A220" s="8"/>
      <c r="B220" s="8"/>
      <c r="C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2.63"/>
    <col customWidth="1" min="2" max="2" width="11.0"/>
    <col customWidth="1" min="3" max="3" width="43.0"/>
    <col customWidth="1" min="4" max="4" width="10.13"/>
    <col customWidth="1" min="5" max="5" width="13.75"/>
    <col customWidth="1" min="6" max="6" width="11.0"/>
    <col customWidth="1" min="7" max="7" width="12.88"/>
    <col customWidth="1" min="8" max="8" width="27.13"/>
    <col customWidth="1" min="9" max="9" width="46.5"/>
    <col customWidth="1" min="10" max="10" width="16.88"/>
    <col customWidth="1" min="11" max="11" width="41.13"/>
    <col customWidth="1" min="12" max="13" width="13.13"/>
    <col customWidth="1" min="14" max="14" width="12.75"/>
    <col customWidth="1" min="15" max="15" width="12.63"/>
    <col customWidth="1" min="16" max="17" width="13.13"/>
    <col customWidth="1" min="18" max="18" width="12.75"/>
    <col customWidth="1" min="19" max="19" width="12.63"/>
    <col customWidth="1" min="20" max="21" width="13.13"/>
    <col customWidth="1" min="22" max="22" width="12.75"/>
    <col customWidth="1" min="23" max="23" width="12.63"/>
    <col customWidth="1" min="24" max="24" width="13.13"/>
    <col customWidth="1" min="25" max="25" width="42.0"/>
    <col customWidth="1" min="26" max="26" width="33.88"/>
    <col customWidth="1" min="27" max="27" width="25.88"/>
    <col customWidth="1" min="28" max="28" width="13.13"/>
    <col customWidth="1" min="29" max="33" width="12.63"/>
  </cols>
  <sheetData>
    <row r="1">
      <c r="A1" s="17" t="s">
        <v>15</v>
      </c>
      <c r="B1" s="17" t="s">
        <v>19</v>
      </c>
      <c r="C1" s="17" t="s">
        <v>95</v>
      </c>
      <c r="D1" s="17" t="s">
        <v>81</v>
      </c>
      <c r="E1" s="17" t="s">
        <v>96</v>
      </c>
      <c r="F1" s="17" t="s">
        <v>83</v>
      </c>
      <c r="G1" s="17" t="s">
        <v>97</v>
      </c>
      <c r="H1" s="17" t="s">
        <v>98</v>
      </c>
      <c r="I1" s="17" t="s">
        <v>99</v>
      </c>
      <c r="J1" s="17" t="s">
        <v>100</v>
      </c>
      <c r="K1" s="17" t="s">
        <v>101</v>
      </c>
      <c r="L1" s="17" t="s">
        <v>102</v>
      </c>
      <c r="M1" s="17" t="s">
        <v>103</v>
      </c>
      <c r="N1" s="17" t="s">
        <v>104</v>
      </c>
      <c r="O1" s="17" t="s">
        <v>105</v>
      </c>
      <c r="P1" s="17" t="s">
        <v>106</v>
      </c>
      <c r="Q1" s="17" t="s">
        <v>107</v>
      </c>
      <c r="R1" s="17" t="s">
        <v>108</v>
      </c>
      <c r="S1" s="17" t="s">
        <v>109</v>
      </c>
      <c r="T1" s="17" t="s">
        <v>110</v>
      </c>
      <c r="U1" s="17" t="s">
        <v>111</v>
      </c>
      <c r="V1" s="17" t="s">
        <v>112</v>
      </c>
      <c r="W1" s="17" t="s">
        <v>113</v>
      </c>
      <c r="X1" s="34" t="s">
        <v>114</v>
      </c>
      <c r="Y1" s="34" t="s">
        <v>115</v>
      </c>
      <c r="Z1" s="34" t="s">
        <v>116</v>
      </c>
      <c r="AA1" s="34" t="s">
        <v>117</v>
      </c>
      <c r="AB1" s="34" t="s">
        <v>118</v>
      </c>
      <c r="AC1" s="17" t="s">
        <v>119</v>
      </c>
      <c r="AD1" s="17" t="s">
        <v>120</v>
      </c>
      <c r="AE1" s="17" t="s">
        <v>121</v>
      </c>
      <c r="AF1" s="17" t="s">
        <v>122</v>
      </c>
      <c r="AG1" s="17" t="s">
        <v>123</v>
      </c>
    </row>
    <row r="2">
      <c r="A2" s="14" t="s">
        <v>133</v>
      </c>
      <c r="B2" s="14"/>
      <c r="C2" s="45" t="s">
        <v>134</v>
      </c>
      <c r="D2" s="14"/>
      <c r="E2" s="14"/>
      <c r="F2" s="14"/>
      <c r="G2" s="14"/>
      <c r="H2" s="18" t="s">
        <v>135</v>
      </c>
      <c r="I2" s="18" t="s">
        <v>136</v>
      </c>
      <c r="J2" s="46" t="s">
        <v>137</v>
      </c>
      <c r="K2" s="14"/>
      <c r="L2" s="13"/>
      <c r="M2" s="14"/>
      <c r="N2" s="14"/>
      <c r="O2" s="14"/>
      <c r="P2" s="13"/>
      <c r="Q2" s="14"/>
      <c r="R2" s="14"/>
      <c r="S2" s="14"/>
      <c r="T2" s="13"/>
      <c r="U2" s="14"/>
      <c r="V2" s="14"/>
      <c r="W2" s="14"/>
      <c r="X2" s="14"/>
      <c r="Y2" s="14"/>
      <c r="Z2" s="14"/>
      <c r="AA2" s="8"/>
      <c r="AB2" s="14"/>
      <c r="AC2" s="14"/>
      <c r="AD2" s="14"/>
      <c r="AE2" s="14"/>
      <c r="AF2" s="14"/>
      <c r="AG2" s="14"/>
    </row>
    <row r="3">
      <c r="A3" s="14" t="s">
        <v>138</v>
      </c>
      <c r="B3" s="14"/>
      <c r="C3" s="14"/>
      <c r="D3" s="14"/>
      <c r="E3" s="14"/>
      <c r="F3" s="14"/>
      <c r="G3" s="14"/>
      <c r="H3" s="14"/>
      <c r="I3" s="14"/>
      <c r="J3" s="14"/>
      <c r="K3" s="14"/>
      <c r="L3" s="14"/>
      <c r="M3" s="14"/>
      <c r="N3" s="14"/>
      <c r="O3" s="14"/>
      <c r="P3" s="14"/>
      <c r="Q3" s="14"/>
      <c r="R3" s="14"/>
      <c r="S3" s="14"/>
      <c r="T3" s="14"/>
      <c r="U3" s="14"/>
      <c r="V3" s="14"/>
      <c r="W3" s="14"/>
      <c r="X3" s="45" t="s">
        <v>139</v>
      </c>
      <c r="Y3" s="47" t="s">
        <v>140</v>
      </c>
      <c r="Z3" s="48" t="s">
        <v>141</v>
      </c>
      <c r="AA3" s="8"/>
      <c r="AB3" s="14"/>
      <c r="AC3" s="14"/>
      <c r="AD3" s="14"/>
      <c r="AE3" s="14"/>
      <c r="AF3" s="14"/>
      <c r="AG3" s="14"/>
    </row>
    <row r="4">
      <c r="A4" s="14" t="s">
        <v>142</v>
      </c>
      <c r="B4" s="8"/>
      <c r="C4" s="8"/>
      <c r="D4" s="8"/>
      <c r="E4" s="8"/>
      <c r="F4" s="8"/>
      <c r="G4" s="8"/>
      <c r="H4" s="8"/>
      <c r="I4" s="8"/>
      <c r="J4" s="8"/>
      <c r="K4" s="8"/>
      <c r="L4" s="8"/>
      <c r="M4" s="8"/>
      <c r="N4" s="8"/>
      <c r="O4" s="8"/>
      <c r="P4" s="8"/>
      <c r="Q4" s="8"/>
      <c r="R4" s="8"/>
      <c r="S4" s="8"/>
      <c r="T4" s="8"/>
      <c r="U4" s="8"/>
      <c r="V4" s="8"/>
      <c r="W4" s="8"/>
      <c r="X4" s="18" t="s">
        <v>143</v>
      </c>
      <c r="Y4" s="18" t="s">
        <v>144</v>
      </c>
      <c r="Z4" s="18" t="s">
        <v>145</v>
      </c>
      <c r="AA4" s="8"/>
      <c r="AB4" s="8"/>
      <c r="AC4" s="8"/>
      <c r="AD4" s="8"/>
      <c r="AE4" s="8"/>
      <c r="AF4" s="8"/>
      <c r="AG4" s="8"/>
    </row>
    <row r="5">
      <c r="A5" s="14" t="s">
        <v>146</v>
      </c>
      <c r="B5" s="14"/>
      <c r="C5" s="14"/>
      <c r="D5" s="14"/>
      <c r="E5" s="14"/>
      <c r="F5" s="14"/>
      <c r="G5" s="14"/>
      <c r="H5" s="14"/>
      <c r="I5" s="14"/>
      <c r="J5" s="14"/>
      <c r="K5" s="14"/>
      <c r="L5" s="14"/>
      <c r="M5" s="14"/>
      <c r="N5" s="14"/>
      <c r="O5" s="14"/>
      <c r="P5" s="14"/>
      <c r="Q5" s="14"/>
      <c r="R5" s="14"/>
      <c r="S5" s="14"/>
      <c r="T5" s="14"/>
      <c r="U5" s="14"/>
      <c r="V5" s="14"/>
      <c r="W5" s="14"/>
      <c r="X5" s="18" t="s">
        <v>147</v>
      </c>
      <c r="Y5" s="18" t="s">
        <v>148</v>
      </c>
      <c r="Z5" s="14"/>
      <c r="AA5" s="8"/>
      <c r="AB5" s="14"/>
      <c r="AC5" s="14"/>
      <c r="AD5" s="14"/>
      <c r="AE5" s="14"/>
      <c r="AF5" s="14"/>
      <c r="AG5" s="14"/>
    </row>
    <row r="6">
      <c r="A6" s="14"/>
      <c r="B6" s="14"/>
      <c r="C6" s="14"/>
      <c r="D6" s="14"/>
      <c r="E6" s="14"/>
      <c r="F6" s="14"/>
      <c r="G6" s="14"/>
      <c r="H6" s="14"/>
      <c r="I6" s="14"/>
      <c r="J6" s="14"/>
      <c r="K6" s="14"/>
      <c r="L6" s="14"/>
      <c r="M6" s="14"/>
      <c r="N6" s="14"/>
      <c r="O6" s="14"/>
      <c r="P6" s="14"/>
      <c r="Q6" s="14"/>
      <c r="R6" s="14"/>
      <c r="S6" s="14"/>
      <c r="T6" s="14"/>
      <c r="U6" s="14"/>
      <c r="V6" s="14"/>
      <c r="W6" s="14"/>
      <c r="X6" s="14"/>
      <c r="Y6" s="14"/>
      <c r="Z6" s="14"/>
      <c r="AA6" s="8"/>
      <c r="AB6" s="14"/>
      <c r="AC6" s="14"/>
      <c r="AD6" s="14"/>
      <c r="AE6" s="14"/>
      <c r="AF6" s="14"/>
      <c r="AG6" s="14"/>
    </row>
    <row r="7">
      <c r="A7" s="14"/>
      <c r="B7" s="14"/>
      <c r="C7" s="14"/>
      <c r="D7" s="14"/>
      <c r="E7" s="14"/>
      <c r="F7" s="14"/>
      <c r="G7" s="14"/>
      <c r="H7" s="14"/>
      <c r="I7" s="14"/>
      <c r="J7" s="14"/>
      <c r="K7" s="14"/>
      <c r="L7" s="14"/>
      <c r="M7" s="14"/>
      <c r="N7" s="14"/>
      <c r="O7" s="14"/>
      <c r="P7" s="14"/>
      <c r="Q7" s="14"/>
      <c r="R7" s="14"/>
      <c r="S7" s="14"/>
      <c r="T7" s="14"/>
      <c r="U7" s="14"/>
      <c r="V7" s="14"/>
      <c r="W7" s="14"/>
      <c r="X7" s="14"/>
      <c r="Y7" s="14"/>
      <c r="Z7" s="14"/>
      <c r="AA7" s="8"/>
      <c r="AB7" s="14"/>
      <c r="AC7" s="14"/>
      <c r="AD7" s="14"/>
      <c r="AE7" s="14"/>
      <c r="AF7" s="14"/>
      <c r="AG7" s="14"/>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8"/>
      <c r="AB8" s="14"/>
      <c r="AC8" s="14"/>
      <c r="AD8" s="14"/>
      <c r="AE8" s="14"/>
      <c r="AF8" s="14"/>
      <c r="AG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8"/>
      <c r="AB9" s="14"/>
      <c r="AC9" s="14"/>
      <c r="AD9" s="14"/>
      <c r="AE9" s="14"/>
      <c r="AF9" s="14"/>
      <c r="AG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8"/>
      <c r="AB10" s="14"/>
      <c r="AC10" s="14"/>
      <c r="AD10" s="14"/>
      <c r="AE10" s="14"/>
      <c r="AF10" s="14"/>
      <c r="AG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8"/>
      <c r="AB11" s="14"/>
      <c r="AC11" s="14"/>
      <c r="AD11" s="14"/>
      <c r="AE11" s="14"/>
      <c r="AF11" s="14"/>
      <c r="AG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8"/>
      <c r="AB12" s="14"/>
      <c r="AC12" s="14"/>
      <c r="AD12" s="14"/>
      <c r="AE12" s="14"/>
      <c r="AF12" s="14"/>
      <c r="AG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8"/>
      <c r="AB13" s="14"/>
      <c r="AC13" s="14"/>
      <c r="AD13" s="14"/>
      <c r="AE13" s="14"/>
      <c r="AF13" s="14"/>
      <c r="AG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8"/>
      <c r="AB14" s="14"/>
      <c r="AC14" s="14"/>
      <c r="AD14" s="14"/>
      <c r="AE14" s="14"/>
      <c r="AF14" s="14"/>
      <c r="AG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8"/>
      <c r="AB15" s="14"/>
      <c r="AC15" s="14"/>
      <c r="AD15" s="14"/>
      <c r="AE15" s="14"/>
      <c r="AF15" s="14"/>
      <c r="AG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8"/>
      <c r="AB16" s="14"/>
      <c r="AC16" s="14"/>
      <c r="AD16" s="14"/>
      <c r="AE16" s="14"/>
      <c r="AF16" s="14"/>
      <c r="AG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8"/>
      <c r="AB17" s="14"/>
      <c r="AC17" s="14"/>
      <c r="AD17" s="14"/>
      <c r="AE17" s="14"/>
      <c r="AF17" s="14"/>
      <c r="AG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8"/>
      <c r="AB18" s="14"/>
      <c r="AC18" s="14"/>
      <c r="AD18" s="14"/>
      <c r="AE18" s="14"/>
      <c r="AF18" s="14"/>
      <c r="AG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8"/>
      <c r="AB19" s="14"/>
      <c r="AC19" s="14"/>
      <c r="AD19" s="14"/>
      <c r="AE19" s="14"/>
      <c r="AF19" s="14"/>
      <c r="AG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8"/>
      <c r="AB20" s="14"/>
      <c r="AC20" s="14"/>
      <c r="AD20" s="14"/>
      <c r="AE20" s="14"/>
      <c r="AF20" s="14"/>
      <c r="AG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8"/>
      <c r="AB21" s="14"/>
      <c r="AC21" s="14"/>
      <c r="AD21" s="14"/>
      <c r="AE21" s="14"/>
      <c r="AF21" s="14"/>
      <c r="AG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8"/>
      <c r="AB22" s="14"/>
      <c r="AC22" s="14"/>
      <c r="AD22" s="14"/>
      <c r="AE22" s="14"/>
      <c r="AF22" s="14"/>
      <c r="AG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8"/>
      <c r="AB23" s="14"/>
      <c r="AC23" s="14"/>
      <c r="AD23" s="14"/>
      <c r="AE23" s="14"/>
      <c r="AF23" s="14"/>
      <c r="AG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8"/>
      <c r="AB24" s="14"/>
      <c r="AC24" s="14"/>
      <c r="AD24" s="14"/>
      <c r="AE24" s="14"/>
      <c r="AF24" s="14"/>
      <c r="AG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8"/>
      <c r="AB25" s="14"/>
      <c r="AC25" s="14"/>
      <c r="AD25" s="14"/>
      <c r="AE25" s="14"/>
      <c r="AF25" s="14"/>
      <c r="AG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8"/>
      <c r="AB26" s="14"/>
      <c r="AC26" s="14"/>
      <c r="AD26" s="14"/>
      <c r="AE26" s="14"/>
      <c r="AF26" s="14"/>
      <c r="AG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8"/>
      <c r="AB27" s="14"/>
      <c r="AC27" s="14"/>
      <c r="AD27" s="14"/>
      <c r="AE27" s="14"/>
      <c r="AF27" s="14"/>
      <c r="AG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8"/>
      <c r="AB28" s="14"/>
      <c r="AC28" s="14"/>
      <c r="AD28" s="14"/>
      <c r="AE28" s="14"/>
      <c r="AF28" s="14"/>
      <c r="AG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8"/>
      <c r="AB29" s="14"/>
      <c r="AC29" s="14"/>
      <c r="AD29" s="14"/>
      <c r="AE29" s="14"/>
      <c r="AF29" s="14"/>
      <c r="AG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8"/>
      <c r="AB30" s="14"/>
      <c r="AC30" s="14"/>
      <c r="AD30" s="14"/>
      <c r="AE30" s="14"/>
      <c r="AF30" s="14"/>
      <c r="AG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8"/>
      <c r="AB31" s="14"/>
      <c r="AC31" s="14"/>
      <c r="AD31" s="14"/>
      <c r="AE31" s="14"/>
      <c r="AF31" s="14"/>
      <c r="AG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8"/>
      <c r="AB32" s="14"/>
      <c r="AC32" s="14"/>
      <c r="AD32" s="14"/>
      <c r="AE32" s="14"/>
      <c r="AF32" s="14"/>
      <c r="AG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8"/>
      <c r="AB33" s="14"/>
      <c r="AC33" s="14"/>
      <c r="AD33" s="14"/>
      <c r="AE33" s="14"/>
      <c r="AF33" s="14"/>
      <c r="AG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8"/>
      <c r="AB34" s="14"/>
      <c r="AC34" s="14"/>
      <c r="AD34" s="14"/>
      <c r="AE34" s="14"/>
      <c r="AF34" s="14"/>
      <c r="AG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8"/>
      <c r="AB35" s="14"/>
      <c r="AC35" s="14"/>
      <c r="AD35" s="14"/>
      <c r="AE35" s="14"/>
      <c r="AF35" s="14"/>
      <c r="AG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8"/>
      <c r="AB36" s="14"/>
      <c r="AC36" s="14"/>
      <c r="AD36" s="14"/>
      <c r="AE36" s="14"/>
      <c r="AF36" s="14"/>
      <c r="AG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8"/>
      <c r="AB37" s="14"/>
      <c r="AC37" s="14"/>
      <c r="AD37" s="14"/>
      <c r="AE37" s="14"/>
      <c r="AF37" s="14"/>
      <c r="AG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8"/>
      <c r="AB38" s="14"/>
      <c r="AC38" s="14"/>
      <c r="AD38" s="14"/>
      <c r="AE38" s="14"/>
      <c r="AF38" s="14"/>
      <c r="AG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8"/>
      <c r="AB39" s="14"/>
      <c r="AC39" s="14"/>
      <c r="AD39" s="14"/>
      <c r="AE39" s="14"/>
      <c r="AF39" s="14"/>
      <c r="AG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8"/>
      <c r="AB40" s="14"/>
      <c r="AC40" s="14"/>
      <c r="AD40" s="14"/>
      <c r="AE40" s="14"/>
      <c r="AF40" s="14"/>
      <c r="AG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8"/>
      <c r="AB41" s="14"/>
      <c r="AC41" s="14"/>
      <c r="AD41" s="14"/>
      <c r="AE41" s="14"/>
      <c r="AF41" s="14"/>
      <c r="AG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8"/>
      <c r="AB42" s="14"/>
      <c r="AC42" s="14"/>
      <c r="AD42" s="14"/>
      <c r="AE42" s="14"/>
      <c r="AF42" s="14"/>
      <c r="AG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8"/>
      <c r="AB43" s="14"/>
      <c r="AC43" s="14"/>
      <c r="AD43" s="14"/>
      <c r="AE43" s="14"/>
      <c r="AF43" s="14"/>
      <c r="AG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8"/>
      <c r="AB44" s="14"/>
      <c r="AC44" s="14"/>
      <c r="AD44" s="14"/>
      <c r="AE44" s="14"/>
      <c r="AF44" s="14"/>
      <c r="AG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8"/>
      <c r="AB45" s="14"/>
      <c r="AC45" s="14"/>
      <c r="AD45" s="14"/>
      <c r="AE45" s="14"/>
      <c r="AF45" s="14"/>
      <c r="AG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8"/>
      <c r="AB46" s="14"/>
      <c r="AC46" s="14"/>
      <c r="AD46" s="14"/>
      <c r="AE46" s="14"/>
      <c r="AF46" s="14"/>
      <c r="AG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8"/>
      <c r="AB47" s="14"/>
      <c r="AC47" s="14"/>
      <c r="AD47" s="14"/>
      <c r="AE47" s="14"/>
      <c r="AF47" s="14"/>
      <c r="AG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8"/>
      <c r="AB48" s="14"/>
      <c r="AC48" s="14"/>
      <c r="AD48" s="14"/>
      <c r="AE48" s="14"/>
      <c r="AF48" s="14"/>
      <c r="AG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8"/>
      <c r="AB49" s="14"/>
      <c r="AC49" s="14"/>
      <c r="AD49" s="14"/>
      <c r="AE49" s="14"/>
      <c r="AF49" s="14"/>
      <c r="AG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8"/>
      <c r="AB50" s="14"/>
      <c r="AC50" s="14"/>
      <c r="AD50" s="14"/>
      <c r="AE50" s="14"/>
      <c r="AF50" s="14"/>
      <c r="AG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8"/>
      <c r="AB51" s="14"/>
      <c r="AC51" s="14"/>
      <c r="AD51" s="14"/>
      <c r="AE51" s="14"/>
      <c r="AF51" s="14"/>
      <c r="AG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8"/>
      <c r="AB52" s="14"/>
      <c r="AC52" s="14"/>
      <c r="AD52" s="14"/>
      <c r="AE52" s="14"/>
      <c r="AF52" s="14"/>
      <c r="AG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8"/>
      <c r="AB53" s="14"/>
      <c r="AC53" s="14"/>
      <c r="AD53" s="14"/>
      <c r="AE53" s="14"/>
      <c r="AF53" s="14"/>
      <c r="AG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8"/>
      <c r="AB54" s="14"/>
      <c r="AC54" s="14"/>
      <c r="AD54" s="14"/>
      <c r="AE54" s="14"/>
      <c r="AF54" s="14"/>
      <c r="AG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8"/>
      <c r="AB55" s="14"/>
      <c r="AC55" s="14"/>
      <c r="AD55" s="14"/>
      <c r="AE55" s="14"/>
      <c r="AF55" s="14"/>
      <c r="AG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8"/>
      <c r="AB56" s="14"/>
      <c r="AC56" s="14"/>
      <c r="AD56" s="14"/>
      <c r="AE56" s="14"/>
      <c r="AF56" s="14"/>
      <c r="AG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8"/>
      <c r="AB57" s="14"/>
      <c r="AC57" s="14"/>
      <c r="AD57" s="14"/>
      <c r="AE57" s="14"/>
      <c r="AF57" s="14"/>
      <c r="AG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8"/>
      <c r="AB58" s="14"/>
      <c r="AC58" s="14"/>
      <c r="AD58" s="14"/>
      <c r="AE58" s="14"/>
      <c r="AF58" s="14"/>
      <c r="AG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8"/>
      <c r="AB59" s="14"/>
      <c r="AC59" s="14"/>
      <c r="AD59" s="14"/>
      <c r="AE59" s="14"/>
      <c r="AF59" s="14"/>
      <c r="AG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8"/>
      <c r="AB60" s="14"/>
      <c r="AC60" s="14"/>
      <c r="AD60" s="14"/>
      <c r="AE60" s="14"/>
      <c r="AF60" s="14"/>
      <c r="AG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8"/>
      <c r="AB61" s="14"/>
      <c r="AC61" s="14"/>
      <c r="AD61" s="14"/>
      <c r="AE61" s="14"/>
      <c r="AF61" s="14"/>
      <c r="AG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8"/>
      <c r="AB62" s="14"/>
      <c r="AC62" s="14"/>
      <c r="AD62" s="14"/>
      <c r="AE62" s="14"/>
      <c r="AF62" s="14"/>
      <c r="AG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8"/>
      <c r="AB63" s="14"/>
      <c r="AC63" s="14"/>
      <c r="AD63" s="14"/>
      <c r="AE63" s="14"/>
      <c r="AF63" s="14"/>
      <c r="AG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8"/>
      <c r="AB64" s="14"/>
      <c r="AC64" s="14"/>
      <c r="AD64" s="14"/>
      <c r="AE64" s="14"/>
      <c r="AF64" s="14"/>
      <c r="AG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8"/>
      <c r="AB65" s="14"/>
      <c r="AC65" s="14"/>
      <c r="AD65" s="14"/>
      <c r="AE65" s="14"/>
      <c r="AF65" s="14"/>
      <c r="AG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8"/>
      <c r="AB66" s="14"/>
      <c r="AC66" s="14"/>
      <c r="AD66" s="14"/>
      <c r="AE66" s="14"/>
      <c r="AF66" s="14"/>
      <c r="AG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8"/>
      <c r="AB67" s="14"/>
      <c r="AC67" s="14"/>
      <c r="AD67" s="14"/>
      <c r="AE67" s="14"/>
      <c r="AF67" s="14"/>
      <c r="AG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8"/>
      <c r="AB68" s="14"/>
      <c r="AC68" s="14"/>
      <c r="AD68" s="14"/>
      <c r="AE68" s="14"/>
      <c r="AF68" s="14"/>
      <c r="AG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8"/>
      <c r="AB69" s="14"/>
      <c r="AC69" s="14"/>
      <c r="AD69" s="14"/>
      <c r="AE69" s="14"/>
      <c r="AF69" s="14"/>
      <c r="AG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8"/>
      <c r="AB70" s="14"/>
      <c r="AC70" s="14"/>
      <c r="AD70" s="14"/>
      <c r="AE70" s="14"/>
      <c r="AF70" s="14"/>
      <c r="AG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8"/>
      <c r="AB71" s="14"/>
      <c r="AC71" s="14"/>
      <c r="AD71" s="14"/>
      <c r="AE71" s="14"/>
      <c r="AF71" s="14"/>
      <c r="AG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8"/>
      <c r="AB72" s="14"/>
      <c r="AC72" s="14"/>
      <c r="AD72" s="14"/>
      <c r="AE72" s="14"/>
      <c r="AF72" s="14"/>
      <c r="AG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8"/>
      <c r="AB73" s="14"/>
      <c r="AC73" s="14"/>
      <c r="AD73" s="14"/>
      <c r="AE73" s="14"/>
      <c r="AF73" s="14"/>
      <c r="AG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8"/>
      <c r="AB74" s="14"/>
      <c r="AC74" s="14"/>
      <c r="AD74" s="14"/>
      <c r="AE74" s="14"/>
      <c r="AF74" s="14"/>
      <c r="AG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8"/>
      <c r="AB75" s="14"/>
      <c r="AC75" s="14"/>
      <c r="AD75" s="14"/>
      <c r="AE75" s="14"/>
      <c r="AF75" s="14"/>
      <c r="AG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8"/>
      <c r="AB76" s="14"/>
      <c r="AC76" s="14"/>
      <c r="AD76" s="14"/>
      <c r="AE76" s="14"/>
      <c r="AF76" s="14"/>
      <c r="AG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8"/>
      <c r="AB77" s="14"/>
      <c r="AC77" s="14"/>
      <c r="AD77" s="14"/>
      <c r="AE77" s="14"/>
      <c r="AF77" s="14"/>
      <c r="AG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8"/>
      <c r="AB78" s="14"/>
      <c r="AC78" s="14"/>
      <c r="AD78" s="14"/>
      <c r="AE78" s="14"/>
      <c r="AF78" s="14"/>
      <c r="AG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8"/>
      <c r="AB79" s="14"/>
      <c r="AC79" s="14"/>
      <c r="AD79" s="14"/>
      <c r="AE79" s="14"/>
      <c r="AF79" s="14"/>
      <c r="AG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8"/>
      <c r="AB80" s="14"/>
      <c r="AC80" s="14"/>
      <c r="AD80" s="14"/>
      <c r="AE80" s="14"/>
      <c r="AF80" s="14"/>
      <c r="AG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8"/>
      <c r="AB81" s="14"/>
      <c r="AC81" s="14"/>
      <c r="AD81" s="14"/>
      <c r="AE81" s="14"/>
      <c r="AF81" s="14"/>
      <c r="AG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8"/>
      <c r="AB82" s="14"/>
      <c r="AC82" s="14"/>
      <c r="AD82" s="14"/>
      <c r="AE82" s="14"/>
      <c r="AF82" s="14"/>
      <c r="AG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8"/>
      <c r="AB83" s="14"/>
      <c r="AC83" s="14"/>
      <c r="AD83" s="14"/>
      <c r="AE83" s="14"/>
      <c r="AF83" s="14"/>
      <c r="AG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8"/>
      <c r="AB84" s="14"/>
      <c r="AC84" s="14"/>
      <c r="AD84" s="14"/>
      <c r="AE84" s="14"/>
      <c r="AF84" s="14"/>
      <c r="AG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8"/>
      <c r="AB85" s="14"/>
      <c r="AC85" s="14"/>
      <c r="AD85" s="14"/>
      <c r="AE85" s="14"/>
      <c r="AF85" s="14"/>
      <c r="AG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8"/>
      <c r="AB86" s="14"/>
      <c r="AC86" s="14"/>
      <c r="AD86" s="14"/>
      <c r="AE86" s="14"/>
      <c r="AF86" s="14"/>
      <c r="AG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8"/>
      <c r="AB87" s="14"/>
      <c r="AC87" s="14"/>
      <c r="AD87" s="14"/>
      <c r="AE87" s="14"/>
      <c r="AF87" s="14"/>
      <c r="AG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8"/>
      <c r="AB88" s="14"/>
      <c r="AC88" s="14"/>
      <c r="AD88" s="14"/>
      <c r="AE88" s="14"/>
      <c r="AF88" s="14"/>
      <c r="AG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8"/>
      <c r="AB89" s="14"/>
      <c r="AC89" s="14"/>
      <c r="AD89" s="14"/>
      <c r="AE89" s="14"/>
      <c r="AF89" s="14"/>
      <c r="AG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8"/>
      <c r="AB90" s="14"/>
      <c r="AC90" s="14"/>
      <c r="AD90" s="14"/>
      <c r="AE90" s="14"/>
      <c r="AF90" s="14"/>
      <c r="AG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8"/>
      <c r="AB91" s="14"/>
      <c r="AC91" s="14"/>
      <c r="AD91" s="14"/>
      <c r="AE91" s="14"/>
      <c r="AF91" s="14"/>
      <c r="AG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8"/>
      <c r="AB92" s="14"/>
      <c r="AC92" s="14"/>
      <c r="AD92" s="14"/>
      <c r="AE92" s="14"/>
      <c r="AF92" s="14"/>
      <c r="AG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8"/>
      <c r="AB93" s="14"/>
      <c r="AC93" s="14"/>
      <c r="AD93" s="14"/>
      <c r="AE93" s="14"/>
      <c r="AF93" s="14"/>
      <c r="AG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8"/>
      <c r="AB94" s="14"/>
      <c r="AC94" s="14"/>
      <c r="AD94" s="14"/>
      <c r="AE94" s="14"/>
      <c r="AF94" s="14"/>
      <c r="AG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8"/>
      <c r="AB95" s="14"/>
      <c r="AC95" s="14"/>
      <c r="AD95" s="14"/>
      <c r="AE95" s="14"/>
      <c r="AF95" s="14"/>
      <c r="AG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8"/>
      <c r="AB96" s="14"/>
      <c r="AC96" s="14"/>
      <c r="AD96" s="14"/>
      <c r="AE96" s="14"/>
      <c r="AF96" s="14"/>
      <c r="AG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8"/>
      <c r="AB97" s="14"/>
      <c r="AC97" s="14"/>
      <c r="AD97" s="14"/>
      <c r="AE97" s="14"/>
      <c r="AF97" s="14"/>
      <c r="AG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8"/>
      <c r="AB98" s="14"/>
      <c r="AC98" s="14"/>
      <c r="AD98" s="14"/>
      <c r="AE98" s="14"/>
      <c r="AF98" s="14"/>
      <c r="AG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8"/>
      <c r="AB99" s="14"/>
      <c r="AC99" s="14"/>
      <c r="AD99" s="14"/>
      <c r="AE99" s="14"/>
      <c r="AF99" s="14"/>
      <c r="AG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8"/>
      <c r="AB100" s="14"/>
      <c r="AC100" s="14"/>
      <c r="AD100" s="14"/>
      <c r="AE100" s="14"/>
      <c r="AF100" s="14"/>
      <c r="AG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8"/>
      <c r="AB101" s="14"/>
      <c r="AC101" s="14"/>
      <c r="AD101" s="14"/>
      <c r="AE101" s="14"/>
      <c r="AF101" s="14"/>
      <c r="AG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8"/>
      <c r="AB102" s="14"/>
      <c r="AC102" s="14"/>
      <c r="AD102" s="14"/>
      <c r="AE102" s="14"/>
      <c r="AF102" s="14"/>
      <c r="AG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8"/>
      <c r="AB103" s="14"/>
      <c r="AC103" s="14"/>
      <c r="AD103" s="14"/>
      <c r="AE103" s="14"/>
      <c r="AF103" s="14"/>
      <c r="AG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8"/>
      <c r="AB104" s="14"/>
      <c r="AC104" s="14"/>
      <c r="AD104" s="14"/>
      <c r="AE104" s="14"/>
      <c r="AF104" s="14"/>
      <c r="AG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8"/>
      <c r="AB105" s="14"/>
      <c r="AC105" s="14"/>
      <c r="AD105" s="14"/>
      <c r="AE105" s="14"/>
      <c r="AF105" s="14"/>
      <c r="AG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8"/>
      <c r="AB106" s="14"/>
      <c r="AC106" s="14"/>
      <c r="AD106" s="14"/>
      <c r="AE106" s="14"/>
      <c r="AF106" s="14"/>
      <c r="AG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8"/>
      <c r="AB107" s="14"/>
      <c r="AC107" s="14"/>
      <c r="AD107" s="14"/>
      <c r="AE107" s="14"/>
      <c r="AF107" s="14"/>
      <c r="AG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8"/>
      <c r="AB108" s="14"/>
      <c r="AC108" s="14"/>
      <c r="AD108" s="14"/>
      <c r="AE108" s="14"/>
      <c r="AF108" s="14"/>
      <c r="AG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8"/>
      <c r="AB109" s="14"/>
      <c r="AC109" s="14"/>
      <c r="AD109" s="14"/>
      <c r="AE109" s="14"/>
      <c r="AF109" s="14"/>
      <c r="AG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8"/>
      <c r="AB110" s="14"/>
      <c r="AC110" s="14"/>
      <c r="AD110" s="14"/>
      <c r="AE110" s="14"/>
      <c r="AF110" s="14"/>
      <c r="AG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8"/>
      <c r="AB111" s="14"/>
      <c r="AC111" s="14"/>
      <c r="AD111" s="14"/>
      <c r="AE111" s="14"/>
      <c r="AF111" s="14"/>
      <c r="AG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8"/>
      <c r="AB112" s="14"/>
      <c r="AC112" s="14"/>
      <c r="AD112" s="14"/>
      <c r="AE112" s="14"/>
      <c r="AF112" s="14"/>
      <c r="AG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8"/>
      <c r="AB113" s="14"/>
      <c r="AC113" s="14"/>
      <c r="AD113" s="14"/>
      <c r="AE113" s="14"/>
      <c r="AF113" s="14"/>
      <c r="AG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8"/>
      <c r="AB114" s="14"/>
      <c r="AC114" s="14"/>
      <c r="AD114" s="14"/>
      <c r="AE114" s="14"/>
      <c r="AF114" s="14"/>
      <c r="AG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8"/>
      <c r="AB115" s="14"/>
      <c r="AC115" s="14"/>
      <c r="AD115" s="14"/>
      <c r="AE115" s="14"/>
      <c r="AF115" s="14"/>
      <c r="AG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8"/>
      <c r="AB116" s="14"/>
      <c r="AC116" s="14"/>
      <c r="AD116" s="14"/>
      <c r="AE116" s="14"/>
      <c r="AF116" s="14"/>
      <c r="AG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8"/>
      <c r="AB117" s="14"/>
      <c r="AC117" s="14"/>
      <c r="AD117" s="14"/>
      <c r="AE117" s="14"/>
      <c r="AF117" s="14"/>
      <c r="AG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8"/>
      <c r="AB118" s="14"/>
      <c r="AC118" s="14"/>
      <c r="AD118" s="14"/>
      <c r="AE118" s="14"/>
      <c r="AF118" s="14"/>
      <c r="AG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8"/>
      <c r="AB119" s="14"/>
      <c r="AC119" s="14"/>
      <c r="AD119" s="14"/>
      <c r="AE119" s="14"/>
      <c r="AF119" s="14"/>
      <c r="AG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8"/>
      <c r="AB120" s="14"/>
      <c r="AC120" s="14"/>
      <c r="AD120" s="14"/>
      <c r="AE120" s="14"/>
      <c r="AF120" s="14"/>
      <c r="AG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8"/>
      <c r="AB121" s="14"/>
      <c r="AC121" s="14"/>
      <c r="AD121" s="14"/>
      <c r="AE121" s="14"/>
      <c r="AF121" s="14"/>
      <c r="AG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8"/>
      <c r="AB122" s="14"/>
      <c r="AC122" s="14"/>
      <c r="AD122" s="14"/>
      <c r="AE122" s="14"/>
      <c r="AF122" s="14"/>
      <c r="AG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8"/>
      <c r="AB123" s="14"/>
      <c r="AC123" s="14"/>
      <c r="AD123" s="14"/>
      <c r="AE123" s="14"/>
      <c r="AF123" s="14"/>
      <c r="AG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8"/>
      <c r="AB124" s="14"/>
      <c r="AC124" s="14"/>
      <c r="AD124" s="14"/>
      <c r="AE124" s="14"/>
      <c r="AF124" s="14"/>
      <c r="AG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8"/>
      <c r="AB125" s="14"/>
      <c r="AC125" s="14"/>
      <c r="AD125" s="14"/>
      <c r="AE125" s="14"/>
      <c r="AF125" s="14"/>
      <c r="AG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8"/>
      <c r="AB126" s="14"/>
      <c r="AC126" s="14"/>
      <c r="AD126" s="14"/>
      <c r="AE126" s="14"/>
      <c r="AF126" s="14"/>
      <c r="AG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8"/>
      <c r="AB127" s="14"/>
      <c r="AC127" s="14"/>
      <c r="AD127" s="14"/>
      <c r="AE127" s="14"/>
      <c r="AF127" s="14"/>
      <c r="AG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8"/>
      <c r="AB128" s="14"/>
      <c r="AC128" s="14"/>
      <c r="AD128" s="14"/>
      <c r="AE128" s="14"/>
      <c r="AF128" s="14"/>
      <c r="AG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8"/>
      <c r="AB129" s="14"/>
      <c r="AC129" s="14"/>
      <c r="AD129" s="14"/>
      <c r="AE129" s="14"/>
      <c r="AF129" s="14"/>
      <c r="AG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8"/>
      <c r="AB130" s="14"/>
      <c r="AC130" s="14"/>
      <c r="AD130" s="14"/>
      <c r="AE130" s="14"/>
      <c r="AF130" s="14"/>
      <c r="AG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8"/>
      <c r="AB131" s="14"/>
      <c r="AC131" s="14"/>
      <c r="AD131" s="14"/>
      <c r="AE131" s="14"/>
      <c r="AF131" s="14"/>
      <c r="AG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8"/>
      <c r="AB132" s="14"/>
      <c r="AC132" s="14"/>
      <c r="AD132" s="14"/>
      <c r="AE132" s="14"/>
      <c r="AF132" s="14"/>
      <c r="AG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8"/>
      <c r="AB133" s="14"/>
      <c r="AC133" s="14"/>
      <c r="AD133" s="14"/>
      <c r="AE133" s="14"/>
      <c r="AF133" s="14"/>
      <c r="AG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8"/>
      <c r="AB134" s="14"/>
      <c r="AC134" s="14"/>
      <c r="AD134" s="14"/>
      <c r="AE134" s="14"/>
      <c r="AF134" s="14"/>
      <c r="AG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8"/>
      <c r="AB135" s="14"/>
      <c r="AC135" s="14"/>
      <c r="AD135" s="14"/>
      <c r="AE135" s="14"/>
      <c r="AF135" s="14"/>
      <c r="AG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8"/>
      <c r="AB136" s="14"/>
      <c r="AC136" s="14"/>
      <c r="AD136" s="14"/>
      <c r="AE136" s="14"/>
      <c r="AF136" s="14"/>
      <c r="AG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8"/>
      <c r="AB137" s="14"/>
      <c r="AC137" s="14"/>
      <c r="AD137" s="14"/>
      <c r="AE137" s="14"/>
      <c r="AF137" s="14"/>
      <c r="AG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8"/>
      <c r="AB138" s="14"/>
      <c r="AC138" s="14"/>
      <c r="AD138" s="14"/>
      <c r="AE138" s="14"/>
      <c r="AF138" s="14"/>
      <c r="AG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8"/>
      <c r="AB139" s="14"/>
      <c r="AC139" s="14"/>
      <c r="AD139" s="14"/>
      <c r="AE139" s="14"/>
      <c r="AF139" s="14"/>
      <c r="AG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8"/>
      <c r="AB140" s="14"/>
      <c r="AC140" s="14"/>
      <c r="AD140" s="14"/>
      <c r="AE140" s="14"/>
      <c r="AF140" s="14"/>
      <c r="AG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8"/>
      <c r="AB141" s="14"/>
      <c r="AC141" s="14"/>
      <c r="AD141" s="14"/>
      <c r="AE141" s="14"/>
      <c r="AF141" s="14"/>
      <c r="AG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8"/>
      <c r="AB142" s="14"/>
      <c r="AC142" s="14"/>
      <c r="AD142" s="14"/>
      <c r="AE142" s="14"/>
      <c r="AF142" s="14"/>
      <c r="AG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8"/>
      <c r="AB143" s="14"/>
      <c r="AC143" s="14"/>
      <c r="AD143" s="14"/>
      <c r="AE143" s="14"/>
      <c r="AF143" s="14"/>
      <c r="AG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8"/>
      <c r="AB144" s="14"/>
      <c r="AC144" s="14"/>
      <c r="AD144" s="14"/>
      <c r="AE144" s="14"/>
      <c r="AF144" s="14"/>
      <c r="AG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8"/>
      <c r="AB145" s="14"/>
      <c r="AC145" s="14"/>
      <c r="AD145" s="14"/>
      <c r="AE145" s="14"/>
      <c r="AF145" s="14"/>
      <c r="AG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8"/>
      <c r="AB146" s="14"/>
      <c r="AC146" s="14"/>
      <c r="AD146" s="14"/>
      <c r="AE146" s="14"/>
      <c r="AF146" s="14"/>
      <c r="AG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8"/>
      <c r="AB147" s="14"/>
      <c r="AC147" s="14"/>
      <c r="AD147" s="14"/>
      <c r="AE147" s="14"/>
      <c r="AF147" s="14"/>
      <c r="AG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8"/>
      <c r="AB148" s="14"/>
      <c r="AC148" s="14"/>
      <c r="AD148" s="14"/>
      <c r="AE148" s="14"/>
      <c r="AF148" s="14"/>
      <c r="AG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8"/>
      <c r="AB149" s="14"/>
      <c r="AC149" s="14"/>
      <c r="AD149" s="14"/>
      <c r="AE149" s="14"/>
      <c r="AF149" s="14"/>
      <c r="AG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8"/>
      <c r="AB150" s="14"/>
      <c r="AC150" s="14"/>
      <c r="AD150" s="14"/>
      <c r="AE150" s="14"/>
      <c r="AF150" s="14"/>
      <c r="AG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8"/>
      <c r="AB151" s="14"/>
      <c r="AC151" s="14"/>
      <c r="AD151" s="14"/>
      <c r="AE151" s="14"/>
      <c r="AF151" s="14"/>
      <c r="AG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8"/>
      <c r="AB152" s="14"/>
      <c r="AC152" s="14"/>
      <c r="AD152" s="14"/>
      <c r="AE152" s="14"/>
      <c r="AF152" s="14"/>
      <c r="AG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8"/>
      <c r="AB153" s="14"/>
      <c r="AC153" s="14"/>
      <c r="AD153" s="14"/>
      <c r="AE153" s="14"/>
      <c r="AF153" s="14"/>
      <c r="AG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8"/>
      <c r="AB154" s="14"/>
      <c r="AC154" s="14"/>
      <c r="AD154" s="14"/>
      <c r="AE154" s="14"/>
      <c r="AF154" s="14"/>
      <c r="AG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8"/>
      <c r="AB155" s="14"/>
      <c r="AC155" s="14"/>
      <c r="AD155" s="14"/>
      <c r="AE155" s="14"/>
      <c r="AF155" s="14"/>
      <c r="AG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8"/>
      <c r="AB156" s="14"/>
      <c r="AC156" s="14"/>
      <c r="AD156" s="14"/>
      <c r="AE156" s="14"/>
      <c r="AF156" s="14"/>
      <c r="AG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8"/>
      <c r="AB157" s="14"/>
      <c r="AC157" s="14"/>
      <c r="AD157" s="14"/>
      <c r="AE157" s="14"/>
      <c r="AF157" s="14"/>
      <c r="AG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8"/>
      <c r="AB158" s="14"/>
      <c r="AC158" s="14"/>
      <c r="AD158" s="14"/>
      <c r="AE158" s="14"/>
      <c r="AF158" s="14"/>
      <c r="AG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8"/>
      <c r="AB159" s="14"/>
      <c r="AC159" s="14"/>
      <c r="AD159" s="14"/>
      <c r="AE159" s="14"/>
      <c r="AF159" s="14"/>
      <c r="AG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8"/>
      <c r="AB160" s="14"/>
      <c r="AC160" s="14"/>
      <c r="AD160" s="14"/>
      <c r="AE160" s="14"/>
      <c r="AF160" s="14"/>
      <c r="AG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8"/>
      <c r="AB161" s="14"/>
      <c r="AC161" s="14"/>
      <c r="AD161" s="14"/>
      <c r="AE161" s="14"/>
      <c r="AF161" s="14"/>
      <c r="AG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8"/>
      <c r="AB162" s="14"/>
      <c r="AC162" s="14"/>
      <c r="AD162" s="14"/>
      <c r="AE162" s="14"/>
      <c r="AF162" s="14"/>
      <c r="AG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8"/>
      <c r="AB163" s="14"/>
      <c r="AC163" s="14"/>
      <c r="AD163" s="14"/>
      <c r="AE163" s="14"/>
      <c r="AF163" s="14"/>
      <c r="AG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8"/>
      <c r="AB164" s="14"/>
      <c r="AC164" s="14"/>
      <c r="AD164" s="14"/>
      <c r="AE164" s="14"/>
      <c r="AF164" s="14"/>
      <c r="AG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8"/>
      <c r="AB165" s="14"/>
      <c r="AC165" s="14"/>
      <c r="AD165" s="14"/>
      <c r="AE165" s="14"/>
      <c r="AF165" s="14"/>
      <c r="AG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8"/>
      <c r="AB166" s="14"/>
      <c r="AC166" s="14"/>
      <c r="AD166" s="14"/>
      <c r="AE166" s="14"/>
      <c r="AF166" s="14"/>
      <c r="AG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8"/>
      <c r="AB167" s="14"/>
      <c r="AC167" s="14"/>
      <c r="AD167" s="14"/>
      <c r="AE167" s="14"/>
      <c r="AF167" s="14"/>
      <c r="AG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8"/>
      <c r="AB168" s="14"/>
      <c r="AC168" s="14"/>
      <c r="AD168" s="14"/>
      <c r="AE168" s="14"/>
      <c r="AF168" s="14"/>
      <c r="AG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8"/>
      <c r="AB169" s="14"/>
      <c r="AC169" s="14"/>
      <c r="AD169" s="14"/>
      <c r="AE169" s="14"/>
      <c r="AF169" s="14"/>
      <c r="AG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8"/>
      <c r="AB170" s="14"/>
      <c r="AC170" s="14"/>
      <c r="AD170" s="14"/>
      <c r="AE170" s="14"/>
      <c r="AF170" s="14"/>
      <c r="AG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8"/>
      <c r="AB171" s="14"/>
      <c r="AC171" s="14"/>
      <c r="AD171" s="14"/>
      <c r="AE171" s="14"/>
      <c r="AF171" s="14"/>
      <c r="AG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8"/>
      <c r="AB172" s="14"/>
      <c r="AC172" s="14"/>
      <c r="AD172" s="14"/>
      <c r="AE172" s="14"/>
      <c r="AF172" s="14"/>
      <c r="AG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8"/>
      <c r="AB173" s="14"/>
      <c r="AC173" s="14"/>
      <c r="AD173" s="14"/>
      <c r="AE173" s="14"/>
      <c r="AF173" s="14"/>
      <c r="AG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8"/>
      <c r="AB174" s="14"/>
      <c r="AC174" s="14"/>
      <c r="AD174" s="14"/>
      <c r="AE174" s="14"/>
      <c r="AF174" s="14"/>
      <c r="AG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8"/>
      <c r="AB175" s="14"/>
      <c r="AC175" s="14"/>
      <c r="AD175" s="14"/>
      <c r="AE175" s="14"/>
      <c r="AF175" s="14"/>
      <c r="AG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8"/>
      <c r="AB176" s="14"/>
      <c r="AC176" s="14"/>
      <c r="AD176" s="14"/>
      <c r="AE176" s="14"/>
      <c r="AF176" s="14"/>
      <c r="AG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8"/>
      <c r="AB177" s="14"/>
      <c r="AC177" s="14"/>
      <c r="AD177" s="14"/>
      <c r="AE177" s="14"/>
      <c r="AF177" s="14"/>
      <c r="AG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8"/>
      <c r="AB178" s="14"/>
      <c r="AC178" s="14"/>
      <c r="AD178" s="14"/>
      <c r="AE178" s="14"/>
      <c r="AF178" s="14"/>
      <c r="AG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8"/>
      <c r="AB179" s="14"/>
      <c r="AC179" s="14"/>
      <c r="AD179" s="14"/>
      <c r="AE179" s="14"/>
      <c r="AF179" s="14"/>
      <c r="AG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8"/>
      <c r="AB180" s="14"/>
      <c r="AC180" s="14"/>
      <c r="AD180" s="14"/>
      <c r="AE180" s="14"/>
      <c r="AF180" s="14"/>
      <c r="AG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8"/>
      <c r="AB181" s="14"/>
      <c r="AC181" s="14"/>
      <c r="AD181" s="14"/>
      <c r="AE181" s="14"/>
      <c r="AF181" s="14"/>
      <c r="AG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8"/>
      <c r="AB182" s="14"/>
      <c r="AC182" s="14"/>
      <c r="AD182" s="14"/>
      <c r="AE182" s="14"/>
      <c r="AF182" s="14"/>
      <c r="AG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8"/>
      <c r="AB183" s="14"/>
      <c r="AC183" s="14"/>
      <c r="AD183" s="14"/>
      <c r="AE183" s="14"/>
      <c r="AF183" s="14"/>
      <c r="AG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8"/>
      <c r="AB184" s="14"/>
      <c r="AC184" s="14"/>
      <c r="AD184" s="14"/>
      <c r="AE184" s="14"/>
      <c r="AF184" s="14"/>
      <c r="AG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8"/>
      <c r="AB185" s="14"/>
      <c r="AC185" s="14"/>
      <c r="AD185" s="14"/>
      <c r="AE185" s="14"/>
      <c r="AF185" s="14"/>
      <c r="AG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8"/>
      <c r="AB186" s="14"/>
      <c r="AC186" s="14"/>
      <c r="AD186" s="14"/>
      <c r="AE186" s="14"/>
      <c r="AF186" s="14"/>
      <c r="AG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8"/>
      <c r="AB187" s="14"/>
      <c r="AC187" s="14"/>
      <c r="AD187" s="14"/>
      <c r="AE187" s="14"/>
      <c r="AF187" s="14"/>
      <c r="AG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8"/>
      <c r="AB188" s="14"/>
      <c r="AC188" s="14"/>
      <c r="AD188" s="14"/>
      <c r="AE188" s="14"/>
      <c r="AF188" s="14"/>
      <c r="AG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8"/>
      <c r="AB189" s="14"/>
      <c r="AC189" s="14"/>
      <c r="AD189" s="14"/>
      <c r="AE189" s="14"/>
      <c r="AF189" s="14"/>
      <c r="AG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8"/>
      <c r="AB190" s="14"/>
      <c r="AC190" s="14"/>
      <c r="AD190" s="14"/>
      <c r="AE190" s="14"/>
      <c r="AF190" s="14"/>
      <c r="AG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8"/>
      <c r="AB191" s="14"/>
      <c r="AC191" s="14"/>
      <c r="AD191" s="14"/>
      <c r="AE191" s="14"/>
      <c r="AF191" s="14"/>
      <c r="AG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8"/>
      <c r="AB192" s="14"/>
      <c r="AC192" s="14"/>
      <c r="AD192" s="14"/>
      <c r="AE192" s="14"/>
      <c r="AF192" s="14"/>
      <c r="AG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8"/>
      <c r="AB193" s="14"/>
      <c r="AC193" s="14"/>
      <c r="AD193" s="14"/>
      <c r="AE193" s="14"/>
      <c r="AF193" s="14"/>
      <c r="AG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8"/>
      <c r="AB194" s="14"/>
      <c r="AC194" s="14"/>
      <c r="AD194" s="14"/>
      <c r="AE194" s="14"/>
      <c r="AF194" s="14"/>
      <c r="AG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8"/>
      <c r="AB195" s="14"/>
      <c r="AC195" s="14"/>
      <c r="AD195" s="14"/>
      <c r="AE195" s="14"/>
      <c r="AF195" s="14"/>
      <c r="AG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8"/>
      <c r="AB196" s="14"/>
      <c r="AC196" s="14"/>
      <c r="AD196" s="14"/>
      <c r="AE196" s="14"/>
      <c r="AF196" s="14"/>
      <c r="AG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8"/>
      <c r="AB197" s="14"/>
      <c r="AC197" s="14"/>
      <c r="AD197" s="14"/>
      <c r="AE197" s="14"/>
      <c r="AF197" s="14"/>
      <c r="AG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8"/>
      <c r="AB198" s="14"/>
      <c r="AC198" s="14"/>
      <c r="AD198" s="14"/>
      <c r="AE198" s="14"/>
      <c r="AF198" s="14"/>
      <c r="AG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8"/>
      <c r="AB199" s="14"/>
      <c r="AC199" s="14"/>
      <c r="AD199" s="14"/>
      <c r="AE199" s="14"/>
      <c r="AF199" s="14"/>
      <c r="AG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8"/>
      <c r="AB200" s="14"/>
      <c r="AC200" s="14"/>
      <c r="AD200" s="14"/>
      <c r="AE200" s="14"/>
      <c r="AF200" s="14"/>
      <c r="AG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8"/>
      <c r="AB201" s="14"/>
      <c r="AC201" s="14"/>
      <c r="AD201" s="14"/>
      <c r="AE201" s="14"/>
      <c r="AF201" s="14"/>
      <c r="AG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8"/>
      <c r="AB202" s="14"/>
      <c r="AC202" s="14"/>
      <c r="AD202" s="14"/>
      <c r="AE202" s="14"/>
      <c r="AF202" s="14"/>
      <c r="AG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8"/>
      <c r="AB203" s="14"/>
      <c r="AC203" s="14"/>
      <c r="AD203" s="14"/>
      <c r="AE203" s="14"/>
      <c r="AF203" s="14"/>
      <c r="AG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8"/>
      <c r="AB204" s="14"/>
      <c r="AC204" s="14"/>
      <c r="AD204" s="14"/>
      <c r="AE204" s="14"/>
      <c r="AF204" s="14"/>
      <c r="AG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8"/>
      <c r="AB205" s="14"/>
      <c r="AC205" s="14"/>
      <c r="AD205" s="14"/>
      <c r="AE205" s="14"/>
      <c r="AF205" s="14"/>
      <c r="AG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8"/>
      <c r="AB206" s="14"/>
      <c r="AC206" s="14"/>
      <c r="AD206" s="14"/>
      <c r="AE206" s="14"/>
      <c r="AF206" s="14"/>
      <c r="AG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8"/>
      <c r="AB207" s="14"/>
      <c r="AC207" s="14"/>
      <c r="AD207" s="14"/>
      <c r="AE207" s="14"/>
      <c r="AF207" s="14"/>
      <c r="AG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8"/>
      <c r="AB208" s="14"/>
      <c r="AC208" s="14"/>
      <c r="AD208" s="14"/>
      <c r="AE208" s="14"/>
      <c r="AF208" s="14"/>
      <c r="AG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8"/>
      <c r="AB209" s="14"/>
      <c r="AC209" s="14"/>
      <c r="AD209" s="14"/>
      <c r="AE209" s="14"/>
      <c r="AF209" s="14"/>
      <c r="AG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8"/>
      <c r="AB210" s="14"/>
      <c r="AC210" s="14"/>
      <c r="AD210" s="14"/>
      <c r="AE210" s="14"/>
      <c r="AF210" s="14"/>
      <c r="AG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8"/>
      <c r="AB211" s="14"/>
      <c r="AC211" s="14"/>
      <c r="AD211" s="14"/>
      <c r="AE211" s="14"/>
      <c r="AF211" s="14"/>
      <c r="AG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8"/>
      <c r="AB212" s="14"/>
      <c r="AC212" s="14"/>
      <c r="AD212" s="14"/>
      <c r="AE212" s="14"/>
      <c r="AF212" s="14"/>
      <c r="AG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8"/>
      <c r="AB213" s="14"/>
      <c r="AC213" s="14"/>
      <c r="AD213" s="14"/>
      <c r="AE213" s="14"/>
      <c r="AF213" s="14"/>
      <c r="AG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8"/>
      <c r="AB214" s="14"/>
      <c r="AC214" s="14"/>
      <c r="AD214" s="14"/>
      <c r="AE214" s="14"/>
      <c r="AF214" s="14"/>
      <c r="AG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8"/>
      <c r="AB215" s="14"/>
      <c r="AC215" s="14"/>
      <c r="AD215" s="14"/>
      <c r="AE215" s="14"/>
      <c r="AF215" s="14"/>
      <c r="AG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8"/>
      <c r="AB216" s="14"/>
      <c r="AC216" s="14"/>
      <c r="AD216" s="14"/>
      <c r="AE216" s="14"/>
      <c r="AF216" s="14"/>
      <c r="AG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8"/>
      <c r="AB217" s="14"/>
      <c r="AC217" s="14"/>
      <c r="AD217" s="14"/>
      <c r="AE217" s="14"/>
      <c r="AF217" s="14"/>
      <c r="AG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8"/>
      <c r="AB218" s="14"/>
      <c r="AC218" s="14"/>
      <c r="AD218" s="14"/>
      <c r="AE218" s="14"/>
      <c r="AF218" s="14"/>
      <c r="AG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8"/>
      <c r="AB219" s="14"/>
      <c r="AC219" s="14"/>
      <c r="AD219" s="14"/>
      <c r="AE219" s="14"/>
      <c r="AF219" s="14"/>
      <c r="AG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8"/>
      <c r="AB220" s="14"/>
      <c r="AC220" s="14"/>
      <c r="AD220" s="14"/>
      <c r="AE220" s="14"/>
      <c r="AF220" s="14"/>
      <c r="AG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8.63"/>
    <col customWidth="1" min="2" max="2" width="11.0"/>
    <col customWidth="1" min="3" max="3" width="47.25"/>
    <col customWidth="1" min="4" max="4" width="10.13"/>
    <col customWidth="1" min="5" max="5" width="13.75"/>
    <col customWidth="1" min="6" max="6" width="11.0"/>
    <col customWidth="1" min="7" max="7" width="12.88"/>
    <col customWidth="1" min="8" max="8" width="13.0"/>
    <col customWidth="1" min="9" max="10" width="13.13"/>
    <col customWidth="1" min="11" max="11" width="13.38"/>
    <col customWidth="1" min="12" max="13" width="13.13"/>
    <col customWidth="1" min="14" max="14" width="13.38"/>
    <col customWidth="1" min="15" max="16" width="13.13"/>
    <col customWidth="1" min="17" max="17" width="13.38"/>
    <col customWidth="1" min="18" max="19" width="13.13"/>
    <col customWidth="1" min="20" max="20" width="13.38"/>
    <col customWidth="1" min="21" max="22" width="13.13"/>
    <col customWidth="1" min="23" max="23" width="13.38"/>
    <col customWidth="1" min="24" max="24" width="26.0"/>
    <col customWidth="1" min="25" max="25" width="35.5"/>
    <col customWidth="1" min="26" max="26" width="26.13"/>
    <col customWidth="1" min="27" max="27" width="13.0"/>
    <col customWidth="1" min="28" max="28" width="13.13"/>
    <col customWidth="1" min="29" max="29" width="20.63"/>
    <col customWidth="1" min="30" max="31" width="13.25"/>
    <col customWidth="1" min="32" max="32" width="13.13"/>
    <col customWidth="1" min="33" max="33" width="13.38"/>
    <col customWidth="1" min="34" max="35" width="13.13"/>
    <col customWidth="1" min="36" max="36" width="13.38"/>
    <col customWidth="1" min="37" max="38" width="13.13"/>
    <col customWidth="1" min="39" max="39" width="13.38"/>
    <col customWidth="1" min="40" max="41" width="13.13"/>
    <col customWidth="1" min="42" max="42" width="13.38"/>
    <col customWidth="1" min="43" max="44" width="13.13"/>
    <col customWidth="1" min="45" max="45" width="13.38"/>
    <col customWidth="1" min="46" max="46" width="13.0"/>
    <col customWidth="1" min="47" max="48" width="13.13"/>
    <col customWidth="1" min="49" max="49" width="13.38"/>
    <col customWidth="1" min="50" max="51" width="13.13"/>
    <col customWidth="1" min="52" max="52" width="13.38"/>
  </cols>
  <sheetData>
    <row r="1">
      <c r="A1" s="17" t="s">
        <v>15</v>
      </c>
      <c r="B1" s="17" t="s">
        <v>19</v>
      </c>
      <c r="C1" s="17" t="s">
        <v>95</v>
      </c>
      <c r="D1" s="17" t="s">
        <v>81</v>
      </c>
      <c r="E1" s="17" t="s">
        <v>96</v>
      </c>
      <c r="F1" s="17" t="s">
        <v>83</v>
      </c>
      <c r="G1" s="17" t="s">
        <v>97</v>
      </c>
      <c r="H1" s="17" t="s">
        <v>98</v>
      </c>
      <c r="I1" s="17" t="s">
        <v>99</v>
      </c>
      <c r="J1" s="17" t="s">
        <v>100</v>
      </c>
      <c r="K1" s="17" t="s">
        <v>101</v>
      </c>
      <c r="L1" s="17" t="s">
        <v>102</v>
      </c>
      <c r="M1" s="17" t="s">
        <v>103</v>
      </c>
      <c r="N1" s="17" t="s">
        <v>104</v>
      </c>
      <c r="O1" s="17" t="s">
        <v>105</v>
      </c>
      <c r="P1" s="17" t="s">
        <v>106</v>
      </c>
      <c r="Q1" s="17" t="s">
        <v>107</v>
      </c>
      <c r="R1" s="17" t="s">
        <v>108</v>
      </c>
      <c r="S1" s="17" t="s">
        <v>109</v>
      </c>
      <c r="T1" s="17" t="s">
        <v>110</v>
      </c>
      <c r="U1" s="17" t="s">
        <v>111</v>
      </c>
      <c r="V1" s="17" t="s">
        <v>112</v>
      </c>
      <c r="W1" s="17" t="s">
        <v>113</v>
      </c>
      <c r="X1" s="34" t="s">
        <v>114</v>
      </c>
      <c r="Y1" s="34" t="s">
        <v>115</v>
      </c>
      <c r="Z1" s="34" t="s">
        <v>116</v>
      </c>
      <c r="AA1" s="34" t="s">
        <v>118</v>
      </c>
      <c r="AB1" s="17" t="s">
        <v>119</v>
      </c>
      <c r="AC1" s="17" t="s">
        <v>120</v>
      </c>
      <c r="AD1" s="17" t="s">
        <v>121</v>
      </c>
      <c r="AE1" s="17" t="s">
        <v>122</v>
      </c>
      <c r="AF1" s="17" t="s">
        <v>123</v>
      </c>
      <c r="AG1" s="17"/>
      <c r="AH1" s="17"/>
      <c r="AI1" s="17"/>
      <c r="AJ1" s="17"/>
      <c r="AK1" s="17"/>
      <c r="AL1" s="17"/>
      <c r="AM1" s="17"/>
      <c r="AN1" s="17"/>
      <c r="AO1" s="17"/>
      <c r="AP1" s="17"/>
      <c r="AQ1" s="17"/>
      <c r="AR1" s="17"/>
      <c r="AS1" s="17"/>
      <c r="AT1" s="17"/>
      <c r="AU1" s="17"/>
      <c r="AV1" s="17"/>
      <c r="AW1" s="17"/>
      <c r="AX1" s="17"/>
      <c r="AY1" s="17"/>
      <c r="AZ1" s="17"/>
    </row>
    <row r="2">
      <c r="A2" s="14" t="s">
        <v>149</v>
      </c>
      <c r="B2" s="49" t="s">
        <v>150</v>
      </c>
      <c r="C2" s="50" t="s">
        <v>151</v>
      </c>
      <c r="D2" s="14"/>
      <c r="E2" s="14"/>
      <c r="F2" s="14"/>
      <c r="G2" s="14"/>
      <c r="H2" s="14"/>
      <c r="I2" s="14"/>
      <c r="J2" s="14"/>
      <c r="K2" s="14"/>
      <c r="L2" s="14"/>
      <c r="M2" s="14"/>
      <c r="N2" s="14"/>
      <c r="O2" s="14"/>
      <c r="P2" s="14"/>
      <c r="Q2" s="14"/>
      <c r="R2" s="14"/>
      <c r="S2" s="14"/>
      <c r="T2" s="14"/>
      <c r="U2" s="14"/>
      <c r="V2" s="14"/>
      <c r="W2" s="14"/>
      <c r="X2" s="14"/>
      <c r="Y2" s="14"/>
      <c r="Z2" s="14"/>
      <c r="AA2" s="14"/>
      <c r="AB2" s="51" t="s">
        <v>152</v>
      </c>
      <c r="AC2" s="51" t="s">
        <v>153</v>
      </c>
      <c r="AD2" s="51" t="s">
        <v>154</v>
      </c>
      <c r="AE2" s="51" t="s">
        <v>155</v>
      </c>
      <c r="AF2" s="14"/>
      <c r="AG2" s="14"/>
      <c r="AH2" s="14"/>
      <c r="AI2" s="14"/>
      <c r="AJ2" s="14"/>
      <c r="AK2" s="14"/>
      <c r="AL2" s="14"/>
      <c r="AM2" s="14"/>
      <c r="AN2" s="14"/>
      <c r="AO2" s="14"/>
      <c r="AP2" s="14"/>
      <c r="AQ2" s="14"/>
      <c r="AR2" s="14"/>
      <c r="AS2" s="14"/>
      <c r="AT2" s="14"/>
      <c r="AU2" s="14"/>
      <c r="AV2" s="14"/>
      <c r="AW2" s="14"/>
      <c r="AX2" s="14"/>
      <c r="AY2" s="14"/>
      <c r="AZ2" s="14"/>
    </row>
    <row r="3">
      <c r="A3" s="14" t="s">
        <v>156</v>
      </c>
      <c r="B3" s="46"/>
      <c r="C3" s="46"/>
      <c r="D3" s="46"/>
      <c r="E3" s="46"/>
      <c r="F3" s="46"/>
      <c r="G3" s="46"/>
      <c r="H3" s="46"/>
      <c r="I3" s="46"/>
      <c r="J3" s="46"/>
      <c r="K3" s="46"/>
      <c r="L3" s="46"/>
      <c r="M3" s="46"/>
      <c r="N3" s="46"/>
      <c r="O3" s="46"/>
      <c r="P3" s="46"/>
      <c r="Q3" s="46"/>
      <c r="R3" s="46"/>
      <c r="S3" s="46"/>
      <c r="T3" s="46"/>
      <c r="U3" s="46"/>
      <c r="V3" s="46"/>
      <c r="W3" s="46"/>
      <c r="X3" s="51" t="s">
        <v>157</v>
      </c>
      <c r="Y3" s="51" t="s">
        <v>158</v>
      </c>
      <c r="Z3" s="51" t="s">
        <v>159</v>
      </c>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row>
    <row r="4">
      <c r="A4" s="14" t="s">
        <v>160</v>
      </c>
      <c r="B4" s="14"/>
      <c r="C4" s="14"/>
      <c r="D4" s="14"/>
      <c r="E4" s="14"/>
      <c r="F4" s="14"/>
      <c r="G4" s="14"/>
      <c r="H4" s="14"/>
      <c r="I4" s="14"/>
      <c r="J4" s="14"/>
      <c r="K4" s="14"/>
      <c r="L4" s="14"/>
      <c r="M4" s="14"/>
      <c r="N4" s="14"/>
      <c r="O4" s="14"/>
      <c r="P4" s="14"/>
      <c r="Q4" s="14"/>
      <c r="R4" s="14"/>
      <c r="S4" s="14"/>
      <c r="T4" s="14"/>
      <c r="U4" s="14"/>
      <c r="V4" s="14"/>
      <c r="W4" s="14"/>
      <c r="X4" s="51" t="s">
        <v>161</v>
      </c>
      <c r="Y4" s="51" t="s">
        <v>162</v>
      </c>
      <c r="Z4" s="51" t="s">
        <v>163</v>
      </c>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row>
    <row r="5">
      <c r="A5" s="14" t="s">
        <v>164</v>
      </c>
      <c r="B5" s="8"/>
      <c r="C5" s="8"/>
      <c r="D5" s="8"/>
      <c r="E5" s="8"/>
      <c r="F5" s="8"/>
      <c r="G5" s="8"/>
      <c r="H5" s="8"/>
      <c r="I5" s="8"/>
      <c r="J5" s="8"/>
      <c r="K5" s="8"/>
      <c r="L5" s="8"/>
      <c r="M5" s="8"/>
      <c r="N5" s="8"/>
      <c r="O5" s="8"/>
      <c r="P5" s="8"/>
      <c r="Q5" s="8"/>
      <c r="R5" s="8"/>
      <c r="S5" s="8"/>
      <c r="T5" s="8"/>
      <c r="U5" s="8"/>
      <c r="V5" s="8"/>
      <c r="W5" s="8"/>
      <c r="X5" s="51" t="s">
        <v>165</v>
      </c>
      <c r="Y5" s="51" t="s">
        <v>166</v>
      </c>
      <c r="Z5" s="51" t="s">
        <v>167</v>
      </c>
      <c r="AA5" s="8"/>
      <c r="AB5" s="8"/>
      <c r="AC5" s="8"/>
      <c r="AD5" s="8"/>
      <c r="AE5" s="8"/>
      <c r="AF5" s="8"/>
      <c r="AG5" s="8"/>
      <c r="AH5" s="8"/>
      <c r="AI5" s="8"/>
      <c r="AJ5" s="8"/>
      <c r="AK5" s="8"/>
      <c r="AL5" s="8"/>
      <c r="AM5" s="8"/>
      <c r="AN5" s="8"/>
      <c r="AO5" s="8"/>
      <c r="AP5" s="8"/>
      <c r="AQ5" s="8"/>
      <c r="AR5" s="8"/>
      <c r="AS5" s="8"/>
      <c r="AT5" s="8"/>
      <c r="AU5" s="8"/>
      <c r="AV5" s="8"/>
      <c r="AW5" s="8"/>
      <c r="AX5" s="8"/>
      <c r="AY5" s="8"/>
      <c r="AZ5" s="8"/>
    </row>
    <row r="6">
      <c r="A6" s="14" t="s">
        <v>168</v>
      </c>
      <c r="B6" s="14"/>
      <c r="C6" s="14"/>
      <c r="D6" s="14"/>
      <c r="E6" s="14"/>
      <c r="F6" s="14"/>
      <c r="G6" s="14"/>
      <c r="H6" s="14"/>
      <c r="I6" s="14"/>
      <c r="J6" s="14"/>
      <c r="K6" s="14"/>
      <c r="L6" s="14"/>
      <c r="M6" s="14"/>
      <c r="N6" s="14"/>
      <c r="O6" s="14"/>
      <c r="P6" s="14"/>
      <c r="Q6" s="14"/>
      <c r="R6" s="14"/>
      <c r="S6" s="14"/>
      <c r="T6" s="14"/>
      <c r="U6" s="14"/>
      <c r="V6" s="14"/>
      <c r="W6" s="14"/>
      <c r="X6" s="51" t="s">
        <v>169</v>
      </c>
      <c r="Y6" s="51" t="s">
        <v>170</v>
      </c>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row>
    <row r="7">
      <c r="A7" s="14" t="s">
        <v>171</v>
      </c>
      <c r="B7" s="14"/>
      <c r="C7" s="14"/>
      <c r="D7" s="14"/>
      <c r="E7" s="14"/>
      <c r="F7" s="14"/>
      <c r="G7" s="14"/>
      <c r="H7" s="14"/>
      <c r="I7" s="14"/>
      <c r="J7" s="14"/>
      <c r="K7" s="14"/>
      <c r="L7" s="14"/>
      <c r="M7" s="14"/>
      <c r="N7" s="14"/>
      <c r="O7" s="14"/>
      <c r="P7" s="14"/>
      <c r="Q7" s="14"/>
      <c r="R7" s="14"/>
      <c r="S7" s="14"/>
      <c r="T7" s="14"/>
      <c r="U7" s="14"/>
      <c r="V7" s="14"/>
      <c r="W7" s="14"/>
      <c r="X7" s="51" t="s">
        <v>172</v>
      </c>
      <c r="Y7" s="51" t="s">
        <v>173</v>
      </c>
      <c r="Z7" s="51" t="s">
        <v>174</v>
      </c>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C2:AE2">
      <formula1>module_categories!$A$3:$A$978</formula1>
    </dataValidation>
  </dataValidation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2.38"/>
    <col customWidth="1" min="2" max="2" width="11.0"/>
    <col customWidth="1" min="3" max="3" width="40.75"/>
    <col customWidth="1" min="4" max="4" width="10.13"/>
    <col customWidth="1" min="5" max="5" width="13.75"/>
    <col customWidth="1" min="6" max="6" width="11.0"/>
    <col customWidth="1" min="7" max="7" width="12.88"/>
    <col customWidth="1" min="8" max="8" width="13.0"/>
    <col customWidth="1" min="9" max="10" width="13.13"/>
    <col customWidth="1" min="11" max="11" width="13.38"/>
    <col customWidth="1" min="12" max="13" width="13.13"/>
    <col customWidth="1" min="14" max="14" width="13.38"/>
    <col customWidth="1" min="15" max="16" width="13.13"/>
    <col customWidth="1" min="17" max="17" width="13.38"/>
    <col customWidth="1" min="18" max="19" width="13.13"/>
    <col customWidth="1" min="20" max="20" width="13.38"/>
    <col customWidth="1" min="21" max="22" width="13.13"/>
    <col customWidth="1" min="23" max="23" width="13.38"/>
    <col customWidth="1" min="24" max="24" width="34.63"/>
    <col customWidth="1" min="25" max="25" width="45.88"/>
    <col customWidth="1" min="26" max="26" width="36.88"/>
    <col customWidth="1" min="27" max="27" width="13.0"/>
    <col customWidth="1" min="28" max="29" width="13.13"/>
    <col customWidth="1" min="30" max="30" width="13.38"/>
    <col customWidth="1" min="31" max="32" width="13.13"/>
    <col customWidth="1" min="33" max="33" width="13.38"/>
    <col customWidth="1" min="34" max="35" width="13.13"/>
    <col customWidth="1" min="36" max="36" width="13.38"/>
    <col customWidth="1" min="37" max="38" width="13.13"/>
    <col customWidth="1" min="39" max="39" width="13.38"/>
    <col customWidth="1" min="40" max="41" width="13.13"/>
    <col customWidth="1" min="42" max="42" width="13.38"/>
    <col customWidth="1" min="43" max="44" width="13.13"/>
    <col customWidth="1" min="45" max="45" width="13.38"/>
    <col customWidth="1" min="46" max="46" width="13.0"/>
    <col customWidth="1" min="47" max="48" width="13.13"/>
    <col customWidth="1" min="49" max="49" width="13.38"/>
    <col customWidth="1" min="50" max="51" width="13.13"/>
    <col customWidth="1" min="52" max="52" width="13.38"/>
  </cols>
  <sheetData>
    <row r="1">
      <c r="A1" s="17" t="s">
        <v>15</v>
      </c>
      <c r="B1" s="17" t="s">
        <v>19</v>
      </c>
      <c r="C1" s="17" t="s">
        <v>95</v>
      </c>
      <c r="D1" s="17" t="s">
        <v>81</v>
      </c>
      <c r="E1" s="17" t="s">
        <v>96</v>
      </c>
      <c r="F1" s="17" t="s">
        <v>83</v>
      </c>
      <c r="G1" s="17" t="s">
        <v>97</v>
      </c>
      <c r="H1" s="17" t="s">
        <v>98</v>
      </c>
      <c r="I1" s="17" t="s">
        <v>99</v>
      </c>
      <c r="J1" s="17" t="s">
        <v>100</v>
      </c>
      <c r="K1" s="17" t="s">
        <v>101</v>
      </c>
      <c r="L1" s="17" t="s">
        <v>102</v>
      </c>
      <c r="M1" s="17" t="s">
        <v>103</v>
      </c>
      <c r="N1" s="17" t="s">
        <v>104</v>
      </c>
      <c r="O1" s="17" t="s">
        <v>105</v>
      </c>
      <c r="P1" s="17" t="s">
        <v>106</v>
      </c>
      <c r="Q1" s="17" t="s">
        <v>107</v>
      </c>
      <c r="R1" s="17" t="s">
        <v>108</v>
      </c>
      <c r="S1" s="17" t="s">
        <v>109</v>
      </c>
      <c r="T1" s="17" t="s">
        <v>110</v>
      </c>
      <c r="U1" s="17" t="s">
        <v>111</v>
      </c>
      <c r="V1" s="17" t="s">
        <v>112</v>
      </c>
      <c r="W1" s="17" t="s">
        <v>113</v>
      </c>
      <c r="X1" s="34" t="s">
        <v>114</v>
      </c>
      <c r="Y1" s="34" t="s">
        <v>115</v>
      </c>
      <c r="Z1" s="34" t="s">
        <v>116</v>
      </c>
      <c r="AA1" s="34" t="s">
        <v>118</v>
      </c>
      <c r="AB1" s="17" t="s">
        <v>119</v>
      </c>
      <c r="AC1" s="17" t="s">
        <v>120</v>
      </c>
      <c r="AD1" s="17" t="s">
        <v>121</v>
      </c>
      <c r="AE1" s="17" t="s">
        <v>122</v>
      </c>
      <c r="AF1" s="17" t="s">
        <v>123</v>
      </c>
      <c r="AG1" s="17"/>
      <c r="AH1" s="17"/>
      <c r="AI1" s="17"/>
      <c r="AJ1" s="17"/>
      <c r="AK1" s="17"/>
      <c r="AL1" s="17"/>
      <c r="AM1" s="17"/>
      <c r="AN1" s="17"/>
      <c r="AO1" s="17"/>
      <c r="AP1" s="17"/>
      <c r="AQ1" s="17"/>
      <c r="AR1" s="17"/>
      <c r="AS1" s="17"/>
      <c r="AT1" s="17"/>
      <c r="AU1" s="17"/>
      <c r="AV1" s="17"/>
      <c r="AW1" s="17"/>
      <c r="AX1" s="17"/>
      <c r="AY1" s="17"/>
      <c r="AZ1" s="17"/>
    </row>
    <row r="2">
      <c r="A2" s="14" t="s">
        <v>175</v>
      </c>
      <c r="B2" s="52"/>
      <c r="C2" s="51" t="s">
        <v>176</v>
      </c>
      <c r="D2" s="14"/>
      <c r="E2" s="47"/>
      <c r="F2" s="23"/>
      <c r="G2" s="18"/>
      <c r="H2" s="14"/>
      <c r="I2" s="14"/>
      <c r="J2" s="14"/>
      <c r="K2" s="14"/>
      <c r="L2" s="14"/>
      <c r="M2" s="14"/>
      <c r="N2" s="14"/>
      <c r="O2" s="14"/>
      <c r="P2" s="14"/>
      <c r="Q2" s="14"/>
      <c r="R2" s="14"/>
      <c r="S2" s="14"/>
      <c r="T2" s="14"/>
      <c r="U2" s="14"/>
      <c r="V2" s="14"/>
      <c r="W2" s="14"/>
      <c r="AA2" s="14"/>
      <c r="AB2" s="51" t="s">
        <v>152</v>
      </c>
      <c r="AC2" s="51" t="s">
        <v>177</v>
      </c>
      <c r="AD2" s="51" t="s">
        <v>178</v>
      </c>
      <c r="AE2" s="51" t="s">
        <v>179</v>
      </c>
      <c r="AF2" s="14"/>
      <c r="AG2" s="14"/>
      <c r="AH2" s="14"/>
      <c r="AI2" s="14"/>
      <c r="AJ2" s="14"/>
      <c r="AK2" s="14"/>
      <c r="AL2" s="14"/>
      <c r="AM2" s="14"/>
      <c r="AN2" s="14"/>
      <c r="AO2" s="14"/>
      <c r="AP2" s="14"/>
      <c r="AQ2" s="14"/>
      <c r="AR2" s="14"/>
      <c r="AS2" s="14"/>
      <c r="AT2" s="14"/>
      <c r="AU2" s="14"/>
      <c r="AV2" s="14"/>
      <c r="AW2" s="14"/>
      <c r="AX2" s="14"/>
      <c r="AY2" s="14"/>
      <c r="AZ2" s="14"/>
    </row>
    <row r="3">
      <c r="A3" s="14" t="s">
        <v>180</v>
      </c>
      <c r="B3" s="46"/>
      <c r="C3" s="46"/>
      <c r="D3" s="46"/>
      <c r="E3" s="46"/>
      <c r="F3" s="46"/>
      <c r="G3" s="46"/>
      <c r="H3" s="46"/>
      <c r="I3" s="46"/>
      <c r="J3" s="46"/>
      <c r="K3" s="46"/>
      <c r="L3" s="46"/>
      <c r="M3" s="46"/>
      <c r="N3" s="46"/>
      <c r="O3" s="46"/>
      <c r="P3" s="46"/>
      <c r="Q3" s="46"/>
      <c r="R3" s="46"/>
      <c r="S3" s="46"/>
      <c r="T3" s="46"/>
      <c r="U3" s="46"/>
      <c r="V3" s="46"/>
      <c r="W3" s="46"/>
      <c r="X3" s="51" t="s">
        <v>181</v>
      </c>
      <c r="Y3" s="51" t="s">
        <v>182</v>
      </c>
      <c r="Z3" s="51" t="s">
        <v>159</v>
      </c>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row>
    <row r="4">
      <c r="A4" s="14" t="s">
        <v>183</v>
      </c>
      <c r="B4" s="14"/>
      <c r="C4" s="14"/>
      <c r="D4" s="14"/>
      <c r="E4" s="14"/>
      <c r="F4" s="14"/>
      <c r="G4" s="14"/>
      <c r="H4" s="14"/>
      <c r="I4" s="14"/>
      <c r="J4" s="14"/>
      <c r="K4" s="14"/>
      <c r="L4" s="14"/>
      <c r="M4" s="14"/>
      <c r="N4" s="14"/>
      <c r="O4" s="14"/>
      <c r="P4" s="14"/>
      <c r="Q4" s="14"/>
      <c r="R4" s="14"/>
      <c r="S4" s="14"/>
      <c r="T4" s="14"/>
      <c r="U4" s="14"/>
      <c r="V4" s="14"/>
      <c r="W4" s="14"/>
      <c r="X4" s="51" t="s">
        <v>184</v>
      </c>
      <c r="Y4" s="51" t="s">
        <v>185</v>
      </c>
      <c r="Z4" s="51" t="s">
        <v>186</v>
      </c>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row>
    <row r="5">
      <c r="A5" s="14" t="s">
        <v>187</v>
      </c>
      <c r="B5" s="8"/>
      <c r="C5" s="8"/>
      <c r="D5" s="8"/>
      <c r="E5" s="8"/>
      <c r="F5" s="8"/>
      <c r="G5" s="8"/>
      <c r="H5" s="8"/>
      <c r="I5" s="8"/>
      <c r="J5" s="8"/>
      <c r="K5" s="8"/>
      <c r="L5" s="8"/>
      <c r="M5" s="8"/>
      <c r="N5" s="8"/>
      <c r="O5" s="8"/>
      <c r="P5" s="8"/>
      <c r="Q5" s="8"/>
      <c r="R5" s="8"/>
      <c r="S5" s="8"/>
      <c r="T5" s="8"/>
      <c r="U5" s="8"/>
      <c r="V5" s="8"/>
      <c r="W5" s="8"/>
      <c r="X5" s="51" t="s">
        <v>188</v>
      </c>
      <c r="Y5" s="51" t="s">
        <v>189</v>
      </c>
      <c r="Z5" s="53"/>
      <c r="AA5" s="8"/>
      <c r="AB5" s="8"/>
      <c r="AC5" s="8"/>
      <c r="AD5" s="8"/>
      <c r="AE5" s="8"/>
      <c r="AF5" s="8"/>
      <c r="AG5" s="8"/>
      <c r="AH5" s="8"/>
      <c r="AI5" s="8"/>
      <c r="AJ5" s="8"/>
      <c r="AK5" s="8"/>
      <c r="AL5" s="8"/>
      <c r="AM5" s="8"/>
      <c r="AN5" s="8"/>
      <c r="AO5" s="8"/>
      <c r="AP5" s="8"/>
      <c r="AQ5" s="8"/>
      <c r="AR5" s="8"/>
      <c r="AS5" s="8"/>
      <c r="AT5" s="8"/>
      <c r="AU5" s="8"/>
      <c r="AV5" s="8"/>
      <c r="AW5" s="8"/>
      <c r="AX5" s="8"/>
      <c r="AY5" s="8"/>
      <c r="AZ5" s="8"/>
    </row>
    <row r="6">
      <c r="A6" s="14" t="s">
        <v>190</v>
      </c>
      <c r="B6" s="14"/>
      <c r="C6" s="14"/>
      <c r="D6" s="14"/>
      <c r="E6" s="14"/>
      <c r="F6" s="14"/>
      <c r="G6" s="14"/>
      <c r="H6" s="14"/>
      <c r="I6" s="14"/>
      <c r="J6" s="14"/>
      <c r="K6" s="14"/>
      <c r="L6" s="14"/>
      <c r="M6" s="14"/>
      <c r="N6" s="14"/>
      <c r="O6" s="14"/>
      <c r="P6" s="14"/>
      <c r="Q6" s="14"/>
      <c r="R6" s="14"/>
      <c r="S6" s="14"/>
      <c r="T6" s="14"/>
      <c r="U6" s="14"/>
      <c r="V6" s="14"/>
      <c r="W6" s="14"/>
      <c r="X6" s="51" t="s">
        <v>191</v>
      </c>
      <c r="Y6" s="51" t="s">
        <v>192</v>
      </c>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row>
    <row r="7">
      <c r="A7" s="14" t="s">
        <v>193</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C2:AE2">
      <formula1>module_categories!$A$3:$A$978</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6.75"/>
    <col customWidth="1" min="2" max="2" width="32.88"/>
    <col customWidth="1" min="3" max="3" width="48.13"/>
    <col customWidth="1" min="4" max="4" width="10.13"/>
    <col customWidth="1" min="5" max="5" width="13.75"/>
    <col customWidth="1" min="6" max="6" width="11.0"/>
    <col customWidth="1" min="7" max="7" width="12.88"/>
    <col customWidth="1" min="8" max="8" width="25.5"/>
    <col customWidth="1" min="9" max="9" width="24.75"/>
    <col customWidth="1" min="10" max="10" width="13.13"/>
    <col customWidth="1" min="11" max="11" width="32.63"/>
    <col customWidth="1" min="12" max="13" width="13.13"/>
    <col customWidth="1" min="14" max="14" width="13.38"/>
    <col customWidth="1" min="15" max="16" width="13.13"/>
    <col customWidth="1" min="17" max="17" width="13.38"/>
    <col customWidth="1" min="18" max="19" width="13.13"/>
    <col customWidth="1" min="20" max="20" width="13.38"/>
    <col customWidth="1" min="21" max="22" width="13.13"/>
    <col customWidth="1" min="23" max="23" width="13.38"/>
    <col customWidth="1" min="24" max="25" width="13.13"/>
    <col customWidth="1" min="26" max="26" width="13.38"/>
    <col customWidth="1" min="27" max="27" width="13.0"/>
    <col customWidth="1" min="28" max="29" width="13.13"/>
    <col customWidth="1" min="30" max="30" width="13.38"/>
    <col customWidth="1" min="31" max="32" width="13.13"/>
    <col customWidth="1" min="33" max="33" width="13.38"/>
    <col customWidth="1" min="34" max="35" width="13.13"/>
    <col customWidth="1" min="36" max="36" width="13.38"/>
    <col customWidth="1" min="37" max="38" width="13.13"/>
    <col customWidth="1" min="39" max="39" width="13.38"/>
    <col customWidth="1" min="40" max="41" width="13.13"/>
    <col customWidth="1" min="42" max="42" width="13.38"/>
    <col customWidth="1" min="43" max="44" width="13.13"/>
    <col customWidth="1" min="45" max="45" width="13.38"/>
    <col customWidth="1" min="46" max="46" width="13.0"/>
    <col customWidth="1" min="47" max="48" width="13.13"/>
    <col customWidth="1" min="49" max="49" width="13.38"/>
    <col customWidth="1" min="50" max="51" width="13.13"/>
    <col customWidth="1" min="52" max="52" width="13.38"/>
  </cols>
  <sheetData>
    <row r="1">
      <c r="A1" s="17" t="s">
        <v>15</v>
      </c>
      <c r="B1" s="17" t="s">
        <v>19</v>
      </c>
      <c r="C1" s="17" t="s">
        <v>95</v>
      </c>
      <c r="D1" s="17" t="s">
        <v>81</v>
      </c>
      <c r="E1" s="17" t="s">
        <v>96</v>
      </c>
      <c r="F1" s="17" t="s">
        <v>83</v>
      </c>
      <c r="G1" s="17" t="s">
        <v>97</v>
      </c>
      <c r="H1" s="17" t="s">
        <v>98</v>
      </c>
      <c r="I1" s="17" t="s">
        <v>99</v>
      </c>
      <c r="J1" s="17" t="s">
        <v>100</v>
      </c>
      <c r="K1" s="17" t="s">
        <v>101</v>
      </c>
      <c r="L1" s="17" t="s">
        <v>102</v>
      </c>
      <c r="M1" s="17" t="s">
        <v>103</v>
      </c>
      <c r="N1" s="17" t="s">
        <v>104</v>
      </c>
      <c r="O1" s="17" t="s">
        <v>105</v>
      </c>
      <c r="P1" s="17" t="s">
        <v>106</v>
      </c>
      <c r="Q1" s="17" t="s">
        <v>107</v>
      </c>
      <c r="R1" s="17" t="s">
        <v>108</v>
      </c>
      <c r="S1" s="17" t="s">
        <v>109</v>
      </c>
      <c r="T1" s="17" t="s">
        <v>110</v>
      </c>
      <c r="U1" s="17" t="s">
        <v>111</v>
      </c>
      <c r="V1" s="17" t="s">
        <v>112</v>
      </c>
      <c r="W1" s="17" t="s">
        <v>113</v>
      </c>
      <c r="X1" s="34" t="s">
        <v>114</v>
      </c>
      <c r="Y1" s="34" t="s">
        <v>115</v>
      </c>
      <c r="Z1" s="34" t="s">
        <v>116</v>
      </c>
      <c r="AA1" s="34" t="s">
        <v>118</v>
      </c>
      <c r="AB1" s="17" t="s">
        <v>119</v>
      </c>
      <c r="AC1" s="17" t="s">
        <v>120</v>
      </c>
      <c r="AD1" s="17" t="s">
        <v>121</v>
      </c>
      <c r="AE1" s="17" t="s">
        <v>122</v>
      </c>
      <c r="AF1" s="17" t="s">
        <v>123</v>
      </c>
      <c r="AG1" s="17"/>
      <c r="AH1" s="17"/>
      <c r="AI1" s="17"/>
      <c r="AJ1" s="17"/>
      <c r="AK1" s="17"/>
      <c r="AL1" s="17"/>
      <c r="AM1" s="17"/>
      <c r="AN1" s="17"/>
      <c r="AO1" s="17"/>
      <c r="AP1" s="17"/>
      <c r="AQ1" s="17"/>
      <c r="AR1" s="17"/>
      <c r="AS1" s="17"/>
      <c r="AT1" s="17"/>
      <c r="AU1" s="17"/>
      <c r="AV1" s="17"/>
      <c r="AW1" s="17"/>
      <c r="AX1" s="17"/>
      <c r="AY1" s="17"/>
      <c r="AZ1" s="17"/>
    </row>
    <row r="2">
      <c r="A2" s="14" t="s">
        <v>194</v>
      </c>
      <c r="B2" s="52"/>
      <c r="C2" s="51" t="s">
        <v>195</v>
      </c>
      <c r="D2" s="14"/>
      <c r="E2" s="14"/>
      <c r="F2" s="14"/>
      <c r="G2" s="14"/>
      <c r="H2" s="14"/>
      <c r="I2" s="14"/>
      <c r="J2" s="14"/>
      <c r="K2" s="14"/>
      <c r="L2" s="14"/>
      <c r="M2" s="14"/>
      <c r="N2" s="14"/>
      <c r="O2" s="14"/>
      <c r="P2" s="14"/>
      <c r="Q2" s="14"/>
      <c r="R2" s="14"/>
      <c r="S2" s="14"/>
      <c r="T2" s="14"/>
      <c r="U2" s="14"/>
      <c r="V2" s="14"/>
      <c r="W2" s="14"/>
      <c r="X2" s="14"/>
      <c r="Y2" s="14"/>
      <c r="Z2" s="14"/>
      <c r="AA2" s="14"/>
      <c r="AB2" s="18" t="s">
        <v>196</v>
      </c>
      <c r="AC2" s="18" t="s">
        <v>197</v>
      </c>
      <c r="AD2" s="18" t="s">
        <v>198</v>
      </c>
      <c r="AE2" s="18" t="s">
        <v>199</v>
      </c>
      <c r="AF2" s="14"/>
      <c r="AG2" s="14"/>
      <c r="AH2" s="14"/>
      <c r="AI2" s="14"/>
      <c r="AJ2" s="14"/>
      <c r="AK2" s="14"/>
      <c r="AL2" s="14"/>
      <c r="AM2" s="14"/>
      <c r="AN2" s="14"/>
      <c r="AO2" s="14"/>
      <c r="AP2" s="14"/>
      <c r="AQ2" s="14"/>
      <c r="AR2" s="14"/>
      <c r="AS2" s="14"/>
      <c r="AT2" s="14"/>
      <c r="AU2" s="14"/>
      <c r="AV2" s="14"/>
      <c r="AW2" s="14"/>
      <c r="AX2" s="14"/>
      <c r="AY2" s="14"/>
      <c r="AZ2" s="14"/>
    </row>
    <row r="3">
      <c r="A3" s="14" t="s">
        <v>200</v>
      </c>
      <c r="B3" s="46"/>
      <c r="C3" s="46"/>
      <c r="D3" s="46"/>
      <c r="E3" s="46"/>
      <c r="F3" s="46"/>
      <c r="G3" s="46"/>
      <c r="H3" s="18" t="s">
        <v>135</v>
      </c>
      <c r="I3" s="54" t="s">
        <v>201</v>
      </c>
      <c r="J3" s="55" t="s">
        <v>137</v>
      </c>
      <c r="K3" s="18" t="s">
        <v>202</v>
      </c>
      <c r="L3" s="46"/>
      <c r="M3" s="46"/>
      <c r="N3" s="46"/>
      <c r="O3" s="46"/>
      <c r="P3" s="46"/>
      <c r="Q3" s="46"/>
      <c r="R3" s="46"/>
      <c r="S3" s="46"/>
      <c r="T3" s="46"/>
      <c r="U3" s="46"/>
      <c r="V3" s="46"/>
      <c r="W3" s="46"/>
      <c r="X3" s="51" t="s">
        <v>157</v>
      </c>
      <c r="Y3" s="51" t="s">
        <v>158</v>
      </c>
      <c r="Z3" s="51" t="s">
        <v>203</v>
      </c>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row>
    <row r="4">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row>
    <row r="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row>
    <row r="6">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row>
    <row r="7">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C2:AE2">
      <formula1>module_categories!$A$3:$A$978</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6.75"/>
    <col customWidth="1" min="2" max="2" width="30.88"/>
    <col customWidth="1" min="3" max="3" width="68.63"/>
    <col customWidth="1" min="4" max="4" width="10.13"/>
    <col customWidth="1" min="5" max="5" width="13.75"/>
    <col customWidth="1" min="6" max="6" width="11.0"/>
    <col customWidth="1" min="7" max="7" width="12.88"/>
    <col customWidth="1" min="8" max="8" width="13.0"/>
    <col customWidth="1" min="9" max="10" width="13.13"/>
    <col customWidth="1" min="11" max="11" width="13.38"/>
    <col customWidth="1" min="12" max="13" width="13.13"/>
    <col customWidth="1" min="14" max="14" width="13.38"/>
    <col customWidth="1" min="15" max="16" width="13.13"/>
    <col customWidth="1" min="17" max="17" width="13.38"/>
    <col customWidth="1" min="18" max="19" width="13.13"/>
    <col customWidth="1" min="20" max="20" width="13.38"/>
    <col customWidth="1" min="21" max="22" width="13.13"/>
    <col customWidth="1" min="23" max="23" width="13.38"/>
    <col customWidth="1" min="24" max="24" width="41.38"/>
    <col customWidth="1" min="25" max="25" width="44.13"/>
    <col customWidth="1" min="26" max="26" width="46.38"/>
    <col customWidth="1" min="27" max="27" width="13.0"/>
    <col customWidth="1" min="28" max="29" width="13.13"/>
    <col customWidth="1" min="30" max="30" width="13.38"/>
    <col customWidth="1" min="31" max="32" width="13.13"/>
    <col customWidth="1" min="33" max="33" width="13.38"/>
    <col customWidth="1" min="34" max="35" width="13.13"/>
    <col customWidth="1" min="36" max="36" width="13.38"/>
    <col customWidth="1" min="37" max="38" width="13.13"/>
    <col customWidth="1" min="39" max="39" width="13.38"/>
    <col customWidth="1" min="40" max="41" width="13.13"/>
    <col customWidth="1" min="42" max="42" width="13.38"/>
    <col customWidth="1" min="43" max="44" width="13.13"/>
    <col customWidth="1" min="45" max="45" width="13.38"/>
    <col customWidth="1" min="46" max="46" width="13.0"/>
    <col customWidth="1" min="47" max="48" width="13.13"/>
    <col customWidth="1" min="49" max="49" width="13.38"/>
    <col customWidth="1" min="50" max="51" width="13.13"/>
    <col customWidth="1" min="52" max="52" width="13.38"/>
  </cols>
  <sheetData>
    <row r="1">
      <c r="A1" s="17" t="s">
        <v>15</v>
      </c>
      <c r="B1" s="17" t="s">
        <v>19</v>
      </c>
      <c r="C1" s="17" t="s">
        <v>95</v>
      </c>
      <c r="D1" s="17" t="s">
        <v>81</v>
      </c>
      <c r="E1" s="17" t="s">
        <v>96</v>
      </c>
      <c r="F1" s="17" t="s">
        <v>83</v>
      </c>
      <c r="G1" s="17" t="s">
        <v>97</v>
      </c>
      <c r="H1" s="17" t="s">
        <v>98</v>
      </c>
      <c r="I1" s="17" t="s">
        <v>99</v>
      </c>
      <c r="J1" s="17" t="s">
        <v>100</v>
      </c>
      <c r="K1" s="17" t="s">
        <v>101</v>
      </c>
      <c r="L1" s="17" t="s">
        <v>102</v>
      </c>
      <c r="M1" s="17" t="s">
        <v>103</v>
      </c>
      <c r="N1" s="17" t="s">
        <v>104</v>
      </c>
      <c r="O1" s="17" t="s">
        <v>105</v>
      </c>
      <c r="P1" s="17" t="s">
        <v>106</v>
      </c>
      <c r="Q1" s="17" t="s">
        <v>107</v>
      </c>
      <c r="R1" s="17" t="s">
        <v>108</v>
      </c>
      <c r="S1" s="17" t="s">
        <v>109</v>
      </c>
      <c r="T1" s="17" t="s">
        <v>110</v>
      </c>
      <c r="U1" s="17" t="s">
        <v>111</v>
      </c>
      <c r="V1" s="17" t="s">
        <v>112</v>
      </c>
      <c r="W1" s="17" t="s">
        <v>113</v>
      </c>
      <c r="X1" s="34" t="s">
        <v>114</v>
      </c>
      <c r="Y1" s="34" t="s">
        <v>115</v>
      </c>
      <c r="Z1" s="34" t="s">
        <v>116</v>
      </c>
      <c r="AA1" s="34" t="s">
        <v>118</v>
      </c>
      <c r="AB1" s="17" t="s">
        <v>119</v>
      </c>
      <c r="AC1" s="17" t="s">
        <v>120</v>
      </c>
      <c r="AD1" s="17" t="s">
        <v>121</v>
      </c>
      <c r="AE1" s="17" t="s">
        <v>122</v>
      </c>
      <c r="AF1" s="17" t="s">
        <v>123</v>
      </c>
      <c r="AG1" s="17"/>
      <c r="AH1" s="17"/>
      <c r="AI1" s="17"/>
      <c r="AJ1" s="17"/>
      <c r="AK1" s="17"/>
      <c r="AL1" s="17"/>
      <c r="AM1" s="17"/>
      <c r="AN1" s="17"/>
      <c r="AO1" s="17"/>
      <c r="AP1" s="17"/>
      <c r="AQ1" s="17"/>
      <c r="AR1" s="17"/>
      <c r="AS1" s="17"/>
      <c r="AT1" s="17"/>
      <c r="AU1" s="17"/>
      <c r="AV1" s="17"/>
      <c r="AW1" s="17"/>
      <c r="AX1" s="17"/>
      <c r="AY1" s="17"/>
      <c r="AZ1" s="17"/>
    </row>
    <row r="2">
      <c r="A2" s="56" t="s">
        <v>204</v>
      </c>
      <c r="B2" s="52" t="s">
        <v>150</v>
      </c>
      <c r="C2" s="51" t="s">
        <v>205</v>
      </c>
      <c r="D2" s="14"/>
      <c r="E2" s="14"/>
      <c r="F2" s="14"/>
      <c r="G2" s="14"/>
      <c r="H2" s="14"/>
      <c r="I2" s="14"/>
      <c r="J2" s="14"/>
      <c r="K2" s="14"/>
      <c r="L2" s="14"/>
      <c r="M2" s="14"/>
      <c r="N2" s="14"/>
      <c r="O2" s="14"/>
      <c r="P2" s="14"/>
      <c r="Q2" s="14"/>
      <c r="R2" s="14"/>
      <c r="S2" s="14"/>
      <c r="T2" s="14"/>
      <c r="U2" s="14"/>
      <c r="V2" s="14"/>
      <c r="W2" s="14"/>
      <c r="X2" s="14"/>
      <c r="Y2" s="14"/>
      <c r="Z2" s="14"/>
      <c r="AA2" s="14"/>
      <c r="AB2" s="14" t="s">
        <v>152</v>
      </c>
      <c r="AC2" s="51" t="s">
        <v>206</v>
      </c>
      <c r="AD2" s="51" t="s">
        <v>207</v>
      </c>
      <c r="AE2" s="14"/>
      <c r="AF2" s="14"/>
      <c r="AG2" s="14"/>
      <c r="AH2" s="14"/>
      <c r="AI2" s="14"/>
      <c r="AJ2" s="14"/>
      <c r="AK2" s="14"/>
      <c r="AL2" s="14"/>
      <c r="AM2" s="14"/>
      <c r="AN2" s="14"/>
      <c r="AO2" s="14"/>
      <c r="AP2" s="14"/>
      <c r="AQ2" s="14"/>
      <c r="AR2" s="14"/>
      <c r="AS2" s="14"/>
      <c r="AT2" s="14"/>
      <c r="AU2" s="14"/>
      <c r="AV2" s="14"/>
      <c r="AW2" s="14"/>
      <c r="AX2" s="14"/>
      <c r="AY2" s="14"/>
      <c r="AZ2" s="14"/>
    </row>
    <row r="3">
      <c r="A3" s="56" t="s">
        <v>208</v>
      </c>
      <c r="B3" s="46"/>
      <c r="C3" s="46"/>
      <c r="D3" s="46"/>
      <c r="E3" s="46"/>
      <c r="F3" s="46"/>
      <c r="G3" s="46"/>
      <c r="H3" s="46"/>
      <c r="I3" s="46"/>
      <c r="J3" s="46"/>
      <c r="K3" s="46"/>
      <c r="L3" s="46"/>
      <c r="M3" s="46"/>
      <c r="N3" s="46"/>
      <c r="O3" s="46"/>
      <c r="P3" s="46"/>
      <c r="Q3" s="46"/>
      <c r="R3" s="46"/>
      <c r="S3" s="46"/>
      <c r="T3" s="46"/>
      <c r="U3" s="46"/>
      <c r="V3" s="46"/>
      <c r="W3" s="46"/>
      <c r="X3" s="51" t="s">
        <v>209</v>
      </c>
      <c r="Y3" s="51" t="s">
        <v>210</v>
      </c>
      <c r="Z3" s="51" t="s">
        <v>211</v>
      </c>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row>
    <row r="4">
      <c r="A4" s="56" t="s">
        <v>212</v>
      </c>
      <c r="B4" s="14"/>
      <c r="C4" s="14"/>
      <c r="D4" s="14"/>
      <c r="E4" s="14"/>
      <c r="F4" s="14"/>
      <c r="G4" s="14"/>
      <c r="H4" s="14"/>
      <c r="I4" s="14"/>
      <c r="J4" s="14"/>
      <c r="K4" s="14"/>
      <c r="L4" s="14"/>
      <c r="M4" s="14"/>
      <c r="N4" s="14"/>
      <c r="O4" s="14"/>
      <c r="P4" s="14"/>
      <c r="Q4" s="14"/>
      <c r="R4" s="14"/>
      <c r="S4" s="14"/>
      <c r="T4" s="14"/>
      <c r="U4" s="14"/>
      <c r="V4" s="14"/>
      <c r="W4" s="14"/>
      <c r="X4" s="51" t="s">
        <v>213</v>
      </c>
      <c r="Y4" s="51" t="s">
        <v>214</v>
      </c>
      <c r="Z4" s="51" t="s">
        <v>215</v>
      </c>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row>
    <row r="5">
      <c r="A5" s="56" t="s">
        <v>216</v>
      </c>
      <c r="B5" s="8"/>
      <c r="C5" s="8"/>
      <c r="D5" s="8"/>
      <c r="E5" s="8"/>
      <c r="F5" s="8"/>
      <c r="G5" s="8"/>
      <c r="H5" s="8"/>
      <c r="I5" s="8"/>
      <c r="J5" s="8"/>
      <c r="K5" s="8"/>
      <c r="L5" s="8"/>
      <c r="M5" s="8"/>
      <c r="N5" s="8"/>
      <c r="O5" s="8"/>
      <c r="P5" s="8"/>
      <c r="Q5" s="8"/>
      <c r="R5" s="8"/>
      <c r="S5" s="8"/>
      <c r="T5" s="8"/>
      <c r="U5" s="8"/>
      <c r="V5" s="8"/>
      <c r="W5" s="8"/>
      <c r="X5" s="51" t="s">
        <v>217</v>
      </c>
      <c r="Y5" s="51" t="s">
        <v>218</v>
      </c>
      <c r="Z5" s="51" t="s">
        <v>219</v>
      </c>
      <c r="AA5" s="8"/>
      <c r="AB5" s="8"/>
      <c r="AC5" s="8"/>
      <c r="AD5" s="8"/>
      <c r="AE5" s="8"/>
      <c r="AF5" s="8"/>
      <c r="AG5" s="8"/>
      <c r="AH5" s="8"/>
      <c r="AI5" s="8"/>
      <c r="AJ5" s="8"/>
      <c r="AK5" s="8"/>
      <c r="AL5" s="8"/>
      <c r="AM5" s="8"/>
      <c r="AN5" s="8"/>
      <c r="AO5" s="8"/>
      <c r="AP5" s="8"/>
      <c r="AQ5" s="8"/>
      <c r="AR5" s="8"/>
      <c r="AS5" s="8"/>
      <c r="AT5" s="8"/>
      <c r="AU5" s="8"/>
      <c r="AV5" s="8"/>
      <c r="AW5" s="8"/>
      <c r="AX5" s="8"/>
      <c r="AY5" s="8"/>
      <c r="AZ5" s="8"/>
    </row>
    <row r="6">
      <c r="A6" s="56" t="s">
        <v>220</v>
      </c>
      <c r="B6" s="14"/>
      <c r="C6" s="14"/>
      <c r="D6" s="14"/>
      <c r="E6" s="14"/>
      <c r="F6" s="14"/>
      <c r="G6" s="14"/>
      <c r="H6" s="14"/>
      <c r="I6" s="14"/>
      <c r="J6" s="14"/>
      <c r="K6" s="14"/>
      <c r="L6" s="14"/>
      <c r="M6" s="14"/>
      <c r="N6" s="14"/>
      <c r="O6" s="14"/>
      <c r="P6" s="14"/>
      <c r="Q6" s="14"/>
      <c r="R6" s="14"/>
      <c r="S6" s="14"/>
      <c r="T6" s="14"/>
      <c r="U6" s="14"/>
      <c r="V6" s="14"/>
      <c r="W6" s="14"/>
      <c r="X6" s="51" t="s">
        <v>221</v>
      </c>
      <c r="Y6" s="51" t="s">
        <v>222</v>
      </c>
      <c r="Z6" s="51" t="s">
        <v>223</v>
      </c>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row>
    <row r="7">
      <c r="A7" s="56" t="s">
        <v>224</v>
      </c>
      <c r="B7" s="14"/>
      <c r="C7" s="14"/>
      <c r="D7" s="14"/>
      <c r="E7" s="14"/>
      <c r="F7" s="14"/>
      <c r="G7" s="14"/>
      <c r="H7" s="14"/>
      <c r="I7" s="14"/>
      <c r="J7" s="14"/>
      <c r="K7" s="14"/>
      <c r="L7" s="14"/>
      <c r="M7" s="14"/>
      <c r="N7" s="14"/>
      <c r="O7" s="14"/>
      <c r="P7" s="14"/>
      <c r="Q7" s="14"/>
      <c r="R7" s="14"/>
      <c r="S7" s="14"/>
      <c r="T7" s="14"/>
      <c r="U7" s="14"/>
      <c r="V7" s="14"/>
      <c r="W7" s="14"/>
      <c r="X7" s="51" t="s">
        <v>225</v>
      </c>
      <c r="Y7" s="51" t="s">
        <v>226</v>
      </c>
      <c r="Z7" s="51" t="s">
        <v>227</v>
      </c>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C2:AD2">
      <formula1>module_categories!$A$3:$A$978</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6.75"/>
    <col customWidth="1" min="2" max="2" width="11.0"/>
    <col customWidth="1" min="3" max="3" width="9.88"/>
    <col customWidth="1" min="4" max="4" width="10.13"/>
    <col customWidth="1" min="5" max="5" width="13.75"/>
    <col customWidth="1" min="6" max="6" width="11.0"/>
    <col customWidth="1" min="7" max="7" width="12.88"/>
    <col customWidth="1" min="8" max="8" width="13.0"/>
    <col customWidth="1" min="9" max="10" width="13.13"/>
    <col customWidth="1" min="11" max="11" width="13.38"/>
    <col customWidth="1" min="12" max="13" width="13.13"/>
    <col customWidth="1" min="14" max="14" width="13.38"/>
    <col customWidth="1" min="15" max="16" width="13.13"/>
    <col customWidth="1" min="17" max="17" width="13.38"/>
    <col customWidth="1" min="18" max="19" width="13.13"/>
    <col customWidth="1" min="20" max="20" width="13.38"/>
    <col customWidth="1" min="21" max="22" width="13.13"/>
    <col customWidth="1" min="23" max="23" width="13.38"/>
    <col customWidth="1" min="24" max="24" width="38.25"/>
    <col customWidth="1" min="25" max="25" width="52.63"/>
    <col customWidth="1" min="26" max="26" width="33.0"/>
    <col customWidth="1" min="27" max="27" width="13.0"/>
    <col customWidth="1" min="28" max="29" width="13.13"/>
    <col customWidth="1" min="30" max="30" width="13.38"/>
    <col customWidth="1" min="31" max="32" width="13.13"/>
    <col customWidth="1" min="33" max="33" width="13.38"/>
    <col customWidth="1" min="34" max="35" width="13.13"/>
    <col customWidth="1" min="36" max="36" width="13.38"/>
    <col customWidth="1" min="37" max="38" width="13.13"/>
    <col customWidth="1" min="39" max="39" width="13.38"/>
    <col customWidth="1" min="40" max="41" width="13.13"/>
    <col customWidth="1" min="42" max="42" width="13.38"/>
    <col customWidth="1" min="43" max="44" width="13.13"/>
    <col customWidth="1" min="45" max="45" width="13.38"/>
    <col customWidth="1" min="46" max="46" width="13.0"/>
    <col customWidth="1" min="47" max="48" width="13.13"/>
    <col customWidth="1" min="49" max="49" width="13.38"/>
    <col customWidth="1" min="50" max="51" width="13.13"/>
    <col customWidth="1" min="52" max="52" width="13.38"/>
  </cols>
  <sheetData>
    <row r="1">
      <c r="A1" s="17" t="s">
        <v>15</v>
      </c>
      <c r="B1" s="17" t="s">
        <v>19</v>
      </c>
      <c r="C1" s="17" t="s">
        <v>95</v>
      </c>
      <c r="D1" s="17" t="s">
        <v>81</v>
      </c>
      <c r="E1" s="17" t="s">
        <v>96</v>
      </c>
      <c r="F1" s="17" t="s">
        <v>83</v>
      </c>
      <c r="G1" s="17" t="s">
        <v>97</v>
      </c>
      <c r="H1" s="17" t="s">
        <v>98</v>
      </c>
      <c r="I1" s="17" t="s">
        <v>99</v>
      </c>
      <c r="J1" s="17" t="s">
        <v>100</v>
      </c>
      <c r="K1" s="17" t="s">
        <v>101</v>
      </c>
      <c r="L1" s="17" t="s">
        <v>102</v>
      </c>
      <c r="M1" s="17" t="s">
        <v>103</v>
      </c>
      <c r="N1" s="17" t="s">
        <v>104</v>
      </c>
      <c r="O1" s="17" t="s">
        <v>105</v>
      </c>
      <c r="P1" s="17" t="s">
        <v>106</v>
      </c>
      <c r="Q1" s="17" t="s">
        <v>107</v>
      </c>
      <c r="R1" s="17" t="s">
        <v>108</v>
      </c>
      <c r="S1" s="17" t="s">
        <v>109</v>
      </c>
      <c r="T1" s="17" t="s">
        <v>110</v>
      </c>
      <c r="U1" s="17" t="s">
        <v>111</v>
      </c>
      <c r="V1" s="17" t="s">
        <v>112</v>
      </c>
      <c r="W1" s="17" t="s">
        <v>113</v>
      </c>
      <c r="X1" s="34" t="s">
        <v>114</v>
      </c>
      <c r="Y1" s="34" t="s">
        <v>115</v>
      </c>
      <c r="Z1" s="34" t="s">
        <v>116</v>
      </c>
      <c r="AA1" s="34" t="s">
        <v>118</v>
      </c>
      <c r="AB1" s="17" t="s">
        <v>119</v>
      </c>
      <c r="AC1" s="17" t="s">
        <v>120</v>
      </c>
      <c r="AD1" s="17" t="s">
        <v>121</v>
      </c>
      <c r="AE1" s="17" t="s">
        <v>122</v>
      </c>
      <c r="AF1" s="17" t="s">
        <v>123</v>
      </c>
      <c r="AG1" s="17"/>
      <c r="AH1" s="17"/>
      <c r="AI1" s="17"/>
      <c r="AJ1" s="17"/>
      <c r="AK1" s="17"/>
      <c r="AL1" s="17"/>
      <c r="AM1" s="17"/>
      <c r="AN1" s="17"/>
      <c r="AO1" s="17"/>
      <c r="AP1" s="17"/>
      <c r="AQ1" s="17"/>
      <c r="AR1" s="17"/>
      <c r="AS1" s="17"/>
      <c r="AT1" s="17"/>
      <c r="AU1" s="17"/>
      <c r="AV1" s="17"/>
      <c r="AW1" s="17"/>
      <c r="AX1" s="17"/>
      <c r="AY1" s="17"/>
      <c r="AZ1" s="17"/>
    </row>
    <row r="2">
      <c r="A2" s="56" t="s">
        <v>228</v>
      </c>
      <c r="B2" s="52" t="s">
        <v>229</v>
      </c>
      <c r="C2" s="51" t="s">
        <v>230</v>
      </c>
      <c r="D2" s="14"/>
      <c r="E2" s="14"/>
      <c r="F2" s="14"/>
      <c r="G2" s="14"/>
      <c r="H2" s="14"/>
      <c r="I2" s="14"/>
      <c r="J2" s="14"/>
      <c r="K2" s="14"/>
      <c r="L2" s="14"/>
      <c r="M2" s="14"/>
      <c r="N2" s="14"/>
      <c r="O2" s="14"/>
      <c r="P2" s="14"/>
      <c r="Q2" s="14"/>
      <c r="R2" s="14"/>
      <c r="S2" s="14"/>
      <c r="T2" s="14"/>
      <c r="U2" s="14"/>
      <c r="V2" s="14"/>
      <c r="W2" s="14"/>
      <c r="X2" s="14"/>
      <c r="Y2" s="14"/>
      <c r="Z2" s="14"/>
      <c r="AA2" s="14"/>
      <c r="AB2" s="51" t="s">
        <v>152</v>
      </c>
      <c r="AC2" s="51" t="s">
        <v>153</v>
      </c>
      <c r="AD2" s="51" t="s">
        <v>154</v>
      </c>
      <c r="AE2" s="51" t="s">
        <v>155</v>
      </c>
      <c r="AF2" s="14"/>
      <c r="AG2" s="14"/>
      <c r="AH2" s="14"/>
      <c r="AI2" s="14"/>
      <c r="AJ2" s="14"/>
      <c r="AK2" s="14"/>
      <c r="AL2" s="14"/>
      <c r="AM2" s="14"/>
      <c r="AN2" s="14"/>
      <c r="AO2" s="14"/>
      <c r="AP2" s="14"/>
      <c r="AQ2" s="14"/>
      <c r="AR2" s="14"/>
      <c r="AS2" s="14"/>
      <c r="AT2" s="14"/>
      <c r="AU2" s="14"/>
      <c r="AV2" s="14"/>
      <c r="AW2" s="14"/>
      <c r="AX2" s="14"/>
      <c r="AY2" s="14"/>
      <c r="AZ2" s="14"/>
    </row>
    <row r="3">
      <c r="A3" s="56" t="s">
        <v>231</v>
      </c>
      <c r="B3" s="46"/>
      <c r="C3" s="46"/>
      <c r="D3" s="46"/>
      <c r="E3" s="46"/>
      <c r="F3" s="46"/>
      <c r="G3" s="46"/>
      <c r="H3" s="46"/>
      <c r="I3" s="46"/>
      <c r="J3" s="46"/>
      <c r="K3" s="46"/>
      <c r="L3" s="46"/>
      <c r="M3" s="46"/>
      <c r="N3" s="46"/>
      <c r="O3" s="46"/>
      <c r="P3" s="46"/>
      <c r="Q3" s="46"/>
      <c r="R3" s="46"/>
      <c r="S3" s="46"/>
      <c r="T3" s="46"/>
      <c r="U3" s="46"/>
      <c r="V3" s="46"/>
      <c r="W3" s="46"/>
      <c r="X3" s="18" t="s">
        <v>232</v>
      </c>
      <c r="Y3" s="18" t="s">
        <v>233</v>
      </c>
      <c r="Z3" s="18" t="s">
        <v>234</v>
      </c>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row>
    <row r="4">
      <c r="A4" s="56" t="s">
        <v>235</v>
      </c>
      <c r="B4" s="14"/>
      <c r="C4" s="14"/>
      <c r="D4" s="14"/>
      <c r="E4" s="14"/>
      <c r="F4" s="14"/>
      <c r="G4" s="14"/>
      <c r="H4" s="14"/>
      <c r="I4" s="14"/>
      <c r="J4" s="14"/>
      <c r="K4" s="14"/>
      <c r="L4" s="14"/>
      <c r="M4" s="14"/>
      <c r="N4" s="14"/>
      <c r="O4" s="14"/>
      <c r="P4" s="14"/>
      <c r="Q4" s="14"/>
      <c r="R4" s="14"/>
      <c r="S4" s="14"/>
      <c r="T4" s="14"/>
      <c r="U4" s="14"/>
      <c r="V4" s="14"/>
      <c r="W4" s="14"/>
      <c r="X4" s="18" t="s">
        <v>236</v>
      </c>
      <c r="Y4" s="18" t="s">
        <v>237</v>
      </c>
      <c r="Z4" s="18" t="s">
        <v>238</v>
      </c>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row>
    <row r="5">
      <c r="A5" s="56" t="s">
        <v>239</v>
      </c>
      <c r="B5" s="8"/>
      <c r="C5" s="8"/>
      <c r="D5" s="8"/>
      <c r="E5" s="8"/>
      <c r="F5" s="8"/>
      <c r="G5" s="8"/>
      <c r="H5" s="8"/>
      <c r="I5" s="8"/>
      <c r="J5" s="8"/>
      <c r="K5" s="8"/>
      <c r="L5" s="8"/>
      <c r="M5" s="8"/>
      <c r="N5" s="8"/>
      <c r="O5" s="8"/>
      <c r="P5" s="8"/>
      <c r="Q5" s="8"/>
      <c r="R5" s="8"/>
      <c r="S5" s="8"/>
      <c r="T5" s="8"/>
      <c r="U5" s="8"/>
      <c r="V5" s="8"/>
      <c r="W5" s="8"/>
      <c r="X5" s="18" t="s">
        <v>240</v>
      </c>
      <c r="Y5" s="18" t="s">
        <v>241</v>
      </c>
      <c r="Z5" s="18"/>
      <c r="AA5" s="8"/>
      <c r="AB5" s="8"/>
      <c r="AC5" s="8"/>
      <c r="AD5" s="8"/>
      <c r="AE5" s="8"/>
      <c r="AF5" s="8"/>
      <c r="AG5" s="8"/>
      <c r="AH5" s="8"/>
      <c r="AI5" s="8"/>
      <c r="AJ5" s="8"/>
      <c r="AK5" s="8"/>
      <c r="AL5" s="8"/>
      <c r="AM5" s="8"/>
      <c r="AN5" s="8"/>
      <c r="AO5" s="8"/>
      <c r="AP5" s="8"/>
      <c r="AQ5" s="8"/>
      <c r="AR5" s="8"/>
      <c r="AS5" s="8"/>
      <c r="AT5" s="8"/>
      <c r="AU5" s="8"/>
      <c r="AV5" s="8"/>
      <c r="AW5" s="8"/>
      <c r="AX5" s="8"/>
      <c r="AY5" s="8"/>
      <c r="AZ5" s="8"/>
    </row>
    <row r="6">
      <c r="A6" s="56" t="s">
        <v>242</v>
      </c>
      <c r="B6" s="14"/>
      <c r="C6" s="14"/>
      <c r="D6" s="14"/>
      <c r="E6" s="14"/>
      <c r="F6" s="14"/>
      <c r="G6" s="14"/>
      <c r="H6" s="14"/>
      <c r="I6" s="14"/>
      <c r="J6" s="14"/>
      <c r="K6" s="14"/>
      <c r="L6" s="14"/>
      <c r="M6" s="14"/>
      <c r="N6" s="14"/>
      <c r="O6" s="14"/>
      <c r="P6" s="14"/>
      <c r="Q6" s="14"/>
      <c r="R6" s="14"/>
      <c r="S6" s="14"/>
      <c r="T6" s="14"/>
      <c r="U6" s="14"/>
      <c r="V6" s="14"/>
      <c r="W6" s="14"/>
      <c r="X6" s="18" t="s">
        <v>243</v>
      </c>
      <c r="Y6" s="18" t="s">
        <v>244</v>
      </c>
      <c r="Z6" s="14" t="s">
        <v>245</v>
      </c>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row>
    <row r="7">
      <c r="A7" s="56" t="s">
        <v>246</v>
      </c>
      <c r="B7" s="14"/>
      <c r="C7" s="14"/>
      <c r="D7" s="14"/>
      <c r="E7" s="14"/>
      <c r="F7" s="14"/>
      <c r="G7" s="14"/>
      <c r="H7" s="14"/>
      <c r="I7" s="14"/>
      <c r="J7" s="14"/>
      <c r="K7" s="14"/>
      <c r="L7" s="14"/>
      <c r="M7" s="14"/>
      <c r="N7" s="14"/>
      <c r="O7" s="14"/>
      <c r="P7" s="14"/>
      <c r="Q7" s="14"/>
      <c r="R7" s="14"/>
      <c r="S7" s="14"/>
      <c r="T7" s="14"/>
      <c r="U7" s="14"/>
      <c r="V7" s="14"/>
      <c r="W7" s="14"/>
      <c r="X7" s="18" t="s">
        <v>247</v>
      </c>
      <c r="Y7" s="18" t="s">
        <v>248</v>
      </c>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row>
    <row r="8">
      <c r="A8" s="56" t="s">
        <v>249</v>
      </c>
      <c r="B8" s="14"/>
      <c r="C8" s="14"/>
      <c r="D8" s="14"/>
      <c r="E8" s="14"/>
      <c r="F8" s="14"/>
      <c r="G8" s="14"/>
      <c r="H8" s="14"/>
      <c r="I8" s="14"/>
      <c r="J8" s="14"/>
      <c r="K8" s="14"/>
      <c r="L8" s="14"/>
      <c r="M8" s="14"/>
      <c r="N8" s="14"/>
      <c r="O8" s="14"/>
      <c r="P8" s="14"/>
      <c r="Q8" s="14"/>
      <c r="R8" s="14"/>
      <c r="S8" s="14"/>
      <c r="T8" s="14"/>
      <c r="U8" s="14"/>
      <c r="V8" s="14"/>
      <c r="W8" s="14"/>
      <c r="X8" s="18" t="s">
        <v>250</v>
      </c>
      <c r="Y8" s="18" t="s">
        <v>251</v>
      </c>
      <c r="Z8" s="18" t="s">
        <v>252</v>
      </c>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C2:AE2">
      <formula1>module_categories!$A$3:$A$978</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6.75"/>
    <col customWidth="1" min="2" max="2" width="11.0"/>
    <col customWidth="1" min="3" max="3" width="22.13"/>
    <col customWidth="1" min="4" max="4" width="10.13"/>
    <col customWidth="1" min="5" max="5" width="13.75"/>
    <col customWidth="1" min="6" max="6" width="11.0"/>
    <col customWidth="1" min="7" max="7" width="12.88"/>
    <col customWidth="1" min="8" max="8" width="13.0"/>
    <col customWidth="1" min="9" max="10" width="13.13"/>
    <col customWidth="1" min="11" max="11" width="13.38"/>
    <col customWidth="1" min="12" max="13" width="13.13"/>
    <col customWidth="1" min="14" max="14" width="13.38"/>
    <col customWidth="1" min="15" max="16" width="13.13"/>
    <col customWidth="1" min="17" max="17" width="13.38"/>
    <col customWidth="1" min="18" max="19" width="13.13"/>
    <col customWidth="1" min="20" max="20" width="13.38"/>
    <col customWidth="1" min="21" max="22" width="13.13"/>
    <col customWidth="1" min="23" max="23" width="13.38"/>
    <col customWidth="1" min="24" max="24" width="55.13"/>
    <col customWidth="1" min="25" max="25" width="63.13"/>
    <col customWidth="1" min="26" max="26" width="46.63"/>
    <col customWidth="1" min="27" max="27" width="13.0"/>
    <col customWidth="1" min="28" max="29" width="13.13"/>
    <col customWidth="1" min="30" max="30" width="13.38"/>
    <col customWidth="1" min="31" max="32" width="13.13"/>
    <col customWidth="1" min="33" max="33" width="13.38"/>
    <col customWidth="1" min="34" max="35" width="13.13"/>
    <col customWidth="1" min="36" max="36" width="13.38"/>
    <col customWidth="1" min="37" max="38" width="13.13"/>
    <col customWidth="1" min="39" max="39" width="13.38"/>
    <col customWidth="1" min="40" max="41" width="13.13"/>
    <col customWidth="1" min="42" max="42" width="13.38"/>
    <col customWidth="1" min="43" max="44" width="13.13"/>
    <col customWidth="1" min="45" max="45" width="13.38"/>
    <col customWidth="1" min="46" max="46" width="13.0"/>
    <col customWidth="1" min="47" max="48" width="13.13"/>
    <col customWidth="1" min="49" max="49" width="13.38"/>
    <col customWidth="1" min="50" max="51" width="13.13"/>
    <col customWidth="1" min="52" max="52" width="13.38"/>
  </cols>
  <sheetData>
    <row r="1">
      <c r="A1" s="17" t="s">
        <v>15</v>
      </c>
      <c r="B1" s="17" t="s">
        <v>19</v>
      </c>
      <c r="C1" s="17" t="s">
        <v>95</v>
      </c>
      <c r="D1" s="17" t="s">
        <v>81</v>
      </c>
      <c r="E1" s="17" t="s">
        <v>96</v>
      </c>
      <c r="F1" s="17" t="s">
        <v>83</v>
      </c>
      <c r="G1" s="17" t="s">
        <v>97</v>
      </c>
      <c r="H1" s="17" t="s">
        <v>98</v>
      </c>
      <c r="I1" s="17" t="s">
        <v>99</v>
      </c>
      <c r="J1" s="17" t="s">
        <v>100</v>
      </c>
      <c r="K1" s="17" t="s">
        <v>101</v>
      </c>
      <c r="L1" s="17" t="s">
        <v>102</v>
      </c>
      <c r="M1" s="17" t="s">
        <v>103</v>
      </c>
      <c r="N1" s="17" t="s">
        <v>104</v>
      </c>
      <c r="O1" s="17" t="s">
        <v>105</v>
      </c>
      <c r="P1" s="17" t="s">
        <v>106</v>
      </c>
      <c r="Q1" s="17" t="s">
        <v>107</v>
      </c>
      <c r="R1" s="17" t="s">
        <v>108</v>
      </c>
      <c r="S1" s="17" t="s">
        <v>109</v>
      </c>
      <c r="T1" s="17" t="s">
        <v>110</v>
      </c>
      <c r="U1" s="17" t="s">
        <v>111</v>
      </c>
      <c r="V1" s="17" t="s">
        <v>112</v>
      </c>
      <c r="W1" s="17" t="s">
        <v>113</v>
      </c>
      <c r="X1" s="34" t="s">
        <v>114</v>
      </c>
      <c r="Y1" s="34" t="s">
        <v>115</v>
      </c>
      <c r="Z1" s="34" t="s">
        <v>116</v>
      </c>
      <c r="AA1" s="34" t="s">
        <v>118</v>
      </c>
      <c r="AB1" s="17" t="s">
        <v>119</v>
      </c>
      <c r="AC1" s="17" t="s">
        <v>120</v>
      </c>
      <c r="AD1" s="17" t="s">
        <v>121</v>
      </c>
      <c r="AE1" s="17" t="s">
        <v>122</v>
      </c>
      <c r="AF1" s="17" t="s">
        <v>123</v>
      </c>
      <c r="AG1" s="17"/>
      <c r="AH1" s="17"/>
      <c r="AI1" s="17"/>
      <c r="AJ1" s="17"/>
      <c r="AK1" s="17"/>
      <c r="AL1" s="17"/>
      <c r="AM1" s="17"/>
      <c r="AN1" s="17"/>
      <c r="AO1" s="17"/>
      <c r="AP1" s="17"/>
      <c r="AQ1" s="17"/>
      <c r="AR1" s="17"/>
      <c r="AS1" s="17"/>
      <c r="AT1" s="17"/>
      <c r="AU1" s="17"/>
      <c r="AV1" s="17"/>
      <c r="AW1" s="17"/>
      <c r="AX1" s="17"/>
      <c r="AY1" s="17"/>
      <c r="AZ1" s="17"/>
    </row>
    <row r="2">
      <c r="A2" s="56" t="s">
        <v>253</v>
      </c>
      <c r="B2" s="52"/>
      <c r="C2" s="51" t="s">
        <v>254</v>
      </c>
      <c r="D2" s="14"/>
      <c r="E2" s="14"/>
      <c r="F2" s="14"/>
      <c r="G2" s="14"/>
      <c r="H2" s="14"/>
      <c r="I2" s="14"/>
      <c r="J2" s="14"/>
      <c r="K2" s="14"/>
      <c r="L2" s="14"/>
      <c r="M2" s="14"/>
      <c r="N2" s="14"/>
      <c r="O2" s="14"/>
      <c r="P2" s="14"/>
      <c r="Q2" s="14"/>
      <c r="R2" s="14"/>
      <c r="S2" s="14"/>
      <c r="T2" s="14"/>
      <c r="U2" s="14"/>
      <c r="V2" s="14"/>
      <c r="W2" s="14"/>
      <c r="X2" s="14"/>
      <c r="Y2" s="14"/>
      <c r="Z2" s="14"/>
      <c r="AA2" s="14"/>
      <c r="AB2" s="51" t="s">
        <v>152</v>
      </c>
      <c r="AC2" s="51" t="s">
        <v>255</v>
      </c>
      <c r="AD2" s="51" t="s">
        <v>256</v>
      </c>
      <c r="AE2" s="51" t="s">
        <v>257</v>
      </c>
      <c r="AF2" s="14"/>
      <c r="AG2" s="14"/>
      <c r="AH2" s="14"/>
      <c r="AI2" s="14"/>
      <c r="AJ2" s="14"/>
      <c r="AK2" s="14"/>
      <c r="AL2" s="14"/>
      <c r="AM2" s="14"/>
      <c r="AN2" s="14"/>
      <c r="AO2" s="14"/>
      <c r="AP2" s="14"/>
      <c r="AQ2" s="14"/>
      <c r="AR2" s="14"/>
      <c r="AS2" s="14"/>
      <c r="AT2" s="14"/>
      <c r="AU2" s="14"/>
      <c r="AV2" s="14"/>
      <c r="AW2" s="14"/>
      <c r="AX2" s="14"/>
      <c r="AY2" s="14"/>
      <c r="AZ2" s="14"/>
    </row>
    <row r="3">
      <c r="A3" s="56" t="s">
        <v>258</v>
      </c>
      <c r="B3" s="46"/>
      <c r="C3" s="46"/>
      <c r="D3" s="46"/>
      <c r="E3" s="46"/>
      <c r="F3" s="46"/>
      <c r="G3" s="46"/>
      <c r="H3" s="46"/>
      <c r="I3" s="46"/>
      <c r="J3" s="46"/>
      <c r="K3" s="46"/>
      <c r="L3" s="46"/>
      <c r="M3" s="46"/>
      <c r="N3" s="46"/>
      <c r="O3" s="46"/>
      <c r="P3" s="46"/>
      <c r="Q3" s="46"/>
      <c r="R3" s="46"/>
      <c r="S3" s="46"/>
      <c r="T3" s="46"/>
      <c r="U3" s="46"/>
      <c r="V3" s="46"/>
      <c r="W3" s="46"/>
      <c r="X3" s="51" t="s">
        <v>259</v>
      </c>
      <c r="Y3" s="51" t="s">
        <v>260</v>
      </c>
      <c r="Z3" s="51" t="s">
        <v>261</v>
      </c>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row>
    <row r="4">
      <c r="A4" s="56" t="s">
        <v>262</v>
      </c>
      <c r="B4" s="14"/>
      <c r="C4" s="14"/>
      <c r="D4" s="14"/>
      <c r="E4" s="14"/>
      <c r="F4" s="14"/>
      <c r="G4" s="14"/>
      <c r="H4" s="14"/>
      <c r="I4" s="14"/>
      <c r="J4" s="14"/>
      <c r="K4" s="14"/>
      <c r="L4" s="14"/>
      <c r="M4" s="14"/>
      <c r="N4" s="14"/>
      <c r="O4" s="14"/>
      <c r="P4" s="14"/>
      <c r="Q4" s="14"/>
      <c r="R4" s="14"/>
      <c r="S4" s="14"/>
      <c r="T4" s="14"/>
      <c r="U4" s="14"/>
      <c r="V4" s="14"/>
      <c r="W4" s="14"/>
      <c r="X4" s="51" t="s">
        <v>263</v>
      </c>
      <c r="Y4" s="51" t="s">
        <v>264</v>
      </c>
      <c r="Z4" s="51" t="s">
        <v>265</v>
      </c>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row>
    <row r="5">
      <c r="A5" s="56" t="s">
        <v>266</v>
      </c>
      <c r="B5" s="8"/>
      <c r="C5" s="8"/>
      <c r="D5" s="8"/>
      <c r="E5" s="8"/>
      <c r="F5" s="8"/>
      <c r="G5" s="8"/>
      <c r="H5" s="8"/>
      <c r="I5" s="8"/>
      <c r="J5" s="8"/>
      <c r="K5" s="8"/>
      <c r="L5" s="8"/>
      <c r="M5" s="8"/>
      <c r="N5" s="8"/>
      <c r="O5" s="8"/>
      <c r="P5" s="8"/>
      <c r="Q5" s="8"/>
      <c r="R5" s="8"/>
      <c r="S5" s="8"/>
      <c r="T5" s="8"/>
      <c r="U5" s="8"/>
      <c r="V5" s="8"/>
      <c r="W5" s="8"/>
      <c r="X5" s="51" t="s">
        <v>267</v>
      </c>
      <c r="Y5" s="51" t="s">
        <v>268</v>
      </c>
      <c r="Z5" s="51" t="s">
        <v>269</v>
      </c>
      <c r="AA5" s="8"/>
      <c r="AB5" s="8"/>
      <c r="AC5" s="8"/>
      <c r="AD5" s="8"/>
      <c r="AE5" s="8"/>
      <c r="AF5" s="8"/>
      <c r="AG5" s="8"/>
      <c r="AH5" s="8"/>
      <c r="AI5" s="8"/>
      <c r="AJ5" s="8"/>
      <c r="AK5" s="8"/>
      <c r="AL5" s="8"/>
      <c r="AM5" s="8"/>
      <c r="AN5" s="8"/>
      <c r="AO5" s="8"/>
      <c r="AP5" s="8"/>
      <c r="AQ5" s="8"/>
      <c r="AR5" s="8"/>
      <c r="AS5" s="8"/>
      <c r="AT5" s="8"/>
      <c r="AU5" s="8"/>
      <c r="AV5" s="8"/>
      <c r="AW5" s="8"/>
      <c r="AX5" s="8"/>
      <c r="AY5" s="8"/>
      <c r="AZ5" s="8"/>
    </row>
    <row r="6">
      <c r="A6" s="56" t="s">
        <v>270</v>
      </c>
      <c r="B6" s="14"/>
      <c r="C6" s="14"/>
      <c r="D6" s="14"/>
      <c r="E6" s="14"/>
      <c r="F6" s="14"/>
      <c r="G6" s="14"/>
      <c r="H6" s="14"/>
      <c r="I6" s="14"/>
      <c r="J6" s="14"/>
      <c r="K6" s="14"/>
      <c r="L6" s="14"/>
      <c r="M6" s="14"/>
      <c r="N6" s="14"/>
      <c r="O6" s="14"/>
      <c r="P6" s="14"/>
      <c r="Q6" s="14"/>
      <c r="R6" s="14"/>
      <c r="S6" s="14"/>
      <c r="T6" s="14"/>
      <c r="U6" s="14"/>
      <c r="V6" s="14"/>
      <c r="W6" s="14"/>
      <c r="X6" s="51" t="s">
        <v>271</v>
      </c>
      <c r="Y6" s="51" t="s">
        <v>272</v>
      </c>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row>
    <row r="7">
      <c r="A7" s="56" t="s">
        <v>273</v>
      </c>
      <c r="B7" s="14"/>
      <c r="C7" s="14"/>
      <c r="D7" s="14"/>
      <c r="E7" s="14"/>
      <c r="F7" s="14"/>
      <c r="G7" s="14"/>
      <c r="H7" s="14"/>
      <c r="I7" s="14"/>
      <c r="J7" s="14"/>
      <c r="K7" s="14"/>
      <c r="L7" s="14"/>
      <c r="M7" s="14"/>
      <c r="N7" s="14"/>
      <c r="O7" s="14"/>
      <c r="P7" s="14"/>
      <c r="Q7" s="14"/>
      <c r="R7" s="14"/>
      <c r="S7" s="14"/>
      <c r="T7" s="14"/>
      <c r="U7" s="14"/>
      <c r="V7" s="14"/>
      <c r="W7" s="14"/>
      <c r="X7" s="51" t="s">
        <v>250</v>
      </c>
      <c r="Y7" s="51" t="s">
        <v>274</v>
      </c>
      <c r="Z7" s="51" t="s">
        <v>275</v>
      </c>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C2:AE2">
      <formula1>module_categories!$A$3:$A$978</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6.75"/>
    <col customWidth="1" min="2" max="2" width="11.0"/>
    <col customWidth="1" min="3" max="3" width="36.0"/>
    <col customWidth="1" min="4" max="4" width="12.75"/>
    <col customWidth="1" min="5" max="5" width="18.38"/>
    <col customWidth="1" min="6" max="6" width="12.75"/>
    <col customWidth="1" min="7" max="7" width="18.38"/>
    <col customWidth="1" min="8" max="8" width="10.13"/>
    <col customWidth="1" min="9" max="9" width="13.75"/>
    <col customWidth="1" min="10" max="10" width="11.0"/>
    <col customWidth="1" min="11" max="11" width="12.88"/>
    <col customWidth="1" min="12" max="12" width="13.0"/>
    <col customWidth="1" min="13" max="14" width="13.13"/>
    <col customWidth="1" min="15" max="15" width="13.38"/>
    <col customWidth="1" min="16" max="17" width="13.13"/>
    <col customWidth="1" min="18" max="18" width="13.38"/>
    <col customWidth="1" min="19" max="20" width="13.13"/>
    <col customWidth="1" min="21" max="21" width="13.38"/>
    <col customWidth="1" min="22" max="23" width="13.13"/>
    <col customWidth="1" min="24" max="24" width="49.25"/>
    <col customWidth="1" min="25" max="25" width="41.75"/>
    <col customWidth="1" min="26" max="26" width="41.88"/>
    <col customWidth="1" min="27" max="27" width="13.38"/>
    <col customWidth="1" min="28" max="29" width="13.13"/>
    <col customWidth="1" min="30" max="30" width="13.38"/>
    <col customWidth="1" min="31" max="31" width="13.0"/>
    <col customWidth="1" min="32" max="33" width="13.13"/>
    <col customWidth="1" min="34" max="34" width="13.38"/>
    <col customWidth="1" min="35" max="36" width="13.13"/>
    <col customWidth="1" min="37" max="37" width="13.38"/>
    <col customWidth="1" min="38" max="39" width="13.13"/>
    <col customWidth="1" min="40" max="40" width="13.38"/>
    <col customWidth="1" min="41" max="42" width="13.13"/>
    <col customWidth="1" min="43" max="43" width="13.38"/>
    <col customWidth="1" min="44" max="45" width="13.13"/>
    <col customWidth="1" min="46" max="46" width="13.38"/>
    <col customWidth="1" min="47" max="48" width="13.13"/>
    <col customWidth="1" min="49" max="49" width="13.38"/>
    <col customWidth="1" min="50" max="50" width="13.0"/>
    <col customWidth="1" min="51" max="52" width="13.13"/>
  </cols>
  <sheetData>
    <row r="1">
      <c r="A1" s="17" t="s">
        <v>15</v>
      </c>
      <c r="B1" s="17" t="s">
        <v>19</v>
      </c>
      <c r="C1" s="17" t="s">
        <v>95</v>
      </c>
      <c r="D1" s="17" t="s">
        <v>81</v>
      </c>
      <c r="E1" s="17" t="s">
        <v>96</v>
      </c>
      <c r="F1" s="17" t="s">
        <v>83</v>
      </c>
      <c r="G1" s="17" t="s">
        <v>97</v>
      </c>
      <c r="H1" s="17" t="s">
        <v>98</v>
      </c>
      <c r="I1" s="17" t="s">
        <v>99</v>
      </c>
      <c r="J1" s="17" t="s">
        <v>100</v>
      </c>
      <c r="K1" s="17" t="s">
        <v>101</v>
      </c>
      <c r="L1" s="17" t="s">
        <v>102</v>
      </c>
      <c r="M1" s="17" t="s">
        <v>103</v>
      </c>
      <c r="N1" s="17" t="s">
        <v>104</v>
      </c>
      <c r="O1" s="17" t="s">
        <v>105</v>
      </c>
      <c r="P1" s="17" t="s">
        <v>106</v>
      </c>
      <c r="Q1" s="17" t="s">
        <v>107</v>
      </c>
      <c r="R1" s="17" t="s">
        <v>108</v>
      </c>
      <c r="S1" s="17" t="s">
        <v>109</v>
      </c>
      <c r="T1" s="17" t="s">
        <v>110</v>
      </c>
      <c r="U1" s="17" t="s">
        <v>111</v>
      </c>
      <c r="V1" s="17" t="s">
        <v>112</v>
      </c>
      <c r="W1" s="17" t="s">
        <v>113</v>
      </c>
      <c r="X1" s="34" t="s">
        <v>114</v>
      </c>
      <c r="Y1" s="34" t="s">
        <v>115</v>
      </c>
      <c r="Z1" s="34" t="s">
        <v>116</v>
      </c>
      <c r="AA1" s="34" t="s">
        <v>118</v>
      </c>
      <c r="AB1" s="17" t="s">
        <v>119</v>
      </c>
      <c r="AC1" s="17" t="s">
        <v>120</v>
      </c>
      <c r="AD1" s="17" t="s">
        <v>121</v>
      </c>
      <c r="AE1" s="17" t="s">
        <v>122</v>
      </c>
      <c r="AF1" s="17" t="s">
        <v>123</v>
      </c>
      <c r="AG1" s="17"/>
      <c r="AH1" s="17"/>
      <c r="AI1" s="17"/>
      <c r="AJ1" s="17"/>
      <c r="AK1" s="17"/>
      <c r="AL1" s="17"/>
      <c r="AM1" s="17"/>
      <c r="AN1" s="17"/>
      <c r="AO1" s="17"/>
      <c r="AP1" s="17"/>
      <c r="AQ1" s="17"/>
      <c r="AR1" s="17"/>
      <c r="AS1" s="17"/>
      <c r="AT1" s="17"/>
      <c r="AU1" s="17"/>
      <c r="AV1" s="17"/>
      <c r="AW1" s="17"/>
      <c r="AX1" s="17"/>
      <c r="AY1" s="17"/>
      <c r="AZ1" s="17"/>
    </row>
    <row r="2">
      <c r="A2" s="56" t="s">
        <v>276</v>
      </c>
      <c r="B2" s="52" t="s">
        <v>277</v>
      </c>
      <c r="C2" s="51" t="s">
        <v>278</v>
      </c>
      <c r="D2" s="14"/>
      <c r="E2" s="14"/>
      <c r="F2" s="14"/>
      <c r="G2" s="14"/>
      <c r="H2" s="14"/>
      <c r="I2" s="14"/>
      <c r="J2" s="14"/>
      <c r="K2" s="14"/>
      <c r="L2" s="14"/>
      <c r="M2" s="14"/>
      <c r="N2" s="14"/>
      <c r="O2" s="14"/>
      <c r="P2" s="14"/>
      <c r="Q2" s="14"/>
      <c r="R2" s="14"/>
      <c r="S2" s="14"/>
      <c r="T2" s="14"/>
      <c r="U2" s="14"/>
      <c r="V2" s="14"/>
      <c r="W2" s="14"/>
      <c r="X2" s="14"/>
      <c r="Y2" s="14"/>
      <c r="Z2" s="14"/>
      <c r="AA2" s="14"/>
      <c r="AB2" s="53" t="s">
        <v>152</v>
      </c>
      <c r="AC2" s="51" t="s">
        <v>178</v>
      </c>
      <c r="AD2" s="51" t="s">
        <v>179</v>
      </c>
      <c r="AE2" s="51" t="s">
        <v>256</v>
      </c>
      <c r="AF2" s="14"/>
      <c r="AG2" s="14"/>
      <c r="AH2" s="14"/>
      <c r="AI2" s="14"/>
      <c r="AJ2" s="14"/>
      <c r="AK2" s="14"/>
      <c r="AL2" s="14"/>
      <c r="AM2" s="14"/>
      <c r="AN2" s="14"/>
      <c r="AO2" s="14"/>
      <c r="AP2" s="14"/>
      <c r="AQ2" s="14"/>
      <c r="AR2" s="14"/>
      <c r="AS2" s="14"/>
      <c r="AT2" s="14"/>
      <c r="AU2" s="14"/>
      <c r="AV2" s="14"/>
      <c r="AW2" s="14"/>
      <c r="AX2" s="14"/>
      <c r="AY2" s="14"/>
      <c r="AZ2" s="14"/>
    </row>
    <row r="3">
      <c r="A3" s="56" t="s">
        <v>279</v>
      </c>
      <c r="B3" s="46"/>
      <c r="C3" s="46"/>
      <c r="D3" s="46"/>
      <c r="E3" s="46"/>
      <c r="F3" s="46"/>
      <c r="G3" s="46"/>
      <c r="H3" s="46"/>
      <c r="I3" s="46"/>
      <c r="J3" s="46"/>
      <c r="K3" s="46"/>
      <c r="L3" s="46"/>
      <c r="M3" s="46"/>
      <c r="N3" s="46"/>
      <c r="O3" s="46"/>
      <c r="P3" s="46"/>
      <c r="Q3" s="46"/>
      <c r="R3" s="46"/>
      <c r="S3" s="46"/>
      <c r="T3" s="46"/>
      <c r="U3" s="46"/>
      <c r="V3" s="46"/>
      <c r="W3" s="46"/>
      <c r="X3" s="51" t="s">
        <v>280</v>
      </c>
      <c r="Y3" s="51" t="s">
        <v>281</v>
      </c>
      <c r="Z3" s="51" t="s">
        <v>282</v>
      </c>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row>
    <row r="4">
      <c r="A4" s="56" t="s">
        <v>283</v>
      </c>
      <c r="B4" s="14"/>
      <c r="C4" s="14"/>
      <c r="D4" s="14"/>
      <c r="E4" s="14"/>
      <c r="F4" s="14"/>
      <c r="G4" s="14"/>
      <c r="H4" s="14"/>
      <c r="I4" s="14"/>
      <c r="J4" s="14"/>
      <c r="K4" s="14"/>
      <c r="L4" s="14"/>
      <c r="M4" s="14"/>
      <c r="N4" s="14"/>
      <c r="O4" s="14"/>
      <c r="P4" s="14"/>
      <c r="Q4" s="14"/>
      <c r="R4" s="14"/>
      <c r="S4" s="14"/>
      <c r="T4" s="14"/>
      <c r="U4" s="14"/>
      <c r="V4" s="14"/>
      <c r="W4" s="14"/>
      <c r="X4" s="51" t="s">
        <v>284</v>
      </c>
      <c r="Y4" s="51" t="s">
        <v>285</v>
      </c>
      <c r="Z4" s="51" t="s">
        <v>286</v>
      </c>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row>
    <row r="5">
      <c r="A5" s="56" t="s">
        <v>287</v>
      </c>
      <c r="B5" s="8"/>
      <c r="C5" s="8"/>
      <c r="D5" s="8"/>
      <c r="E5" s="8"/>
      <c r="F5" s="8"/>
      <c r="G5" s="8"/>
      <c r="H5" s="8"/>
      <c r="I5" s="8"/>
      <c r="J5" s="8"/>
      <c r="K5" s="8"/>
      <c r="L5" s="8"/>
      <c r="M5" s="8"/>
      <c r="N5" s="8"/>
      <c r="O5" s="8"/>
      <c r="P5" s="8"/>
      <c r="Q5" s="8"/>
      <c r="R5" s="8"/>
      <c r="S5" s="8"/>
      <c r="T5" s="8"/>
      <c r="U5" s="8"/>
      <c r="V5" s="8"/>
      <c r="W5" s="8"/>
      <c r="X5" s="51" t="s">
        <v>288</v>
      </c>
      <c r="Y5" s="51" t="s">
        <v>289</v>
      </c>
      <c r="Z5" s="51" t="s">
        <v>290</v>
      </c>
      <c r="AA5" s="8"/>
      <c r="AB5" s="8"/>
      <c r="AC5" s="8"/>
      <c r="AD5" s="8"/>
      <c r="AE5" s="8"/>
      <c r="AF5" s="8"/>
      <c r="AG5" s="8"/>
      <c r="AH5" s="8"/>
      <c r="AI5" s="8"/>
      <c r="AJ5" s="8"/>
      <c r="AK5" s="8"/>
      <c r="AL5" s="8"/>
      <c r="AM5" s="8"/>
      <c r="AN5" s="8"/>
      <c r="AO5" s="8"/>
      <c r="AP5" s="8"/>
      <c r="AQ5" s="8"/>
      <c r="AR5" s="8"/>
      <c r="AS5" s="8"/>
      <c r="AT5" s="8"/>
      <c r="AU5" s="8"/>
      <c r="AV5" s="8"/>
      <c r="AW5" s="8"/>
      <c r="AX5" s="8"/>
      <c r="AY5" s="8"/>
      <c r="AZ5" s="8"/>
    </row>
    <row r="6">
      <c r="A6" s="56" t="s">
        <v>291</v>
      </c>
      <c r="B6" s="14"/>
      <c r="C6" s="14"/>
      <c r="D6" s="14"/>
      <c r="E6" s="14"/>
      <c r="F6" s="14"/>
      <c r="G6" s="14"/>
      <c r="H6" s="14"/>
      <c r="I6" s="14"/>
      <c r="J6" s="14"/>
      <c r="K6" s="14"/>
      <c r="L6" s="14"/>
      <c r="M6" s="14"/>
      <c r="N6" s="14"/>
      <c r="O6" s="14"/>
      <c r="P6" s="14"/>
      <c r="Q6" s="14"/>
      <c r="R6" s="14"/>
      <c r="S6" s="14"/>
      <c r="T6" s="14"/>
      <c r="U6" s="14"/>
      <c r="V6" s="14"/>
      <c r="W6" s="14"/>
      <c r="X6" s="51" t="s">
        <v>292</v>
      </c>
      <c r="Y6" s="51" t="s">
        <v>293</v>
      </c>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row>
    <row r="7">
      <c r="A7" s="56" t="s">
        <v>294</v>
      </c>
      <c r="B7" s="14"/>
      <c r="C7" s="14"/>
      <c r="D7" s="14"/>
      <c r="E7" s="14"/>
      <c r="F7" s="14"/>
      <c r="G7" s="14"/>
      <c r="H7" s="14"/>
      <c r="I7" s="14"/>
      <c r="J7" s="14"/>
      <c r="K7" s="14"/>
      <c r="L7" s="14"/>
      <c r="M7" s="14"/>
      <c r="N7" s="14"/>
      <c r="O7" s="14"/>
      <c r="P7" s="14"/>
      <c r="Q7" s="14"/>
      <c r="R7" s="14"/>
      <c r="S7" s="14"/>
      <c r="T7" s="14"/>
      <c r="U7" s="14"/>
      <c r="V7" s="14"/>
      <c r="W7" s="14"/>
      <c r="X7" s="51" t="s">
        <v>295</v>
      </c>
      <c r="Y7" s="51" t="s">
        <v>296</v>
      </c>
      <c r="Z7" s="53"/>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row>
    <row r="8">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row>
    <row r="9">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row>
    <row r="10">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row>
    <row r="21" ht="15.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row>
    <row r="22" ht="15.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row>
    <row r="23" ht="15.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row>
    <row r="24" ht="15.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row>
    <row r="25" ht="15.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row>
    <row r="26" ht="15.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row>
    <row r="27" ht="15.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C2:AE2">
      <formula1>module_categories!$A$3:$A$978</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4.38"/>
    <col customWidth="1" min="2" max="2" width="14.5"/>
    <col customWidth="1" min="3" max="3" width="30.0"/>
    <col customWidth="1" min="4" max="4" width="18.38"/>
    <col customWidth="1" min="5" max="5" width="28.5"/>
    <col customWidth="1" min="6" max="6" width="18.38"/>
    <col customWidth="1" min="7" max="7" width="12.75"/>
    <col customWidth="1" min="8" max="8" width="18.38"/>
    <col customWidth="1" min="9" max="9" width="10.13"/>
    <col customWidth="1" min="10" max="10" width="13.75"/>
    <col customWidth="1" min="11" max="11" width="11.0"/>
    <col customWidth="1" min="12" max="12" width="12.88"/>
    <col customWidth="1" min="13" max="13" width="13.0"/>
    <col customWidth="1" min="14" max="15" width="13.13"/>
    <col customWidth="1" min="16" max="16" width="13.38"/>
    <col customWidth="1" min="17" max="18" width="13.13"/>
    <col customWidth="1" min="19" max="19" width="13.38"/>
    <col customWidth="1" min="20" max="21" width="13.13"/>
    <col customWidth="1" min="22" max="22" width="13.38"/>
    <col customWidth="1" min="23" max="24" width="13.13"/>
    <col customWidth="1" min="25" max="25" width="13.38"/>
    <col customWidth="1" min="26" max="26" width="13.13"/>
  </cols>
  <sheetData>
    <row r="1">
      <c r="A1" s="15" t="s">
        <v>15</v>
      </c>
      <c r="B1" s="16" t="s">
        <v>16</v>
      </c>
      <c r="C1" s="16" t="s">
        <v>17</v>
      </c>
      <c r="D1" s="16" t="s">
        <v>18</v>
      </c>
      <c r="E1" s="16" t="s">
        <v>19</v>
      </c>
      <c r="F1" s="16" t="s">
        <v>20</v>
      </c>
      <c r="G1" s="8"/>
      <c r="H1" s="8"/>
      <c r="I1" s="8"/>
      <c r="J1" s="8"/>
      <c r="K1" s="8"/>
      <c r="L1" s="8"/>
      <c r="M1" s="8"/>
      <c r="N1" s="8"/>
      <c r="O1" s="17"/>
      <c r="P1" s="17"/>
      <c r="Q1" s="17"/>
      <c r="R1" s="17"/>
      <c r="S1" s="17"/>
      <c r="T1" s="17"/>
      <c r="U1" s="17"/>
      <c r="V1" s="17"/>
      <c r="W1" s="17"/>
      <c r="X1" s="17"/>
      <c r="Y1" s="17"/>
      <c r="Z1" s="17"/>
    </row>
    <row r="2">
      <c r="A2" s="8" t="s">
        <v>21</v>
      </c>
      <c r="B2" s="8"/>
      <c r="C2" s="18" t="s">
        <v>22</v>
      </c>
      <c r="D2" s="18" t="s">
        <v>23</v>
      </c>
      <c r="E2" s="19" t="s">
        <v>24</v>
      </c>
      <c r="F2" s="8"/>
      <c r="G2" s="8"/>
      <c r="H2" s="8"/>
      <c r="I2" s="8"/>
      <c r="J2" s="8"/>
      <c r="K2" s="8"/>
      <c r="L2" s="8"/>
      <c r="M2" s="8"/>
      <c r="N2" s="8"/>
      <c r="O2" s="14"/>
      <c r="P2" s="14"/>
      <c r="Q2" s="14"/>
      <c r="R2" s="14"/>
      <c r="S2" s="14"/>
      <c r="T2" s="14"/>
      <c r="U2" s="14"/>
      <c r="V2" s="14"/>
      <c r="W2" s="14"/>
      <c r="X2" s="14"/>
      <c r="Y2" s="14"/>
      <c r="Z2" s="14"/>
    </row>
    <row r="3">
      <c r="A3" s="20" t="s">
        <v>25</v>
      </c>
      <c r="B3" s="8" t="s">
        <v>26</v>
      </c>
      <c r="C3" s="18" t="s">
        <v>27</v>
      </c>
      <c r="E3" s="19" t="s">
        <v>28</v>
      </c>
      <c r="F3" s="8"/>
      <c r="G3" s="8"/>
      <c r="H3" s="8"/>
      <c r="I3" s="8"/>
      <c r="J3" s="8"/>
      <c r="K3" s="8"/>
      <c r="L3" s="8"/>
      <c r="M3" s="8"/>
      <c r="N3" s="8"/>
      <c r="O3" s="14"/>
      <c r="P3" s="14"/>
      <c r="Q3" s="14"/>
      <c r="R3" s="14"/>
      <c r="S3" s="14"/>
      <c r="T3" s="14"/>
      <c r="U3" s="14"/>
      <c r="V3" s="14"/>
      <c r="W3" s="14"/>
      <c r="X3" s="14"/>
      <c r="Y3" s="14"/>
      <c r="Z3" s="14"/>
    </row>
    <row r="4">
      <c r="A4" s="20" t="s">
        <v>29</v>
      </c>
      <c r="B4" s="18" t="s">
        <v>26</v>
      </c>
      <c r="C4" s="18" t="s">
        <v>30</v>
      </c>
      <c r="D4" s="18" t="s">
        <v>31</v>
      </c>
      <c r="E4" s="19" t="s">
        <v>32</v>
      </c>
      <c r="F4" s="8"/>
      <c r="G4" s="8"/>
      <c r="H4" s="8"/>
      <c r="I4" s="8"/>
      <c r="J4" s="8"/>
      <c r="K4" s="8"/>
      <c r="L4" s="8"/>
      <c r="M4" s="8"/>
      <c r="N4" s="8"/>
      <c r="O4" s="14"/>
      <c r="P4" s="14"/>
      <c r="Q4" s="14"/>
      <c r="R4" s="14"/>
      <c r="S4" s="14"/>
      <c r="T4" s="14"/>
      <c r="U4" s="14"/>
      <c r="V4" s="14"/>
      <c r="W4" s="14"/>
      <c r="X4" s="14"/>
      <c r="Y4" s="14"/>
      <c r="Z4" s="14"/>
    </row>
    <row r="5">
      <c r="A5" s="21" t="s">
        <v>33</v>
      </c>
      <c r="B5" s="22" t="s">
        <v>34</v>
      </c>
      <c r="C5" s="22" t="s">
        <v>35</v>
      </c>
      <c r="E5" s="19" t="s">
        <v>36</v>
      </c>
      <c r="F5" s="8"/>
      <c r="G5" s="8"/>
      <c r="H5" s="8"/>
      <c r="I5" s="8"/>
      <c r="J5" s="8"/>
      <c r="K5" s="8"/>
      <c r="L5" s="8"/>
      <c r="M5" s="8"/>
      <c r="N5" s="8"/>
      <c r="O5" s="14"/>
      <c r="P5" s="14"/>
      <c r="Q5" s="14"/>
      <c r="R5" s="14"/>
      <c r="S5" s="14"/>
      <c r="T5" s="14"/>
      <c r="U5" s="14"/>
      <c r="V5" s="14"/>
      <c r="W5" s="14"/>
      <c r="X5" s="14"/>
      <c r="Y5" s="14"/>
      <c r="Z5" s="14"/>
    </row>
    <row r="6">
      <c r="A6" s="8" t="s">
        <v>37</v>
      </c>
      <c r="B6" s="22" t="s">
        <v>34</v>
      </c>
      <c r="C6" s="18" t="s">
        <v>38</v>
      </c>
      <c r="D6" s="18" t="s">
        <v>31</v>
      </c>
      <c r="E6" s="19" t="s">
        <v>39</v>
      </c>
      <c r="F6" s="8"/>
      <c r="G6" s="8"/>
      <c r="H6" s="8"/>
      <c r="I6" s="8"/>
      <c r="J6" s="8"/>
      <c r="K6" s="8"/>
      <c r="L6" s="8"/>
      <c r="M6" s="8"/>
      <c r="N6" s="8"/>
      <c r="O6" s="14"/>
      <c r="P6" s="14"/>
      <c r="Q6" s="14"/>
      <c r="R6" s="14"/>
      <c r="S6" s="14"/>
      <c r="T6" s="14"/>
      <c r="U6" s="14"/>
      <c r="V6" s="14"/>
      <c r="W6" s="14"/>
      <c r="X6" s="14"/>
      <c r="Y6" s="14"/>
      <c r="Z6" s="14"/>
    </row>
    <row r="7">
      <c r="A7" s="8" t="s">
        <v>40</v>
      </c>
      <c r="B7" s="22" t="s">
        <v>34</v>
      </c>
      <c r="C7" s="18" t="s">
        <v>41</v>
      </c>
      <c r="D7" s="18" t="s">
        <v>42</v>
      </c>
      <c r="E7" s="19" t="s">
        <v>43</v>
      </c>
      <c r="F7" s="8"/>
      <c r="G7" s="8"/>
      <c r="H7" s="8"/>
      <c r="I7" s="8"/>
      <c r="J7" s="8"/>
      <c r="K7" s="8"/>
      <c r="L7" s="8"/>
      <c r="M7" s="8"/>
      <c r="N7" s="8"/>
      <c r="O7" s="14"/>
      <c r="P7" s="14"/>
      <c r="Q7" s="14"/>
      <c r="R7" s="14"/>
      <c r="S7" s="14"/>
      <c r="T7" s="14"/>
      <c r="U7" s="14"/>
      <c r="V7" s="14"/>
      <c r="W7" s="14"/>
      <c r="X7" s="14"/>
      <c r="Y7" s="14"/>
      <c r="Z7" s="14"/>
    </row>
    <row r="8">
      <c r="A8" s="8" t="s">
        <v>44</v>
      </c>
      <c r="B8" s="22" t="s">
        <v>34</v>
      </c>
      <c r="C8" s="18" t="s">
        <v>45</v>
      </c>
      <c r="D8" s="18" t="s">
        <v>46</v>
      </c>
      <c r="E8" s="19" t="s">
        <v>47</v>
      </c>
      <c r="F8" s="8"/>
      <c r="G8" s="8"/>
      <c r="H8" s="8"/>
      <c r="I8" s="8"/>
      <c r="J8" s="8"/>
      <c r="K8" s="8"/>
      <c r="L8" s="8"/>
      <c r="M8" s="8"/>
      <c r="N8" s="8"/>
      <c r="O8" s="14"/>
      <c r="P8" s="14"/>
      <c r="Q8" s="14"/>
      <c r="R8" s="14"/>
      <c r="S8" s="14"/>
      <c r="T8" s="14"/>
      <c r="U8" s="14"/>
      <c r="V8" s="14"/>
      <c r="W8" s="14"/>
      <c r="X8" s="14"/>
      <c r="Y8" s="14"/>
      <c r="Z8" s="14"/>
    </row>
    <row r="9">
      <c r="A9" s="8" t="s">
        <v>48</v>
      </c>
      <c r="B9" s="22" t="s">
        <v>34</v>
      </c>
      <c r="C9" s="18" t="s">
        <v>49</v>
      </c>
      <c r="D9" s="18" t="s">
        <v>50</v>
      </c>
      <c r="E9" s="19" t="s">
        <v>51</v>
      </c>
      <c r="F9" s="8"/>
      <c r="G9" s="8"/>
      <c r="H9" s="8"/>
      <c r="I9" s="8"/>
      <c r="J9" s="8"/>
      <c r="K9" s="8"/>
      <c r="L9" s="8"/>
      <c r="M9" s="8"/>
      <c r="N9" s="8"/>
      <c r="O9" s="14"/>
      <c r="P9" s="14"/>
      <c r="Q9" s="14"/>
      <c r="R9" s="14"/>
      <c r="S9" s="14"/>
      <c r="T9" s="14"/>
      <c r="U9" s="14"/>
      <c r="V9" s="14"/>
      <c r="W9" s="14"/>
      <c r="X9" s="14"/>
      <c r="Y9" s="14"/>
      <c r="Z9" s="14"/>
    </row>
    <row r="10">
      <c r="A10" s="8"/>
      <c r="B10" s="8"/>
      <c r="C10" s="18"/>
      <c r="D10" s="8"/>
      <c r="E10" s="23"/>
      <c r="F10" s="8"/>
      <c r="G10" s="8"/>
      <c r="H10" s="8"/>
      <c r="I10" s="8"/>
      <c r="J10" s="8"/>
      <c r="K10" s="8"/>
      <c r="L10" s="8"/>
      <c r="M10" s="8"/>
      <c r="N10" s="8"/>
      <c r="O10" s="14"/>
      <c r="P10" s="14"/>
      <c r="Q10" s="14"/>
      <c r="R10" s="14"/>
      <c r="S10" s="14"/>
      <c r="T10" s="14"/>
      <c r="U10" s="14"/>
      <c r="V10" s="14"/>
      <c r="W10" s="14"/>
      <c r="X10" s="14"/>
      <c r="Y10" s="14"/>
      <c r="Z10" s="14"/>
    </row>
    <row r="11">
      <c r="A11" s="8"/>
      <c r="B11" s="8"/>
      <c r="C11" s="8"/>
      <c r="D11" s="8"/>
      <c r="E11" s="8"/>
      <c r="F11" s="8"/>
      <c r="G11" s="8"/>
      <c r="H11" s="8"/>
      <c r="I11" s="8"/>
      <c r="J11" s="8"/>
      <c r="K11" s="8"/>
      <c r="L11" s="8"/>
      <c r="M11" s="8"/>
      <c r="N11" s="8"/>
      <c r="O11" s="14"/>
      <c r="P11" s="14"/>
      <c r="Q11" s="14"/>
      <c r="R11" s="14"/>
      <c r="S11" s="14"/>
      <c r="T11" s="14"/>
      <c r="U11" s="14"/>
      <c r="V11" s="14"/>
      <c r="W11" s="14"/>
      <c r="X11" s="14"/>
      <c r="Y11" s="14"/>
      <c r="Z11" s="14"/>
    </row>
    <row r="12">
      <c r="A12" s="8"/>
      <c r="B12" s="8"/>
      <c r="C12" s="8"/>
      <c r="D12" s="8"/>
      <c r="E12" s="8"/>
      <c r="F12" s="8"/>
      <c r="G12" s="8"/>
      <c r="H12" s="8"/>
      <c r="I12" s="8"/>
      <c r="J12" s="8"/>
      <c r="K12" s="8"/>
      <c r="L12" s="8"/>
      <c r="M12" s="8"/>
      <c r="N12" s="8"/>
      <c r="O12" s="14"/>
      <c r="P12" s="14"/>
      <c r="Q12" s="14"/>
      <c r="R12" s="14"/>
      <c r="S12" s="14"/>
      <c r="T12" s="14"/>
      <c r="U12" s="14"/>
      <c r="V12" s="14"/>
      <c r="W12" s="14"/>
      <c r="X12" s="14"/>
      <c r="Y12" s="14"/>
      <c r="Z12" s="14"/>
    </row>
    <row r="13">
      <c r="A13" s="8"/>
      <c r="B13" s="8"/>
      <c r="C13" s="8"/>
      <c r="D13" s="8"/>
      <c r="E13" s="8"/>
      <c r="F13" s="8"/>
      <c r="G13" s="8"/>
      <c r="H13" s="8"/>
      <c r="I13" s="8"/>
      <c r="J13" s="8"/>
      <c r="K13" s="8"/>
      <c r="L13" s="8"/>
      <c r="M13" s="8"/>
      <c r="N13" s="8"/>
      <c r="O13" s="14"/>
      <c r="P13" s="14"/>
      <c r="Q13" s="14"/>
      <c r="R13" s="14"/>
      <c r="S13" s="14"/>
      <c r="T13" s="14"/>
      <c r="U13" s="14"/>
      <c r="V13" s="14"/>
      <c r="W13" s="14"/>
      <c r="X13" s="14"/>
      <c r="Y13" s="14"/>
      <c r="Z13" s="14"/>
    </row>
    <row r="14">
      <c r="A14" s="8"/>
      <c r="B14" s="8"/>
      <c r="C14" s="8"/>
      <c r="D14" s="8"/>
      <c r="E14" s="8"/>
      <c r="F14" s="8"/>
      <c r="G14" s="8"/>
      <c r="H14" s="8"/>
      <c r="I14" s="8"/>
      <c r="J14" s="8"/>
      <c r="K14" s="8"/>
      <c r="L14" s="8"/>
      <c r="M14" s="8"/>
      <c r="N14" s="8"/>
      <c r="O14" s="14"/>
      <c r="P14" s="14"/>
      <c r="Q14" s="14"/>
      <c r="R14" s="14"/>
      <c r="S14" s="14"/>
      <c r="T14" s="14"/>
      <c r="U14" s="14"/>
      <c r="V14" s="14"/>
      <c r="W14" s="14"/>
      <c r="X14" s="14"/>
      <c r="Y14" s="14"/>
      <c r="Z14" s="14"/>
    </row>
    <row r="15">
      <c r="A15" s="8"/>
      <c r="B15" s="8"/>
      <c r="C15" s="8"/>
      <c r="D15" s="8"/>
      <c r="E15" s="8"/>
      <c r="F15" s="8"/>
      <c r="G15" s="8"/>
      <c r="H15" s="8"/>
      <c r="I15" s="8"/>
      <c r="J15" s="8"/>
      <c r="K15" s="8"/>
      <c r="L15" s="8"/>
      <c r="M15" s="8"/>
      <c r="N15" s="8"/>
      <c r="O15" s="14"/>
      <c r="P15" s="14"/>
      <c r="Q15" s="14"/>
      <c r="R15" s="14"/>
      <c r="S15" s="14"/>
      <c r="T15" s="14"/>
      <c r="U15" s="14"/>
      <c r="V15" s="14"/>
      <c r="W15" s="14"/>
      <c r="X15" s="14"/>
      <c r="Y15" s="14"/>
      <c r="Z15" s="14"/>
    </row>
    <row r="16">
      <c r="A16" s="8"/>
      <c r="B16" s="8"/>
      <c r="C16" s="8"/>
      <c r="D16" s="8"/>
      <c r="E16" s="8"/>
      <c r="F16" s="8"/>
      <c r="G16" s="8"/>
      <c r="H16" s="8"/>
      <c r="I16" s="8"/>
      <c r="J16" s="8"/>
      <c r="K16" s="8"/>
      <c r="L16" s="8"/>
      <c r="M16" s="8"/>
      <c r="N16" s="8"/>
      <c r="O16" s="14"/>
      <c r="P16" s="14"/>
      <c r="Q16" s="14"/>
      <c r="R16" s="14"/>
      <c r="S16" s="14"/>
      <c r="T16" s="14"/>
      <c r="U16" s="14"/>
      <c r="V16" s="14"/>
      <c r="W16" s="14"/>
      <c r="X16" s="14"/>
      <c r="Y16" s="14"/>
      <c r="Z16" s="14"/>
    </row>
    <row r="17">
      <c r="A17" s="8"/>
      <c r="B17" s="8"/>
      <c r="C17" s="8"/>
      <c r="D17" s="8"/>
      <c r="E17" s="8"/>
      <c r="F17" s="8"/>
      <c r="G17" s="8"/>
      <c r="H17" s="8"/>
      <c r="I17" s="8"/>
      <c r="J17" s="8"/>
      <c r="K17" s="8"/>
      <c r="L17" s="8"/>
      <c r="M17" s="8"/>
      <c r="N17" s="8"/>
      <c r="O17" s="14"/>
      <c r="P17" s="14"/>
      <c r="Q17" s="14"/>
      <c r="R17" s="14"/>
      <c r="S17" s="14"/>
      <c r="T17" s="14"/>
      <c r="U17" s="14"/>
      <c r="V17" s="14"/>
      <c r="W17" s="14"/>
      <c r="X17" s="14"/>
      <c r="Y17" s="14"/>
      <c r="Z17" s="14"/>
    </row>
    <row r="18">
      <c r="A18" s="8"/>
      <c r="B18" s="8"/>
      <c r="C18" s="8"/>
      <c r="D18" s="8"/>
      <c r="E18" s="8"/>
      <c r="F18" s="8"/>
      <c r="G18" s="8"/>
      <c r="H18" s="8"/>
      <c r="I18" s="8"/>
      <c r="J18" s="8"/>
      <c r="K18" s="8"/>
      <c r="L18" s="8"/>
      <c r="M18" s="8"/>
      <c r="N18" s="8"/>
      <c r="O18" s="14"/>
      <c r="P18" s="14"/>
      <c r="Q18" s="14"/>
      <c r="R18" s="14"/>
      <c r="S18" s="14"/>
      <c r="T18" s="14"/>
      <c r="U18" s="14"/>
      <c r="V18" s="14"/>
      <c r="W18" s="14"/>
      <c r="X18" s="14"/>
      <c r="Y18" s="14"/>
      <c r="Z18" s="14"/>
    </row>
    <row r="19">
      <c r="A19" s="8"/>
      <c r="B19" s="8"/>
      <c r="C19" s="8"/>
      <c r="D19" s="8"/>
      <c r="E19" s="8"/>
      <c r="F19" s="8"/>
      <c r="G19" s="8"/>
      <c r="H19" s="8"/>
      <c r="I19" s="8"/>
      <c r="J19" s="8"/>
      <c r="K19" s="8"/>
      <c r="L19" s="8"/>
      <c r="M19" s="8"/>
      <c r="N19" s="8"/>
      <c r="O19" s="14"/>
      <c r="P19" s="14"/>
      <c r="Q19" s="14"/>
      <c r="R19" s="14"/>
      <c r="S19" s="14"/>
      <c r="T19" s="14"/>
      <c r="U19" s="14"/>
      <c r="V19" s="14"/>
      <c r="W19" s="14"/>
      <c r="X19" s="14"/>
      <c r="Y19" s="14"/>
      <c r="Z19" s="14"/>
    </row>
    <row r="20">
      <c r="A20" s="8"/>
      <c r="B20" s="8"/>
      <c r="C20" s="8"/>
      <c r="D20" s="8"/>
      <c r="E20" s="8"/>
      <c r="F20" s="8"/>
      <c r="G20" s="8"/>
      <c r="H20" s="8"/>
      <c r="I20" s="8"/>
      <c r="J20" s="8"/>
      <c r="K20" s="8"/>
      <c r="L20" s="8"/>
      <c r="M20" s="8"/>
      <c r="N20" s="8"/>
      <c r="O20" s="14"/>
      <c r="P20" s="14"/>
      <c r="Q20" s="14"/>
      <c r="R20" s="14"/>
      <c r="S20" s="14"/>
      <c r="T20" s="14"/>
      <c r="U20" s="14"/>
      <c r="V20" s="14"/>
      <c r="W20" s="14"/>
      <c r="X20" s="14"/>
      <c r="Y20" s="14"/>
      <c r="Z20" s="14"/>
    </row>
    <row r="21" ht="15.75" customHeight="1">
      <c r="A21" s="8"/>
      <c r="B21" s="8"/>
      <c r="C21" s="8"/>
      <c r="D21" s="8"/>
      <c r="E21" s="8"/>
      <c r="F21" s="8"/>
      <c r="G21" s="8"/>
      <c r="H21" s="8"/>
      <c r="I21" s="8"/>
      <c r="J21" s="8"/>
      <c r="K21" s="8"/>
      <c r="L21" s="8"/>
      <c r="M21" s="8"/>
      <c r="N21" s="8"/>
      <c r="O21" s="14"/>
      <c r="P21" s="14"/>
      <c r="Q21" s="14"/>
      <c r="R21" s="14"/>
      <c r="S21" s="14"/>
      <c r="T21" s="14"/>
      <c r="U21" s="14"/>
      <c r="V21" s="14"/>
      <c r="W21" s="14"/>
      <c r="X21" s="14"/>
      <c r="Y21" s="14"/>
      <c r="Z21" s="14"/>
    </row>
    <row r="22" ht="15.75" customHeight="1">
      <c r="A22" s="8"/>
      <c r="B22" s="8"/>
      <c r="C22" s="8"/>
      <c r="D22" s="8"/>
      <c r="E22" s="8"/>
      <c r="F22" s="8"/>
      <c r="G22" s="8"/>
      <c r="H22" s="8"/>
      <c r="I22" s="8"/>
      <c r="J22" s="8"/>
      <c r="K22" s="8"/>
      <c r="L22" s="8"/>
      <c r="M22" s="8"/>
      <c r="N22" s="8"/>
      <c r="O22" s="14"/>
      <c r="P22" s="14"/>
      <c r="Q22" s="14"/>
      <c r="R22" s="14"/>
      <c r="S22" s="14"/>
      <c r="T22" s="14"/>
      <c r="U22" s="14"/>
      <c r="V22" s="14"/>
      <c r="W22" s="14"/>
      <c r="X22" s="14"/>
      <c r="Y22" s="14"/>
      <c r="Z22" s="14"/>
    </row>
    <row r="23" ht="15.75" customHeight="1">
      <c r="A23" s="8"/>
      <c r="B23" s="8"/>
      <c r="C23" s="8"/>
      <c r="D23" s="8"/>
      <c r="E23" s="8"/>
      <c r="F23" s="8"/>
      <c r="G23" s="8"/>
      <c r="H23" s="8"/>
      <c r="I23" s="8"/>
      <c r="J23" s="8"/>
      <c r="K23" s="8"/>
      <c r="L23" s="8"/>
      <c r="M23" s="8"/>
      <c r="N23" s="8"/>
      <c r="O23" s="14"/>
      <c r="P23" s="14"/>
      <c r="Q23" s="14"/>
      <c r="R23" s="14"/>
      <c r="S23" s="14"/>
      <c r="T23" s="14"/>
      <c r="U23" s="14"/>
      <c r="V23" s="14"/>
      <c r="W23" s="14"/>
      <c r="X23" s="14"/>
      <c r="Y23" s="14"/>
      <c r="Z23" s="14"/>
    </row>
    <row r="24" ht="15.75" customHeight="1">
      <c r="A24" s="8"/>
      <c r="B24" s="8"/>
      <c r="C24" s="8"/>
      <c r="D24" s="8"/>
      <c r="E24" s="8"/>
      <c r="F24" s="8"/>
      <c r="G24" s="8"/>
      <c r="H24" s="8"/>
      <c r="I24" s="8"/>
      <c r="J24" s="8"/>
      <c r="K24" s="8"/>
      <c r="L24" s="8"/>
      <c r="M24" s="8"/>
      <c r="N24" s="8"/>
      <c r="O24" s="14"/>
      <c r="P24" s="14"/>
      <c r="Q24" s="14"/>
      <c r="R24" s="14"/>
      <c r="S24" s="14"/>
      <c r="T24" s="14"/>
      <c r="U24" s="14"/>
      <c r="V24" s="14"/>
      <c r="W24" s="14"/>
      <c r="X24" s="14"/>
      <c r="Y24" s="14"/>
      <c r="Z24" s="14"/>
    </row>
    <row r="25" ht="15.75" customHeight="1">
      <c r="A25" s="8"/>
      <c r="B25" s="8"/>
      <c r="C25" s="8"/>
      <c r="D25" s="8"/>
      <c r="E25" s="8"/>
      <c r="F25" s="8"/>
      <c r="G25" s="8"/>
      <c r="H25" s="8"/>
      <c r="I25" s="8"/>
      <c r="J25" s="8"/>
      <c r="K25" s="8"/>
      <c r="L25" s="8"/>
      <c r="M25" s="8"/>
      <c r="N25" s="8"/>
      <c r="O25" s="14"/>
      <c r="P25" s="14"/>
      <c r="Q25" s="14"/>
      <c r="R25" s="14"/>
      <c r="S25" s="14"/>
      <c r="T25" s="14"/>
      <c r="U25" s="14"/>
      <c r="V25" s="14"/>
      <c r="W25" s="14"/>
      <c r="X25" s="14"/>
      <c r="Y25" s="14"/>
      <c r="Z25" s="14"/>
    </row>
    <row r="26" ht="15.75" customHeight="1">
      <c r="A26" s="8"/>
      <c r="B26" s="8"/>
      <c r="C26" s="8"/>
      <c r="D26" s="8"/>
      <c r="E26" s="8"/>
      <c r="F26" s="8"/>
      <c r="G26" s="8"/>
      <c r="H26" s="8"/>
      <c r="I26" s="8"/>
      <c r="J26" s="8"/>
      <c r="K26" s="8"/>
      <c r="L26" s="8"/>
      <c r="M26" s="8"/>
      <c r="N26" s="8"/>
      <c r="O26" s="14"/>
      <c r="P26" s="14"/>
      <c r="Q26" s="14"/>
      <c r="R26" s="14"/>
      <c r="S26" s="14"/>
      <c r="T26" s="14"/>
      <c r="U26" s="14"/>
      <c r="V26" s="14"/>
      <c r="W26" s="14"/>
      <c r="X26" s="14"/>
      <c r="Y26" s="14"/>
      <c r="Z26" s="14"/>
    </row>
    <row r="27" ht="15.75" customHeight="1">
      <c r="A27" s="8"/>
      <c r="B27" s="8"/>
      <c r="C27" s="8"/>
      <c r="D27" s="8"/>
      <c r="E27" s="8"/>
      <c r="F27" s="8"/>
      <c r="G27" s="8"/>
      <c r="H27" s="8"/>
      <c r="I27" s="8"/>
      <c r="J27" s="8"/>
      <c r="K27" s="8"/>
      <c r="L27" s="8"/>
      <c r="M27" s="8"/>
      <c r="N27" s="8"/>
      <c r="O27" s="14"/>
      <c r="P27" s="14"/>
      <c r="Q27" s="14"/>
      <c r="R27" s="14"/>
      <c r="S27" s="14"/>
      <c r="T27" s="14"/>
      <c r="U27" s="14"/>
      <c r="V27" s="14"/>
      <c r="W27" s="14"/>
      <c r="X27" s="14"/>
      <c r="Y27" s="14"/>
      <c r="Z27" s="14"/>
    </row>
    <row r="28" ht="15.75" customHeight="1">
      <c r="A28" s="8"/>
      <c r="B28" s="8"/>
      <c r="C28" s="8"/>
      <c r="D28" s="8"/>
      <c r="E28" s="8"/>
      <c r="F28" s="8"/>
      <c r="G28" s="8"/>
      <c r="H28" s="8"/>
      <c r="I28" s="8"/>
      <c r="J28" s="8"/>
      <c r="K28" s="8"/>
      <c r="L28" s="8"/>
      <c r="M28" s="8"/>
      <c r="N28" s="8"/>
      <c r="O28" s="14"/>
      <c r="P28" s="14"/>
      <c r="Q28" s="14"/>
      <c r="R28" s="14"/>
      <c r="S28" s="14"/>
      <c r="T28" s="14"/>
      <c r="U28" s="14"/>
      <c r="V28" s="14"/>
      <c r="W28" s="14"/>
      <c r="X28" s="14"/>
      <c r="Y28" s="14"/>
      <c r="Z28" s="14"/>
    </row>
    <row r="29" ht="15.75" customHeight="1">
      <c r="A29" s="8"/>
      <c r="B29" s="8"/>
      <c r="C29" s="8"/>
      <c r="D29" s="8"/>
      <c r="E29" s="8"/>
      <c r="F29" s="8"/>
      <c r="G29" s="8"/>
      <c r="H29" s="8"/>
      <c r="I29" s="8"/>
      <c r="J29" s="8"/>
      <c r="K29" s="8"/>
      <c r="L29" s="8"/>
      <c r="M29" s="8"/>
      <c r="N29" s="8"/>
      <c r="O29" s="14"/>
      <c r="P29" s="14"/>
      <c r="Q29" s="14"/>
      <c r="R29" s="14"/>
      <c r="S29" s="14"/>
      <c r="T29" s="14"/>
      <c r="U29" s="14"/>
      <c r="V29" s="14"/>
      <c r="W29" s="14"/>
      <c r="X29" s="14"/>
      <c r="Y29" s="14"/>
      <c r="Z29" s="14"/>
    </row>
    <row r="30" ht="15.75" customHeight="1">
      <c r="A30" s="8"/>
      <c r="B30" s="8"/>
      <c r="C30" s="8"/>
      <c r="D30" s="8"/>
      <c r="E30" s="8"/>
      <c r="F30" s="8"/>
      <c r="G30" s="8"/>
      <c r="H30" s="8"/>
      <c r="I30" s="8"/>
      <c r="J30" s="8"/>
      <c r="K30" s="8"/>
      <c r="L30" s="8"/>
      <c r="M30" s="8"/>
      <c r="N30" s="8"/>
      <c r="O30" s="14"/>
      <c r="P30" s="14"/>
      <c r="Q30" s="14"/>
      <c r="R30" s="14"/>
      <c r="S30" s="14"/>
      <c r="T30" s="14"/>
      <c r="U30" s="14"/>
      <c r="V30" s="14"/>
      <c r="W30" s="14"/>
      <c r="X30" s="14"/>
      <c r="Y30" s="14"/>
      <c r="Z30" s="14"/>
    </row>
    <row r="31" ht="15.75" customHeight="1">
      <c r="A31" s="8"/>
      <c r="B31" s="8"/>
      <c r="C31" s="8"/>
      <c r="D31" s="8"/>
      <c r="E31" s="8"/>
      <c r="F31" s="8"/>
      <c r="G31" s="8"/>
      <c r="H31" s="8"/>
      <c r="I31" s="8"/>
      <c r="J31" s="8"/>
      <c r="K31" s="8"/>
      <c r="L31" s="8"/>
      <c r="M31" s="8"/>
      <c r="N31" s="8"/>
      <c r="O31" s="14"/>
      <c r="P31" s="14"/>
      <c r="Q31" s="14"/>
      <c r="R31" s="14"/>
      <c r="S31" s="14"/>
      <c r="T31" s="14"/>
      <c r="U31" s="14"/>
      <c r="V31" s="14"/>
      <c r="W31" s="14"/>
      <c r="X31" s="14"/>
      <c r="Y31" s="14"/>
      <c r="Z31" s="14"/>
    </row>
    <row r="32" ht="15.75" customHeight="1">
      <c r="A32" s="8"/>
      <c r="B32" s="8"/>
      <c r="C32" s="8"/>
      <c r="D32" s="8"/>
      <c r="E32" s="8"/>
      <c r="F32" s="8"/>
      <c r="G32" s="8"/>
      <c r="H32" s="8"/>
      <c r="I32" s="8"/>
      <c r="J32" s="8"/>
      <c r="K32" s="8"/>
      <c r="L32" s="8"/>
      <c r="M32" s="8"/>
      <c r="N32" s="8"/>
      <c r="O32" s="14"/>
      <c r="P32" s="14"/>
      <c r="Q32" s="14"/>
      <c r="R32" s="14"/>
      <c r="S32" s="14"/>
      <c r="T32" s="14"/>
      <c r="U32" s="14"/>
      <c r="V32" s="14"/>
      <c r="W32" s="14"/>
      <c r="X32" s="14"/>
      <c r="Y32" s="14"/>
      <c r="Z32" s="14"/>
    </row>
    <row r="33" ht="15.75" customHeight="1">
      <c r="A33" s="8"/>
      <c r="B33" s="8"/>
      <c r="C33" s="8"/>
      <c r="D33" s="8"/>
      <c r="E33" s="8"/>
      <c r="F33" s="8"/>
      <c r="G33" s="8"/>
      <c r="H33" s="8"/>
      <c r="I33" s="8"/>
      <c r="J33" s="8"/>
      <c r="K33" s="8"/>
      <c r="L33" s="8"/>
      <c r="M33" s="8"/>
      <c r="N33" s="8"/>
      <c r="O33" s="14"/>
      <c r="P33" s="14"/>
      <c r="Q33" s="14"/>
      <c r="R33" s="14"/>
      <c r="S33" s="14"/>
      <c r="T33" s="14"/>
      <c r="U33" s="14"/>
      <c r="V33" s="14"/>
      <c r="W33" s="14"/>
      <c r="X33" s="14"/>
      <c r="Y33" s="14"/>
      <c r="Z33" s="14"/>
    </row>
    <row r="34" ht="15.75" customHeight="1">
      <c r="A34" s="8"/>
      <c r="B34" s="8"/>
      <c r="C34" s="8"/>
      <c r="D34" s="8"/>
      <c r="E34" s="8"/>
      <c r="F34" s="8"/>
      <c r="G34" s="8"/>
      <c r="H34" s="8"/>
      <c r="I34" s="8"/>
      <c r="J34" s="8"/>
      <c r="K34" s="8"/>
      <c r="L34" s="8"/>
      <c r="M34" s="8"/>
      <c r="N34" s="8"/>
      <c r="O34" s="14"/>
      <c r="P34" s="14"/>
      <c r="Q34" s="14"/>
      <c r="R34" s="14"/>
      <c r="S34" s="14"/>
      <c r="T34" s="14"/>
      <c r="U34" s="14"/>
      <c r="V34" s="14"/>
      <c r="W34" s="14"/>
      <c r="X34" s="14"/>
      <c r="Y34" s="14"/>
      <c r="Z34" s="14"/>
    </row>
    <row r="35" ht="15.75" customHeight="1">
      <c r="A35" s="8"/>
      <c r="B35" s="8"/>
      <c r="C35" s="8"/>
      <c r="D35" s="8"/>
      <c r="E35" s="8"/>
      <c r="F35" s="8"/>
      <c r="G35" s="8"/>
      <c r="H35" s="8"/>
      <c r="I35" s="8"/>
      <c r="J35" s="8"/>
      <c r="K35" s="8"/>
      <c r="L35" s="8"/>
      <c r="M35" s="8"/>
      <c r="N35" s="8"/>
      <c r="O35" s="14"/>
      <c r="P35" s="14"/>
      <c r="Q35" s="14"/>
      <c r="R35" s="14"/>
      <c r="S35" s="14"/>
      <c r="T35" s="14"/>
      <c r="U35" s="14"/>
      <c r="V35" s="14"/>
      <c r="W35" s="14"/>
      <c r="X35" s="14"/>
      <c r="Y35" s="14"/>
      <c r="Z35" s="14"/>
    </row>
    <row r="36" ht="15.75" customHeight="1">
      <c r="A36" s="8"/>
      <c r="B36" s="8"/>
      <c r="C36" s="8"/>
      <c r="D36" s="8"/>
      <c r="E36" s="8"/>
      <c r="F36" s="8"/>
      <c r="G36" s="8"/>
      <c r="H36" s="8"/>
      <c r="I36" s="8"/>
      <c r="J36" s="8"/>
      <c r="K36" s="8"/>
      <c r="L36" s="8"/>
      <c r="M36" s="8"/>
      <c r="N36" s="8"/>
      <c r="O36" s="14"/>
      <c r="P36" s="14"/>
      <c r="Q36" s="14"/>
      <c r="R36" s="14"/>
      <c r="S36" s="14"/>
      <c r="T36" s="14"/>
      <c r="U36" s="14"/>
      <c r="V36" s="14"/>
      <c r="W36" s="14"/>
      <c r="X36" s="14"/>
      <c r="Y36" s="14"/>
      <c r="Z36" s="14"/>
    </row>
    <row r="37" ht="15.75" customHeight="1">
      <c r="A37" s="8"/>
      <c r="B37" s="8"/>
      <c r="C37" s="8"/>
      <c r="D37" s="8"/>
      <c r="E37" s="8"/>
      <c r="F37" s="8"/>
      <c r="G37" s="8"/>
      <c r="H37" s="8"/>
      <c r="I37" s="8"/>
      <c r="J37" s="8"/>
      <c r="K37" s="8"/>
      <c r="L37" s="8"/>
      <c r="M37" s="8"/>
      <c r="N37" s="8"/>
      <c r="O37" s="14"/>
      <c r="P37" s="14"/>
      <c r="Q37" s="14"/>
      <c r="R37" s="14"/>
      <c r="S37" s="14"/>
      <c r="T37" s="14"/>
      <c r="U37" s="14"/>
      <c r="V37" s="14"/>
      <c r="W37" s="14"/>
      <c r="X37" s="14"/>
      <c r="Y37" s="14"/>
      <c r="Z37" s="14"/>
    </row>
    <row r="38" ht="15.75" customHeight="1">
      <c r="A38" s="8"/>
      <c r="B38" s="8"/>
      <c r="C38" s="8"/>
      <c r="D38" s="8"/>
      <c r="E38" s="8"/>
      <c r="F38" s="8"/>
      <c r="G38" s="8"/>
      <c r="H38" s="8"/>
      <c r="I38" s="8"/>
      <c r="J38" s="8"/>
      <c r="K38" s="8"/>
      <c r="L38" s="8"/>
      <c r="M38" s="8"/>
      <c r="N38" s="8"/>
      <c r="O38" s="14"/>
      <c r="P38" s="14"/>
      <c r="Q38" s="14"/>
      <c r="R38" s="14"/>
      <c r="S38" s="14"/>
      <c r="T38" s="14"/>
      <c r="U38" s="14"/>
      <c r="V38" s="14"/>
      <c r="W38" s="14"/>
      <c r="X38" s="14"/>
      <c r="Y38" s="14"/>
      <c r="Z38" s="14"/>
    </row>
    <row r="39" ht="15.75" customHeight="1">
      <c r="A39" s="8"/>
      <c r="B39" s="8"/>
      <c r="C39" s="8"/>
      <c r="D39" s="8"/>
      <c r="E39" s="8"/>
      <c r="F39" s="8"/>
      <c r="G39" s="8"/>
      <c r="H39" s="8"/>
      <c r="I39" s="8"/>
      <c r="J39" s="8"/>
      <c r="K39" s="8"/>
      <c r="L39" s="8"/>
      <c r="M39" s="8"/>
      <c r="N39" s="8"/>
      <c r="O39" s="14"/>
      <c r="P39" s="14"/>
      <c r="Q39" s="14"/>
      <c r="R39" s="14"/>
      <c r="S39" s="14"/>
      <c r="T39" s="14"/>
      <c r="U39" s="14"/>
      <c r="V39" s="14"/>
      <c r="W39" s="14"/>
      <c r="X39" s="14"/>
      <c r="Y39" s="14"/>
      <c r="Z39" s="14"/>
    </row>
    <row r="40" ht="15.75" customHeight="1">
      <c r="A40" s="8"/>
      <c r="B40" s="8"/>
      <c r="C40" s="8"/>
      <c r="D40" s="8"/>
      <c r="E40" s="8"/>
      <c r="F40" s="8"/>
      <c r="G40" s="8"/>
      <c r="H40" s="8"/>
      <c r="I40" s="8"/>
      <c r="J40" s="8"/>
      <c r="K40" s="8"/>
      <c r="L40" s="8"/>
      <c r="M40" s="8"/>
      <c r="N40" s="8"/>
      <c r="O40" s="14"/>
      <c r="P40" s="14"/>
      <c r="Q40" s="14"/>
      <c r="R40" s="14"/>
      <c r="S40" s="14"/>
      <c r="T40" s="14"/>
      <c r="U40" s="14"/>
      <c r="V40" s="14"/>
      <c r="W40" s="14"/>
      <c r="X40" s="14"/>
      <c r="Y40" s="14"/>
      <c r="Z40" s="14"/>
    </row>
    <row r="41" ht="15.75" customHeight="1">
      <c r="A41" s="8"/>
      <c r="B41" s="8"/>
      <c r="C41" s="8"/>
      <c r="D41" s="8"/>
      <c r="E41" s="8"/>
      <c r="F41" s="8"/>
      <c r="G41" s="8"/>
      <c r="H41" s="8"/>
      <c r="I41" s="8"/>
      <c r="J41" s="8"/>
      <c r="K41" s="8"/>
      <c r="L41" s="8"/>
      <c r="M41" s="8"/>
      <c r="N41" s="8"/>
      <c r="O41" s="14"/>
      <c r="P41" s="14"/>
      <c r="Q41" s="14"/>
      <c r="R41" s="14"/>
      <c r="S41" s="14"/>
      <c r="T41" s="14"/>
      <c r="U41" s="14"/>
      <c r="V41" s="14"/>
      <c r="W41" s="14"/>
      <c r="X41" s="14"/>
      <c r="Y41" s="14"/>
      <c r="Z41" s="14"/>
    </row>
    <row r="42" ht="15.75" customHeight="1">
      <c r="A42" s="8"/>
      <c r="B42" s="8"/>
      <c r="C42" s="8"/>
      <c r="D42" s="8"/>
      <c r="E42" s="8"/>
      <c r="F42" s="8"/>
      <c r="G42" s="8"/>
      <c r="H42" s="8"/>
      <c r="I42" s="8"/>
      <c r="J42" s="8"/>
      <c r="K42" s="8"/>
      <c r="L42" s="8"/>
      <c r="M42" s="8"/>
      <c r="N42" s="8"/>
      <c r="O42" s="14"/>
      <c r="P42" s="14"/>
      <c r="Q42" s="14"/>
      <c r="R42" s="14"/>
      <c r="S42" s="14"/>
      <c r="T42" s="14"/>
      <c r="U42" s="14"/>
      <c r="V42" s="14"/>
      <c r="W42" s="14"/>
      <c r="X42" s="14"/>
      <c r="Y42" s="14"/>
      <c r="Z42" s="14"/>
    </row>
    <row r="43" ht="15.75" customHeight="1">
      <c r="A43" s="8"/>
      <c r="B43" s="8"/>
      <c r="C43" s="8"/>
      <c r="D43" s="8"/>
      <c r="E43" s="8"/>
      <c r="F43" s="8"/>
      <c r="G43" s="8"/>
      <c r="H43" s="8"/>
      <c r="I43" s="8"/>
      <c r="J43" s="8"/>
      <c r="K43" s="8"/>
      <c r="L43" s="8"/>
      <c r="M43" s="8"/>
      <c r="N43" s="8"/>
      <c r="O43" s="14"/>
      <c r="P43" s="14"/>
      <c r="Q43" s="14"/>
      <c r="R43" s="14"/>
      <c r="S43" s="14"/>
      <c r="T43" s="14"/>
      <c r="U43" s="14"/>
      <c r="V43" s="14"/>
      <c r="W43" s="14"/>
      <c r="X43" s="14"/>
      <c r="Y43" s="14"/>
      <c r="Z43" s="14"/>
    </row>
    <row r="44" ht="15.75" customHeight="1">
      <c r="A44" s="8"/>
      <c r="B44" s="8"/>
      <c r="C44" s="8"/>
      <c r="D44" s="8"/>
      <c r="E44" s="8"/>
      <c r="F44" s="8"/>
      <c r="G44" s="8"/>
      <c r="H44" s="8"/>
      <c r="I44" s="8"/>
      <c r="J44" s="8"/>
      <c r="K44" s="8"/>
      <c r="L44" s="8"/>
      <c r="M44" s="8"/>
      <c r="N44" s="8"/>
      <c r="O44" s="14"/>
      <c r="P44" s="14"/>
      <c r="Q44" s="14"/>
      <c r="R44" s="14"/>
      <c r="S44" s="14"/>
      <c r="T44" s="14"/>
      <c r="U44" s="14"/>
      <c r="V44" s="14"/>
      <c r="W44" s="14"/>
      <c r="X44" s="14"/>
      <c r="Y44" s="14"/>
      <c r="Z44" s="14"/>
    </row>
    <row r="45" ht="15.75" customHeight="1">
      <c r="A45" s="8"/>
      <c r="B45" s="8"/>
      <c r="C45" s="8"/>
      <c r="D45" s="8"/>
      <c r="E45" s="8"/>
      <c r="F45" s="8"/>
      <c r="G45" s="8"/>
      <c r="H45" s="8"/>
      <c r="I45" s="8"/>
      <c r="J45" s="8"/>
      <c r="K45" s="8"/>
      <c r="L45" s="8"/>
      <c r="M45" s="8"/>
      <c r="N45" s="8"/>
      <c r="O45" s="14"/>
      <c r="P45" s="14"/>
      <c r="Q45" s="14"/>
      <c r="R45" s="14"/>
      <c r="S45" s="14"/>
      <c r="T45" s="14"/>
      <c r="U45" s="14"/>
      <c r="V45" s="14"/>
      <c r="W45" s="14"/>
      <c r="X45" s="14"/>
      <c r="Y45" s="14"/>
      <c r="Z45" s="14"/>
    </row>
    <row r="46" ht="15.75" customHeight="1">
      <c r="A46" s="8"/>
      <c r="B46" s="8"/>
      <c r="C46" s="8"/>
      <c r="D46" s="8"/>
      <c r="E46" s="8"/>
      <c r="F46" s="8"/>
      <c r="G46" s="8"/>
      <c r="H46" s="8"/>
      <c r="I46" s="8"/>
      <c r="J46" s="8"/>
      <c r="K46" s="8"/>
      <c r="L46" s="8"/>
      <c r="M46" s="8"/>
      <c r="N46" s="8"/>
      <c r="O46" s="14"/>
      <c r="P46" s="14"/>
      <c r="Q46" s="14"/>
      <c r="R46" s="14"/>
      <c r="S46" s="14"/>
      <c r="T46" s="14"/>
      <c r="U46" s="14"/>
      <c r="V46" s="14"/>
      <c r="W46" s="14"/>
      <c r="X46" s="14"/>
      <c r="Y46" s="14"/>
      <c r="Z46" s="14"/>
    </row>
    <row r="47" ht="15.75" customHeight="1">
      <c r="A47" s="8"/>
      <c r="B47" s="8"/>
      <c r="C47" s="8"/>
      <c r="D47" s="8"/>
      <c r="E47" s="8"/>
      <c r="F47" s="8"/>
      <c r="G47" s="8"/>
      <c r="H47" s="8"/>
      <c r="I47" s="8"/>
      <c r="J47" s="8"/>
      <c r="K47" s="8"/>
      <c r="L47" s="8"/>
      <c r="M47" s="8"/>
      <c r="N47" s="8"/>
      <c r="O47" s="14"/>
      <c r="P47" s="14"/>
      <c r="Q47" s="14"/>
      <c r="R47" s="14"/>
      <c r="S47" s="14"/>
      <c r="T47" s="14"/>
      <c r="U47" s="14"/>
      <c r="V47" s="14"/>
      <c r="W47" s="14"/>
      <c r="X47" s="14"/>
      <c r="Y47" s="14"/>
      <c r="Z47" s="14"/>
    </row>
    <row r="48" ht="15.75" customHeight="1">
      <c r="A48" s="8"/>
      <c r="B48" s="8"/>
      <c r="C48" s="8"/>
      <c r="D48" s="8"/>
      <c r="E48" s="8"/>
      <c r="F48" s="8"/>
      <c r="G48" s="8"/>
      <c r="H48" s="8"/>
      <c r="I48" s="8"/>
      <c r="J48" s="8"/>
      <c r="K48" s="8"/>
      <c r="L48" s="8"/>
      <c r="M48" s="8"/>
      <c r="N48" s="8"/>
      <c r="O48" s="14"/>
      <c r="P48" s="14"/>
      <c r="Q48" s="14"/>
      <c r="R48" s="14"/>
      <c r="S48" s="14"/>
      <c r="T48" s="14"/>
      <c r="U48" s="14"/>
      <c r="V48" s="14"/>
      <c r="W48" s="14"/>
      <c r="X48" s="14"/>
      <c r="Y48" s="14"/>
      <c r="Z48" s="14"/>
    </row>
    <row r="49" ht="15.75" customHeight="1">
      <c r="A49" s="8"/>
      <c r="B49" s="8"/>
      <c r="C49" s="8"/>
      <c r="D49" s="8"/>
      <c r="E49" s="8"/>
      <c r="F49" s="8"/>
      <c r="G49" s="8"/>
      <c r="H49" s="8"/>
      <c r="I49" s="8"/>
      <c r="J49" s="8"/>
      <c r="K49" s="8"/>
      <c r="L49" s="8"/>
      <c r="M49" s="8"/>
      <c r="N49" s="8"/>
      <c r="O49" s="14"/>
      <c r="P49" s="14"/>
      <c r="Q49" s="14"/>
      <c r="R49" s="14"/>
      <c r="S49" s="14"/>
      <c r="T49" s="14"/>
      <c r="U49" s="14"/>
      <c r="V49" s="14"/>
      <c r="W49" s="14"/>
      <c r="X49" s="14"/>
      <c r="Y49" s="14"/>
      <c r="Z49" s="14"/>
    </row>
    <row r="50" ht="15.75" customHeight="1">
      <c r="A50" s="8"/>
      <c r="B50" s="8"/>
      <c r="C50" s="8"/>
      <c r="D50" s="8"/>
      <c r="E50" s="8"/>
      <c r="F50" s="8"/>
      <c r="G50" s="8"/>
      <c r="H50" s="8"/>
      <c r="I50" s="8"/>
      <c r="J50" s="8"/>
      <c r="K50" s="8"/>
      <c r="L50" s="8"/>
      <c r="M50" s="8"/>
      <c r="N50" s="8"/>
      <c r="O50" s="14"/>
      <c r="P50" s="14"/>
      <c r="Q50" s="14"/>
      <c r="R50" s="14"/>
      <c r="S50" s="14"/>
      <c r="T50" s="14"/>
      <c r="U50" s="14"/>
      <c r="V50" s="14"/>
      <c r="W50" s="14"/>
      <c r="X50" s="14"/>
      <c r="Y50" s="14"/>
      <c r="Z50" s="14"/>
    </row>
    <row r="51" ht="15.75" customHeight="1">
      <c r="A51" s="8"/>
      <c r="B51" s="8"/>
      <c r="C51" s="8"/>
      <c r="D51" s="8"/>
      <c r="E51" s="8"/>
      <c r="F51" s="8"/>
      <c r="G51" s="8"/>
      <c r="H51" s="8"/>
      <c r="I51" s="8"/>
      <c r="J51" s="8"/>
      <c r="K51" s="8"/>
      <c r="L51" s="8"/>
      <c r="M51" s="8"/>
      <c r="N51" s="8"/>
      <c r="O51" s="14"/>
      <c r="P51" s="14"/>
      <c r="Q51" s="14"/>
      <c r="R51" s="14"/>
      <c r="S51" s="14"/>
      <c r="T51" s="14"/>
      <c r="U51" s="14"/>
      <c r="V51" s="14"/>
      <c r="W51" s="14"/>
      <c r="X51" s="14"/>
      <c r="Y51" s="14"/>
      <c r="Z51" s="14"/>
    </row>
    <row r="52" ht="15.75" customHeight="1">
      <c r="A52" s="8"/>
      <c r="B52" s="8"/>
      <c r="C52" s="8"/>
      <c r="D52" s="8"/>
      <c r="E52" s="8"/>
      <c r="F52" s="8"/>
      <c r="G52" s="8"/>
      <c r="H52" s="8"/>
      <c r="I52" s="8"/>
      <c r="J52" s="8"/>
      <c r="K52" s="8"/>
      <c r="L52" s="8"/>
      <c r="M52" s="8"/>
      <c r="N52" s="8"/>
      <c r="O52" s="14"/>
      <c r="P52" s="14"/>
      <c r="Q52" s="14"/>
      <c r="R52" s="14"/>
      <c r="S52" s="14"/>
      <c r="T52" s="14"/>
      <c r="U52" s="14"/>
      <c r="V52" s="14"/>
      <c r="W52" s="14"/>
      <c r="X52" s="14"/>
      <c r="Y52" s="14"/>
      <c r="Z52" s="14"/>
    </row>
    <row r="53" ht="15.75" customHeight="1">
      <c r="A53" s="8"/>
      <c r="B53" s="8"/>
      <c r="C53" s="8"/>
      <c r="D53" s="8"/>
      <c r="E53" s="8"/>
      <c r="F53" s="8"/>
      <c r="G53" s="8"/>
      <c r="H53" s="8"/>
      <c r="I53" s="8"/>
      <c r="J53" s="8"/>
      <c r="K53" s="8"/>
      <c r="L53" s="8"/>
      <c r="M53" s="8"/>
      <c r="N53" s="8"/>
      <c r="O53" s="14"/>
      <c r="P53" s="14"/>
      <c r="Q53" s="14"/>
      <c r="R53" s="14"/>
      <c r="S53" s="14"/>
      <c r="T53" s="14"/>
      <c r="U53" s="14"/>
      <c r="V53" s="14"/>
      <c r="W53" s="14"/>
      <c r="X53" s="14"/>
      <c r="Y53" s="14"/>
      <c r="Z53" s="14"/>
    </row>
    <row r="54" ht="15.75" customHeight="1">
      <c r="A54" s="8"/>
      <c r="B54" s="8"/>
      <c r="C54" s="8"/>
      <c r="D54" s="8"/>
      <c r="E54" s="8"/>
      <c r="F54" s="8"/>
      <c r="G54" s="8"/>
      <c r="H54" s="8"/>
      <c r="I54" s="8"/>
      <c r="J54" s="8"/>
      <c r="K54" s="8"/>
      <c r="L54" s="8"/>
      <c r="M54" s="8"/>
      <c r="N54" s="8"/>
      <c r="O54" s="14"/>
      <c r="P54" s="14"/>
      <c r="Q54" s="14"/>
      <c r="R54" s="14"/>
      <c r="S54" s="14"/>
      <c r="T54" s="14"/>
      <c r="U54" s="14"/>
      <c r="V54" s="14"/>
      <c r="W54" s="14"/>
      <c r="X54" s="14"/>
      <c r="Y54" s="14"/>
      <c r="Z54" s="14"/>
    </row>
    <row r="55" ht="15.75" customHeight="1">
      <c r="A55" s="8"/>
      <c r="B55" s="8"/>
      <c r="C55" s="8"/>
      <c r="D55" s="8"/>
      <c r="E55" s="8"/>
      <c r="F55" s="8"/>
      <c r="G55" s="8"/>
      <c r="H55" s="8"/>
      <c r="I55" s="8"/>
      <c r="J55" s="8"/>
      <c r="K55" s="8"/>
      <c r="L55" s="8"/>
      <c r="M55" s="8"/>
      <c r="N55" s="8"/>
      <c r="O55" s="14"/>
      <c r="P55" s="14"/>
      <c r="Q55" s="14"/>
      <c r="R55" s="14"/>
      <c r="S55" s="14"/>
      <c r="T55" s="14"/>
      <c r="U55" s="14"/>
      <c r="V55" s="14"/>
      <c r="W55" s="14"/>
      <c r="X55" s="14"/>
      <c r="Y55" s="14"/>
      <c r="Z55" s="14"/>
    </row>
    <row r="56" ht="15.75" customHeight="1">
      <c r="A56" s="8"/>
      <c r="B56" s="8"/>
      <c r="C56" s="8"/>
      <c r="D56" s="8"/>
      <c r="E56" s="8"/>
      <c r="F56" s="8"/>
      <c r="G56" s="8"/>
      <c r="H56" s="8"/>
      <c r="I56" s="8"/>
      <c r="J56" s="8"/>
      <c r="K56" s="8"/>
      <c r="L56" s="8"/>
      <c r="M56" s="8"/>
      <c r="N56" s="8"/>
      <c r="O56" s="14"/>
      <c r="P56" s="14"/>
      <c r="Q56" s="14"/>
      <c r="R56" s="14"/>
      <c r="S56" s="14"/>
      <c r="T56" s="14"/>
      <c r="U56" s="14"/>
      <c r="V56" s="14"/>
      <c r="W56" s="14"/>
      <c r="X56" s="14"/>
      <c r="Y56" s="14"/>
      <c r="Z56" s="14"/>
    </row>
    <row r="57" ht="15.75" customHeight="1">
      <c r="A57" s="8"/>
      <c r="B57" s="8"/>
      <c r="C57" s="8"/>
      <c r="D57" s="8"/>
      <c r="E57" s="8"/>
      <c r="F57" s="8"/>
      <c r="G57" s="8"/>
      <c r="H57" s="8"/>
      <c r="I57" s="8"/>
      <c r="J57" s="8"/>
      <c r="K57" s="8"/>
      <c r="L57" s="8"/>
      <c r="M57" s="8"/>
      <c r="N57" s="8"/>
      <c r="O57" s="14"/>
      <c r="P57" s="14"/>
      <c r="Q57" s="14"/>
      <c r="R57" s="14"/>
      <c r="S57" s="14"/>
      <c r="T57" s="14"/>
      <c r="U57" s="14"/>
      <c r="V57" s="14"/>
      <c r="W57" s="14"/>
      <c r="X57" s="14"/>
      <c r="Y57" s="14"/>
      <c r="Z57" s="14"/>
    </row>
    <row r="58" ht="15.75" customHeight="1">
      <c r="A58" s="8"/>
      <c r="B58" s="8"/>
      <c r="C58" s="8"/>
      <c r="D58" s="8"/>
      <c r="E58" s="8"/>
      <c r="F58" s="8"/>
      <c r="G58" s="8"/>
      <c r="H58" s="8"/>
      <c r="I58" s="8"/>
      <c r="J58" s="8"/>
      <c r="K58" s="8"/>
      <c r="L58" s="8"/>
      <c r="M58" s="8"/>
      <c r="N58" s="8"/>
      <c r="O58" s="14"/>
      <c r="P58" s="14"/>
      <c r="Q58" s="14"/>
      <c r="R58" s="14"/>
      <c r="S58" s="14"/>
      <c r="T58" s="14"/>
      <c r="U58" s="14"/>
      <c r="V58" s="14"/>
      <c r="W58" s="14"/>
      <c r="X58" s="14"/>
      <c r="Y58" s="14"/>
      <c r="Z58" s="14"/>
    </row>
    <row r="59" ht="15.75" customHeight="1">
      <c r="A59" s="8"/>
      <c r="B59" s="8"/>
      <c r="C59" s="8"/>
      <c r="D59" s="8"/>
      <c r="E59" s="8"/>
      <c r="F59" s="8"/>
      <c r="G59" s="8"/>
      <c r="H59" s="8"/>
      <c r="I59" s="8"/>
      <c r="J59" s="8"/>
      <c r="K59" s="8"/>
      <c r="L59" s="8"/>
      <c r="M59" s="8"/>
      <c r="N59" s="8"/>
      <c r="O59" s="14"/>
      <c r="P59" s="14"/>
      <c r="Q59" s="14"/>
      <c r="R59" s="14"/>
      <c r="S59" s="14"/>
      <c r="T59" s="14"/>
      <c r="U59" s="14"/>
      <c r="V59" s="14"/>
      <c r="W59" s="14"/>
      <c r="X59" s="14"/>
      <c r="Y59" s="14"/>
      <c r="Z59" s="14"/>
    </row>
    <row r="60" ht="15.75" customHeight="1">
      <c r="A60" s="8"/>
      <c r="B60" s="8"/>
      <c r="C60" s="8"/>
      <c r="D60" s="8"/>
      <c r="E60" s="8"/>
      <c r="F60" s="8"/>
      <c r="G60" s="8"/>
      <c r="H60" s="8"/>
      <c r="I60" s="8"/>
      <c r="J60" s="8"/>
      <c r="K60" s="8"/>
      <c r="L60" s="8"/>
      <c r="M60" s="8"/>
      <c r="N60" s="8"/>
      <c r="O60" s="14"/>
      <c r="P60" s="14"/>
      <c r="Q60" s="14"/>
      <c r="R60" s="14"/>
      <c r="S60" s="14"/>
      <c r="T60" s="14"/>
      <c r="U60" s="14"/>
      <c r="V60" s="14"/>
      <c r="W60" s="14"/>
      <c r="X60" s="14"/>
      <c r="Y60" s="14"/>
      <c r="Z60" s="14"/>
    </row>
    <row r="61" ht="15.75" customHeight="1">
      <c r="A61" s="8"/>
      <c r="B61" s="8"/>
      <c r="C61" s="8"/>
      <c r="D61" s="8"/>
      <c r="E61" s="8"/>
      <c r="F61" s="8"/>
      <c r="G61" s="8"/>
      <c r="H61" s="8"/>
      <c r="I61" s="8"/>
      <c r="J61" s="8"/>
      <c r="K61" s="8"/>
      <c r="L61" s="8"/>
      <c r="M61" s="8"/>
      <c r="N61" s="8"/>
      <c r="O61" s="14"/>
      <c r="P61" s="14"/>
      <c r="Q61" s="14"/>
      <c r="R61" s="14"/>
      <c r="S61" s="14"/>
      <c r="T61" s="14"/>
      <c r="U61" s="14"/>
      <c r="V61" s="14"/>
      <c r="W61" s="14"/>
      <c r="X61" s="14"/>
      <c r="Y61" s="14"/>
      <c r="Z61" s="14"/>
    </row>
    <row r="62" ht="15.75" customHeight="1">
      <c r="A62" s="8"/>
      <c r="B62" s="8"/>
      <c r="C62" s="8"/>
      <c r="D62" s="8"/>
      <c r="E62" s="8"/>
      <c r="F62" s="8"/>
      <c r="G62" s="8"/>
      <c r="H62" s="8"/>
      <c r="I62" s="8"/>
      <c r="J62" s="8"/>
      <c r="K62" s="8"/>
      <c r="L62" s="8"/>
      <c r="M62" s="8"/>
      <c r="N62" s="8"/>
      <c r="O62" s="14"/>
      <c r="P62" s="14"/>
      <c r="Q62" s="14"/>
      <c r="R62" s="14"/>
      <c r="S62" s="14"/>
      <c r="T62" s="14"/>
      <c r="U62" s="14"/>
      <c r="V62" s="14"/>
      <c r="W62" s="14"/>
      <c r="X62" s="14"/>
      <c r="Y62" s="14"/>
      <c r="Z62" s="14"/>
    </row>
    <row r="63" ht="15.75" customHeight="1">
      <c r="A63" s="8"/>
      <c r="B63" s="8"/>
      <c r="C63" s="8"/>
      <c r="D63" s="8"/>
      <c r="E63" s="8"/>
      <c r="F63" s="8"/>
      <c r="G63" s="8"/>
      <c r="H63" s="8"/>
      <c r="I63" s="8"/>
      <c r="J63" s="8"/>
      <c r="K63" s="8"/>
      <c r="L63" s="8"/>
      <c r="M63" s="8"/>
      <c r="N63" s="8"/>
      <c r="O63" s="14"/>
      <c r="P63" s="14"/>
      <c r="Q63" s="14"/>
      <c r="R63" s="14"/>
      <c r="S63" s="14"/>
      <c r="T63" s="14"/>
      <c r="U63" s="14"/>
      <c r="V63" s="14"/>
      <c r="W63" s="14"/>
      <c r="X63" s="14"/>
      <c r="Y63" s="14"/>
      <c r="Z63" s="14"/>
    </row>
    <row r="64" ht="15.75" customHeight="1">
      <c r="A64" s="8"/>
      <c r="B64" s="8"/>
      <c r="C64" s="8"/>
      <c r="D64" s="8"/>
      <c r="E64" s="8"/>
      <c r="F64" s="8"/>
      <c r="G64" s="8"/>
      <c r="H64" s="8"/>
      <c r="I64" s="8"/>
      <c r="J64" s="8"/>
      <c r="K64" s="8"/>
      <c r="L64" s="8"/>
      <c r="M64" s="8"/>
      <c r="N64" s="8"/>
      <c r="O64" s="14"/>
      <c r="P64" s="14"/>
      <c r="Q64" s="14"/>
      <c r="R64" s="14"/>
      <c r="S64" s="14"/>
      <c r="T64" s="14"/>
      <c r="U64" s="14"/>
      <c r="V64" s="14"/>
      <c r="W64" s="14"/>
      <c r="X64" s="14"/>
      <c r="Y64" s="14"/>
      <c r="Z64" s="14"/>
    </row>
    <row r="65" ht="15.75" customHeight="1">
      <c r="A65" s="8"/>
      <c r="B65" s="8"/>
      <c r="C65" s="8"/>
      <c r="D65" s="8"/>
      <c r="E65" s="8"/>
      <c r="F65" s="8"/>
      <c r="G65" s="8"/>
      <c r="H65" s="8"/>
      <c r="I65" s="8"/>
      <c r="J65" s="8"/>
      <c r="K65" s="8"/>
      <c r="L65" s="8"/>
      <c r="M65" s="8"/>
      <c r="N65" s="8"/>
      <c r="O65" s="14"/>
      <c r="P65" s="14"/>
      <c r="Q65" s="14"/>
      <c r="R65" s="14"/>
      <c r="S65" s="14"/>
      <c r="T65" s="14"/>
      <c r="U65" s="14"/>
      <c r="V65" s="14"/>
      <c r="W65" s="14"/>
      <c r="X65" s="14"/>
      <c r="Y65" s="14"/>
      <c r="Z65" s="14"/>
    </row>
    <row r="66" ht="15.75" customHeight="1">
      <c r="A66" s="8"/>
      <c r="B66" s="8"/>
      <c r="C66" s="8"/>
      <c r="D66" s="8"/>
      <c r="E66" s="8"/>
      <c r="F66" s="8"/>
      <c r="G66" s="8"/>
      <c r="H66" s="8"/>
      <c r="I66" s="8"/>
      <c r="J66" s="8"/>
      <c r="K66" s="8"/>
      <c r="L66" s="8"/>
      <c r="M66" s="8"/>
      <c r="N66" s="8"/>
      <c r="O66" s="14"/>
      <c r="P66" s="14"/>
      <c r="Q66" s="14"/>
      <c r="R66" s="14"/>
      <c r="S66" s="14"/>
      <c r="T66" s="14"/>
      <c r="U66" s="14"/>
      <c r="V66" s="14"/>
      <c r="W66" s="14"/>
      <c r="X66" s="14"/>
      <c r="Y66" s="14"/>
      <c r="Z66" s="14"/>
    </row>
    <row r="67" ht="15.75" customHeight="1">
      <c r="A67" s="8"/>
      <c r="B67" s="8"/>
      <c r="C67" s="8"/>
      <c r="D67" s="8"/>
      <c r="E67" s="8"/>
      <c r="F67" s="8"/>
      <c r="G67" s="8"/>
      <c r="H67" s="8"/>
      <c r="I67" s="8"/>
      <c r="J67" s="8"/>
      <c r="K67" s="8"/>
      <c r="L67" s="8"/>
      <c r="M67" s="8"/>
      <c r="N67" s="8"/>
      <c r="O67" s="14"/>
      <c r="P67" s="14"/>
      <c r="Q67" s="14"/>
      <c r="R67" s="14"/>
      <c r="S67" s="14"/>
      <c r="T67" s="14"/>
      <c r="U67" s="14"/>
      <c r="V67" s="14"/>
      <c r="W67" s="14"/>
      <c r="X67" s="14"/>
      <c r="Y67" s="14"/>
      <c r="Z67" s="14"/>
    </row>
    <row r="68" ht="15.75" customHeight="1">
      <c r="A68" s="8"/>
      <c r="B68" s="8"/>
      <c r="C68" s="8"/>
      <c r="D68" s="8"/>
      <c r="E68" s="8"/>
      <c r="F68" s="8"/>
      <c r="G68" s="8"/>
      <c r="H68" s="8"/>
      <c r="I68" s="8"/>
      <c r="J68" s="8"/>
      <c r="K68" s="8"/>
      <c r="L68" s="8"/>
      <c r="M68" s="8"/>
      <c r="N68" s="8"/>
      <c r="O68" s="14"/>
      <c r="P68" s="14"/>
      <c r="Q68" s="14"/>
      <c r="R68" s="14"/>
      <c r="S68" s="14"/>
      <c r="T68" s="14"/>
      <c r="U68" s="14"/>
      <c r="V68" s="14"/>
      <c r="W68" s="14"/>
      <c r="X68" s="14"/>
      <c r="Y68" s="14"/>
      <c r="Z68" s="14"/>
    </row>
    <row r="69" ht="15.75" customHeight="1">
      <c r="A69" s="8"/>
      <c r="B69" s="8"/>
      <c r="C69" s="8"/>
      <c r="D69" s="8"/>
      <c r="E69" s="8"/>
      <c r="F69" s="8"/>
      <c r="G69" s="8"/>
      <c r="H69" s="8"/>
      <c r="I69" s="8"/>
      <c r="J69" s="8"/>
      <c r="K69" s="8"/>
      <c r="L69" s="8"/>
      <c r="M69" s="8"/>
      <c r="N69" s="8"/>
      <c r="O69" s="14"/>
      <c r="P69" s="14"/>
      <c r="Q69" s="14"/>
      <c r="R69" s="14"/>
      <c r="S69" s="14"/>
      <c r="T69" s="14"/>
      <c r="U69" s="14"/>
      <c r="V69" s="14"/>
      <c r="W69" s="14"/>
      <c r="X69" s="14"/>
      <c r="Y69" s="14"/>
      <c r="Z69" s="14"/>
    </row>
    <row r="70" ht="15.75" customHeight="1">
      <c r="A70" s="8"/>
      <c r="B70" s="8"/>
      <c r="C70" s="8"/>
      <c r="D70" s="8"/>
      <c r="E70" s="8"/>
      <c r="F70" s="8"/>
      <c r="G70" s="8"/>
      <c r="H70" s="8"/>
      <c r="I70" s="8"/>
      <c r="J70" s="8"/>
      <c r="K70" s="8"/>
      <c r="L70" s="8"/>
      <c r="M70" s="8"/>
      <c r="N70" s="8"/>
      <c r="O70" s="14"/>
      <c r="P70" s="14"/>
      <c r="Q70" s="14"/>
      <c r="R70" s="14"/>
      <c r="S70" s="14"/>
      <c r="T70" s="14"/>
      <c r="U70" s="14"/>
      <c r="V70" s="14"/>
      <c r="W70" s="14"/>
      <c r="X70" s="14"/>
      <c r="Y70" s="14"/>
      <c r="Z70" s="14"/>
    </row>
    <row r="71" ht="15.75" customHeight="1">
      <c r="A71" s="8"/>
      <c r="B71" s="8"/>
      <c r="C71" s="8"/>
      <c r="D71" s="8"/>
      <c r="E71" s="8"/>
      <c r="F71" s="8"/>
      <c r="G71" s="8"/>
      <c r="H71" s="8"/>
      <c r="I71" s="8"/>
      <c r="J71" s="8"/>
      <c r="K71" s="8"/>
      <c r="L71" s="8"/>
      <c r="M71" s="8"/>
      <c r="N71" s="8"/>
      <c r="O71" s="14"/>
      <c r="P71" s="14"/>
      <c r="Q71" s="14"/>
      <c r="R71" s="14"/>
      <c r="S71" s="14"/>
      <c r="T71" s="14"/>
      <c r="U71" s="14"/>
      <c r="V71" s="14"/>
      <c r="W71" s="14"/>
      <c r="X71" s="14"/>
      <c r="Y71" s="14"/>
      <c r="Z71" s="14"/>
    </row>
    <row r="72" ht="15.75" customHeight="1">
      <c r="A72" s="8"/>
      <c r="B72" s="8"/>
      <c r="C72" s="8"/>
      <c r="D72" s="8"/>
      <c r="E72" s="8"/>
      <c r="F72" s="8"/>
      <c r="G72" s="8"/>
      <c r="H72" s="8"/>
      <c r="I72" s="8"/>
      <c r="J72" s="8"/>
      <c r="K72" s="8"/>
      <c r="L72" s="8"/>
      <c r="M72" s="8"/>
      <c r="N72" s="8"/>
      <c r="O72" s="14"/>
      <c r="P72" s="14"/>
      <c r="Q72" s="14"/>
      <c r="R72" s="14"/>
      <c r="S72" s="14"/>
      <c r="T72" s="14"/>
      <c r="U72" s="14"/>
      <c r="V72" s="14"/>
      <c r="W72" s="14"/>
      <c r="X72" s="14"/>
      <c r="Y72" s="14"/>
      <c r="Z72" s="14"/>
    </row>
    <row r="73" ht="15.75" customHeight="1">
      <c r="A73" s="8"/>
      <c r="B73" s="8"/>
      <c r="C73" s="8"/>
      <c r="D73" s="8"/>
      <c r="E73" s="8"/>
      <c r="F73" s="8"/>
      <c r="G73" s="8"/>
      <c r="H73" s="8"/>
      <c r="I73" s="8"/>
      <c r="J73" s="8"/>
      <c r="K73" s="8"/>
      <c r="L73" s="8"/>
      <c r="M73" s="8"/>
      <c r="N73" s="8"/>
      <c r="O73" s="14"/>
      <c r="P73" s="14"/>
      <c r="Q73" s="14"/>
      <c r="R73" s="14"/>
      <c r="S73" s="14"/>
      <c r="T73" s="14"/>
      <c r="U73" s="14"/>
      <c r="V73" s="14"/>
      <c r="W73" s="14"/>
      <c r="X73" s="14"/>
      <c r="Y73" s="14"/>
      <c r="Z73" s="14"/>
    </row>
    <row r="74" ht="15.75" customHeight="1">
      <c r="A74" s="8"/>
      <c r="B74" s="8"/>
      <c r="C74" s="8"/>
      <c r="D74" s="8"/>
      <c r="E74" s="8"/>
      <c r="F74" s="8"/>
      <c r="G74" s="8"/>
      <c r="H74" s="8"/>
      <c r="I74" s="8"/>
      <c r="J74" s="8"/>
      <c r="K74" s="8"/>
      <c r="L74" s="8"/>
      <c r="M74" s="8"/>
      <c r="N74" s="8"/>
      <c r="O74" s="14"/>
      <c r="P74" s="14"/>
      <c r="Q74" s="14"/>
      <c r="R74" s="14"/>
      <c r="S74" s="14"/>
      <c r="T74" s="14"/>
      <c r="U74" s="14"/>
      <c r="V74" s="14"/>
      <c r="W74" s="14"/>
      <c r="X74" s="14"/>
      <c r="Y74" s="14"/>
      <c r="Z74" s="14"/>
    </row>
    <row r="75" ht="15.75" customHeight="1">
      <c r="A75" s="8"/>
      <c r="B75" s="8"/>
      <c r="C75" s="8"/>
      <c r="D75" s="8"/>
      <c r="E75" s="8"/>
      <c r="F75" s="8"/>
      <c r="G75" s="8"/>
      <c r="H75" s="8"/>
      <c r="I75" s="8"/>
      <c r="J75" s="8"/>
      <c r="K75" s="8"/>
      <c r="L75" s="8"/>
      <c r="M75" s="8"/>
      <c r="N75" s="8"/>
      <c r="O75" s="14"/>
      <c r="P75" s="14"/>
      <c r="Q75" s="14"/>
      <c r="R75" s="14"/>
      <c r="S75" s="14"/>
      <c r="T75" s="14"/>
      <c r="U75" s="14"/>
      <c r="V75" s="14"/>
      <c r="W75" s="14"/>
      <c r="X75" s="14"/>
      <c r="Y75" s="14"/>
      <c r="Z75" s="14"/>
    </row>
    <row r="76" ht="15.75" customHeight="1">
      <c r="A76" s="8"/>
      <c r="B76" s="8"/>
      <c r="C76" s="8"/>
      <c r="D76" s="8"/>
      <c r="E76" s="8"/>
      <c r="F76" s="8"/>
      <c r="G76" s="8"/>
      <c r="H76" s="8"/>
      <c r="I76" s="8"/>
      <c r="J76" s="8"/>
      <c r="K76" s="8"/>
      <c r="L76" s="8"/>
      <c r="M76" s="8"/>
      <c r="N76" s="8"/>
      <c r="O76" s="14"/>
      <c r="P76" s="14"/>
      <c r="Q76" s="14"/>
      <c r="R76" s="14"/>
      <c r="S76" s="14"/>
      <c r="T76" s="14"/>
      <c r="U76" s="14"/>
      <c r="V76" s="14"/>
      <c r="W76" s="14"/>
      <c r="X76" s="14"/>
      <c r="Y76" s="14"/>
      <c r="Z76" s="14"/>
    </row>
    <row r="77" ht="15.75" customHeight="1">
      <c r="A77" s="8"/>
      <c r="B77" s="8"/>
      <c r="C77" s="8"/>
      <c r="D77" s="8"/>
      <c r="E77" s="8"/>
      <c r="F77" s="8"/>
      <c r="G77" s="8"/>
      <c r="H77" s="8"/>
      <c r="I77" s="8"/>
      <c r="J77" s="8"/>
      <c r="K77" s="8"/>
      <c r="L77" s="8"/>
      <c r="M77" s="8"/>
      <c r="N77" s="8"/>
      <c r="O77" s="14"/>
      <c r="P77" s="14"/>
      <c r="Q77" s="14"/>
      <c r="R77" s="14"/>
      <c r="S77" s="14"/>
      <c r="T77" s="14"/>
      <c r="U77" s="14"/>
      <c r="V77" s="14"/>
      <c r="W77" s="14"/>
      <c r="X77" s="14"/>
      <c r="Y77" s="14"/>
      <c r="Z77" s="14"/>
    </row>
    <row r="78" ht="15.75" customHeight="1">
      <c r="A78" s="8"/>
      <c r="B78" s="8"/>
      <c r="C78" s="8"/>
      <c r="D78" s="8"/>
      <c r="E78" s="8"/>
      <c r="F78" s="8"/>
      <c r="G78" s="8"/>
      <c r="H78" s="8"/>
      <c r="I78" s="8"/>
      <c r="J78" s="8"/>
      <c r="K78" s="8"/>
      <c r="L78" s="8"/>
      <c r="M78" s="8"/>
      <c r="N78" s="8"/>
      <c r="O78" s="14"/>
      <c r="P78" s="14"/>
      <c r="Q78" s="14"/>
      <c r="R78" s="14"/>
      <c r="S78" s="14"/>
      <c r="T78" s="14"/>
      <c r="U78" s="14"/>
      <c r="V78" s="14"/>
      <c r="W78" s="14"/>
      <c r="X78" s="14"/>
      <c r="Y78" s="14"/>
      <c r="Z78" s="14"/>
    </row>
    <row r="79" ht="15.75" customHeight="1">
      <c r="A79" s="8"/>
      <c r="B79" s="8"/>
      <c r="C79" s="8"/>
      <c r="D79" s="8"/>
      <c r="E79" s="8"/>
      <c r="F79" s="8"/>
      <c r="G79" s="8"/>
      <c r="H79" s="8"/>
      <c r="I79" s="8"/>
      <c r="J79" s="8"/>
      <c r="K79" s="8"/>
      <c r="L79" s="8"/>
      <c r="M79" s="8"/>
      <c r="N79" s="8"/>
      <c r="O79" s="14"/>
      <c r="P79" s="14"/>
      <c r="Q79" s="14"/>
      <c r="R79" s="14"/>
      <c r="S79" s="14"/>
      <c r="T79" s="14"/>
      <c r="U79" s="14"/>
      <c r="V79" s="14"/>
      <c r="W79" s="14"/>
      <c r="X79" s="14"/>
      <c r="Y79" s="14"/>
      <c r="Z79" s="14"/>
    </row>
    <row r="80" ht="15.75" customHeight="1">
      <c r="A80" s="8"/>
      <c r="B80" s="8"/>
      <c r="C80" s="8"/>
      <c r="D80" s="8"/>
      <c r="E80" s="8"/>
      <c r="F80" s="8"/>
      <c r="G80" s="8"/>
      <c r="H80" s="8"/>
      <c r="I80" s="8"/>
      <c r="J80" s="8"/>
      <c r="K80" s="8"/>
      <c r="L80" s="8"/>
      <c r="M80" s="8"/>
      <c r="N80" s="8"/>
      <c r="O80" s="14"/>
      <c r="P80" s="14"/>
      <c r="Q80" s="14"/>
      <c r="R80" s="14"/>
      <c r="S80" s="14"/>
      <c r="T80" s="14"/>
      <c r="U80" s="14"/>
      <c r="V80" s="14"/>
      <c r="W80" s="14"/>
      <c r="X80" s="14"/>
      <c r="Y80" s="14"/>
      <c r="Z80" s="14"/>
    </row>
    <row r="81" ht="15.75" customHeight="1">
      <c r="A81" s="8"/>
      <c r="B81" s="8"/>
      <c r="C81" s="8"/>
      <c r="D81" s="8"/>
      <c r="E81" s="8"/>
      <c r="F81" s="8"/>
      <c r="G81" s="8"/>
      <c r="H81" s="8"/>
      <c r="I81" s="8"/>
      <c r="J81" s="8"/>
      <c r="K81" s="8"/>
      <c r="L81" s="8"/>
      <c r="M81" s="8"/>
      <c r="N81" s="8"/>
      <c r="O81" s="14"/>
      <c r="P81" s="14"/>
      <c r="Q81" s="14"/>
      <c r="R81" s="14"/>
      <c r="S81" s="14"/>
      <c r="T81" s="14"/>
      <c r="U81" s="14"/>
      <c r="V81" s="14"/>
      <c r="W81" s="14"/>
      <c r="X81" s="14"/>
      <c r="Y81" s="14"/>
      <c r="Z81" s="14"/>
    </row>
    <row r="82" ht="15.75" customHeight="1">
      <c r="A82" s="8"/>
      <c r="B82" s="8"/>
      <c r="C82" s="8"/>
      <c r="D82" s="8"/>
      <c r="E82" s="8"/>
      <c r="F82" s="8"/>
      <c r="G82" s="8"/>
      <c r="H82" s="8"/>
      <c r="I82" s="8"/>
      <c r="J82" s="8"/>
      <c r="K82" s="8"/>
      <c r="L82" s="8"/>
      <c r="M82" s="8"/>
      <c r="N82" s="8"/>
      <c r="O82" s="14"/>
      <c r="P82" s="14"/>
      <c r="Q82" s="14"/>
      <c r="R82" s="14"/>
      <c r="S82" s="14"/>
      <c r="T82" s="14"/>
      <c r="U82" s="14"/>
      <c r="V82" s="14"/>
      <c r="W82" s="14"/>
      <c r="X82" s="14"/>
      <c r="Y82" s="14"/>
      <c r="Z82" s="14"/>
    </row>
    <row r="83" ht="15.75" customHeight="1">
      <c r="A83" s="8"/>
      <c r="B83" s="8"/>
      <c r="C83" s="8"/>
      <c r="D83" s="8"/>
      <c r="E83" s="8"/>
      <c r="F83" s="8"/>
      <c r="G83" s="8"/>
      <c r="H83" s="8"/>
      <c r="I83" s="8"/>
      <c r="J83" s="8"/>
      <c r="K83" s="8"/>
      <c r="L83" s="8"/>
      <c r="M83" s="8"/>
      <c r="N83" s="8"/>
      <c r="O83" s="14"/>
      <c r="P83" s="14"/>
      <c r="Q83" s="14"/>
      <c r="R83" s="14"/>
      <c r="S83" s="14"/>
      <c r="T83" s="14"/>
      <c r="U83" s="14"/>
      <c r="V83" s="14"/>
      <c r="W83" s="14"/>
      <c r="X83" s="14"/>
      <c r="Y83" s="14"/>
      <c r="Z83" s="14"/>
    </row>
    <row r="84" ht="15.75" customHeight="1">
      <c r="A84" s="8"/>
      <c r="B84" s="8"/>
      <c r="C84" s="8"/>
      <c r="D84" s="8"/>
      <c r="E84" s="8"/>
      <c r="F84" s="8"/>
      <c r="G84" s="8"/>
      <c r="H84" s="8"/>
      <c r="I84" s="8"/>
      <c r="J84" s="8"/>
      <c r="K84" s="8"/>
      <c r="L84" s="8"/>
      <c r="M84" s="8"/>
      <c r="N84" s="8"/>
      <c r="O84" s="14"/>
      <c r="P84" s="14"/>
      <c r="Q84" s="14"/>
      <c r="R84" s="14"/>
      <c r="S84" s="14"/>
      <c r="T84" s="14"/>
      <c r="U84" s="14"/>
      <c r="V84" s="14"/>
      <c r="W84" s="14"/>
      <c r="X84" s="14"/>
      <c r="Y84" s="14"/>
      <c r="Z84" s="14"/>
    </row>
    <row r="85" ht="15.75" customHeight="1">
      <c r="A85" s="8"/>
      <c r="B85" s="8"/>
      <c r="C85" s="8"/>
      <c r="D85" s="8"/>
      <c r="E85" s="8"/>
      <c r="F85" s="8"/>
      <c r="G85" s="8"/>
      <c r="H85" s="8"/>
      <c r="I85" s="8"/>
      <c r="J85" s="8"/>
      <c r="K85" s="8"/>
      <c r="L85" s="8"/>
      <c r="M85" s="8"/>
      <c r="N85" s="8"/>
      <c r="O85" s="14"/>
      <c r="P85" s="14"/>
      <c r="Q85" s="14"/>
      <c r="R85" s="14"/>
      <c r="S85" s="14"/>
      <c r="T85" s="14"/>
      <c r="U85" s="14"/>
      <c r="V85" s="14"/>
      <c r="W85" s="14"/>
      <c r="X85" s="14"/>
      <c r="Y85" s="14"/>
      <c r="Z85" s="14"/>
    </row>
    <row r="86" ht="15.75" customHeight="1">
      <c r="A86" s="8"/>
      <c r="B86" s="8"/>
      <c r="C86" s="8"/>
      <c r="D86" s="8"/>
      <c r="E86" s="8"/>
      <c r="F86" s="8"/>
      <c r="G86" s="8"/>
      <c r="H86" s="8"/>
      <c r="I86" s="8"/>
      <c r="J86" s="8"/>
      <c r="K86" s="8"/>
      <c r="L86" s="8"/>
      <c r="M86" s="8"/>
      <c r="N86" s="8"/>
      <c r="O86" s="14"/>
      <c r="P86" s="14"/>
      <c r="Q86" s="14"/>
      <c r="R86" s="14"/>
      <c r="S86" s="14"/>
      <c r="T86" s="14"/>
      <c r="U86" s="14"/>
      <c r="V86" s="14"/>
      <c r="W86" s="14"/>
      <c r="X86" s="14"/>
      <c r="Y86" s="14"/>
      <c r="Z86" s="14"/>
    </row>
    <row r="87" ht="15.75" customHeight="1">
      <c r="A87" s="8"/>
      <c r="B87" s="8"/>
      <c r="C87" s="8"/>
      <c r="D87" s="8"/>
      <c r="E87" s="8"/>
      <c r="F87" s="8"/>
      <c r="G87" s="8"/>
      <c r="H87" s="8"/>
      <c r="I87" s="8"/>
      <c r="J87" s="8"/>
      <c r="K87" s="8"/>
      <c r="L87" s="8"/>
      <c r="M87" s="8"/>
      <c r="N87" s="8"/>
      <c r="O87" s="14"/>
      <c r="P87" s="14"/>
      <c r="Q87" s="14"/>
      <c r="R87" s="14"/>
      <c r="S87" s="14"/>
      <c r="T87" s="14"/>
      <c r="U87" s="14"/>
      <c r="V87" s="14"/>
      <c r="W87" s="14"/>
      <c r="X87" s="14"/>
      <c r="Y87" s="14"/>
      <c r="Z87" s="14"/>
    </row>
    <row r="88" ht="15.75" customHeight="1">
      <c r="A88" s="8"/>
      <c r="B88" s="8"/>
      <c r="C88" s="8"/>
      <c r="D88" s="8"/>
      <c r="E88" s="8"/>
      <c r="F88" s="8"/>
      <c r="G88" s="8"/>
      <c r="H88" s="8"/>
      <c r="I88" s="8"/>
      <c r="J88" s="8"/>
      <c r="K88" s="8"/>
      <c r="L88" s="8"/>
      <c r="M88" s="8"/>
      <c r="N88" s="8"/>
      <c r="O88" s="14"/>
      <c r="P88" s="14"/>
      <c r="Q88" s="14"/>
      <c r="R88" s="14"/>
      <c r="S88" s="14"/>
      <c r="T88" s="14"/>
      <c r="U88" s="14"/>
      <c r="V88" s="14"/>
      <c r="W88" s="14"/>
      <c r="X88" s="14"/>
      <c r="Y88" s="14"/>
      <c r="Z88" s="14"/>
    </row>
    <row r="89" ht="15.75" customHeight="1">
      <c r="A89" s="8"/>
      <c r="B89" s="8"/>
      <c r="C89" s="8"/>
      <c r="D89" s="8"/>
      <c r="E89" s="8"/>
      <c r="F89" s="8"/>
      <c r="G89" s="8"/>
      <c r="H89" s="8"/>
      <c r="I89" s="8"/>
      <c r="J89" s="8"/>
      <c r="K89" s="8"/>
      <c r="L89" s="8"/>
      <c r="M89" s="8"/>
      <c r="N89" s="8"/>
      <c r="O89" s="14"/>
      <c r="P89" s="14"/>
      <c r="Q89" s="14"/>
      <c r="R89" s="14"/>
      <c r="S89" s="14"/>
      <c r="T89" s="14"/>
      <c r="U89" s="14"/>
      <c r="V89" s="14"/>
      <c r="W89" s="14"/>
      <c r="X89" s="14"/>
      <c r="Y89" s="14"/>
      <c r="Z89" s="14"/>
    </row>
    <row r="90" ht="15.75" customHeight="1">
      <c r="A90" s="8"/>
      <c r="B90" s="8"/>
      <c r="C90" s="8"/>
      <c r="D90" s="8"/>
      <c r="E90" s="8"/>
      <c r="F90" s="8"/>
      <c r="G90" s="8"/>
      <c r="H90" s="8"/>
      <c r="I90" s="8"/>
      <c r="J90" s="8"/>
      <c r="K90" s="8"/>
      <c r="L90" s="8"/>
      <c r="M90" s="8"/>
      <c r="N90" s="8"/>
      <c r="O90" s="14"/>
      <c r="P90" s="14"/>
      <c r="Q90" s="14"/>
      <c r="R90" s="14"/>
      <c r="S90" s="14"/>
      <c r="T90" s="14"/>
      <c r="U90" s="14"/>
      <c r="V90" s="14"/>
      <c r="W90" s="14"/>
      <c r="X90" s="14"/>
      <c r="Y90" s="14"/>
      <c r="Z90" s="14"/>
    </row>
    <row r="91" ht="15.75" customHeight="1">
      <c r="A91" s="8"/>
      <c r="B91" s="8"/>
      <c r="C91" s="8"/>
      <c r="D91" s="8"/>
      <c r="E91" s="8"/>
      <c r="F91" s="8"/>
      <c r="G91" s="8"/>
      <c r="H91" s="8"/>
      <c r="I91" s="8"/>
      <c r="J91" s="8"/>
      <c r="K91" s="8"/>
      <c r="L91" s="8"/>
      <c r="M91" s="8"/>
      <c r="N91" s="8"/>
      <c r="O91" s="14"/>
      <c r="P91" s="14"/>
      <c r="Q91" s="14"/>
      <c r="R91" s="14"/>
      <c r="S91" s="14"/>
      <c r="T91" s="14"/>
      <c r="U91" s="14"/>
      <c r="V91" s="14"/>
      <c r="W91" s="14"/>
      <c r="X91" s="14"/>
      <c r="Y91" s="14"/>
      <c r="Z91" s="14"/>
    </row>
    <row r="92" ht="15.75" customHeight="1">
      <c r="A92" s="8"/>
      <c r="B92" s="8"/>
      <c r="C92" s="8"/>
      <c r="D92" s="8"/>
      <c r="E92" s="8"/>
      <c r="F92" s="8"/>
      <c r="G92" s="8"/>
      <c r="H92" s="8"/>
      <c r="I92" s="8"/>
      <c r="J92" s="8"/>
      <c r="K92" s="8"/>
      <c r="L92" s="8"/>
      <c r="M92" s="8"/>
      <c r="N92" s="8"/>
      <c r="O92" s="14"/>
      <c r="P92" s="14"/>
      <c r="Q92" s="14"/>
      <c r="R92" s="14"/>
      <c r="S92" s="14"/>
      <c r="T92" s="14"/>
      <c r="U92" s="14"/>
      <c r="V92" s="14"/>
      <c r="W92" s="14"/>
      <c r="X92" s="14"/>
      <c r="Y92" s="14"/>
      <c r="Z92" s="14"/>
    </row>
    <row r="93" ht="15.75" customHeight="1">
      <c r="A93" s="8"/>
      <c r="B93" s="8"/>
      <c r="C93" s="8"/>
      <c r="D93" s="8"/>
      <c r="E93" s="8"/>
      <c r="F93" s="8"/>
      <c r="G93" s="8"/>
      <c r="H93" s="8"/>
      <c r="I93" s="8"/>
      <c r="J93" s="8"/>
      <c r="K93" s="8"/>
      <c r="L93" s="8"/>
      <c r="M93" s="8"/>
      <c r="N93" s="8"/>
      <c r="O93" s="14"/>
      <c r="P93" s="14"/>
      <c r="Q93" s="14"/>
      <c r="R93" s="14"/>
      <c r="S93" s="14"/>
      <c r="T93" s="14"/>
      <c r="U93" s="14"/>
      <c r="V93" s="14"/>
      <c r="W93" s="14"/>
      <c r="X93" s="14"/>
      <c r="Y93" s="14"/>
      <c r="Z93" s="14"/>
    </row>
    <row r="94" ht="15.75" customHeight="1">
      <c r="A94" s="8"/>
      <c r="B94" s="8"/>
      <c r="C94" s="8"/>
      <c r="D94" s="8"/>
      <c r="E94" s="8"/>
      <c r="F94" s="8"/>
      <c r="G94" s="8"/>
      <c r="H94" s="8"/>
      <c r="I94" s="8"/>
      <c r="J94" s="8"/>
      <c r="K94" s="8"/>
      <c r="L94" s="8"/>
      <c r="M94" s="8"/>
      <c r="N94" s="8"/>
      <c r="O94" s="14"/>
      <c r="P94" s="14"/>
      <c r="Q94" s="14"/>
      <c r="R94" s="14"/>
      <c r="S94" s="14"/>
      <c r="T94" s="14"/>
      <c r="U94" s="14"/>
      <c r="V94" s="14"/>
      <c r="W94" s="14"/>
      <c r="X94" s="14"/>
      <c r="Y94" s="14"/>
      <c r="Z94" s="14"/>
    </row>
    <row r="95" ht="15.75" customHeight="1">
      <c r="A95" s="8"/>
      <c r="B95" s="8"/>
      <c r="C95" s="8"/>
      <c r="D95" s="8"/>
      <c r="E95" s="8"/>
      <c r="F95" s="8"/>
      <c r="G95" s="8"/>
      <c r="H95" s="8"/>
      <c r="I95" s="8"/>
      <c r="J95" s="8"/>
      <c r="K95" s="8"/>
      <c r="L95" s="8"/>
      <c r="M95" s="8"/>
      <c r="N95" s="8"/>
      <c r="O95" s="14"/>
      <c r="P95" s="14"/>
      <c r="Q95" s="14"/>
      <c r="R95" s="14"/>
      <c r="S95" s="14"/>
      <c r="T95" s="14"/>
      <c r="U95" s="14"/>
      <c r="V95" s="14"/>
      <c r="W95" s="14"/>
      <c r="X95" s="14"/>
      <c r="Y95" s="14"/>
      <c r="Z95" s="14"/>
    </row>
    <row r="96" ht="15.75" customHeight="1">
      <c r="A96" s="8"/>
      <c r="B96" s="8"/>
      <c r="C96" s="8"/>
      <c r="D96" s="8"/>
      <c r="E96" s="8"/>
      <c r="F96" s="8"/>
      <c r="G96" s="8"/>
      <c r="H96" s="8"/>
      <c r="I96" s="8"/>
      <c r="J96" s="8"/>
      <c r="K96" s="8"/>
      <c r="L96" s="8"/>
      <c r="M96" s="8"/>
      <c r="N96" s="8"/>
      <c r="O96" s="14"/>
      <c r="P96" s="14"/>
      <c r="Q96" s="14"/>
      <c r="R96" s="14"/>
      <c r="S96" s="14"/>
      <c r="T96" s="14"/>
      <c r="U96" s="14"/>
      <c r="V96" s="14"/>
      <c r="W96" s="14"/>
      <c r="X96" s="14"/>
      <c r="Y96" s="14"/>
      <c r="Z96" s="14"/>
    </row>
    <row r="97" ht="15.75" customHeight="1">
      <c r="A97" s="8"/>
      <c r="B97" s="8"/>
      <c r="C97" s="8"/>
      <c r="D97" s="8"/>
      <c r="E97" s="8"/>
      <c r="F97" s="8"/>
      <c r="G97" s="8"/>
      <c r="H97" s="8"/>
      <c r="I97" s="8"/>
      <c r="J97" s="8"/>
      <c r="K97" s="8"/>
      <c r="L97" s="8"/>
      <c r="M97" s="8"/>
      <c r="N97" s="8"/>
      <c r="O97" s="14"/>
      <c r="P97" s="14"/>
      <c r="Q97" s="14"/>
      <c r="R97" s="14"/>
      <c r="S97" s="14"/>
      <c r="T97" s="14"/>
      <c r="U97" s="14"/>
      <c r="V97" s="14"/>
      <c r="W97" s="14"/>
      <c r="X97" s="14"/>
      <c r="Y97" s="14"/>
      <c r="Z97" s="14"/>
    </row>
    <row r="98" ht="15.75" customHeight="1">
      <c r="A98" s="8"/>
      <c r="B98" s="8"/>
      <c r="C98" s="8"/>
      <c r="D98" s="8"/>
      <c r="E98" s="8"/>
      <c r="F98" s="8"/>
      <c r="G98" s="8"/>
      <c r="H98" s="8"/>
      <c r="I98" s="8"/>
      <c r="J98" s="8"/>
      <c r="K98" s="8"/>
      <c r="L98" s="8"/>
      <c r="M98" s="8"/>
      <c r="N98" s="8"/>
      <c r="O98" s="14"/>
      <c r="P98" s="14"/>
      <c r="Q98" s="14"/>
      <c r="R98" s="14"/>
      <c r="S98" s="14"/>
      <c r="T98" s="14"/>
      <c r="U98" s="14"/>
      <c r="V98" s="14"/>
      <c r="W98" s="14"/>
      <c r="X98" s="14"/>
      <c r="Y98" s="14"/>
      <c r="Z98" s="14"/>
    </row>
    <row r="99" ht="15.75" customHeight="1">
      <c r="A99" s="8"/>
      <c r="B99" s="8"/>
      <c r="C99" s="8"/>
      <c r="D99" s="8"/>
      <c r="E99" s="8"/>
      <c r="F99" s="8"/>
      <c r="G99" s="8"/>
      <c r="H99" s="8"/>
      <c r="I99" s="8"/>
      <c r="J99" s="8"/>
      <c r="K99" s="8"/>
      <c r="L99" s="8"/>
      <c r="M99" s="8"/>
      <c r="N99" s="8"/>
      <c r="O99" s="14"/>
      <c r="P99" s="14"/>
      <c r="Q99" s="14"/>
      <c r="R99" s="14"/>
      <c r="S99" s="14"/>
      <c r="T99" s="14"/>
      <c r="U99" s="14"/>
      <c r="V99" s="14"/>
      <c r="W99" s="14"/>
      <c r="X99" s="14"/>
      <c r="Y99" s="14"/>
      <c r="Z99" s="14"/>
    </row>
    <row r="100" ht="15.75" customHeight="1">
      <c r="A100" s="8"/>
      <c r="B100" s="8"/>
      <c r="C100" s="8"/>
      <c r="D100" s="8"/>
      <c r="E100" s="8"/>
      <c r="F100" s="8"/>
      <c r="G100" s="8"/>
      <c r="H100" s="8"/>
      <c r="I100" s="8"/>
      <c r="J100" s="8"/>
      <c r="K100" s="8"/>
      <c r="L100" s="8"/>
      <c r="M100" s="8"/>
      <c r="N100" s="8"/>
      <c r="O100" s="14"/>
      <c r="P100" s="14"/>
      <c r="Q100" s="14"/>
      <c r="R100" s="14"/>
      <c r="S100" s="14"/>
      <c r="T100" s="14"/>
      <c r="U100" s="14"/>
      <c r="V100" s="14"/>
      <c r="W100" s="14"/>
      <c r="X100" s="14"/>
      <c r="Y100" s="14"/>
      <c r="Z100" s="14"/>
    </row>
    <row r="101" ht="15.75" customHeight="1">
      <c r="A101" s="8"/>
      <c r="B101" s="8"/>
      <c r="C101" s="8"/>
      <c r="D101" s="8"/>
      <c r="E101" s="8"/>
      <c r="F101" s="8"/>
      <c r="G101" s="8"/>
      <c r="H101" s="8"/>
      <c r="I101" s="8"/>
      <c r="J101" s="8"/>
      <c r="K101" s="8"/>
      <c r="L101" s="8"/>
      <c r="M101" s="8"/>
      <c r="N101" s="8"/>
      <c r="O101" s="14"/>
      <c r="P101" s="14"/>
      <c r="Q101" s="14"/>
      <c r="R101" s="14"/>
      <c r="S101" s="14"/>
      <c r="T101" s="14"/>
      <c r="U101" s="14"/>
      <c r="V101" s="14"/>
      <c r="W101" s="14"/>
      <c r="X101" s="14"/>
      <c r="Y101" s="14"/>
      <c r="Z101" s="14"/>
    </row>
    <row r="102" ht="15.75" customHeight="1">
      <c r="A102" s="8"/>
      <c r="B102" s="8"/>
      <c r="C102" s="8"/>
      <c r="D102" s="8"/>
      <c r="E102" s="8"/>
      <c r="F102" s="8"/>
      <c r="G102" s="8"/>
      <c r="H102" s="8"/>
      <c r="I102" s="8"/>
      <c r="J102" s="8"/>
      <c r="K102" s="8"/>
      <c r="L102" s="8"/>
      <c r="M102" s="8"/>
      <c r="N102" s="8"/>
      <c r="O102" s="14"/>
      <c r="P102" s="14"/>
      <c r="Q102" s="14"/>
      <c r="R102" s="14"/>
      <c r="S102" s="14"/>
      <c r="T102" s="14"/>
      <c r="U102" s="14"/>
      <c r="V102" s="14"/>
      <c r="W102" s="14"/>
      <c r="X102" s="14"/>
      <c r="Y102" s="14"/>
      <c r="Z102" s="14"/>
    </row>
    <row r="103" ht="15.75" customHeight="1">
      <c r="A103" s="8"/>
      <c r="B103" s="8"/>
      <c r="C103" s="8"/>
      <c r="D103" s="8"/>
      <c r="E103" s="8"/>
      <c r="F103" s="8"/>
      <c r="G103" s="8"/>
      <c r="H103" s="8"/>
      <c r="I103" s="8"/>
      <c r="J103" s="8"/>
      <c r="K103" s="8"/>
      <c r="L103" s="8"/>
      <c r="M103" s="8"/>
      <c r="N103" s="8"/>
      <c r="O103" s="14"/>
      <c r="P103" s="14"/>
      <c r="Q103" s="14"/>
      <c r="R103" s="14"/>
      <c r="S103" s="14"/>
      <c r="T103" s="14"/>
      <c r="U103" s="14"/>
      <c r="V103" s="14"/>
      <c r="W103" s="14"/>
      <c r="X103" s="14"/>
      <c r="Y103" s="14"/>
      <c r="Z103" s="14"/>
    </row>
    <row r="104" ht="15.75" customHeight="1">
      <c r="A104" s="8"/>
      <c r="B104" s="8"/>
      <c r="C104" s="8"/>
      <c r="D104" s="8"/>
      <c r="E104" s="8"/>
      <c r="F104" s="8"/>
      <c r="G104" s="8"/>
      <c r="H104" s="8"/>
      <c r="I104" s="8"/>
      <c r="J104" s="8"/>
      <c r="K104" s="8"/>
      <c r="L104" s="8"/>
      <c r="M104" s="8"/>
      <c r="N104" s="8"/>
      <c r="O104" s="14"/>
      <c r="P104" s="14"/>
      <c r="Q104" s="14"/>
      <c r="R104" s="14"/>
      <c r="S104" s="14"/>
      <c r="T104" s="14"/>
      <c r="U104" s="14"/>
      <c r="V104" s="14"/>
      <c r="W104" s="14"/>
      <c r="X104" s="14"/>
      <c r="Y104" s="14"/>
      <c r="Z104" s="14"/>
    </row>
    <row r="105" ht="15.75" customHeight="1">
      <c r="A105" s="8"/>
      <c r="B105" s="8"/>
      <c r="C105" s="8"/>
      <c r="D105" s="8"/>
      <c r="E105" s="8"/>
      <c r="F105" s="8"/>
      <c r="G105" s="8"/>
      <c r="H105" s="8"/>
      <c r="I105" s="8"/>
      <c r="J105" s="8"/>
      <c r="K105" s="8"/>
      <c r="L105" s="8"/>
      <c r="M105" s="8"/>
      <c r="N105" s="8"/>
      <c r="O105" s="14"/>
      <c r="P105" s="14"/>
      <c r="Q105" s="14"/>
      <c r="R105" s="14"/>
      <c r="S105" s="14"/>
      <c r="T105" s="14"/>
      <c r="U105" s="14"/>
      <c r="V105" s="14"/>
      <c r="W105" s="14"/>
      <c r="X105" s="14"/>
      <c r="Y105" s="14"/>
      <c r="Z105" s="14"/>
    </row>
    <row r="106" ht="15.75" customHeight="1">
      <c r="A106" s="8"/>
      <c r="B106" s="8"/>
      <c r="C106" s="8"/>
      <c r="D106" s="8"/>
      <c r="E106" s="8"/>
      <c r="F106" s="8"/>
      <c r="G106" s="8"/>
      <c r="H106" s="8"/>
      <c r="I106" s="8"/>
      <c r="J106" s="8"/>
      <c r="K106" s="8"/>
      <c r="L106" s="8"/>
      <c r="M106" s="8"/>
      <c r="N106" s="8"/>
      <c r="O106" s="14"/>
      <c r="P106" s="14"/>
      <c r="Q106" s="14"/>
      <c r="R106" s="14"/>
      <c r="S106" s="14"/>
      <c r="T106" s="14"/>
      <c r="U106" s="14"/>
      <c r="V106" s="14"/>
      <c r="W106" s="14"/>
      <c r="X106" s="14"/>
      <c r="Y106" s="14"/>
      <c r="Z106" s="14"/>
    </row>
    <row r="107" ht="15.75" customHeight="1">
      <c r="A107" s="8"/>
      <c r="B107" s="8"/>
      <c r="C107" s="8"/>
      <c r="D107" s="8"/>
      <c r="E107" s="8"/>
      <c r="F107" s="8"/>
      <c r="G107" s="8"/>
      <c r="H107" s="8"/>
      <c r="I107" s="8"/>
      <c r="J107" s="8"/>
      <c r="K107" s="8"/>
      <c r="L107" s="8"/>
      <c r="M107" s="8"/>
      <c r="N107" s="8"/>
      <c r="O107" s="14"/>
      <c r="P107" s="14"/>
      <c r="Q107" s="14"/>
      <c r="R107" s="14"/>
      <c r="S107" s="14"/>
      <c r="T107" s="14"/>
      <c r="U107" s="14"/>
      <c r="V107" s="14"/>
      <c r="W107" s="14"/>
      <c r="X107" s="14"/>
      <c r="Y107" s="14"/>
      <c r="Z107" s="14"/>
    </row>
    <row r="108" ht="15.75" customHeight="1">
      <c r="A108" s="8"/>
      <c r="B108" s="8"/>
      <c r="C108" s="8"/>
      <c r="D108" s="8"/>
      <c r="E108" s="8"/>
      <c r="F108" s="8"/>
      <c r="G108" s="8"/>
      <c r="H108" s="8"/>
      <c r="I108" s="8"/>
      <c r="J108" s="8"/>
      <c r="K108" s="8"/>
      <c r="L108" s="8"/>
      <c r="M108" s="8"/>
      <c r="N108" s="8"/>
      <c r="O108" s="14"/>
      <c r="P108" s="14"/>
      <c r="Q108" s="14"/>
      <c r="R108" s="14"/>
      <c r="S108" s="14"/>
      <c r="T108" s="14"/>
      <c r="U108" s="14"/>
      <c r="V108" s="14"/>
      <c r="W108" s="14"/>
      <c r="X108" s="14"/>
      <c r="Y108" s="14"/>
      <c r="Z108" s="14"/>
    </row>
    <row r="109" ht="15.75" customHeight="1">
      <c r="A109" s="8"/>
      <c r="B109" s="8"/>
      <c r="C109" s="8"/>
      <c r="D109" s="8"/>
      <c r="E109" s="8"/>
      <c r="F109" s="8"/>
      <c r="G109" s="8"/>
      <c r="H109" s="8"/>
      <c r="I109" s="8"/>
      <c r="J109" s="8"/>
      <c r="K109" s="8"/>
      <c r="L109" s="8"/>
      <c r="M109" s="8"/>
      <c r="N109" s="8"/>
      <c r="O109" s="14"/>
      <c r="P109" s="14"/>
      <c r="Q109" s="14"/>
      <c r="R109" s="14"/>
      <c r="S109" s="14"/>
      <c r="T109" s="14"/>
      <c r="U109" s="14"/>
      <c r="V109" s="14"/>
      <c r="W109" s="14"/>
      <c r="X109" s="14"/>
      <c r="Y109" s="14"/>
      <c r="Z109" s="14"/>
    </row>
    <row r="110" ht="15.75" customHeight="1">
      <c r="A110" s="8"/>
      <c r="B110" s="8"/>
      <c r="C110" s="8"/>
      <c r="D110" s="8"/>
      <c r="E110" s="8"/>
      <c r="F110" s="8"/>
      <c r="G110" s="8"/>
      <c r="H110" s="8"/>
      <c r="I110" s="8"/>
      <c r="J110" s="8"/>
      <c r="K110" s="8"/>
      <c r="L110" s="8"/>
      <c r="M110" s="8"/>
      <c r="N110" s="8"/>
      <c r="O110" s="14"/>
      <c r="P110" s="14"/>
      <c r="Q110" s="14"/>
      <c r="R110" s="14"/>
      <c r="S110" s="14"/>
      <c r="T110" s="14"/>
      <c r="U110" s="14"/>
      <c r="V110" s="14"/>
      <c r="W110" s="14"/>
      <c r="X110" s="14"/>
      <c r="Y110" s="14"/>
      <c r="Z110" s="14"/>
    </row>
    <row r="111" ht="15.75" customHeight="1">
      <c r="A111" s="8"/>
      <c r="B111" s="8"/>
      <c r="C111" s="8"/>
      <c r="D111" s="8"/>
      <c r="E111" s="8"/>
      <c r="F111" s="8"/>
      <c r="G111" s="8"/>
      <c r="H111" s="8"/>
      <c r="I111" s="8"/>
      <c r="J111" s="8"/>
      <c r="K111" s="8"/>
      <c r="L111" s="8"/>
      <c r="M111" s="8"/>
      <c r="N111" s="8"/>
      <c r="O111" s="14"/>
      <c r="P111" s="14"/>
      <c r="Q111" s="14"/>
      <c r="R111" s="14"/>
      <c r="S111" s="14"/>
      <c r="T111" s="14"/>
      <c r="U111" s="14"/>
      <c r="V111" s="14"/>
      <c r="W111" s="14"/>
      <c r="X111" s="14"/>
      <c r="Y111" s="14"/>
      <c r="Z111" s="14"/>
    </row>
    <row r="112" ht="15.75" customHeight="1">
      <c r="A112" s="8"/>
      <c r="B112" s="8"/>
      <c r="C112" s="8"/>
      <c r="D112" s="8"/>
      <c r="E112" s="8"/>
      <c r="F112" s="8"/>
      <c r="G112" s="8"/>
      <c r="H112" s="8"/>
      <c r="I112" s="8"/>
      <c r="J112" s="8"/>
      <c r="K112" s="8"/>
      <c r="L112" s="8"/>
      <c r="M112" s="8"/>
      <c r="N112" s="8"/>
      <c r="O112" s="14"/>
      <c r="P112" s="14"/>
      <c r="Q112" s="14"/>
      <c r="R112" s="14"/>
      <c r="S112" s="14"/>
      <c r="T112" s="14"/>
      <c r="U112" s="14"/>
      <c r="V112" s="14"/>
      <c r="W112" s="14"/>
      <c r="X112" s="14"/>
      <c r="Y112" s="14"/>
      <c r="Z112" s="14"/>
    </row>
    <row r="113" ht="15.75" customHeight="1">
      <c r="A113" s="8"/>
      <c r="B113" s="8"/>
      <c r="C113" s="8"/>
      <c r="D113" s="8"/>
      <c r="E113" s="8"/>
      <c r="F113" s="8"/>
      <c r="G113" s="8"/>
      <c r="H113" s="8"/>
      <c r="I113" s="8"/>
      <c r="J113" s="8"/>
      <c r="K113" s="8"/>
      <c r="L113" s="8"/>
      <c r="M113" s="8"/>
      <c r="N113" s="8"/>
      <c r="O113" s="14"/>
      <c r="P113" s="14"/>
      <c r="Q113" s="14"/>
      <c r="R113" s="14"/>
      <c r="S113" s="14"/>
      <c r="T113" s="14"/>
      <c r="U113" s="14"/>
      <c r="V113" s="14"/>
      <c r="W113" s="14"/>
      <c r="X113" s="14"/>
      <c r="Y113" s="14"/>
      <c r="Z113" s="14"/>
    </row>
    <row r="114" ht="15.75" customHeight="1">
      <c r="A114" s="8"/>
      <c r="B114" s="8"/>
      <c r="C114" s="8"/>
      <c r="D114" s="8"/>
      <c r="E114" s="8"/>
      <c r="F114" s="8"/>
      <c r="G114" s="8"/>
      <c r="H114" s="8"/>
      <c r="I114" s="8"/>
      <c r="J114" s="8"/>
      <c r="K114" s="8"/>
      <c r="L114" s="8"/>
      <c r="M114" s="8"/>
      <c r="N114" s="8"/>
      <c r="O114" s="14"/>
      <c r="P114" s="14"/>
      <c r="Q114" s="14"/>
      <c r="R114" s="14"/>
      <c r="S114" s="14"/>
      <c r="T114" s="14"/>
      <c r="U114" s="14"/>
      <c r="V114" s="14"/>
      <c r="W114" s="14"/>
      <c r="X114" s="14"/>
      <c r="Y114" s="14"/>
      <c r="Z114" s="14"/>
    </row>
    <row r="115" ht="15.75" customHeight="1">
      <c r="A115" s="8"/>
      <c r="B115" s="8"/>
      <c r="C115" s="8"/>
      <c r="D115" s="8"/>
      <c r="E115" s="8"/>
      <c r="F115" s="8"/>
      <c r="G115" s="8"/>
      <c r="H115" s="8"/>
      <c r="I115" s="8"/>
      <c r="J115" s="8"/>
      <c r="K115" s="8"/>
      <c r="L115" s="8"/>
      <c r="M115" s="8"/>
      <c r="N115" s="8"/>
      <c r="O115" s="14"/>
      <c r="P115" s="14"/>
      <c r="Q115" s="14"/>
      <c r="R115" s="14"/>
      <c r="S115" s="14"/>
      <c r="T115" s="14"/>
      <c r="U115" s="14"/>
      <c r="V115" s="14"/>
      <c r="W115" s="14"/>
      <c r="X115" s="14"/>
      <c r="Y115" s="14"/>
      <c r="Z115" s="14"/>
    </row>
    <row r="116" ht="15.75" customHeight="1">
      <c r="A116" s="8"/>
      <c r="B116" s="8"/>
      <c r="C116" s="8"/>
      <c r="D116" s="8"/>
      <c r="E116" s="8"/>
      <c r="F116" s="8"/>
      <c r="G116" s="8"/>
      <c r="H116" s="8"/>
      <c r="I116" s="8"/>
      <c r="J116" s="8"/>
      <c r="K116" s="8"/>
      <c r="L116" s="8"/>
      <c r="M116" s="8"/>
      <c r="N116" s="8"/>
      <c r="O116" s="14"/>
      <c r="P116" s="14"/>
      <c r="Q116" s="14"/>
      <c r="R116" s="14"/>
      <c r="S116" s="14"/>
      <c r="T116" s="14"/>
      <c r="U116" s="14"/>
      <c r="V116" s="14"/>
      <c r="W116" s="14"/>
      <c r="X116" s="14"/>
      <c r="Y116" s="14"/>
      <c r="Z116" s="14"/>
    </row>
    <row r="117" ht="15.75" customHeight="1">
      <c r="A117" s="8"/>
      <c r="B117" s="8"/>
      <c r="C117" s="8"/>
      <c r="D117" s="8"/>
      <c r="E117" s="8"/>
      <c r="F117" s="8"/>
      <c r="G117" s="8"/>
      <c r="H117" s="8"/>
      <c r="I117" s="8"/>
      <c r="J117" s="8"/>
      <c r="K117" s="8"/>
      <c r="L117" s="8"/>
      <c r="M117" s="8"/>
      <c r="N117" s="8"/>
      <c r="O117" s="14"/>
      <c r="P117" s="14"/>
      <c r="Q117" s="14"/>
      <c r="R117" s="14"/>
      <c r="S117" s="14"/>
      <c r="T117" s="14"/>
      <c r="U117" s="14"/>
      <c r="V117" s="14"/>
      <c r="W117" s="14"/>
      <c r="X117" s="14"/>
      <c r="Y117" s="14"/>
      <c r="Z117" s="14"/>
    </row>
    <row r="118" ht="15.75" customHeight="1">
      <c r="A118" s="8"/>
      <c r="B118" s="8"/>
      <c r="C118" s="8"/>
      <c r="D118" s="8"/>
      <c r="E118" s="8"/>
      <c r="F118" s="8"/>
      <c r="G118" s="8"/>
      <c r="H118" s="8"/>
      <c r="I118" s="8"/>
      <c r="J118" s="8"/>
      <c r="K118" s="8"/>
      <c r="L118" s="8"/>
      <c r="M118" s="8"/>
      <c r="N118" s="8"/>
      <c r="O118" s="14"/>
      <c r="P118" s="14"/>
      <c r="Q118" s="14"/>
      <c r="R118" s="14"/>
      <c r="S118" s="14"/>
      <c r="T118" s="14"/>
      <c r="U118" s="14"/>
      <c r="V118" s="14"/>
      <c r="W118" s="14"/>
      <c r="X118" s="14"/>
      <c r="Y118" s="14"/>
      <c r="Z118" s="14"/>
    </row>
    <row r="119" ht="15.75" customHeight="1">
      <c r="A119" s="8"/>
      <c r="B119" s="8"/>
      <c r="C119" s="8"/>
      <c r="D119" s="8"/>
      <c r="E119" s="8"/>
      <c r="F119" s="8"/>
      <c r="G119" s="8"/>
      <c r="H119" s="8"/>
      <c r="I119" s="8"/>
      <c r="J119" s="8"/>
      <c r="K119" s="8"/>
      <c r="L119" s="8"/>
      <c r="M119" s="8"/>
      <c r="N119" s="8"/>
      <c r="O119" s="14"/>
      <c r="P119" s="14"/>
      <c r="Q119" s="14"/>
      <c r="R119" s="14"/>
      <c r="S119" s="14"/>
      <c r="T119" s="14"/>
      <c r="U119" s="14"/>
      <c r="V119" s="14"/>
      <c r="W119" s="14"/>
      <c r="X119" s="14"/>
      <c r="Y119" s="14"/>
      <c r="Z119" s="14"/>
    </row>
    <row r="120" ht="15.75" customHeight="1">
      <c r="A120" s="8"/>
      <c r="B120" s="8"/>
      <c r="C120" s="8"/>
      <c r="D120" s="8"/>
      <c r="E120" s="8"/>
      <c r="F120" s="8"/>
      <c r="G120" s="8"/>
      <c r="H120" s="8"/>
      <c r="I120" s="8"/>
      <c r="J120" s="8"/>
      <c r="K120" s="8"/>
      <c r="L120" s="8"/>
      <c r="M120" s="8"/>
      <c r="N120" s="8"/>
      <c r="O120" s="14"/>
      <c r="P120" s="14"/>
      <c r="Q120" s="14"/>
      <c r="R120" s="14"/>
      <c r="S120" s="14"/>
      <c r="T120" s="14"/>
      <c r="U120" s="14"/>
      <c r="V120" s="14"/>
      <c r="W120" s="14"/>
      <c r="X120" s="14"/>
      <c r="Y120" s="14"/>
      <c r="Z120" s="14"/>
    </row>
    <row r="121" ht="15.75" customHeight="1">
      <c r="A121" s="8"/>
      <c r="B121" s="8"/>
      <c r="C121" s="8"/>
      <c r="D121" s="8"/>
      <c r="E121" s="8"/>
      <c r="F121" s="8"/>
      <c r="G121" s="8"/>
      <c r="H121" s="8"/>
      <c r="I121" s="8"/>
      <c r="J121" s="8"/>
      <c r="K121" s="8"/>
      <c r="L121" s="8"/>
      <c r="M121" s="8"/>
      <c r="N121" s="8"/>
      <c r="O121" s="14"/>
      <c r="P121" s="14"/>
      <c r="Q121" s="14"/>
      <c r="R121" s="14"/>
      <c r="S121" s="14"/>
      <c r="T121" s="14"/>
      <c r="U121" s="14"/>
      <c r="V121" s="14"/>
      <c r="W121" s="14"/>
      <c r="X121" s="14"/>
      <c r="Y121" s="14"/>
      <c r="Z121" s="14"/>
    </row>
    <row r="122" ht="15.75" customHeight="1">
      <c r="A122" s="8"/>
      <c r="B122" s="8"/>
      <c r="C122" s="8"/>
      <c r="D122" s="8"/>
      <c r="E122" s="8"/>
      <c r="F122" s="8"/>
      <c r="G122" s="8"/>
      <c r="H122" s="8"/>
      <c r="I122" s="8"/>
      <c r="J122" s="8"/>
      <c r="K122" s="8"/>
      <c r="L122" s="8"/>
      <c r="M122" s="8"/>
      <c r="N122" s="8"/>
      <c r="O122" s="14"/>
      <c r="P122" s="14"/>
      <c r="Q122" s="14"/>
      <c r="R122" s="14"/>
      <c r="S122" s="14"/>
      <c r="T122" s="14"/>
      <c r="U122" s="14"/>
      <c r="V122" s="14"/>
      <c r="W122" s="14"/>
      <c r="X122" s="14"/>
      <c r="Y122" s="14"/>
      <c r="Z122" s="14"/>
    </row>
    <row r="123" ht="15.75" customHeight="1">
      <c r="A123" s="8"/>
      <c r="B123" s="8"/>
      <c r="C123" s="8"/>
      <c r="D123" s="8"/>
      <c r="E123" s="8"/>
      <c r="F123" s="8"/>
      <c r="G123" s="8"/>
      <c r="H123" s="8"/>
      <c r="I123" s="8"/>
      <c r="J123" s="8"/>
      <c r="K123" s="8"/>
      <c r="L123" s="8"/>
      <c r="M123" s="8"/>
      <c r="N123" s="8"/>
      <c r="O123" s="14"/>
      <c r="P123" s="14"/>
      <c r="Q123" s="14"/>
      <c r="R123" s="14"/>
      <c r="S123" s="14"/>
      <c r="T123" s="14"/>
      <c r="U123" s="14"/>
      <c r="V123" s="14"/>
      <c r="W123" s="14"/>
      <c r="X123" s="14"/>
      <c r="Y123" s="14"/>
      <c r="Z123" s="14"/>
    </row>
    <row r="124" ht="15.75" customHeight="1">
      <c r="A124" s="8"/>
      <c r="B124" s="8"/>
      <c r="C124" s="8"/>
      <c r="D124" s="8"/>
      <c r="E124" s="8"/>
      <c r="F124" s="8"/>
      <c r="G124" s="8"/>
      <c r="H124" s="8"/>
      <c r="I124" s="8"/>
      <c r="J124" s="8"/>
      <c r="K124" s="8"/>
      <c r="L124" s="8"/>
      <c r="M124" s="8"/>
      <c r="N124" s="8"/>
      <c r="O124" s="14"/>
      <c r="P124" s="14"/>
      <c r="Q124" s="14"/>
      <c r="R124" s="14"/>
      <c r="S124" s="14"/>
      <c r="T124" s="14"/>
      <c r="U124" s="14"/>
      <c r="V124" s="14"/>
      <c r="W124" s="14"/>
      <c r="X124" s="14"/>
      <c r="Y124" s="14"/>
      <c r="Z124" s="14"/>
    </row>
    <row r="125" ht="15.75" customHeight="1">
      <c r="A125" s="8"/>
      <c r="B125" s="8"/>
      <c r="C125" s="8"/>
      <c r="D125" s="8"/>
      <c r="E125" s="8"/>
      <c r="F125" s="8"/>
      <c r="G125" s="8"/>
      <c r="H125" s="8"/>
      <c r="I125" s="8"/>
      <c r="J125" s="8"/>
      <c r="K125" s="8"/>
      <c r="L125" s="8"/>
      <c r="M125" s="8"/>
      <c r="N125" s="8"/>
      <c r="O125" s="14"/>
      <c r="P125" s="14"/>
      <c r="Q125" s="14"/>
      <c r="R125" s="14"/>
      <c r="S125" s="14"/>
      <c r="T125" s="14"/>
      <c r="U125" s="14"/>
      <c r="V125" s="14"/>
      <c r="W125" s="14"/>
      <c r="X125" s="14"/>
      <c r="Y125" s="14"/>
      <c r="Z125" s="14"/>
    </row>
    <row r="126" ht="15.75" customHeight="1">
      <c r="A126" s="8"/>
      <c r="B126" s="8"/>
      <c r="C126" s="8"/>
      <c r="D126" s="8"/>
      <c r="E126" s="8"/>
      <c r="F126" s="8"/>
      <c r="G126" s="8"/>
      <c r="H126" s="8"/>
      <c r="I126" s="8"/>
      <c r="J126" s="8"/>
      <c r="K126" s="8"/>
      <c r="L126" s="8"/>
      <c r="M126" s="8"/>
      <c r="N126" s="8"/>
      <c r="O126" s="14"/>
      <c r="P126" s="14"/>
      <c r="Q126" s="14"/>
      <c r="R126" s="14"/>
      <c r="S126" s="14"/>
      <c r="T126" s="14"/>
      <c r="U126" s="14"/>
      <c r="V126" s="14"/>
      <c r="W126" s="14"/>
      <c r="X126" s="14"/>
      <c r="Y126" s="14"/>
      <c r="Z126" s="14"/>
    </row>
    <row r="127" ht="15.75" customHeight="1">
      <c r="A127" s="8"/>
      <c r="B127" s="8"/>
      <c r="C127" s="8"/>
      <c r="D127" s="8"/>
      <c r="E127" s="8"/>
      <c r="F127" s="8"/>
      <c r="G127" s="8"/>
      <c r="H127" s="8"/>
      <c r="I127" s="8"/>
      <c r="J127" s="8"/>
      <c r="K127" s="8"/>
      <c r="L127" s="8"/>
      <c r="M127" s="8"/>
      <c r="N127" s="8"/>
      <c r="O127" s="14"/>
      <c r="P127" s="14"/>
      <c r="Q127" s="14"/>
      <c r="R127" s="14"/>
      <c r="S127" s="14"/>
      <c r="T127" s="14"/>
      <c r="U127" s="14"/>
      <c r="V127" s="14"/>
      <c r="W127" s="14"/>
      <c r="X127" s="14"/>
      <c r="Y127" s="14"/>
      <c r="Z127" s="14"/>
    </row>
    <row r="128" ht="15.75" customHeight="1">
      <c r="A128" s="8"/>
      <c r="B128" s="8"/>
      <c r="C128" s="8"/>
      <c r="D128" s="8"/>
      <c r="E128" s="8"/>
      <c r="F128" s="8"/>
      <c r="G128" s="8"/>
      <c r="H128" s="8"/>
      <c r="I128" s="8"/>
      <c r="J128" s="8"/>
      <c r="K128" s="8"/>
      <c r="L128" s="8"/>
      <c r="M128" s="8"/>
      <c r="N128" s="8"/>
      <c r="O128" s="14"/>
      <c r="P128" s="14"/>
      <c r="Q128" s="14"/>
      <c r="R128" s="14"/>
      <c r="S128" s="14"/>
      <c r="T128" s="14"/>
      <c r="U128" s="14"/>
      <c r="V128" s="14"/>
      <c r="W128" s="14"/>
      <c r="X128" s="14"/>
      <c r="Y128" s="14"/>
      <c r="Z128" s="14"/>
    </row>
    <row r="129" ht="15.75" customHeight="1">
      <c r="A129" s="8"/>
      <c r="B129" s="8"/>
      <c r="C129" s="8"/>
      <c r="D129" s="8"/>
      <c r="E129" s="8"/>
      <c r="F129" s="8"/>
      <c r="G129" s="8"/>
      <c r="H129" s="8"/>
      <c r="I129" s="8"/>
      <c r="J129" s="8"/>
      <c r="K129" s="8"/>
      <c r="L129" s="8"/>
      <c r="M129" s="8"/>
      <c r="N129" s="8"/>
      <c r="O129" s="14"/>
      <c r="P129" s="14"/>
      <c r="Q129" s="14"/>
      <c r="R129" s="14"/>
      <c r="S129" s="14"/>
      <c r="T129" s="14"/>
      <c r="U129" s="14"/>
      <c r="V129" s="14"/>
      <c r="W129" s="14"/>
      <c r="X129" s="14"/>
      <c r="Y129" s="14"/>
      <c r="Z129" s="14"/>
    </row>
    <row r="130" ht="15.75" customHeight="1">
      <c r="A130" s="8"/>
      <c r="B130" s="8"/>
      <c r="C130" s="8"/>
      <c r="D130" s="8"/>
      <c r="E130" s="8"/>
      <c r="F130" s="8"/>
      <c r="G130" s="8"/>
      <c r="H130" s="8"/>
      <c r="I130" s="8"/>
      <c r="J130" s="8"/>
      <c r="K130" s="8"/>
      <c r="L130" s="8"/>
      <c r="M130" s="8"/>
      <c r="N130" s="8"/>
      <c r="O130" s="14"/>
      <c r="P130" s="14"/>
      <c r="Q130" s="14"/>
      <c r="R130" s="14"/>
      <c r="S130" s="14"/>
      <c r="T130" s="14"/>
      <c r="U130" s="14"/>
      <c r="V130" s="14"/>
      <c r="W130" s="14"/>
      <c r="X130" s="14"/>
      <c r="Y130" s="14"/>
      <c r="Z130" s="14"/>
    </row>
    <row r="131" ht="15.75" customHeight="1">
      <c r="A131" s="8"/>
      <c r="B131" s="8"/>
      <c r="C131" s="8"/>
      <c r="D131" s="8"/>
      <c r="E131" s="8"/>
      <c r="F131" s="8"/>
      <c r="G131" s="8"/>
      <c r="H131" s="8"/>
      <c r="I131" s="8"/>
      <c r="J131" s="8"/>
      <c r="K131" s="8"/>
      <c r="L131" s="8"/>
      <c r="M131" s="8"/>
      <c r="N131" s="8"/>
      <c r="O131" s="14"/>
      <c r="P131" s="14"/>
      <c r="Q131" s="14"/>
      <c r="R131" s="14"/>
      <c r="S131" s="14"/>
      <c r="T131" s="14"/>
      <c r="U131" s="14"/>
      <c r="V131" s="14"/>
      <c r="W131" s="14"/>
      <c r="X131" s="14"/>
      <c r="Y131" s="14"/>
      <c r="Z131" s="14"/>
    </row>
    <row r="132" ht="15.75" customHeight="1">
      <c r="A132" s="8"/>
      <c r="B132" s="8"/>
      <c r="C132" s="8"/>
      <c r="D132" s="8"/>
      <c r="E132" s="8"/>
      <c r="F132" s="8"/>
      <c r="G132" s="8"/>
      <c r="H132" s="8"/>
      <c r="I132" s="8"/>
      <c r="J132" s="8"/>
      <c r="K132" s="8"/>
      <c r="L132" s="8"/>
      <c r="M132" s="8"/>
      <c r="N132" s="8"/>
      <c r="O132" s="14"/>
      <c r="P132" s="14"/>
      <c r="Q132" s="14"/>
      <c r="R132" s="14"/>
      <c r="S132" s="14"/>
      <c r="T132" s="14"/>
      <c r="U132" s="14"/>
      <c r="V132" s="14"/>
      <c r="W132" s="14"/>
      <c r="X132" s="14"/>
      <c r="Y132" s="14"/>
      <c r="Z132" s="14"/>
    </row>
    <row r="133" ht="15.75" customHeight="1">
      <c r="A133" s="8"/>
      <c r="B133" s="8"/>
      <c r="C133" s="8"/>
      <c r="D133" s="8"/>
      <c r="E133" s="8"/>
      <c r="F133" s="8"/>
      <c r="G133" s="8"/>
      <c r="H133" s="8"/>
      <c r="I133" s="8"/>
      <c r="J133" s="8"/>
      <c r="K133" s="8"/>
      <c r="L133" s="8"/>
      <c r="M133" s="8"/>
      <c r="N133" s="8"/>
      <c r="O133" s="14"/>
      <c r="P133" s="14"/>
      <c r="Q133" s="14"/>
      <c r="R133" s="14"/>
      <c r="S133" s="14"/>
      <c r="T133" s="14"/>
      <c r="U133" s="14"/>
      <c r="V133" s="14"/>
      <c r="W133" s="14"/>
      <c r="X133" s="14"/>
      <c r="Y133" s="14"/>
      <c r="Z133" s="14"/>
    </row>
    <row r="134" ht="15.75" customHeight="1">
      <c r="A134" s="8"/>
      <c r="B134" s="8"/>
      <c r="C134" s="8"/>
      <c r="D134" s="8"/>
      <c r="E134" s="8"/>
      <c r="F134" s="8"/>
      <c r="G134" s="8"/>
      <c r="H134" s="8"/>
      <c r="I134" s="8"/>
      <c r="J134" s="8"/>
      <c r="K134" s="8"/>
      <c r="L134" s="8"/>
      <c r="M134" s="8"/>
      <c r="N134" s="8"/>
      <c r="O134" s="14"/>
      <c r="P134" s="14"/>
      <c r="Q134" s="14"/>
      <c r="R134" s="14"/>
      <c r="S134" s="14"/>
      <c r="T134" s="14"/>
      <c r="U134" s="14"/>
      <c r="V134" s="14"/>
      <c r="W134" s="14"/>
      <c r="X134" s="14"/>
      <c r="Y134" s="14"/>
      <c r="Z134" s="14"/>
    </row>
    <row r="135" ht="15.75" customHeight="1">
      <c r="A135" s="8"/>
      <c r="B135" s="8"/>
      <c r="C135" s="8"/>
      <c r="D135" s="8"/>
      <c r="E135" s="8"/>
      <c r="F135" s="8"/>
      <c r="G135" s="8"/>
      <c r="H135" s="8"/>
      <c r="I135" s="8"/>
      <c r="J135" s="8"/>
      <c r="K135" s="8"/>
      <c r="L135" s="8"/>
      <c r="M135" s="8"/>
      <c r="N135" s="8"/>
      <c r="O135" s="14"/>
      <c r="P135" s="14"/>
      <c r="Q135" s="14"/>
      <c r="R135" s="14"/>
      <c r="S135" s="14"/>
      <c r="T135" s="14"/>
      <c r="U135" s="14"/>
      <c r="V135" s="14"/>
      <c r="W135" s="14"/>
      <c r="X135" s="14"/>
      <c r="Y135" s="14"/>
      <c r="Z135" s="14"/>
    </row>
    <row r="136" ht="15.75" customHeight="1">
      <c r="A136" s="8"/>
      <c r="B136" s="8"/>
      <c r="C136" s="8"/>
      <c r="D136" s="8"/>
      <c r="E136" s="8"/>
      <c r="F136" s="8"/>
      <c r="G136" s="8"/>
      <c r="H136" s="8"/>
      <c r="I136" s="8"/>
      <c r="J136" s="8"/>
      <c r="K136" s="8"/>
      <c r="L136" s="8"/>
      <c r="M136" s="8"/>
      <c r="N136" s="8"/>
      <c r="O136" s="14"/>
      <c r="P136" s="14"/>
      <c r="Q136" s="14"/>
      <c r="R136" s="14"/>
      <c r="S136" s="14"/>
      <c r="T136" s="14"/>
      <c r="U136" s="14"/>
      <c r="V136" s="14"/>
      <c r="W136" s="14"/>
      <c r="X136" s="14"/>
      <c r="Y136" s="14"/>
      <c r="Z136" s="14"/>
    </row>
    <row r="137" ht="15.75" customHeight="1">
      <c r="A137" s="8"/>
      <c r="B137" s="8"/>
      <c r="C137" s="8"/>
      <c r="D137" s="8"/>
      <c r="E137" s="8"/>
      <c r="F137" s="8"/>
      <c r="G137" s="8"/>
      <c r="H137" s="8"/>
      <c r="I137" s="8"/>
      <c r="J137" s="8"/>
      <c r="K137" s="8"/>
      <c r="L137" s="8"/>
      <c r="M137" s="8"/>
      <c r="N137" s="8"/>
      <c r="O137" s="14"/>
      <c r="P137" s="14"/>
      <c r="Q137" s="14"/>
      <c r="R137" s="14"/>
      <c r="S137" s="14"/>
      <c r="T137" s="14"/>
      <c r="U137" s="14"/>
      <c r="V137" s="14"/>
      <c r="W137" s="14"/>
      <c r="X137" s="14"/>
      <c r="Y137" s="14"/>
      <c r="Z137" s="14"/>
    </row>
    <row r="138" ht="15.75" customHeight="1">
      <c r="A138" s="8"/>
      <c r="B138" s="8"/>
      <c r="C138" s="8"/>
      <c r="D138" s="8"/>
      <c r="E138" s="8"/>
      <c r="F138" s="8"/>
      <c r="G138" s="8"/>
      <c r="H138" s="8"/>
      <c r="I138" s="8"/>
      <c r="J138" s="8"/>
      <c r="K138" s="8"/>
      <c r="L138" s="8"/>
      <c r="M138" s="8"/>
      <c r="N138" s="8"/>
      <c r="O138" s="14"/>
      <c r="P138" s="14"/>
      <c r="Q138" s="14"/>
      <c r="R138" s="14"/>
      <c r="S138" s="14"/>
      <c r="T138" s="14"/>
      <c r="U138" s="14"/>
      <c r="V138" s="14"/>
      <c r="W138" s="14"/>
      <c r="X138" s="14"/>
      <c r="Y138" s="14"/>
      <c r="Z138" s="14"/>
    </row>
    <row r="139" ht="15.75" customHeight="1">
      <c r="A139" s="8"/>
      <c r="B139" s="8"/>
      <c r="C139" s="8"/>
      <c r="D139" s="8"/>
      <c r="E139" s="8"/>
      <c r="F139" s="8"/>
      <c r="G139" s="8"/>
      <c r="H139" s="8"/>
      <c r="I139" s="8"/>
      <c r="J139" s="8"/>
      <c r="K139" s="8"/>
      <c r="L139" s="8"/>
      <c r="M139" s="8"/>
      <c r="N139" s="8"/>
      <c r="O139" s="14"/>
      <c r="P139" s="14"/>
      <c r="Q139" s="14"/>
      <c r="R139" s="14"/>
      <c r="S139" s="14"/>
      <c r="T139" s="14"/>
      <c r="U139" s="14"/>
      <c r="V139" s="14"/>
      <c r="W139" s="14"/>
      <c r="X139" s="14"/>
      <c r="Y139" s="14"/>
      <c r="Z139" s="14"/>
    </row>
    <row r="140" ht="15.75" customHeight="1">
      <c r="A140" s="8"/>
      <c r="B140" s="8"/>
      <c r="C140" s="8"/>
      <c r="D140" s="8"/>
      <c r="E140" s="8"/>
      <c r="F140" s="8"/>
      <c r="G140" s="8"/>
      <c r="H140" s="8"/>
      <c r="I140" s="8"/>
      <c r="J140" s="8"/>
      <c r="K140" s="8"/>
      <c r="L140" s="8"/>
      <c r="M140" s="8"/>
      <c r="N140" s="8"/>
      <c r="O140" s="14"/>
      <c r="P140" s="14"/>
      <c r="Q140" s="14"/>
      <c r="R140" s="14"/>
      <c r="S140" s="14"/>
      <c r="T140" s="14"/>
      <c r="U140" s="14"/>
      <c r="V140" s="14"/>
      <c r="W140" s="14"/>
      <c r="X140" s="14"/>
      <c r="Y140" s="14"/>
      <c r="Z140" s="14"/>
    </row>
    <row r="141" ht="15.75" customHeight="1">
      <c r="A141" s="8"/>
      <c r="B141" s="8"/>
      <c r="C141" s="8"/>
      <c r="D141" s="8"/>
      <c r="E141" s="8"/>
      <c r="F141" s="8"/>
      <c r="G141" s="8"/>
      <c r="H141" s="8"/>
      <c r="I141" s="8"/>
      <c r="J141" s="8"/>
      <c r="K141" s="8"/>
      <c r="L141" s="8"/>
      <c r="M141" s="8"/>
      <c r="N141" s="8"/>
      <c r="O141" s="14"/>
      <c r="P141" s="14"/>
      <c r="Q141" s="14"/>
      <c r="R141" s="14"/>
      <c r="S141" s="14"/>
      <c r="T141" s="14"/>
      <c r="U141" s="14"/>
      <c r="V141" s="14"/>
      <c r="W141" s="14"/>
      <c r="X141" s="14"/>
      <c r="Y141" s="14"/>
      <c r="Z141" s="14"/>
    </row>
    <row r="142" ht="15.75" customHeight="1">
      <c r="A142" s="8"/>
      <c r="B142" s="8"/>
      <c r="C142" s="8"/>
      <c r="D142" s="8"/>
      <c r="E142" s="8"/>
      <c r="F142" s="8"/>
      <c r="G142" s="8"/>
      <c r="H142" s="8"/>
      <c r="I142" s="8"/>
      <c r="J142" s="8"/>
      <c r="K142" s="8"/>
      <c r="L142" s="8"/>
      <c r="M142" s="8"/>
      <c r="N142" s="8"/>
      <c r="O142" s="14"/>
      <c r="P142" s="14"/>
      <c r="Q142" s="14"/>
      <c r="R142" s="14"/>
      <c r="S142" s="14"/>
      <c r="T142" s="14"/>
      <c r="U142" s="14"/>
      <c r="V142" s="14"/>
      <c r="W142" s="14"/>
      <c r="X142" s="14"/>
      <c r="Y142" s="14"/>
      <c r="Z142" s="14"/>
    </row>
    <row r="143" ht="15.75" customHeight="1">
      <c r="A143" s="8"/>
      <c r="B143" s="8"/>
      <c r="C143" s="8"/>
      <c r="D143" s="8"/>
      <c r="E143" s="8"/>
      <c r="F143" s="8"/>
      <c r="G143" s="8"/>
      <c r="H143" s="8"/>
      <c r="I143" s="8"/>
      <c r="J143" s="8"/>
      <c r="K143" s="8"/>
      <c r="L143" s="8"/>
      <c r="M143" s="8"/>
      <c r="N143" s="8"/>
      <c r="O143" s="14"/>
      <c r="P143" s="14"/>
      <c r="Q143" s="14"/>
      <c r="R143" s="14"/>
      <c r="S143" s="14"/>
      <c r="T143" s="14"/>
      <c r="U143" s="14"/>
      <c r="V143" s="14"/>
      <c r="W143" s="14"/>
      <c r="X143" s="14"/>
      <c r="Y143" s="14"/>
      <c r="Z143" s="14"/>
    </row>
    <row r="144" ht="15.75" customHeight="1">
      <c r="A144" s="8"/>
      <c r="B144" s="8"/>
      <c r="C144" s="8"/>
      <c r="D144" s="8"/>
      <c r="E144" s="8"/>
      <c r="F144" s="8"/>
      <c r="G144" s="8"/>
      <c r="H144" s="8"/>
      <c r="I144" s="8"/>
      <c r="J144" s="8"/>
      <c r="K144" s="8"/>
      <c r="L144" s="8"/>
      <c r="M144" s="8"/>
      <c r="N144" s="8"/>
      <c r="O144" s="14"/>
      <c r="P144" s="14"/>
      <c r="Q144" s="14"/>
      <c r="R144" s="14"/>
      <c r="S144" s="14"/>
      <c r="T144" s="14"/>
      <c r="U144" s="14"/>
      <c r="V144" s="14"/>
      <c r="W144" s="14"/>
      <c r="X144" s="14"/>
      <c r="Y144" s="14"/>
      <c r="Z144" s="14"/>
    </row>
    <row r="145" ht="15.75" customHeight="1">
      <c r="A145" s="8"/>
      <c r="B145" s="8"/>
      <c r="C145" s="8"/>
      <c r="D145" s="8"/>
      <c r="E145" s="8"/>
      <c r="F145" s="8"/>
      <c r="G145" s="8"/>
      <c r="H145" s="8"/>
      <c r="I145" s="8"/>
      <c r="J145" s="8"/>
      <c r="K145" s="8"/>
      <c r="L145" s="8"/>
      <c r="M145" s="8"/>
      <c r="N145" s="8"/>
      <c r="O145" s="14"/>
      <c r="P145" s="14"/>
      <c r="Q145" s="14"/>
      <c r="R145" s="14"/>
      <c r="S145" s="14"/>
      <c r="T145" s="14"/>
      <c r="U145" s="14"/>
      <c r="V145" s="14"/>
      <c r="W145" s="14"/>
      <c r="X145" s="14"/>
      <c r="Y145" s="14"/>
      <c r="Z145" s="14"/>
    </row>
    <row r="146" ht="15.75" customHeight="1">
      <c r="A146" s="8"/>
      <c r="B146" s="8"/>
      <c r="C146" s="8"/>
      <c r="D146" s="8"/>
      <c r="E146" s="8"/>
      <c r="F146" s="8"/>
      <c r="G146" s="8"/>
      <c r="H146" s="8"/>
      <c r="I146" s="8"/>
      <c r="J146" s="8"/>
      <c r="K146" s="8"/>
      <c r="L146" s="8"/>
      <c r="M146" s="8"/>
      <c r="N146" s="8"/>
      <c r="O146" s="14"/>
      <c r="P146" s="14"/>
      <c r="Q146" s="14"/>
      <c r="R146" s="14"/>
      <c r="S146" s="14"/>
      <c r="T146" s="14"/>
      <c r="U146" s="14"/>
      <c r="V146" s="14"/>
      <c r="W146" s="14"/>
      <c r="X146" s="14"/>
      <c r="Y146" s="14"/>
      <c r="Z146" s="14"/>
    </row>
    <row r="147" ht="15.75" customHeight="1">
      <c r="A147" s="8"/>
      <c r="B147" s="8"/>
      <c r="C147" s="8"/>
      <c r="D147" s="8"/>
      <c r="E147" s="8"/>
      <c r="F147" s="8"/>
      <c r="G147" s="8"/>
      <c r="H147" s="8"/>
      <c r="I147" s="8"/>
      <c r="J147" s="8"/>
      <c r="K147" s="8"/>
      <c r="L147" s="8"/>
      <c r="M147" s="8"/>
      <c r="N147" s="8"/>
      <c r="O147" s="14"/>
      <c r="P147" s="14"/>
      <c r="Q147" s="14"/>
      <c r="R147" s="14"/>
      <c r="S147" s="14"/>
      <c r="T147" s="14"/>
      <c r="U147" s="14"/>
      <c r="V147" s="14"/>
      <c r="W147" s="14"/>
      <c r="X147" s="14"/>
      <c r="Y147" s="14"/>
      <c r="Z147" s="14"/>
    </row>
    <row r="148" ht="15.75" customHeight="1">
      <c r="A148" s="8"/>
      <c r="B148" s="8"/>
      <c r="C148" s="8"/>
      <c r="D148" s="8"/>
      <c r="E148" s="8"/>
      <c r="F148" s="8"/>
      <c r="G148" s="8"/>
      <c r="H148" s="8"/>
      <c r="I148" s="8"/>
      <c r="J148" s="8"/>
      <c r="K148" s="8"/>
      <c r="L148" s="8"/>
      <c r="M148" s="8"/>
      <c r="N148" s="8"/>
      <c r="O148" s="14"/>
      <c r="P148" s="14"/>
      <c r="Q148" s="14"/>
      <c r="R148" s="14"/>
      <c r="S148" s="14"/>
      <c r="T148" s="14"/>
      <c r="U148" s="14"/>
      <c r="V148" s="14"/>
      <c r="W148" s="14"/>
      <c r="X148" s="14"/>
      <c r="Y148" s="14"/>
      <c r="Z148" s="14"/>
    </row>
    <row r="149" ht="15.75" customHeight="1">
      <c r="A149" s="8"/>
      <c r="B149" s="8"/>
      <c r="C149" s="8"/>
      <c r="D149" s="8"/>
      <c r="E149" s="8"/>
      <c r="F149" s="8"/>
      <c r="G149" s="8"/>
      <c r="H149" s="8"/>
      <c r="I149" s="8"/>
      <c r="J149" s="8"/>
      <c r="K149" s="8"/>
      <c r="L149" s="8"/>
      <c r="M149" s="8"/>
      <c r="N149" s="8"/>
      <c r="O149" s="14"/>
      <c r="P149" s="14"/>
      <c r="Q149" s="14"/>
      <c r="R149" s="14"/>
      <c r="S149" s="14"/>
      <c r="T149" s="14"/>
      <c r="U149" s="14"/>
      <c r="V149" s="14"/>
      <c r="W149" s="14"/>
      <c r="X149" s="14"/>
      <c r="Y149" s="14"/>
      <c r="Z149" s="14"/>
    </row>
    <row r="150" ht="15.75" customHeight="1">
      <c r="A150" s="8"/>
      <c r="B150" s="8"/>
      <c r="C150" s="8"/>
      <c r="D150" s="8"/>
      <c r="E150" s="8"/>
      <c r="F150" s="8"/>
      <c r="G150" s="8"/>
      <c r="H150" s="8"/>
      <c r="I150" s="8"/>
      <c r="J150" s="8"/>
      <c r="K150" s="8"/>
      <c r="L150" s="8"/>
      <c r="M150" s="8"/>
      <c r="N150" s="8"/>
      <c r="O150" s="14"/>
      <c r="P150" s="14"/>
      <c r="Q150" s="14"/>
      <c r="R150" s="14"/>
      <c r="S150" s="14"/>
      <c r="T150" s="14"/>
      <c r="U150" s="14"/>
      <c r="V150" s="14"/>
      <c r="W150" s="14"/>
      <c r="X150" s="14"/>
      <c r="Y150" s="14"/>
      <c r="Z150" s="14"/>
    </row>
    <row r="151" ht="15.75" customHeight="1">
      <c r="A151" s="8"/>
      <c r="B151" s="8"/>
      <c r="C151" s="8"/>
      <c r="D151" s="8"/>
      <c r="E151" s="8"/>
      <c r="F151" s="8"/>
      <c r="G151" s="8"/>
      <c r="H151" s="8"/>
      <c r="I151" s="8"/>
      <c r="J151" s="8"/>
      <c r="K151" s="8"/>
      <c r="L151" s="8"/>
      <c r="M151" s="8"/>
      <c r="N151" s="8"/>
      <c r="O151" s="14"/>
      <c r="P151" s="14"/>
      <c r="Q151" s="14"/>
      <c r="R151" s="14"/>
      <c r="S151" s="14"/>
      <c r="T151" s="14"/>
      <c r="U151" s="14"/>
      <c r="V151" s="14"/>
      <c r="W151" s="14"/>
      <c r="X151" s="14"/>
      <c r="Y151" s="14"/>
      <c r="Z151" s="14"/>
    </row>
    <row r="152" ht="15.75" customHeight="1">
      <c r="A152" s="8"/>
      <c r="B152" s="8"/>
      <c r="C152" s="8"/>
      <c r="D152" s="8"/>
      <c r="E152" s="8"/>
      <c r="F152" s="8"/>
      <c r="G152" s="8"/>
      <c r="H152" s="8"/>
      <c r="I152" s="8"/>
      <c r="J152" s="8"/>
      <c r="K152" s="8"/>
      <c r="L152" s="8"/>
      <c r="M152" s="8"/>
      <c r="N152" s="8"/>
      <c r="O152" s="14"/>
      <c r="P152" s="14"/>
      <c r="Q152" s="14"/>
      <c r="R152" s="14"/>
      <c r="S152" s="14"/>
      <c r="T152" s="14"/>
      <c r="U152" s="14"/>
      <c r="V152" s="14"/>
      <c r="W152" s="14"/>
      <c r="X152" s="14"/>
      <c r="Y152" s="14"/>
      <c r="Z152" s="14"/>
    </row>
    <row r="153" ht="15.75" customHeight="1">
      <c r="A153" s="8"/>
      <c r="B153" s="8"/>
      <c r="C153" s="8"/>
      <c r="D153" s="8"/>
      <c r="E153" s="8"/>
      <c r="F153" s="8"/>
      <c r="G153" s="8"/>
      <c r="H153" s="8"/>
      <c r="I153" s="8"/>
      <c r="J153" s="8"/>
      <c r="K153" s="8"/>
      <c r="L153" s="8"/>
      <c r="M153" s="8"/>
      <c r="N153" s="8"/>
      <c r="O153" s="14"/>
      <c r="P153" s="14"/>
      <c r="Q153" s="14"/>
      <c r="R153" s="14"/>
      <c r="S153" s="14"/>
      <c r="T153" s="14"/>
      <c r="U153" s="14"/>
      <c r="V153" s="14"/>
      <c r="W153" s="14"/>
      <c r="X153" s="14"/>
      <c r="Y153" s="14"/>
      <c r="Z153" s="14"/>
    </row>
    <row r="154" ht="15.75" customHeight="1">
      <c r="A154" s="8"/>
      <c r="B154" s="8"/>
      <c r="C154" s="8"/>
      <c r="D154" s="8"/>
      <c r="E154" s="8"/>
      <c r="F154" s="8"/>
      <c r="G154" s="8"/>
      <c r="H154" s="8"/>
      <c r="I154" s="8"/>
      <c r="J154" s="8"/>
      <c r="K154" s="8"/>
      <c r="L154" s="8"/>
      <c r="M154" s="8"/>
      <c r="N154" s="8"/>
      <c r="O154" s="14"/>
      <c r="P154" s="14"/>
      <c r="Q154" s="14"/>
      <c r="R154" s="14"/>
      <c r="S154" s="14"/>
      <c r="T154" s="14"/>
      <c r="U154" s="14"/>
      <c r="V154" s="14"/>
      <c r="W154" s="14"/>
      <c r="X154" s="14"/>
      <c r="Y154" s="14"/>
      <c r="Z154" s="14"/>
    </row>
    <row r="155" ht="15.75" customHeight="1">
      <c r="A155" s="8"/>
      <c r="B155" s="8"/>
      <c r="C155" s="8"/>
      <c r="D155" s="8"/>
      <c r="E155" s="8"/>
      <c r="F155" s="8"/>
      <c r="G155" s="8"/>
      <c r="H155" s="8"/>
      <c r="I155" s="8"/>
      <c r="J155" s="8"/>
      <c r="K155" s="8"/>
      <c r="L155" s="8"/>
      <c r="M155" s="8"/>
      <c r="N155" s="8"/>
      <c r="O155" s="14"/>
      <c r="P155" s="14"/>
      <c r="Q155" s="14"/>
      <c r="R155" s="14"/>
      <c r="S155" s="14"/>
      <c r="T155" s="14"/>
      <c r="U155" s="14"/>
      <c r="V155" s="14"/>
      <c r="W155" s="14"/>
      <c r="X155" s="14"/>
      <c r="Y155" s="14"/>
      <c r="Z155" s="14"/>
    </row>
    <row r="156" ht="15.75" customHeight="1">
      <c r="A156" s="8"/>
      <c r="B156" s="8"/>
      <c r="C156" s="8"/>
      <c r="D156" s="8"/>
      <c r="E156" s="8"/>
      <c r="F156" s="8"/>
      <c r="G156" s="8"/>
      <c r="H156" s="8"/>
      <c r="I156" s="8"/>
      <c r="J156" s="8"/>
      <c r="K156" s="8"/>
      <c r="L156" s="8"/>
      <c r="M156" s="8"/>
      <c r="N156" s="8"/>
      <c r="O156" s="14"/>
      <c r="P156" s="14"/>
      <c r="Q156" s="14"/>
      <c r="R156" s="14"/>
      <c r="S156" s="14"/>
      <c r="T156" s="14"/>
      <c r="U156" s="14"/>
      <c r="V156" s="14"/>
      <c r="W156" s="14"/>
      <c r="X156" s="14"/>
      <c r="Y156" s="14"/>
      <c r="Z156" s="14"/>
    </row>
    <row r="157" ht="15.75" customHeight="1">
      <c r="A157" s="8"/>
      <c r="B157" s="8"/>
      <c r="C157" s="8"/>
      <c r="D157" s="8"/>
      <c r="E157" s="8"/>
      <c r="F157" s="8"/>
      <c r="G157" s="8"/>
      <c r="H157" s="8"/>
      <c r="I157" s="8"/>
      <c r="J157" s="8"/>
      <c r="K157" s="8"/>
      <c r="L157" s="8"/>
      <c r="M157" s="8"/>
      <c r="N157" s="8"/>
      <c r="O157" s="14"/>
      <c r="P157" s="14"/>
      <c r="Q157" s="14"/>
      <c r="R157" s="14"/>
      <c r="S157" s="14"/>
      <c r="T157" s="14"/>
      <c r="U157" s="14"/>
      <c r="V157" s="14"/>
      <c r="W157" s="14"/>
      <c r="X157" s="14"/>
      <c r="Y157" s="14"/>
      <c r="Z157" s="14"/>
    </row>
    <row r="158" ht="15.75" customHeight="1">
      <c r="A158" s="8"/>
      <c r="B158" s="8"/>
      <c r="C158" s="8"/>
      <c r="D158" s="8"/>
      <c r="E158" s="8"/>
      <c r="F158" s="8"/>
      <c r="G158" s="8"/>
      <c r="H158" s="8"/>
      <c r="I158" s="8"/>
      <c r="J158" s="8"/>
      <c r="K158" s="8"/>
      <c r="L158" s="8"/>
      <c r="M158" s="8"/>
      <c r="N158" s="8"/>
      <c r="O158" s="14"/>
      <c r="P158" s="14"/>
      <c r="Q158" s="14"/>
      <c r="R158" s="14"/>
      <c r="S158" s="14"/>
      <c r="T158" s="14"/>
      <c r="U158" s="14"/>
      <c r="V158" s="14"/>
      <c r="W158" s="14"/>
      <c r="X158" s="14"/>
      <c r="Y158" s="14"/>
      <c r="Z158" s="14"/>
    </row>
    <row r="159" ht="15.75" customHeight="1">
      <c r="A159" s="8"/>
      <c r="B159" s="8"/>
      <c r="C159" s="8"/>
      <c r="D159" s="8"/>
      <c r="E159" s="8"/>
      <c r="F159" s="8"/>
      <c r="G159" s="8"/>
      <c r="H159" s="8"/>
      <c r="I159" s="8"/>
      <c r="J159" s="8"/>
      <c r="K159" s="8"/>
      <c r="L159" s="8"/>
      <c r="M159" s="8"/>
      <c r="N159" s="8"/>
      <c r="O159" s="14"/>
      <c r="P159" s="14"/>
      <c r="Q159" s="14"/>
      <c r="R159" s="14"/>
      <c r="S159" s="14"/>
      <c r="T159" s="14"/>
      <c r="U159" s="14"/>
      <c r="V159" s="14"/>
      <c r="W159" s="14"/>
      <c r="X159" s="14"/>
      <c r="Y159" s="14"/>
      <c r="Z159" s="14"/>
    </row>
    <row r="160" ht="15.75" customHeight="1">
      <c r="A160" s="8"/>
      <c r="B160" s="8"/>
      <c r="C160" s="8"/>
      <c r="D160" s="8"/>
      <c r="E160" s="8"/>
      <c r="F160" s="8"/>
      <c r="G160" s="8"/>
      <c r="H160" s="8"/>
      <c r="I160" s="8"/>
      <c r="J160" s="8"/>
      <c r="K160" s="8"/>
      <c r="L160" s="8"/>
      <c r="M160" s="8"/>
      <c r="N160" s="8"/>
      <c r="O160" s="14"/>
      <c r="P160" s="14"/>
      <c r="Q160" s="14"/>
      <c r="R160" s="14"/>
      <c r="S160" s="14"/>
      <c r="T160" s="14"/>
      <c r="U160" s="14"/>
      <c r="V160" s="14"/>
      <c r="W160" s="14"/>
      <c r="X160" s="14"/>
      <c r="Y160" s="14"/>
      <c r="Z160" s="14"/>
    </row>
    <row r="161" ht="15.75" customHeight="1">
      <c r="A161" s="8"/>
      <c r="B161" s="8"/>
      <c r="C161" s="8"/>
      <c r="D161" s="8"/>
      <c r="E161" s="8"/>
      <c r="F161" s="8"/>
      <c r="G161" s="8"/>
      <c r="H161" s="8"/>
      <c r="I161" s="8"/>
      <c r="J161" s="8"/>
      <c r="K161" s="8"/>
      <c r="L161" s="8"/>
      <c r="M161" s="8"/>
      <c r="N161" s="8"/>
      <c r="O161" s="14"/>
      <c r="P161" s="14"/>
      <c r="Q161" s="14"/>
      <c r="R161" s="14"/>
      <c r="S161" s="14"/>
      <c r="T161" s="14"/>
      <c r="U161" s="14"/>
      <c r="V161" s="14"/>
      <c r="W161" s="14"/>
      <c r="X161" s="14"/>
      <c r="Y161" s="14"/>
      <c r="Z161" s="14"/>
    </row>
    <row r="162" ht="15.75" customHeight="1">
      <c r="A162" s="8"/>
      <c r="B162" s="8"/>
      <c r="C162" s="8"/>
      <c r="D162" s="8"/>
      <c r="E162" s="8"/>
      <c r="F162" s="8"/>
      <c r="G162" s="8"/>
      <c r="H162" s="8"/>
      <c r="I162" s="8"/>
      <c r="J162" s="8"/>
      <c r="K162" s="8"/>
      <c r="L162" s="8"/>
      <c r="M162" s="8"/>
      <c r="N162" s="8"/>
      <c r="O162" s="14"/>
      <c r="P162" s="14"/>
      <c r="Q162" s="14"/>
      <c r="R162" s="14"/>
      <c r="S162" s="14"/>
      <c r="T162" s="14"/>
      <c r="U162" s="14"/>
      <c r="V162" s="14"/>
      <c r="W162" s="14"/>
      <c r="X162" s="14"/>
      <c r="Y162" s="14"/>
      <c r="Z162" s="14"/>
    </row>
    <row r="163" ht="15.75" customHeight="1">
      <c r="A163" s="8"/>
      <c r="B163" s="8"/>
      <c r="C163" s="8"/>
      <c r="D163" s="8"/>
      <c r="E163" s="8"/>
      <c r="F163" s="8"/>
      <c r="G163" s="8"/>
      <c r="H163" s="8"/>
      <c r="I163" s="8"/>
      <c r="J163" s="8"/>
      <c r="K163" s="8"/>
      <c r="L163" s="8"/>
      <c r="M163" s="8"/>
      <c r="N163" s="8"/>
      <c r="O163" s="14"/>
      <c r="P163" s="14"/>
      <c r="Q163" s="14"/>
      <c r="R163" s="14"/>
      <c r="S163" s="14"/>
      <c r="T163" s="14"/>
      <c r="U163" s="14"/>
      <c r="V163" s="14"/>
      <c r="W163" s="14"/>
      <c r="X163" s="14"/>
      <c r="Y163" s="14"/>
      <c r="Z163" s="14"/>
    </row>
    <row r="164" ht="15.75" customHeight="1">
      <c r="A164" s="8"/>
      <c r="B164" s="8"/>
      <c r="C164" s="8"/>
      <c r="D164" s="8"/>
      <c r="E164" s="8"/>
      <c r="F164" s="8"/>
      <c r="G164" s="8"/>
      <c r="H164" s="8"/>
      <c r="I164" s="8"/>
      <c r="J164" s="8"/>
      <c r="K164" s="8"/>
      <c r="L164" s="8"/>
      <c r="M164" s="8"/>
      <c r="N164" s="8"/>
      <c r="O164" s="14"/>
      <c r="P164" s="14"/>
      <c r="Q164" s="14"/>
      <c r="R164" s="14"/>
      <c r="S164" s="14"/>
      <c r="T164" s="14"/>
      <c r="U164" s="14"/>
      <c r="V164" s="14"/>
      <c r="W164" s="14"/>
      <c r="X164" s="14"/>
      <c r="Y164" s="14"/>
      <c r="Z164" s="14"/>
    </row>
    <row r="165" ht="15.75" customHeight="1">
      <c r="A165" s="8"/>
      <c r="B165" s="8"/>
      <c r="C165" s="8"/>
      <c r="D165" s="8"/>
      <c r="E165" s="8"/>
      <c r="F165" s="8"/>
      <c r="G165" s="8"/>
      <c r="H165" s="8"/>
      <c r="I165" s="8"/>
      <c r="J165" s="8"/>
      <c r="K165" s="8"/>
      <c r="L165" s="8"/>
      <c r="M165" s="8"/>
      <c r="N165" s="8"/>
      <c r="O165" s="14"/>
      <c r="P165" s="14"/>
      <c r="Q165" s="14"/>
      <c r="R165" s="14"/>
      <c r="S165" s="14"/>
      <c r="T165" s="14"/>
      <c r="U165" s="14"/>
      <c r="V165" s="14"/>
      <c r="W165" s="14"/>
      <c r="X165" s="14"/>
      <c r="Y165" s="14"/>
      <c r="Z165" s="14"/>
    </row>
    <row r="166" ht="15.75" customHeight="1">
      <c r="A166" s="8"/>
      <c r="B166" s="8"/>
      <c r="C166" s="8"/>
      <c r="D166" s="8"/>
      <c r="E166" s="8"/>
      <c r="F166" s="8"/>
      <c r="G166" s="8"/>
      <c r="H166" s="8"/>
      <c r="I166" s="8"/>
      <c r="J166" s="8"/>
      <c r="K166" s="8"/>
      <c r="L166" s="8"/>
      <c r="M166" s="8"/>
      <c r="N166" s="8"/>
      <c r="O166" s="14"/>
      <c r="P166" s="14"/>
      <c r="Q166" s="14"/>
      <c r="R166" s="14"/>
      <c r="S166" s="14"/>
      <c r="T166" s="14"/>
      <c r="U166" s="14"/>
      <c r="V166" s="14"/>
      <c r="W166" s="14"/>
      <c r="X166" s="14"/>
      <c r="Y166" s="14"/>
      <c r="Z166" s="14"/>
    </row>
    <row r="167" ht="15.75" customHeight="1">
      <c r="A167" s="8"/>
      <c r="B167" s="8"/>
      <c r="C167" s="8"/>
      <c r="D167" s="8"/>
      <c r="E167" s="8"/>
      <c r="F167" s="8"/>
      <c r="G167" s="8"/>
      <c r="H167" s="8"/>
      <c r="I167" s="8"/>
      <c r="J167" s="8"/>
      <c r="K167" s="8"/>
      <c r="L167" s="8"/>
      <c r="M167" s="8"/>
      <c r="N167" s="8"/>
      <c r="O167" s="14"/>
      <c r="P167" s="14"/>
      <c r="Q167" s="14"/>
      <c r="R167" s="14"/>
      <c r="S167" s="14"/>
      <c r="T167" s="14"/>
      <c r="U167" s="14"/>
      <c r="V167" s="14"/>
      <c r="W167" s="14"/>
      <c r="X167" s="14"/>
      <c r="Y167" s="14"/>
      <c r="Z167" s="14"/>
    </row>
    <row r="168" ht="15.75" customHeight="1">
      <c r="A168" s="8"/>
      <c r="B168" s="8"/>
      <c r="C168" s="8"/>
      <c r="D168" s="8"/>
      <c r="E168" s="8"/>
      <c r="F168" s="8"/>
      <c r="G168" s="8"/>
      <c r="H168" s="8"/>
      <c r="I168" s="8"/>
      <c r="J168" s="8"/>
      <c r="K168" s="8"/>
      <c r="L168" s="8"/>
      <c r="M168" s="8"/>
      <c r="N168" s="8"/>
      <c r="O168" s="14"/>
      <c r="P168" s="14"/>
      <c r="Q168" s="14"/>
      <c r="R168" s="14"/>
      <c r="S168" s="14"/>
      <c r="T168" s="14"/>
      <c r="U168" s="14"/>
      <c r="V168" s="14"/>
      <c r="W168" s="14"/>
      <c r="X168" s="14"/>
      <c r="Y168" s="14"/>
      <c r="Z168" s="14"/>
    </row>
    <row r="169" ht="15.75" customHeight="1">
      <c r="A169" s="8"/>
      <c r="B169" s="8"/>
      <c r="C169" s="8"/>
      <c r="D169" s="8"/>
      <c r="E169" s="8"/>
      <c r="F169" s="8"/>
      <c r="G169" s="8"/>
      <c r="H169" s="8"/>
      <c r="I169" s="8"/>
      <c r="J169" s="8"/>
      <c r="K169" s="8"/>
      <c r="L169" s="8"/>
      <c r="M169" s="8"/>
      <c r="N169" s="8"/>
      <c r="O169" s="14"/>
      <c r="P169" s="14"/>
      <c r="Q169" s="14"/>
      <c r="R169" s="14"/>
      <c r="S169" s="14"/>
      <c r="T169" s="14"/>
      <c r="U169" s="14"/>
      <c r="V169" s="14"/>
      <c r="W169" s="14"/>
      <c r="X169" s="14"/>
      <c r="Y169" s="14"/>
      <c r="Z169" s="14"/>
    </row>
    <row r="170" ht="15.75" customHeight="1">
      <c r="A170" s="8"/>
      <c r="B170" s="8"/>
      <c r="C170" s="8"/>
      <c r="D170" s="8"/>
      <c r="E170" s="8"/>
      <c r="F170" s="8"/>
      <c r="G170" s="8"/>
      <c r="H170" s="8"/>
      <c r="I170" s="8"/>
      <c r="J170" s="8"/>
      <c r="K170" s="8"/>
      <c r="L170" s="8"/>
      <c r="M170" s="8"/>
      <c r="N170" s="8"/>
      <c r="O170" s="14"/>
      <c r="P170" s="14"/>
      <c r="Q170" s="14"/>
      <c r="R170" s="14"/>
      <c r="S170" s="14"/>
      <c r="T170" s="14"/>
      <c r="U170" s="14"/>
      <c r="V170" s="14"/>
      <c r="W170" s="14"/>
      <c r="X170" s="14"/>
      <c r="Y170" s="14"/>
      <c r="Z170" s="14"/>
    </row>
    <row r="171" ht="15.75" customHeight="1">
      <c r="A171" s="8"/>
      <c r="B171" s="8"/>
      <c r="C171" s="8"/>
      <c r="D171" s="8"/>
      <c r="E171" s="8"/>
      <c r="F171" s="8"/>
      <c r="G171" s="8"/>
      <c r="H171" s="8"/>
      <c r="I171" s="8"/>
      <c r="J171" s="8"/>
      <c r="K171" s="8"/>
      <c r="L171" s="8"/>
      <c r="M171" s="8"/>
      <c r="N171" s="8"/>
      <c r="O171" s="14"/>
      <c r="P171" s="14"/>
      <c r="Q171" s="14"/>
      <c r="R171" s="14"/>
      <c r="S171" s="14"/>
      <c r="T171" s="14"/>
      <c r="U171" s="14"/>
      <c r="V171" s="14"/>
      <c r="W171" s="14"/>
      <c r="X171" s="14"/>
      <c r="Y171" s="14"/>
      <c r="Z171" s="14"/>
    </row>
    <row r="172" ht="15.75" customHeight="1">
      <c r="A172" s="8"/>
      <c r="B172" s="8"/>
      <c r="C172" s="8"/>
      <c r="D172" s="8"/>
      <c r="E172" s="8"/>
      <c r="F172" s="8"/>
      <c r="G172" s="8"/>
      <c r="H172" s="8"/>
      <c r="I172" s="8"/>
      <c r="J172" s="8"/>
      <c r="K172" s="8"/>
      <c r="L172" s="8"/>
      <c r="M172" s="8"/>
      <c r="N172" s="8"/>
      <c r="O172" s="14"/>
      <c r="P172" s="14"/>
      <c r="Q172" s="14"/>
      <c r="R172" s="14"/>
      <c r="S172" s="14"/>
      <c r="T172" s="14"/>
      <c r="U172" s="14"/>
      <c r="V172" s="14"/>
      <c r="W172" s="14"/>
      <c r="X172" s="14"/>
      <c r="Y172" s="14"/>
      <c r="Z172" s="14"/>
    </row>
    <row r="173" ht="15.75" customHeight="1">
      <c r="A173" s="8"/>
      <c r="B173" s="8"/>
      <c r="C173" s="8"/>
      <c r="D173" s="8"/>
      <c r="E173" s="8"/>
      <c r="F173" s="8"/>
      <c r="G173" s="8"/>
      <c r="H173" s="8"/>
      <c r="I173" s="8"/>
      <c r="J173" s="8"/>
      <c r="K173" s="8"/>
      <c r="L173" s="8"/>
      <c r="M173" s="8"/>
      <c r="N173" s="8"/>
      <c r="O173" s="14"/>
      <c r="P173" s="14"/>
      <c r="Q173" s="14"/>
      <c r="R173" s="14"/>
      <c r="S173" s="14"/>
      <c r="T173" s="14"/>
      <c r="U173" s="14"/>
      <c r="V173" s="14"/>
      <c r="W173" s="14"/>
      <c r="X173" s="14"/>
      <c r="Y173" s="14"/>
      <c r="Z173" s="14"/>
    </row>
    <row r="174" ht="15.75" customHeight="1">
      <c r="A174" s="8"/>
      <c r="B174" s="8"/>
      <c r="C174" s="8"/>
      <c r="D174" s="8"/>
      <c r="E174" s="8"/>
      <c r="F174" s="8"/>
      <c r="G174" s="8"/>
      <c r="H174" s="8"/>
      <c r="I174" s="8"/>
      <c r="J174" s="8"/>
      <c r="K174" s="8"/>
      <c r="L174" s="8"/>
      <c r="M174" s="8"/>
      <c r="N174" s="8"/>
      <c r="O174" s="14"/>
      <c r="P174" s="14"/>
      <c r="Q174" s="14"/>
      <c r="R174" s="14"/>
      <c r="S174" s="14"/>
      <c r="T174" s="14"/>
      <c r="U174" s="14"/>
      <c r="V174" s="14"/>
      <c r="W174" s="14"/>
      <c r="X174" s="14"/>
      <c r="Y174" s="14"/>
      <c r="Z174" s="14"/>
    </row>
    <row r="175" ht="15.75" customHeight="1">
      <c r="A175" s="8"/>
      <c r="B175" s="8"/>
      <c r="C175" s="8"/>
      <c r="D175" s="8"/>
      <c r="E175" s="8"/>
      <c r="F175" s="8"/>
      <c r="G175" s="8"/>
      <c r="H175" s="8"/>
      <c r="I175" s="8"/>
      <c r="J175" s="8"/>
      <c r="K175" s="8"/>
      <c r="L175" s="8"/>
      <c r="M175" s="8"/>
      <c r="N175" s="8"/>
      <c r="O175" s="14"/>
      <c r="P175" s="14"/>
      <c r="Q175" s="14"/>
      <c r="R175" s="14"/>
      <c r="S175" s="14"/>
      <c r="T175" s="14"/>
      <c r="U175" s="14"/>
      <c r="V175" s="14"/>
      <c r="W175" s="14"/>
      <c r="X175" s="14"/>
      <c r="Y175" s="14"/>
      <c r="Z175" s="14"/>
    </row>
    <row r="176" ht="15.75" customHeight="1">
      <c r="A176" s="8"/>
      <c r="B176" s="8"/>
      <c r="C176" s="8"/>
      <c r="D176" s="8"/>
      <c r="E176" s="8"/>
      <c r="F176" s="8"/>
      <c r="G176" s="8"/>
      <c r="H176" s="8"/>
      <c r="I176" s="8"/>
      <c r="J176" s="8"/>
      <c r="K176" s="8"/>
      <c r="L176" s="8"/>
      <c r="M176" s="8"/>
      <c r="N176" s="8"/>
      <c r="O176" s="14"/>
      <c r="P176" s="14"/>
      <c r="Q176" s="14"/>
      <c r="R176" s="14"/>
      <c r="S176" s="14"/>
      <c r="T176" s="14"/>
      <c r="U176" s="14"/>
      <c r="V176" s="14"/>
      <c r="W176" s="14"/>
      <c r="X176" s="14"/>
      <c r="Y176" s="14"/>
      <c r="Z176" s="14"/>
    </row>
    <row r="177" ht="15.75" customHeight="1">
      <c r="A177" s="8"/>
      <c r="B177" s="8"/>
      <c r="C177" s="8"/>
      <c r="D177" s="8"/>
      <c r="E177" s="8"/>
      <c r="F177" s="8"/>
      <c r="G177" s="8"/>
      <c r="H177" s="8"/>
      <c r="I177" s="8"/>
      <c r="J177" s="8"/>
      <c r="K177" s="8"/>
      <c r="L177" s="8"/>
      <c r="M177" s="8"/>
      <c r="N177" s="8"/>
      <c r="O177" s="14"/>
      <c r="P177" s="14"/>
      <c r="Q177" s="14"/>
      <c r="R177" s="14"/>
      <c r="S177" s="14"/>
      <c r="T177" s="14"/>
      <c r="U177" s="14"/>
      <c r="V177" s="14"/>
      <c r="W177" s="14"/>
      <c r="X177" s="14"/>
      <c r="Y177" s="14"/>
      <c r="Z177" s="14"/>
    </row>
    <row r="178" ht="15.75" customHeight="1">
      <c r="A178" s="8"/>
      <c r="B178" s="8"/>
      <c r="C178" s="8"/>
      <c r="D178" s="8"/>
      <c r="E178" s="8"/>
      <c r="F178" s="8"/>
      <c r="G178" s="8"/>
      <c r="H178" s="8"/>
      <c r="I178" s="8"/>
      <c r="J178" s="8"/>
      <c r="K178" s="8"/>
      <c r="L178" s="8"/>
      <c r="M178" s="8"/>
      <c r="N178" s="8"/>
      <c r="O178" s="14"/>
      <c r="P178" s="14"/>
      <c r="Q178" s="14"/>
      <c r="R178" s="14"/>
      <c r="S178" s="14"/>
      <c r="T178" s="14"/>
      <c r="U178" s="14"/>
      <c r="V178" s="14"/>
      <c r="W178" s="14"/>
      <c r="X178" s="14"/>
      <c r="Y178" s="14"/>
      <c r="Z178" s="14"/>
    </row>
    <row r="179" ht="15.75" customHeight="1">
      <c r="A179" s="8"/>
      <c r="B179" s="8"/>
      <c r="C179" s="8"/>
      <c r="D179" s="8"/>
      <c r="E179" s="8"/>
      <c r="F179" s="8"/>
      <c r="G179" s="8"/>
      <c r="H179" s="8"/>
      <c r="I179" s="8"/>
      <c r="J179" s="8"/>
      <c r="K179" s="8"/>
      <c r="L179" s="8"/>
      <c r="M179" s="8"/>
      <c r="N179" s="8"/>
      <c r="O179" s="14"/>
      <c r="P179" s="14"/>
      <c r="Q179" s="14"/>
      <c r="R179" s="14"/>
      <c r="S179" s="14"/>
      <c r="T179" s="14"/>
      <c r="U179" s="14"/>
      <c r="V179" s="14"/>
      <c r="W179" s="14"/>
      <c r="X179" s="14"/>
      <c r="Y179" s="14"/>
      <c r="Z179" s="14"/>
    </row>
    <row r="180" ht="15.75" customHeight="1">
      <c r="A180" s="8"/>
      <c r="B180" s="8"/>
      <c r="C180" s="8"/>
      <c r="D180" s="8"/>
      <c r="E180" s="8"/>
      <c r="F180" s="8"/>
      <c r="G180" s="8"/>
      <c r="H180" s="8"/>
      <c r="I180" s="8"/>
      <c r="J180" s="8"/>
      <c r="K180" s="8"/>
      <c r="L180" s="8"/>
      <c r="M180" s="8"/>
      <c r="N180" s="8"/>
      <c r="O180" s="14"/>
      <c r="P180" s="14"/>
      <c r="Q180" s="14"/>
      <c r="R180" s="14"/>
      <c r="S180" s="14"/>
      <c r="T180" s="14"/>
      <c r="U180" s="14"/>
      <c r="V180" s="14"/>
      <c r="W180" s="14"/>
      <c r="X180" s="14"/>
      <c r="Y180" s="14"/>
      <c r="Z180" s="14"/>
    </row>
    <row r="181" ht="15.75" customHeight="1">
      <c r="A181" s="8"/>
      <c r="B181" s="8"/>
      <c r="C181" s="8"/>
      <c r="D181" s="8"/>
      <c r="E181" s="8"/>
      <c r="F181" s="8"/>
      <c r="G181" s="8"/>
      <c r="H181" s="8"/>
      <c r="I181" s="8"/>
      <c r="J181" s="8"/>
      <c r="K181" s="8"/>
      <c r="L181" s="8"/>
      <c r="M181" s="8"/>
      <c r="N181" s="8"/>
      <c r="O181" s="14"/>
      <c r="P181" s="14"/>
      <c r="Q181" s="14"/>
      <c r="R181" s="14"/>
      <c r="S181" s="14"/>
      <c r="T181" s="14"/>
      <c r="U181" s="14"/>
      <c r="V181" s="14"/>
      <c r="W181" s="14"/>
      <c r="X181" s="14"/>
      <c r="Y181" s="14"/>
      <c r="Z181" s="14"/>
    </row>
    <row r="182" ht="15.75" customHeight="1">
      <c r="A182" s="8"/>
      <c r="B182" s="8"/>
      <c r="C182" s="8"/>
      <c r="D182" s="8"/>
      <c r="E182" s="8"/>
      <c r="F182" s="8"/>
      <c r="G182" s="8"/>
      <c r="H182" s="8"/>
      <c r="I182" s="8"/>
      <c r="J182" s="8"/>
      <c r="K182" s="8"/>
      <c r="L182" s="8"/>
      <c r="M182" s="8"/>
      <c r="N182" s="8"/>
      <c r="O182" s="14"/>
      <c r="P182" s="14"/>
      <c r="Q182" s="14"/>
      <c r="R182" s="14"/>
      <c r="S182" s="14"/>
      <c r="T182" s="14"/>
      <c r="U182" s="14"/>
      <c r="V182" s="14"/>
      <c r="W182" s="14"/>
      <c r="X182" s="14"/>
      <c r="Y182" s="14"/>
      <c r="Z182" s="14"/>
    </row>
    <row r="183" ht="15.75" customHeight="1">
      <c r="A183" s="8"/>
      <c r="B183" s="8"/>
      <c r="C183" s="8"/>
      <c r="D183" s="8"/>
      <c r="E183" s="8"/>
      <c r="F183" s="8"/>
      <c r="G183" s="8"/>
      <c r="H183" s="8"/>
      <c r="I183" s="8"/>
      <c r="J183" s="8"/>
      <c r="K183" s="8"/>
      <c r="L183" s="8"/>
      <c r="M183" s="8"/>
      <c r="N183" s="8"/>
      <c r="O183" s="14"/>
      <c r="P183" s="14"/>
      <c r="Q183" s="14"/>
      <c r="R183" s="14"/>
      <c r="S183" s="14"/>
      <c r="T183" s="14"/>
      <c r="U183" s="14"/>
      <c r="V183" s="14"/>
      <c r="W183" s="14"/>
      <c r="X183" s="14"/>
      <c r="Y183" s="14"/>
      <c r="Z183" s="14"/>
    </row>
    <row r="184" ht="15.75" customHeight="1">
      <c r="A184" s="8"/>
      <c r="B184" s="8"/>
      <c r="C184" s="8"/>
      <c r="D184" s="8"/>
      <c r="E184" s="8"/>
      <c r="F184" s="8"/>
      <c r="G184" s="8"/>
      <c r="H184" s="8"/>
      <c r="I184" s="8"/>
      <c r="J184" s="8"/>
      <c r="K184" s="8"/>
      <c r="L184" s="8"/>
      <c r="M184" s="8"/>
      <c r="N184" s="8"/>
      <c r="O184" s="14"/>
      <c r="P184" s="14"/>
      <c r="Q184" s="14"/>
      <c r="R184" s="14"/>
      <c r="S184" s="14"/>
      <c r="T184" s="14"/>
      <c r="U184" s="14"/>
      <c r="V184" s="14"/>
      <c r="W184" s="14"/>
      <c r="X184" s="14"/>
      <c r="Y184" s="14"/>
      <c r="Z184" s="14"/>
    </row>
    <row r="185" ht="15.75" customHeight="1">
      <c r="A185" s="8"/>
      <c r="B185" s="8"/>
      <c r="C185" s="8"/>
      <c r="D185" s="8"/>
      <c r="E185" s="8"/>
      <c r="F185" s="8"/>
      <c r="G185" s="8"/>
      <c r="H185" s="8"/>
      <c r="I185" s="8"/>
      <c r="J185" s="8"/>
      <c r="K185" s="8"/>
      <c r="L185" s="8"/>
      <c r="M185" s="8"/>
      <c r="N185" s="8"/>
      <c r="O185" s="14"/>
      <c r="P185" s="14"/>
      <c r="Q185" s="14"/>
      <c r="R185" s="14"/>
      <c r="S185" s="14"/>
      <c r="T185" s="14"/>
      <c r="U185" s="14"/>
      <c r="V185" s="14"/>
      <c r="W185" s="14"/>
      <c r="X185" s="14"/>
      <c r="Y185" s="14"/>
      <c r="Z185" s="14"/>
    </row>
    <row r="186" ht="15.75" customHeight="1">
      <c r="A186" s="8"/>
      <c r="B186" s="8"/>
      <c r="C186" s="8"/>
      <c r="D186" s="8"/>
      <c r="E186" s="8"/>
      <c r="F186" s="8"/>
      <c r="G186" s="8"/>
      <c r="H186" s="8"/>
      <c r="I186" s="8"/>
      <c r="J186" s="8"/>
      <c r="K186" s="8"/>
      <c r="L186" s="8"/>
      <c r="M186" s="8"/>
      <c r="N186" s="8"/>
      <c r="O186" s="14"/>
      <c r="P186" s="14"/>
      <c r="Q186" s="14"/>
      <c r="R186" s="14"/>
      <c r="S186" s="14"/>
      <c r="T186" s="14"/>
      <c r="U186" s="14"/>
      <c r="V186" s="14"/>
      <c r="W186" s="14"/>
      <c r="X186" s="14"/>
      <c r="Y186" s="14"/>
      <c r="Z186" s="14"/>
    </row>
    <row r="187" ht="15.75" customHeight="1">
      <c r="A187" s="8"/>
      <c r="B187" s="8"/>
      <c r="C187" s="8"/>
      <c r="D187" s="8"/>
      <c r="E187" s="8"/>
      <c r="F187" s="8"/>
      <c r="G187" s="8"/>
      <c r="H187" s="8"/>
      <c r="I187" s="8"/>
      <c r="J187" s="8"/>
      <c r="K187" s="8"/>
      <c r="L187" s="8"/>
      <c r="M187" s="8"/>
      <c r="N187" s="8"/>
      <c r="O187" s="14"/>
      <c r="P187" s="14"/>
      <c r="Q187" s="14"/>
      <c r="R187" s="14"/>
      <c r="S187" s="14"/>
      <c r="T187" s="14"/>
      <c r="U187" s="14"/>
      <c r="V187" s="14"/>
      <c r="W187" s="14"/>
      <c r="X187" s="14"/>
      <c r="Y187" s="14"/>
      <c r="Z187" s="14"/>
    </row>
    <row r="188" ht="15.75" customHeight="1">
      <c r="A188" s="8"/>
      <c r="B188" s="8"/>
      <c r="C188" s="8"/>
      <c r="D188" s="8"/>
      <c r="E188" s="8"/>
      <c r="F188" s="8"/>
      <c r="G188" s="8"/>
      <c r="H188" s="8"/>
      <c r="I188" s="8"/>
      <c r="J188" s="8"/>
      <c r="K188" s="8"/>
      <c r="L188" s="8"/>
      <c r="M188" s="8"/>
      <c r="N188" s="8"/>
      <c r="O188" s="14"/>
      <c r="P188" s="14"/>
      <c r="Q188" s="14"/>
      <c r="R188" s="14"/>
      <c r="S188" s="14"/>
      <c r="T188" s="14"/>
      <c r="U188" s="14"/>
      <c r="V188" s="14"/>
      <c r="W188" s="14"/>
      <c r="X188" s="14"/>
      <c r="Y188" s="14"/>
      <c r="Z188" s="14"/>
    </row>
    <row r="189" ht="15.75" customHeight="1">
      <c r="A189" s="8"/>
      <c r="B189" s="8"/>
      <c r="C189" s="8"/>
      <c r="D189" s="8"/>
      <c r="E189" s="8"/>
      <c r="F189" s="8"/>
      <c r="G189" s="8"/>
      <c r="H189" s="8"/>
      <c r="I189" s="8"/>
      <c r="J189" s="8"/>
      <c r="K189" s="8"/>
      <c r="L189" s="8"/>
      <c r="M189" s="8"/>
      <c r="N189" s="8"/>
      <c r="O189" s="14"/>
      <c r="P189" s="14"/>
      <c r="Q189" s="14"/>
      <c r="R189" s="14"/>
      <c r="S189" s="14"/>
      <c r="T189" s="14"/>
      <c r="U189" s="14"/>
      <c r="V189" s="14"/>
      <c r="W189" s="14"/>
      <c r="X189" s="14"/>
      <c r="Y189" s="14"/>
      <c r="Z189" s="14"/>
    </row>
    <row r="190" ht="15.75" customHeight="1">
      <c r="A190" s="8"/>
      <c r="B190" s="8"/>
      <c r="C190" s="8"/>
      <c r="D190" s="8"/>
      <c r="E190" s="8"/>
      <c r="F190" s="8"/>
      <c r="G190" s="8"/>
      <c r="H190" s="8"/>
      <c r="I190" s="8"/>
      <c r="J190" s="8"/>
      <c r="K190" s="8"/>
      <c r="L190" s="8"/>
      <c r="M190" s="8"/>
      <c r="N190" s="8"/>
      <c r="O190" s="14"/>
      <c r="P190" s="14"/>
      <c r="Q190" s="14"/>
      <c r="R190" s="14"/>
      <c r="S190" s="14"/>
      <c r="T190" s="14"/>
      <c r="U190" s="14"/>
      <c r="V190" s="14"/>
      <c r="W190" s="14"/>
      <c r="X190" s="14"/>
      <c r="Y190" s="14"/>
      <c r="Z190" s="14"/>
    </row>
    <row r="191" ht="15.75" customHeight="1">
      <c r="A191" s="8"/>
      <c r="B191" s="8"/>
      <c r="C191" s="8"/>
      <c r="D191" s="8"/>
      <c r="E191" s="8"/>
      <c r="F191" s="8"/>
      <c r="G191" s="8"/>
      <c r="H191" s="8"/>
      <c r="I191" s="8"/>
      <c r="J191" s="8"/>
      <c r="K191" s="8"/>
      <c r="L191" s="8"/>
      <c r="M191" s="8"/>
      <c r="N191" s="8"/>
      <c r="O191" s="14"/>
      <c r="P191" s="14"/>
      <c r="Q191" s="14"/>
      <c r="R191" s="14"/>
      <c r="S191" s="14"/>
      <c r="T191" s="14"/>
      <c r="U191" s="14"/>
      <c r="V191" s="14"/>
      <c r="W191" s="14"/>
      <c r="X191" s="14"/>
      <c r="Y191" s="14"/>
      <c r="Z191" s="14"/>
    </row>
    <row r="192" ht="15.75" customHeight="1">
      <c r="A192" s="8"/>
      <c r="B192" s="8"/>
      <c r="C192" s="8"/>
      <c r="D192" s="8"/>
      <c r="E192" s="8"/>
      <c r="F192" s="8"/>
      <c r="G192" s="8"/>
      <c r="H192" s="8"/>
      <c r="I192" s="8"/>
      <c r="J192" s="8"/>
      <c r="K192" s="8"/>
      <c r="L192" s="8"/>
      <c r="M192" s="8"/>
      <c r="N192" s="8"/>
      <c r="O192" s="14"/>
      <c r="P192" s="14"/>
      <c r="Q192" s="14"/>
      <c r="R192" s="14"/>
      <c r="S192" s="14"/>
      <c r="T192" s="14"/>
      <c r="U192" s="14"/>
      <c r="V192" s="14"/>
      <c r="W192" s="14"/>
      <c r="X192" s="14"/>
      <c r="Y192" s="14"/>
      <c r="Z192" s="14"/>
    </row>
    <row r="193" ht="15.75" customHeight="1">
      <c r="A193" s="8"/>
      <c r="B193" s="8"/>
      <c r="C193" s="8"/>
      <c r="D193" s="8"/>
      <c r="E193" s="8"/>
      <c r="F193" s="8"/>
      <c r="G193" s="8"/>
      <c r="H193" s="8"/>
      <c r="I193" s="8"/>
      <c r="J193" s="8"/>
      <c r="K193" s="8"/>
      <c r="L193" s="8"/>
      <c r="M193" s="8"/>
      <c r="N193" s="8"/>
      <c r="O193" s="14"/>
      <c r="P193" s="14"/>
      <c r="Q193" s="14"/>
      <c r="R193" s="14"/>
      <c r="S193" s="14"/>
      <c r="T193" s="14"/>
      <c r="U193" s="14"/>
      <c r="V193" s="14"/>
      <c r="W193" s="14"/>
      <c r="X193" s="14"/>
      <c r="Y193" s="14"/>
      <c r="Z193" s="14"/>
    </row>
    <row r="194" ht="15.75" customHeight="1">
      <c r="A194" s="8"/>
      <c r="B194" s="8"/>
      <c r="C194" s="8"/>
      <c r="D194" s="8"/>
      <c r="E194" s="8"/>
      <c r="F194" s="8"/>
      <c r="G194" s="8"/>
      <c r="H194" s="8"/>
      <c r="I194" s="8"/>
      <c r="J194" s="8"/>
      <c r="K194" s="8"/>
      <c r="L194" s="8"/>
      <c r="M194" s="8"/>
      <c r="N194" s="8"/>
      <c r="O194" s="14"/>
      <c r="P194" s="14"/>
      <c r="Q194" s="14"/>
      <c r="R194" s="14"/>
      <c r="S194" s="14"/>
      <c r="T194" s="14"/>
      <c r="U194" s="14"/>
      <c r="V194" s="14"/>
      <c r="W194" s="14"/>
      <c r="X194" s="14"/>
      <c r="Y194" s="14"/>
      <c r="Z194" s="14"/>
    </row>
    <row r="195" ht="15.75" customHeight="1">
      <c r="A195" s="8"/>
      <c r="B195" s="8"/>
      <c r="C195" s="8"/>
      <c r="D195" s="8"/>
      <c r="E195" s="8"/>
      <c r="F195" s="8"/>
      <c r="G195" s="8"/>
      <c r="H195" s="8"/>
      <c r="I195" s="8"/>
      <c r="J195" s="8"/>
      <c r="K195" s="8"/>
      <c r="L195" s="8"/>
      <c r="M195" s="8"/>
      <c r="N195" s="8"/>
      <c r="O195" s="14"/>
      <c r="P195" s="14"/>
      <c r="Q195" s="14"/>
      <c r="R195" s="14"/>
      <c r="S195" s="14"/>
      <c r="T195" s="14"/>
      <c r="U195" s="14"/>
      <c r="V195" s="14"/>
      <c r="W195" s="14"/>
      <c r="X195" s="14"/>
      <c r="Y195" s="14"/>
      <c r="Z195" s="14"/>
    </row>
    <row r="196" ht="15.75" customHeight="1">
      <c r="A196" s="8"/>
      <c r="B196" s="8"/>
      <c r="C196" s="8"/>
      <c r="D196" s="8"/>
      <c r="E196" s="8"/>
      <c r="F196" s="8"/>
      <c r="G196" s="8"/>
      <c r="H196" s="8"/>
      <c r="I196" s="8"/>
      <c r="J196" s="8"/>
      <c r="K196" s="8"/>
      <c r="L196" s="8"/>
      <c r="M196" s="8"/>
      <c r="N196" s="8"/>
      <c r="O196" s="14"/>
      <c r="P196" s="14"/>
      <c r="Q196" s="14"/>
      <c r="R196" s="14"/>
      <c r="S196" s="14"/>
      <c r="T196" s="14"/>
      <c r="U196" s="14"/>
      <c r="V196" s="14"/>
      <c r="W196" s="14"/>
      <c r="X196" s="14"/>
      <c r="Y196" s="14"/>
      <c r="Z196" s="14"/>
    </row>
    <row r="197" ht="15.75" customHeight="1">
      <c r="A197" s="8"/>
      <c r="B197" s="8"/>
      <c r="C197" s="8"/>
      <c r="D197" s="8"/>
      <c r="E197" s="8"/>
      <c r="F197" s="8"/>
      <c r="G197" s="8"/>
      <c r="H197" s="8"/>
      <c r="I197" s="8"/>
      <c r="J197" s="8"/>
      <c r="K197" s="8"/>
      <c r="L197" s="8"/>
      <c r="M197" s="8"/>
      <c r="N197" s="8"/>
      <c r="O197" s="14"/>
      <c r="P197" s="14"/>
      <c r="Q197" s="14"/>
      <c r="R197" s="14"/>
      <c r="S197" s="14"/>
      <c r="T197" s="14"/>
      <c r="U197" s="14"/>
      <c r="V197" s="14"/>
      <c r="W197" s="14"/>
      <c r="X197" s="14"/>
      <c r="Y197" s="14"/>
      <c r="Z197" s="14"/>
    </row>
    <row r="198" ht="15.75" customHeight="1">
      <c r="A198" s="8"/>
      <c r="B198" s="8"/>
      <c r="C198" s="8"/>
      <c r="D198" s="8"/>
      <c r="E198" s="8"/>
      <c r="F198" s="8"/>
      <c r="G198" s="8"/>
      <c r="H198" s="8"/>
      <c r="I198" s="8"/>
      <c r="J198" s="8"/>
      <c r="K198" s="8"/>
      <c r="L198" s="8"/>
      <c r="M198" s="8"/>
      <c r="N198" s="8"/>
      <c r="O198" s="14"/>
      <c r="P198" s="14"/>
      <c r="Q198" s="14"/>
      <c r="R198" s="14"/>
      <c r="S198" s="14"/>
      <c r="T198" s="14"/>
      <c r="U198" s="14"/>
      <c r="V198" s="14"/>
      <c r="W198" s="14"/>
      <c r="X198" s="14"/>
      <c r="Y198" s="14"/>
      <c r="Z198" s="14"/>
    </row>
    <row r="199" ht="15.75" customHeight="1">
      <c r="A199" s="8"/>
      <c r="B199" s="8"/>
      <c r="C199" s="8"/>
      <c r="D199" s="8"/>
      <c r="E199" s="8"/>
      <c r="F199" s="8"/>
      <c r="G199" s="8"/>
      <c r="H199" s="8"/>
      <c r="I199" s="8"/>
      <c r="J199" s="8"/>
      <c r="K199" s="8"/>
      <c r="L199" s="8"/>
      <c r="M199" s="8"/>
      <c r="N199" s="8"/>
      <c r="O199" s="14"/>
      <c r="P199" s="14"/>
      <c r="Q199" s="14"/>
      <c r="R199" s="14"/>
      <c r="S199" s="14"/>
      <c r="T199" s="14"/>
      <c r="U199" s="14"/>
      <c r="V199" s="14"/>
      <c r="W199" s="14"/>
      <c r="X199" s="14"/>
      <c r="Y199" s="14"/>
      <c r="Z199" s="14"/>
    </row>
    <row r="200" ht="15.75" customHeight="1">
      <c r="A200" s="8"/>
      <c r="B200" s="8"/>
      <c r="C200" s="8"/>
      <c r="D200" s="8"/>
      <c r="E200" s="8"/>
      <c r="F200" s="8"/>
      <c r="G200" s="8"/>
      <c r="H200" s="8"/>
      <c r="I200" s="8"/>
      <c r="J200" s="8"/>
      <c r="K200" s="8"/>
      <c r="L200" s="8"/>
      <c r="M200" s="8"/>
      <c r="N200" s="8"/>
      <c r="O200" s="14"/>
      <c r="P200" s="14"/>
      <c r="Q200" s="14"/>
      <c r="R200" s="14"/>
      <c r="S200" s="14"/>
      <c r="T200" s="14"/>
      <c r="U200" s="14"/>
      <c r="V200" s="14"/>
      <c r="W200" s="14"/>
      <c r="X200" s="14"/>
      <c r="Y200" s="14"/>
      <c r="Z200" s="14"/>
    </row>
    <row r="201" ht="15.75" customHeight="1">
      <c r="A201" s="8"/>
      <c r="B201" s="8"/>
      <c r="C201" s="8"/>
      <c r="D201" s="8"/>
      <c r="E201" s="8"/>
      <c r="F201" s="8"/>
      <c r="G201" s="8"/>
      <c r="H201" s="8"/>
      <c r="I201" s="8"/>
      <c r="J201" s="8"/>
      <c r="K201" s="8"/>
      <c r="L201" s="8"/>
      <c r="M201" s="8"/>
      <c r="N201" s="8"/>
      <c r="O201" s="14"/>
      <c r="P201" s="14"/>
      <c r="Q201" s="14"/>
      <c r="R201" s="14"/>
      <c r="S201" s="14"/>
      <c r="T201" s="14"/>
      <c r="U201" s="14"/>
      <c r="V201" s="14"/>
      <c r="W201" s="14"/>
      <c r="X201" s="14"/>
      <c r="Y201" s="14"/>
      <c r="Z201" s="14"/>
    </row>
    <row r="202" ht="15.75" customHeight="1">
      <c r="A202" s="8"/>
      <c r="B202" s="8"/>
      <c r="C202" s="8"/>
      <c r="D202" s="8"/>
      <c r="E202" s="8"/>
      <c r="F202" s="8"/>
      <c r="G202" s="8"/>
      <c r="H202" s="8"/>
      <c r="I202" s="8"/>
      <c r="J202" s="8"/>
      <c r="K202" s="8"/>
      <c r="L202" s="8"/>
      <c r="M202" s="8"/>
      <c r="N202" s="8"/>
      <c r="O202" s="14"/>
      <c r="P202" s="14"/>
      <c r="Q202" s="14"/>
      <c r="R202" s="14"/>
      <c r="S202" s="14"/>
      <c r="T202" s="14"/>
      <c r="U202" s="14"/>
      <c r="V202" s="14"/>
      <c r="W202" s="14"/>
      <c r="X202" s="14"/>
      <c r="Y202" s="14"/>
      <c r="Z202" s="14"/>
    </row>
    <row r="203" ht="15.75" customHeight="1">
      <c r="A203" s="8"/>
      <c r="B203" s="8"/>
      <c r="C203" s="8"/>
      <c r="D203" s="8"/>
      <c r="E203" s="8"/>
      <c r="F203" s="8"/>
      <c r="G203" s="8"/>
      <c r="H203" s="8"/>
      <c r="I203" s="8"/>
      <c r="J203" s="8"/>
      <c r="K203" s="8"/>
      <c r="L203" s="8"/>
      <c r="M203" s="8"/>
      <c r="N203" s="8"/>
      <c r="O203" s="14"/>
      <c r="P203" s="14"/>
      <c r="Q203" s="14"/>
      <c r="R203" s="14"/>
      <c r="S203" s="14"/>
      <c r="T203" s="14"/>
      <c r="U203" s="14"/>
      <c r="V203" s="14"/>
      <c r="W203" s="14"/>
      <c r="X203" s="14"/>
      <c r="Y203" s="14"/>
      <c r="Z203" s="14"/>
    </row>
    <row r="204" ht="15.75" customHeight="1">
      <c r="A204" s="8"/>
      <c r="B204" s="8"/>
      <c r="C204" s="8"/>
      <c r="D204" s="8"/>
      <c r="E204" s="8"/>
      <c r="F204" s="8"/>
      <c r="G204" s="8"/>
      <c r="H204" s="8"/>
      <c r="I204" s="8"/>
      <c r="J204" s="8"/>
      <c r="K204" s="8"/>
      <c r="L204" s="8"/>
      <c r="M204" s="8"/>
      <c r="N204" s="8"/>
      <c r="O204" s="14"/>
      <c r="P204" s="14"/>
      <c r="Q204" s="14"/>
      <c r="R204" s="14"/>
      <c r="S204" s="14"/>
      <c r="T204" s="14"/>
      <c r="U204" s="14"/>
      <c r="V204" s="14"/>
      <c r="W204" s="14"/>
      <c r="X204" s="14"/>
      <c r="Y204" s="14"/>
      <c r="Z204" s="14"/>
    </row>
    <row r="205" ht="15.75" customHeight="1">
      <c r="A205" s="8"/>
      <c r="B205" s="8"/>
      <c r="C205" s="8"/>
      <c r="D205" s="8"/>
      <c r="E205" s="8"/>
      <c r="F205" s="8"/>
      <c r="G205" s="8"/>
      <c r="H205" s="8"/>
      <c r="I205" s="8"/>
      <c r="J205" s="8"/>
      <c r="K205" s="8"/>
      <c r="L205" s="8"/>
      <c r="M205" s="8"/>
      <c r="N205" s="8"/>
      <c r="O205" s="14"/>
      <c r="P205" s="14"/>
      <c r="Q205" s="14"/>
      <c r="R205" s="14"/>
      <c r="S205" s="14"/>
      <c r="T205" s="14"/>
      <c r="U205" s="14"/>
      <c r="V205" s="14"/>
      <c r="W205" s="14"/>
      <c r="X205" s="14"/>
      <c r="Y205" s="14"/>
      <c r="Z205" s="14"/>
    </row>
    <row r="206" ht="15.75" customHeight="1">
      <c r="A206" s="8"/>
      <c r="B206" s="8"/>
      <c r="C206" s="8"/>
      <c r="D206" s="8"/>
      <c r="E206" s="8"/>
      <c r="F206" s="8"/>
      <c r="G206" s="8"/>
      <c r="H206" s="8"/>
      <c r="I206" s="8"/>
      <c r="J206" s="8"/>
      <c r="K206" s="8"/>
      <c r="L206" s="8"/>
      <c r="M206" s="8"/>
      <c r="N206" s="8"/>
      <c r="O206" s="14"/>
      <c r="P206" s="14"/>
      <c r="Q206" s="14"/>
      <c r="R206" s="14"/>
      <c r="S206" s="14"/>
      <c r="T206" s="14"/>
      <c r="U206" s="14"/>
      <c r="V206" s="14"/>
      <c r="W206" s="14"/>
      <c r="X206" s="14"/>
      <c r="Y206" s="14"/>
      <c r="Z206" s="14"/>
    </row>
    <row r="207" ht="15.75" customHeight="1">
      <c r="A207" s="8"/>
      <c r="B207" s="8"/>
      <c r="C207" s="8"/>
      <c r="D207" s="8"/>
      <c r="E207" s="8"/>
      <c r="F207" s="8"/>
      <c r="G207" s="8"/>
      <c r="H207" s="8"/>
      <c r="I207" s="8"/>
      <c r="J207" s="8"/>
      <c r="K207" s="8"/>
      <c r="L207" s="8"/>
      <c r="M207" s="8"/>
      <c r="N207" s="8"/>
      <c r="O207" s="14"/>
      <c r="P207" s="14"/>
      <c r="Q207" s="14"/>
      <c r="R207" s="14"/>
      <c r="S207" s="14"/>
      <c r="T207" s="14"/>
      <c r="U207" s="14"/>
      <c r="V207" s="14"/>
      <c r="W207" s="14"/>
      <c r="X207" s="14"/>
      <c r="Y207" s="14"/>
      <c r="Z207" s="14"/>
    </row>
    <row r="208" ht="15.75" customHeight="1">
      <c r="A208" s="8"/>
      <c r="B208" s="8"/>
      <c r="C208" s="8"/>
      <c r="D208" s="8"/>
      <c r="E208" s="8"/>
      <c r="F208" s="8"/>
      <c r="G208" s="8"/>
      <c r="H208" s="8"/>
      <c r="I208" s="8"/>
      <c r="J208" s="8"/>
      <c r="K208" s="8"/>
      <c r="L208" s="8"/>
      <c r="M208" s="8"/>
      <c r="N208" s="8"/>
      <c r="O208" s="14"/>
      <c r="P208" s="14"/>
      <c r="Q208" s="14"/>
      <c r="R208" s="14"/>
      <c r="S208" s="14"/>
      <c r="T208" s="14"/>
      <c r="U208" s="14"/>
      <c r="V208" s="14"/>
      <c r="W208" s="14"/>
      <c r="X208" s="14"/>
      <c r="Y208" s="14"/>
      <c r="Z208" s="14"/>
    </row>
    <row r="209" ht="15.75" customHeight="1">
      <c r="A209" s="8"/>
      <c r="B209" s="8"/>
      <c r="C209" s="8"/>
      <c r="D209" s="8"/>
      <c r="E209" s="8"/>
      <c r="F209" s="8"/>
      <c r="G209" s="8"/>
      <c r="H209" s="8"/>
      <c r="I209" s="8"/>
      <c r="J209" s="8"/>
      <c r="K209" s="8"/>
      <c r="L209" s="8"/>
      <c r="M209" s="8"/>
      <c r="N209" s="8"/>
      <c r="O209" s="14"/>
      <c r="P209" s="14"/>
      <c r="Q209" s="14"/>
      <c r="R209" s="14"/>
      <c r="S209" s="14"/>
      <c r="T209" s="14"/>
      <c r="U209" s="14"/>
      <c r="V209" s="14"/>
      <c r="W209" s="14"/>
      <c r="X209" s="14"/>
      <c r="Y209" s="14"/>
      <c r="Z209" s="14"/>
    </row>
    <row r="210" ht="15.75" customHeight="1">
      <c r="A210" s="8"/>
      <c r="B210" s="8"/>
      <c r="C210" s="8"/>
      <c r="D210" s="8"/>
      <c r="E210" s="8"/>
      <c r="F210" s="8"/>
      <c r="G210" s="8"/>
      <c r="H210" s="8"/>
      <c r="I210" s="8"/>
      <c r="J210" s="8"/>
      <c r="K210" s="8"/>
      <c r="L210" s="8"/>
      <c r="M210" s="8"/>
      <c r="N210" s="8"/>
      <c r="O210" s="14"/>
      <c r="P210" s="14"/>
      <c r="Q210" s="14"/>
      <c r="R210" s="14"/>
      <c r="S210" s="14"/>
      <c r="T210" s="14"/>
      <c r="U210" s="14"/>
      <c r="V210" s="14"/>
      <c r="W210" s="14"/>
      <c r="X210" s="14"/>
      <c r="Y210" s="14"/>
      <c r="Z210" s="14"/>
    </row>
    <row r="211" ht="15.75" customHeight="1">
      <c r="A211" s="8"/>
      <c r="B211" s="8"/>
      <c r="C211" s="8"/>
      <c r="D211" s="8"/>
      <c r="E211" s="8"/>
      <c r="F211" s="8"/>
      <c r="G211" s="8"/>
      <c r="H211" s="8"/>
      <c r="I211" s="8"/>
      <c r="J211" s="8"/>
      <c r="K211" s="8"/>
      <c r="L211" s="8"/>
      <c r="M211" s="8"/>
      <c r="N211" s="8"/>
      <c r="O211" s="14"/>
      <c r="P211" s="14"/>
      <c r="Q211" s="14"/>
      <c r="R211" s="14"/>
      <c r="S211" s="14"/>
      <c r="T211" s="14"/>
      <c r="U211" s="14"/>
      <c r="V211" s="14"/>
      <c r="W211" s="14"/>
      <c r="X211" s="14"/>
      <c r="Y211" s="14"/>
      <c r="Z211" s="14"/>
    </row>
    <row r="212" ht="15.75" customHeight="1">
      <c r="A212" s="8"/>
      <c r="B212" s="8"/>
      <c r="C212" s="8"/>
      <c r="D212" s="8"/>
      <c r="E212" s="8"/>
      <c r="F212" s="8"/>
      <c r="G212" s="8"/>
      <c r="H212" s="8"/>
      <c r="I212" s="8"/>
      <c r="J212" s="8"/>
      <c r="K212" s="8"/>
      <c r="L212" s="8"/>
      <c r="M212" s="8"/>
      <c r="N212" s="8"/>
      <c r="O212" s="14"/>
      <c r="P212" s="14"/>
      <c r="Q212" s="14"/>
      <c r="R212" s="14"/>
      <c r="S212" s="14"/>
      <c r="T212" s="14"/>
      <c r="U212" s="14"/>
      <c r="V212" s="14"/>
      <c r="W212" s="14"/>
      <c r="X212" s="14"/>
      <c r="Y212" s="14"/>
      <c r="Z212" s="14"/>
    </row>
    <row r="213" ht="15.75" customHeight="1">
      <c r="A213" s="8"/>
      <c r="B213" s="8"/>
      <c r="C213" s="8"/>
      <c r="D213" s="8"/>
      <c r="E213" s="8"/>
      <c r="F213" s="8"/>
      <c r="G213" s="8"/>
      <c r="H213" s="8"/>
      <c r="I213" s="8"/>
      <c r="J213" s="8"/>
      <c r="K213" s="8"/>
      <c r="L213" s="8"/>
      <c r="M213" s="8"/>
      <c r="N213" s="8"/>
      <c r="O213" s="14"/>
      <c r="P213" s="14"/>
      <c r="Q213" s="14"/>
      <c r="R213" s="14"/>
      <c r="S213" s="14"/>
      <c r="T213" s="14"/>
      <c r="U213" s="14"/>
      <c r="V213" s="14"/>
      <c r="W213" s="14"/>
      <c r="X213" s="14"/>
      <c r="Y213" s="14"/>
      <c r="Z213" s="14"/>
    </row>
    <row r="214" ht="15.75" customHeight="1">
      <c r="A214" s="8"/>
      <c r="B214" s="8"/>
      <c r="C214" s="8"/>
      <c r="D214" s="8"/>
      <c r="E214" s="8"/>
      <c r="F214" s="8"/>
      <c r="G214" s="8"/>
      <c r="H214" s="8"/>
      <c r="I214" s="8"/>
      <c r="J214" s="8"/>
      <c r="K214" s="8"/>
      <c r="L214" s="8"/>
      <c r="M214" s="8"/>
      <c r="N214" s="8"/>
      <c r="O214" s="14"/>
      <c r="P214" s="14"/>
      <c r="Q214" s="14"/>
      <c r="R214" s="14"/>
      <c r="S214" s="14"/>
      <c r="T214" s="14"/>
      <c r="U214" s="14"/>
      <c r="V214" s="14"/>
      <c r="W214" s="14"/>
      <c r="X214" s="14"/>
      <c r="Y214" s="14"/>
      <c r="Z214" s="14"/>
    </row>
    <row r="215" ht="15.75" customHeight="1">
      <c r="A215" s="8"/>
      <c r="B215" s="8"/>
      <c r="C215" s="8"/>
      <c r="D215" s="8"/>
      <c r="E215" s="8"/>
      <c r="F215" s="8"/>
      <c r="G215" s="8"/>
      <c r="H215" s="8"/>
      <c r="I215" s="8"/>
      <c r="J215" s="8"/>
      <c r="K215" s="8"/>
      <c r="L215" s="8"/>
      <c r="M215" s="8"/>
      <c r="N215" s="8"/>
      <c r="O215" s="14"/>
      <c r="P215" s="14"/>
      <c r="Q215" s="14"/>
      <c r="R215" s="14"/>
      <c r="S215" s="14"/>
      <c r="T215" s="14"/>
      <c r="U215" s="14"/>
      <c r="V215" s="14"/>
      <c r="W215" s="14"/>
      <c r="X215" s="14"/>
      <c r="Y215" s="14"/>
      <c r="Z215" s="14"/>
    </row>
    <row r="216" ht="15.75" customHeight="1">
      <c r="A216" s="8"/>
      <c r="B216" s="8"/>
      <c r="C216" s="8"/>
      <c r="D216" s="8"/>
      <c r="E216" s="8"/>
      <c r="F216" s="8"/>
      <c r="G216" s="8"/>
      <c r="H216" s="8"/>
      <c r="I216" s="8"/>
      <c r="J216" s="8"/>
      <c r="K216" s="8"/>
      <c r="L216" s="8"/>
      <c r="M216" s="8"/>
      <c r="N216" s="8"/>
      <c r="O216" s="14"/>
      <c r="P216" s="14"/>
      <c r="Q216" s="14"/>
      <c r="R216" s="14"/>
      <c r="S216" s="14"/>
      <c r="T216" s="14"/>
      <c r="U216" s="14"/>
      <c r="V216" s="14"/>
      <c r="W216" s="14"/>
      <c r="X216" s="14"/>
      <c r="Y216" s="14"/>
      <c r="Z216" s="14"/>
    </row>
    <row r="217" ht="15.75" customHeight="1">
      <c r="A217" s="8"/>
      <c r="B217" s="8"/>
      <c r="C217" s="8"/>
      <c r="D217" s="8"/>
      <c r="E217" s="8"/>
      <c r="F217" s="8"/>
      <c r="G217" s="8"/>
      <c r="H217" s="8"/>
      <c r="I217" s="8"/>
      <c r="J217" s="8"/>
      <c r="K217" s="8"/>
      <c r="L217" s="8"/>
      <c r="M217" s="8"/>
      <c r="N217" s="8"/>
      <c r="O217" s="14"/>
      <c r="P217" s="14"/>
      <c r="Q217" s="14"/>
      <c r="R217" s="14"/>
      <c r="S217" s="14"/>
      <c r="T217" s="14"/>
      <c r="U217" s="14"/>
      <c r="V217" s="14"/>
      <c r="W217" s="14"/>
      <c r="X217" s="14"/>
      <c r="Y217" s="14"/>
      <c r="Z217" s="14"/>
    </row>
    <row r="218" ht="15.75" customHeight="1">
      <c r="A218" s="8"/>
      <c r="B218" s="8"/>
      <c r="C218" s="8"/>
      <c r="D218" s="8"/>
      <c r="E218" s="8"/>
      <c r="F218" s="8"/>
      <c r="G218" s="8"/>
      <c r="H218" s="8"/>
      <c r="I218" s="8"/>
      <c r="J218" s="8"/>
      <c r="K218" s="8"/>
      <c r="L218" s="8"/>
      <c r="M218" s="8"/>
      <c r="N218" s="8"/>
      <c r="O218" s="14"/>
      <c r="P218" s="14"/>
      <c r="Q218" s="14"/>
      <c r="R218" s="14"/>
      <c r="S218" s="14"/>
      <c r="T218" s="14"/>
      <c r="U218" s="14"/>
      <c r="V218" s="14"/>
      <c r="W218" s="14"/>
      <c r="X218" s="14"/>
      <c r="Y218" s="14"/>
      <c r="Z218" s="14"/>
    </row>
    <row r="219" ht="15.75" customHeight="1">
      <c r="A219" s="8"/>
      <c r="B219" s="8"/>
      <c r="C219" s="8"/>
      <c r="D219" s="8"/>
      <c r="E219" s="8"/>
      <c r="F219" s="8"/>
      <c r="G219" s="8"/>
      <c r="H219" s="8"/>
      <c r="I219" s="8"/>
      <c r="J219" s="8"/>
      <c r="K219" s="8"/>
      <c r="L219" s="8"/>
      <c r="M219" s="8"/>
      <c r="N219" s="8"/>
      <c r="O219" s="14"/>
      <c r="P219" s="14"/>
      <c r="Q219" s="14"/>
      <c r="R219" s="14"/>
      <c r="S219" s="14"/>
      <c r="T219" s="14"/>
      <c r="U219" s="14"/>
      <c r="V219" s="14"/>
      <c r="W219" s="14"/>
      <c r="X219" s="14"/>
      <c r="Y219" s="14"/>
      <c r="Z219" s="14"/>
    </row>
    <row r="220" ht="15.75" customHeight="1">
      <c r="A220" s="8"/>
      <c r="B220" s="8"/>
      <c r="C220" s="8"/>
      <c r="D220" s="8"/>
      <c r="E220" s="8"/>
      <c r="F220" s="8"/>
      <c r="G220" s="8"/>
      <c r="H220" s="8"/>
      <c r="I220" s="8"/>
      <c r="J220" s="8"/>
      <c r="K220" s="8"/>
      <c r="L220" s="8"/>
      <c r="M220" s="8"/>
      <c r="N220" s="8"/>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1.88"/>
    <col customWidth="1" min="3" max="7" width="28.5"/>
    <col customWidth="1" min="8" max="8" width="24.88"/>
    <col customWidth="1" min="10" max="11" width="18.88"/>
    <col customWidth="1" min="13" max="13" width="21.0"/>
    <col customWidth="1" min="19" max="19" width="64.63"/>
    <col customWidth="1" min="20" max="21" width="18.88"/>
  </cols>
  <sheetData>
    <row r="1">
      <c r="A1" s="20" t="s">
        <v>52</v>
      </c>
      <c r="B1" s="24" t="s">
        <v>15</v>
      </c>
      <c r="C1" s="20" t="s">
        <v>53</v>
      </c>
      <c r="D1" s="20" t="s">
        <v>54</v>
      </c>
      <c r="E1" s="20" t="s">
        <v>55</v>
      </c>
      <c r="F1" s="20" t="s">
        <v>56</v>
      </c>
      <c r="G1" s="20" t="s">
        <v>57</v>
      </c>
      <c r="H1" s="25" t="s">
        <v>58</v>
      </c>
      <c r="I1" s="24" t="s">
        <v>59</v>
      </c>
      <c r="J1" s="20" t="s">
        <v>60</v>
      </c>
      <c r="K1" s="20" t="s">
        <v>61</v>
      </c>
      <c r="L1" s="24" t="s">
        <v>62</v>
      </c>
      <c r="M1" s="20" t="s">
        <v>63</v>
      </c>
      <c r="N1" s="20" t="s">
        <v>64</v>
      </c>
      <c r="O1" s="24" t="s">
        <v>65</v>
      </c>
      <c r="P1" s="24" t="s">
        <v>66</v>
      </c>
      <c r="Q1" s="24" t="s">
        <v>67</v>
      </c>
      <c r="R1" s="24" t="s">
        <v>19</v>
      </c>
      <c r="S1" s="24" t="s">
        <v>68</v>
      </c>
    </row>
    <row r="2">
      <c r="A2" s="26">
        <v>1.0</v>
      </c>
      <c r="B2" s="27" t="str">
        <f> if(right(vlookup(A2,Sheet6!B:AS,12,false),2)="_1",left(vlookup(A2,Sheet6!B:AS,12,false),len(vlookup(A2,Sheet6!B:AS,12,false))-2),vlookup(A2,Sheet6!B:AS,12,false))</f>
        <v>onboarding_day_chat</v>
      </c>
      <c r="C2" s="13" t="b">
        <v>0</v>
      </c>
      <c r="D2" s="13" t="b">
        <v>0</v>
      </c>
      <c r="E2" s="13" t="b">
        <v>0</v>
      </c>
      <c r="F2" s="13" t="b">
        <v>0</v>
      </c>
      <c r="G2" s="14" t="str">
        <f t="shared" ref="G2:G44" si="1">H2&amp;if(P2="","","_"&amp;P2)</f>
        <v>onboarding_day_chat</v>
      </c>
      <c r="H2" s="13" t="str">
        <f t="shared" ref="H2:H44" si="2">if(mid(B2,len(B2)-1,1)="_", left(B2,len(B2)-2),B2)</f>
        <v>onboarding_day_chat</v>
      </c>
      <c r="I2" s="24" t="s">
        <v>69</v>
      </c>
      <c r="J2" s="28" t="str">
        <f t="shared" ref="J2:J44" si="3">if(and(I3=I2,H2=H3),B3,"")</f>
        <v>onboarding_day_chat_2</v>
      </c>
      <c r="K2" s="27" t="str">
        <f t="shared" ref="K2:K44" si="4">if(and(I1=I2,H1=H2),B1,"")</f>
        <v/>
      </c>
      <c r="M2" s="27" t="str">
        <f t="shared" ref="M2:M44" si="5">H2&amp;P2</f>
        <v>onboarding_day_chat</v>
      </c>
      <c r="N2" s="27" t="str">
        <f t="shared" ref="N2:N44" si="6">IF(COUNTIF($M$1:M2, M2) = 1, "create", 0)</f>
        <v>create</v>
      </c>
    </row>
    <row r="3">
      <c r="A3" s="26">
        <v>2.0</v>
      </c>
      <c r="B3" s="27" t="str">
        <f>if(right(vlookup(A3,Sheet6!B:AS,12,false),2)="_1",left(vlookup(A3,Sheet6!B:AS,12,false),len(vlookup(A3,Sheet6!B:AS,12,false))-2),vlookup(A3,Sheet6!B:AS,12,false))</f>
        <v>onboarding_day_chat_2</v>
      </c>
      <c r="C3" s="13" t="b">
        <v>0</v>
      </c>
      <c r="D3" s="13" t="b">
        <v>0</v>
      </c>
      <c r="E3" s="13" t="b">
        <v>0</v>
      </c>
      <c r="F3" s="13" t="b">
        <v>0</v>
      </c>
      <c r="G3" s="14" t="str">
        <f t="shared" si="1"/>
        <v>onboarding_day_chat</v>
      </c>
      <c r="H3" s="13" t="str">
        <f t="shared" si="2"/>
        <v>onboarding_day_chat</v>
      </c>
      <c r="I3" s="24" t="s">
        <v>69</v>
      </c>
      <c r="J3" s="28" t="str">
        <f t="shared" si="3"/>
        <v>onboarding_day_chat_3</v>
      </c>
      <c r="K3" s="27" t="str">
        <f t="shared" si="4"/>
        <v>onboarding_day_chat</v>
      </c>
      <c r="M3" s="27" t="str">
        <f t="shared" si="5"/>
        <v>onboarding_day_chat</v>
      </c>
      <c r="N3" s="27">
        <f t="shared" si="6"/>
        <v>0</v>
      </c>
    </row>
    <row r="4">
      <c r="A4" s="26">
        <v>3.0</v>
      </c>
      <c r="B4" s="27" t="str">
        <f>if(right(vlookup(A4,Sheet6!B:AS,12,false),2)="_1",left(vlookup(A4,Sheet6!B:AS,12,false),len(vlookup(A4,Sheet6!B:AS,12,false))-2),vlookup(A4,Sheet6!B:AS,12,false))</f>
        <v>onboarding_day_chat_3</v>
      </c>
      <c r="C4" s="13" t="b">
        <v>0</v>
      </c>
      <c r="D4" s="13" t="b">
        <v>0</v>
      </c>
      <c r="E4" s="13" t="b">
        <v>0</v>
      </c>
      <c r="F4" s="13" t="b">
        <v>0</v>
      </c>
      <c r="G4" s="14" t="str">
        <f t="shared" si="1"/>
        <v>onboarding_day_chat</v>
      </c>
      <c r="H4" s="13" t="str">
        <f t="shared" si="2"/>
        <v>onboarding_day_chat</v>
      </c>
      <c r="I4" s="24" t="s">
        <v>69</v>
      </c>
      <c r="J4" s="28" t="str">
        <f t="shared" si="3"/>
        <v>onboarding_day_chat_4</v>
      </c>
      <c r="K4" s="27" t="str">
        <f t="shared" si="4"/>
        <v>onboarding_day_chat_2</v>
      </c>
      <c r="M4" s="27" t="str">
        <f t="shared" si="5"/>
        <v>onboarding_day_chat</v>
      </c>
      <c r="N4" s="27">
        <f t="shared" si="6"/>
        <v>0</v>
      </c>
    </row>
    <row r="5">
      <c r="A5" s="26">
        <v>4.0</v>
      </c>
      <c r="B5" s="27" t="str">
        <f>if(right(vlookup(A5,Sheet6!B:AS,12,false),2)="_1",left(vlookup(A5,Sheet6!B:AS,12,false),len(vlookup(A5,Sheet6!B:AS,12,false))-2),vlookup(A5,Sheet6!B:AS,12,false))</f>
        <v>onboarding_day_chat_4</v>
      </c>
      <c r="C5" s="13" t="b">
        <v>0</v>
      </c>
      <c r="D5" s="13" t="b">
        <v>0</v>
      </c>
      <c r="E5" s="13" t="b">
        <v>0</v>
      </c>
      <c r="F5" s="13" t="b">
        <v>0</v>
      </c>
      <c r="G5" s="14" t="str">
        <f t="shared" si="1"/>
        <v>onboarding_day_chat</v>
      </c>
      <c r="H5" s="13" t="str">
        <f t="shared" si="2"/>
        <v>onboarding_day_chat</v>
      </c>
      <c r="I5" s="24" t="s">
        <v>69</v>
      </c>
      <c r="J5" s="28" t="str">
        <f t="shared" si="3"/>
        <v/>
      </c>
      <c r="K5" s="27" t="str">
        <f t="shared" si="4"/>
        <v>onboarding_day_chat_3</v>
      </c>
      <c r="M5" s="27" t="str">
        <f t="shared" si="5"/>
        <v>onboarding_day_chat</v>
      </c>
      <c r="N5" s="27">
        <f t="shared" si="6"/>
        <v>0</v>
      </c>
    </row>
    <row r="6">
      <c r="A6" s="26">
        <v>5.0</v>
      </c>
      <c r="B6" s="27" t="str">
        <f>if(right(vlookup(A6,Sheet6!B:AS,12,false),2)="_1",left(vlookup(A6,Sheet6!B:AS,12,false),len(vlookup(A6,Sheet6!B:AS,12,false))-2),vlookup(A6,Sheet6!B:AS,12,false))</f>
        <v>day_3_mh_stress</v>
      </c>
      <c r="C6" s="13" t="b">
        <v>0</v>
      </c>
      <c r="D6" s="13" t="b">
        <v>0</v>
      </c>
      <c r="E6" s="13" t="b">
        <v>0</v>
      </c>
      <c r="F6" s="13" t="b">
        <v>0</v>
      </c>
      <c r="G6" s="14" t="str">
        <f t="shared" si="1"/>
        <v>day_3_mh_stress</v>
      </c>
      <c r="H6" s="13" t="str">
        <f t="shared" si="2"/>
        <v>day_3_mh_stress</v>
      </c>
      <c r="I6" s="24" t="s">
        <v>69</v>
      </c>
      <c r="J6" s="28" t="str">
        <f t="shared" si="3"/>
        <v>day_3_mh_stress_2</v>
      </c>
      <c r="K6" s="27" t="str">
        <f t="shared" si="4"/>
        <v/>
      </c>
      <c r="M6" s="27" t="str">
        <f t="shared" si="5"/>
        <v>day_3_mh_stress</v>
      </c>
      <c r="N6" s="27" t="str">
        <f t="shared" si="6"/>
        <v>create</v>
      </c>
    </row>
    <row r="7">
      <c r="A7" s="26">
        <v>6.0</v>
      </c>
      <c r="B7" s="27" t="str">
        <f>if(right(vlookup(A7,Sheet6!B:AS,12,false),2)="_1",left(vlookup(A7,Sheet6!B:AS,12,false),len(vlookup(A7,Sheet6!B:AS,12,false))-2),vlookup(A7,Sheet6!B:AS,12,false))</f>
        <v>day_3_mh_stress_2</v>
      </c>
      <c r="C7" s="13" t="b">
        <v>0</v>
      </c>
      <c r="D7" s="13" t="b">
        <v>0</v>
      </c>
      <c r="E7" s="13" t="b">
        <v>0</v>
      </c>
      <c r="F7" s="13" t="b">
        <v>0</v>
      </c>
      <c r="G7" s="14" t="str">
        <f t="shared" si="1"/>
        <v>day_3_mh_stress</v>
      </c>
      <c r="H7" s="13" t="str">
        <f t="shared" si="2"/>
        <v>day_3_mh_stress</v>
      </c>
      <c r="I7" s="24" t="s">
        <v>69</v>
      </c>
      <c r="J7" s="28" t="str">
        <f t="shared" si="3"/>
        <v>day_3_mh_stress_3</v>
      </c>
      <c r="K7" s="27" t="str">
        <f t="shared" si="4"/>
        <v>day_3_mh_stress</v>
      </c>
      <c r="M7" s="27" t="str">
        <f t="shared" si="5"/>
        <v>day_3_mh_stress</v>
      </c>
      <c r="N7" s="27">
        <f t="shared" si="6"/>
        <v>0</v>
      </c>
    </row>
    <row r="8">
      <c r="A8" s="26">
        <v>7.0</v>
      </c>
      <c r="B8" s="27" t="str">
        <f>if(right(vlookup(A8,Sheet6!B:AS,12,false),2)="_1",left(vlookup(A8,Sheet6!B:AS,12,false),len(vlookup(A8,Sheet6!B:AS,12,false))-2),vlookup(A8,Sheet6!B:AS,12,false))</f>
        <v>day_3_mh_stress_3</v>
      </c>
      <c r="C8" s="13" t="b">
        <v>0</v>
      </c>
      <c r="D8" s="13" t="b">
        <v>0</v>
      </c>
      <c r="E8" s="13" t="b">
        <v>0</v>
      </c>
      <c r="F8" s="13" t="b">
        <v>0</v>
      </c>
      <c r="G8" s="14" t="str">
        <f t="shared" si="1"/>
        <v>day_3_mh_stress</v>
      </c>
      <c r="H8" s="13" t="str">
        <f t="shared" si="2"/>
        <v>day_3_mh_stress</v>
      </c>
      <c r="I8" s="24" t="s">
        <v>69</v>
      </c>
      <c r="J8" s="28" t="str">
        <f t="shared" si="3"/>
        <v>day_3_mh_stress_4</v>
      </c>
      <c r="K8" s="27" t="str">
        <f t="shared" si="4"/>
        <v>day_3_mh_stress_2</v>
      </c>
      <c r="M8" s="27" t="str">
        <f t="shared" si="5"/>
        <v>day_3_mh_stress</v>
      </c>
      <c r="N8" s="27">
        <f t="shared" si="6"/>
        <v>0</v>
      </c>
    </row>
    <row r="9">
      <c r="A9" s="26">
        <v>8.0</v>
      </c>
      <c r="B9" s="27" t="str">
        <f>if(right(vlookup(A9,Sheet6!B:AS,12,false),2)="_1",left(vlookup(A9,Sheet6!B:AS,12,false),len(vlookup(A9,Sheet6!B:AS,12,false))-2),vlookup(A9,Sheet6!B:AS,12,false))</f>
        <v>day_3_mh_stress_4</v>
      </c>
      <c r="C9" s="13" t="b">
        <v>0</v>
      </c>
      <c r="D9" s="13" t="b">
        <v>0</v>
      </c>
      <c r="E9" s="13" t="b">
        <v>0</v>
      </c>
      <c r="F9" s="13" t="b">
        <v>0</v>
      </c>
      <c r="G9" s="14" t="str">
        <f t="shared" si="1"/>
        <v>day_3_mh_stress</v>
      </c>
      <c r="H9" s="13" t="str">
        <f t="shared" si="2"/>
        <v>day_3_mh_stress</v>
      </c>
      <c r="I9" s="24" t="s">
        <v>69</v>
      </c>
      <c r="J9" s="28" t="str">
        <f t="shared" si="3"/>
        <v>day_3_mh_stress_5</v>
      </c>
      <c r="K9" s="27" t="str">
        <f t="shared" si="4"/>
        <v>day_3_mh_stress_3</v>
      </c>
      <c r="M9" s="27" t="str">
        <f t="shared" si="5"/>
        <v>day_3_mh_stress</v>
      </c>
      <c r="N9" s="27">
        <f t="shared" si="6"/>
        <v>0</v>
      </c>
    </row>
    <row r="10">
      <c r="A10" s="26">
        <v>9.0</v>
      </c>
      <c r="B10" s="27" t="str">
        <f>if(right(vlookup(A10,Sheet6!B:AS,12,false),2)="_1",left(vlookup(A10,Sheet6!B:AS,12,false),len(vlookup(A10,Sheet6!B:AS,12,false))-2),vlookup(A10,Sheet6!B:AS,12,false))</f>
        <v>day_3_mh_stress_5</v>
      </c>
      <c r="C10" s="13" t="b">
        <v>0</v>
      </c>
      <c r="D10" s="13" t="b">
        <v>0</v>
      </c>
      <c r="E10" s="13" t="b">
        <v>0</v>
      </c>
      <c r="F10" s="13" t="b">
        <v>0</v>
      </c>
      <c r="G10" s="14" t="str">
        <f t="shared" si="1"/>
        <v>day_3_mh_stress</v>
      </c>
      <c r="H10" s="13" t="str">
        <f t="shared" si="2"/>
        <v>day_3_mh_stress</v>
      </c>
      <c r="I10" s="24" t="s">
        <v>69</v>
      </c>
      <c r="J10" s="28" t="str">
        <f t="shared" si="3"/>
        <v>day_3_mh_stress_6</v>
      </c>
      <c r="K10" s="27" t="str">
        <f t="shared" si="4"/>
        <v>day_3_mh_stress_4</v>
      </c>
      <c r="M10" s="27" t="str">
        <f t="shared" si="5"/>
        <v>day_3_mh_stress</v>
      </c>
      <c r="N10" s="27">
        <f t="shared" si="6"/>
        <v>0</v>
      </c>
    </row>
    <row r="11">
      <c r="A11" s="26">
        <v>10.0</v>
      </c>
      <c r="B11" s="27" t="str">
        <f>if(right(vlookup(A11,Sheet6!B:AS,12,false),2)="_1",left(vlookup(A11,Sheet6!B:AS,12,false),len(vlookup(A11,Sheet6!B:AS,12,false))-2),vlookup(A11,Sheet6!B:AS,12,false))</f>
        <v>day_3_mh_stress_6</v>
      </c>
      <c r="C11" s="13" t="b">
        <v>0</v>
      </c>
      <c r="D11" s="13" t="b">
        <v>0</v>
      </c>
      <c r="E11" s="13" t="b">
        <v>0</v>
      </c>
      <c r="F11" s="13" t="b">
        <v>0</v>
      </c>
      <c r="G11" s="14" t="str">
        <f t="shared" si="1"/>
        <v>day_3_mh_stress</v>
      </c>
      <c r="H11" s="13" t="str">
        <f t="shared" si="2"/>
        <v>day_3_mh_stress</v>
      </c>
      <c r="I11" s="24" t="s">
        <v>69</v>
      </c>
      <c r="J11" s="28" t="str">
        <f t="shared" si="3"/>
        <v/>
      </c>
      <c r="K11" s="27" t="str">
        <f t="shared" si="4"/>
        <v>day_3_mh_stress_5</v>
      </c>
      <c r="M11" s="27" t="str">
        <f t="shared" si="5"/>
        <v>day_3_mh_stress</v>
      </c>
      <c r="N11" s="27">
        <f t="shared" si="6"/>
        <v>0</v>
      </c>
    </row>
    <row r="12">
      <c r="A12" s="26">
        <v>11.0</v>
      </c>
      <c r="B12" s="27" t="str">
        <f>if(right(vlookup(A12,Sheet6!B:AS,12,false),2)="_1",left(vlookup(A12,Sheet6!B:AS,12,false),len(vlookup(A12,Sheet6!B:AS,12,false))-2),vlookup(A12,Sheet6!B:AS,12,false))</f>
        <v>day_5_final_chat_session_5ux</v>
      </c>
      <c r="C12" s="13" t="b">
        <v>0</v>
      </c>
      <c r="D12" s="13" t="b">
        <v>0</v>
      </c>
      <c r="E12" s="13" t="b">
        <v>0</v>
      </c>
      <c r="F12" s="13" t="b">
        <v>0</v>
      </c>
      <c r="G12" s="14" t="str">
        <f t="shared" si="1"/>
        <v>day_5_final_chat_session_5ux</v>
      </c>
      <c r="H12" s="13" t="str">
        <f t="shared" si="2"/>
        <v>day_5_final_chat_session_5ux</v>
      </c>
      <c r="I12" s="24" t="s">
        <v>69</v>
      </c>
      <c r="J12" s="28" t="str">
        <f t="shared" si="3"/>
        <v>day_5_final_chat_session_5ux_2</v>
      </c>
      <c r="K12" s="27" t="str">
        <f t="shared" si="4"/>
        <v/>
      </c>
      <c r="M12" s="27" t="str">
        <f t="shared" si="5"/>
        <v>day_5_final_chat_session_5ux</v>
      </c>
      <c r="N12" s="27" t="str">
        <f t="shared" si="6"/>
        <v>create</v>
      </c>
    </row>
    <row r="13">
      <c r="A13" s="26">
        <v>12.0</v>
      </c>
      <c r="B13" s="27" t="str">
        <f>if(right(vlookup(A13,Sheet6!B:AS,12,false),2)="_1",left(vlookup(A13,Sheet6!B:AS,12,false),len(vlookup(A13,Sheet6!B:AS,12,false))-2),vlookup(A13,Sheet6!B:AS,12,false))</f>
        <v>day_5_final_chat_session_5ux_2</v>
      </c>
      <c r="C13" s="13" t="b">
        <v>0</v>
      </c>
      <c r="D13" s="13" t="b">
        <v>0</v>
      </c>
      <c r="E13" s="13" t="b">
        <v>0</v>
      </c>
      <c r="F13" s="13" t="b">
        <v>0</v>
      </c>
      <c r="G13" s="14" t="str">
        <f t="shared" si="1"/>
        <v>day_5_final_chat_session_5ux</v>
      </c>
      <c r="H13" s="13" t="str">
        <f t="shared" si="2"/>
        <v>day_5_final_chat_session_5ux</v>
      </c>
      <c r="I13" s="24" t="s">
        <v>69</v>
      </c>
      <c r="J13" s="28" t="str">
        <f t="shared" si="3"/>
        <v>day_5_final_chat_session_5ux_3</v>
      </c>
      <c r="K13" s="27" t="str">
        <f t="shared" si="4"/>
        <v>day_5_final_chat_session_5ux</v>
      </c>
      <c r="M13" s="27" t="str">
        <f t="shared" si="5"/>
        <v>day_5_final_chat_session_5ux</v>
      </c>
      <c r="N13" s="27">
        <f t="shared" si="6"/>
        <v>0</v>
      </c>
    </row>
    <row r="14">
      <c r="A14" s="26">
        <v>13.0</v>
      </c>
      <c r="B14" s="27" t="str">
        <f>if(right(vlookup(A14,Sheet6!B:AS,12,false),2)="_1",left(vlookup(A14,Sheet6!B:AS,12,false),len(vlookup(A14,Sheet6!B:AS,12,false))-2),vlookup(A14,Sheet6!B:AS,12,false))</f>
        <v>day_5_final_chat_session_5ux_3</v>
      </c>
      <c r="C14" s="13" t="b">
        <v>0</v>
      </c>
      <c r="D14" s="13" t="b">
        <v>0</v>
      </c>
      <c r="E14" s="13" t="b">
        <v>0</v>
      </c>
      <c r="F14" s="13" t="b">
        <v>0</v>
      </c>
      <c r="G14" s="14" t="str">
        <f t="shared" si="1"/>
        <v>day_5_final_chat_session_5ux</v>
      </c>
      <c r="H14" s="13" t="str">
        <f t="shared" si="2"/>
        <v>day_5_final_chat_session_5ux</v>
      </c>
      <c r="I14" s="24" t="s">
        <v>69</v>
      </c>
      <c r="J14" s="28" t="str">
        <f t="shared" si="3"/>
        <v>day_5_final_chat_session_5ux_4</v>
      </c>
      <c r="K14" s="27" t="str">
        <f t="shared" si="4"/>
        <v>day_5_final_chat_session_5ux_2</v>
      </c>
      <c r="M14" s="27" t="str">
        <f t="shared" si="5"/>
        <v>day_5_final_chat_session_5ux</v>
      </c>
      <c r="N14" s="27">
        <f t="shared" si="6"/>
        <v>0</v>
      </c>
    </row>
    <row r="15">
      <c r="A15" s="26">
        <v>14.0</v>
      </c>
      <c r="B15" s="27" t="str">
        <f>if(right(vlookup(A15,Sheet6!B:AS,12,false),2)="_1",left(vlookup(A15,Sheet6!B:AS,12,false),len(vlookup(A15,Sheet6!B:AS,12,false))-2),vlookup(A15,Sheet6!B:AS,12,false))</f>
        <v>day_5_final_chat_session_5ux_4</v>
      </c>
      <c r="C15" s="13" t="b">
        <v>0</v>
      </c>
      <c r="D15" s="13" t="b">
        <v>0</v>
      </c>
      <c r="E15" s="13" t="b">
        <v>0</v>
      </c>
      <c r="F15" s="13" t="b">
        <v>0</v>
      </c>
      <c r="G15" s="14" t="str">
        <f t="shared" si="1"/>
        <v>day_5_final_chat_session_5ux</v>
      </c>
      <c r="H15" s="13" t="str">
        <f t="shared" si="2"/>
        <v>day_5_final_chat_session_5ux</v>
      </c>
      <c r="I15" s="24" t="s">
        <v>69</v>
      </c>
      <c r="J15" s="28" t="str">
        <f t="shared" si="3"/>
        <v>day_5_final_chat_session_5ux_5</v>
      </c>
      <c r="K15" s="27" t="str">
        <f t="shared" si="4"/>
        <v>day_5_final_chat_session_5ux_3</v>
      </c>
      <c r="M15" s="27" t="str">
        <f t="shared" si="5"/>
        <v>day_5_final_chat_session_5ux</v>
      </c>
      <c r="N15" s="27">
        <f t="shared" si="6"/>
        <v>0</v>
      </c>
    </row>
    <row r="16">
      <c r="A16" s="26">
        <v>15.0</v>
      </c>
      <c r="B16" s="27" t="str">
        <f>if(right(vlookup(A16,Sheet6!B:AS,12,false),2)="_1",left(vlookup(A16,Sheet6!B:AS,12,false),len(vlookup(A16,Sheet6!B:AS,12,false))-2),vlookup(A16,Sheet6!B:AS,12,false))</f>
        <v>day_5_final_chat_session_5ux_5</v>
      </c>
      <c r="C16" s="13" t="b">
        <v>0</v>
      </c>
      <c r="D16" s="13" t="b">
        <v>0</v>
      </c>
      <c r="E16" s="13" t="b">
        <v>0</v>
      </c>
      <c r="F16" s="13" t="b">
        <v>0</v>
      </c>
      <c r="G16" s="14" t="str">
        <f t="shared" si="1"/>
        <v>day_5_final_chat_session_5ux</v>
      </c>
      <c r="H16" s="13" t="str">
        <f t="shared" si="2"/>
        <v>day_5_final_chat_session_5ux</v>
      </c>
      <c r="I16" s="24" t="s">
        <v>69</v>
      </c>
      <c r="J16" s="28" t="str">
        <f t="shared" si="3"/>
        <v>day_5_final_chat_session_5ux_6</v>
      </c>
      <c r="K16" s="27" t="str">
        <f t="shared" si="4"/>
        <v>day_5_final_chat_session_5ux_4</v>
      </c>
      <c r="M16" s="27" t="str">
        <f t="shared" si="5"/>
        <v>day_5_final_chat_session_5ux</v>
      </c>
      <c r="N16" s="27">
        <f t="shared" si="6"/>
        <v>0</v>
      </c>
    </row>
    <row r="17">
      <c r="A17" s="26">
        <v>16.0</v>
      </c>
      <c r="B17" s="27" t="str">
        <f>if(right(vlookup(A17,Sheet6!B:AS,12,false),2)="_1",left(vlookup(A17,Sheet6!B:AS,12,false),len(vlookup(A17,Sheet6!B:AS,12,false))-2),vlookup(A17,Sheet6!B:AS,12,false))</f>
        <v>day_5_final_chat_session_5ux_6</v>
      </c>
      <c r="C17" s="13" t="b">
        <v>0</v>
      </c>
      <c r="D17" s="13" t="b">
        <v>0</v>
      </c>
      <c r="E17" s="13" t="b">
        <v>0</v>
      </c>
      <c r="F17" s="13" t="b">
        <v>0</v>
      </c>
      <c r="G17" s="14" t="str">
        <f t="shared" si="1"/>
        <v>day_5_final_chat_session_5ux</v>
      </c>
      <c r="H17" s="13" t="str">
        <f t="shared" si="2"/>
        <v>day_5_final_chat_session_5ux</v>
      </c>
      <c r="I17" s="24" t="s">
        <v>69</v>
      </c>
      <c r="J17" s="28" t="str">
        <f t="shared" si="3"/>
        <v/>
      </c>
      <c r="K17" s="27" t="str">
        <f t="shared" si="4"/>
        <v>day_5_final_chat_session_5ux_5</v>
      </c>
      <c r="M17" s="27" t="str">
        <f t="shared" si="5"/>
        <v>day_5_final_chat_session_5ux</v>
      </c>
      <c r="N17" s="27">
        <f t="shared" si="6"/>
        <v>0</v>
      </c>
    </row>
    <row r="18">
      <c r="A18" s="26">
        <v>17.0</v>
      </c>
      <c r="B18" s="27" t="str">
        <f>if(right(vlookup(A18,Sheet6!B:AS,12,false),2)="_1",left(vlookup(A18,Sheet6!B:AS,12,false),len(vlookup(A18,Sheet6!B:AS,12,false))-2),vlookup(A18,Sheet6!B:AS,12,false))</f>
        <v>before_chat</v>
      </c>
      <c r="C18" s="13" t="b">
        <v>0</v>
      </c>
      <c r="D18" s="13" t="b">
        <v>0</v>
      </c>
      <c r="E18" s="13" t="b">
        <v>0</v>
      </c>
      <c r="F18" s="13" t="b">
        <v>0</v>
      </c>
      <c r="G18" s="14" t="str">
        <f t="shared" si="1"/>
        <v>before_chat</v>
      </c>
      <c r="H18" s="13" t="str">
        <f t="shared" si="2"/>
        <v>before_chat</v>
      </c>
      <c r="I18" s="24" t="s">
        <v>69</v>
      </c>
      <c r="J18" s="28" t="str">
        <f t="shared" si="3"/>
        <v>before_chat_2</v>
      </c>
      <c r="K18" s="27" t="str">
        <f t="shared" si="4"/>
        <v/>
      </c>
      <c r="M18" s="27" t="str">
        <f t="shared" si="5"/>
        <v>before_chat</v>
      </c>
      <c r="N18" s="27" t="str">
        <f t="shared" si="6"/>
        <v>create</v>
      </c>
    </row>
    <row r="19">
      <c r="A19" s="26">
        <v>18.0</v>
      </c>
      <c r="B19" s="27" t="str">
        <f>if(right(vlookup(A19,Sheet6!B:AS,12,false),2)="_1",left(vlookup(A19,Sheet6!B:AS,12,false),len(vlookup(A19,Sheet6!B:AS,12,false))-2),vlookup(A19,Sheet6!B:AS,12,false))</f>
        <v>before_chat_2</v>
      </c>
      <c r="C19" s="13" t="b">
        <v>0</v>
      </c>
      <c r="D19" s="13" t="b">
        <v>0</v>
      </c>
      <c r="E19" s="13" t="b">
        <v>0</v>
      </c>
      <c r="F19" s="13" t="b">
        <v>0</v>
      </c>
      <c r="G19" s="14" t="str">
        <f t="shared" si="1"/>
        <v>before_chat</v>
      </c>
      <c r="H19" s="13" t="str">
        <f t="shared" si="2"/>
        <v>before_chat</v>
      </c>
      <c r="I19" s="24" t="s">
        <v>69</v>
      </c>
      <c r="J19" s="28" t="str">
        <f t="shared" si="3"/>
        <v/>
      </c>
      <c r="K19" s="27" t="str">
        <f t="shared" si="4"/>
        <v>before_chat</v>
      </c>
      <c r="M19" s="27" t="str">
        <f t="shared" si="5"/>
        <v>before_chat</v>
      </c>
      <c r="N19" s="27">
        <f t="shared" si="6"/>
        <v>0</v>
      </c>
    </row>
    <row r="20">
      <c r="A20" s="26">
        <v>19.0</v>
      </c>
      <c r="B20" s="27" t="str">
        <f>if(right(vlookup(A20,Sheet6!B:AS,12,false),2)="_1",left(vlookup(A20,Sheet6!B:AS,12,false),len(vlookup(A20,Sheet6!B:AS,12,false))-2),vlookup(A20,Sheet6!B:AS,12,false))</f>
        <v>week_1_chat</v>
      </c>
      <c r="C20" s="13" t="b">
        <v>0</v>
      </c>
      <c r="D20" s="13" t="b">
        <v>0</v>
      </c>
      <c r="E20" s="13" t="b">
        <v>0</v>
      </c>
      <c r="F20" s="13" t="b">
        <v>0</v>
      </c>
      <c r="G20" s="14" t="str">
        <f t="shared" si="1"/>
        <v>week_1_chat</v>
      </c>
      <c r="H20" s="13" t="str">
        <f t="shared" si="2"/>
        <v>week_1_chat</v>
      </c>
      <c r="I20" s="24" t="s">
        <v>69</v>
      </c>
      <c r="J20" s="28" t="str">
        <f t="shared" si="3"/>
        <v>week_1_chat_2</v>
      </c>
      <c r="K20" s="27" t="str">
        <f t="shared" si="4"/>
        <v/>
      </c>
      <c r="M20" s="27" t="str">
        <f t="shared" si="5"/>
        <v>week_1_chat</v>
      </c>
      <c r="N20" s="27" t="str">
        <f t="shared" si="6"/>
        <v>create</v>
      </c>
    </row>
    <row r="21">
      <c r="A21" s="26">
        <v>20.0</v>
      </c>
      <c r="B21" s="27" t="str">
        <f>if(right(vlookup(A21,Sheet6!B:AS,12,false),2)="_1",left(vlookup(A21,Sheet6!B:AS,12,false),len(vlookup(A21,Sheet6!B:AS,12,false))-2),vlookup(A21,Sheet6!B:AS,12,false))</f>
        <v>week_1_chat_2</v>
      </c>
      <c r="C21" s="13" t="b">
        <v>0</v>
      </c>
      <c r="D21" s="13" t="b">
        <v>0</v>
      </c>
      <c r="E21" s="13" t="b">
        <v>0</v>
      </c>
      <c r="F21" s="13" t="b">
        <v>0</v>
      </c>
      <c r="G21" s="14" t="str">
        <f t="shared" si="1"/>
        <v>week_1_chat</v>
      </c>
      <c r="H21" s="13" t="str">
        <f t="shared" si="2"/>
        <v>week_1_chat</v>
      </c>
      <c r="I21" s="24" t="s">
        <v>69</v>
      </c>
      <c r="J21" s="28" t="str">
        <f t="shared" si="3"/>
        <v>week_1_chat_3</v>
      </c>
      <c r="K21" s="27" t="str">
        <f t="shared" si="4"/>
        <v>week_1_chat</v>
      </c>
      <c r="M21" s="27" t="str">
        <f t="shared" si="5"/>
        <v>week_1_chat</v>
      </c>
      <c r="N21" s="27">
        <f t="shared" si="6"/>
        <v>0</v>
      </c>
    </row>
    <row r="22">
      <c r="A22" s="26">
        <v>21.0</v>
      </c>
      <c r="B22" s="27" t="str">
        <f>if(right(vlookup(A22,Sheet6!B:AS,12,false),2)="_1",left(vlookup(A22,Sheet6!B:AS,12,false),len(vlookup(A22,Sheet6!B:AS,12,false))-2),vlookup(A22,Sheet6!B:AS,12,false))</f>
        <v>week_1_chat_3</v>
      </c>
      <c r="C22" s="13" t="b">
        <v>0</v>
      </c>
      <c r="D22" s="13" t="b">
        <v>0</v>
      </c>
      <c r="E22" s="13" t="b">
        <v>0</v>
      </c>
      <c r="F22" s="13" t="b">
        <v>0</v>
      </c>
      <c r="G22" s="14" t="str">
        <f t="shared" si="1"/>
        <v>week_1_chat</v>
      </c>
      <c r="H22" s="13" t="str">
        <f t="shared" si="2"/>
        <v>week_1_chat</v>
      </c>
      <c r="I22" s="24" t="s">
        <v>69</v>
      </c>
      <c r="J22" s="28" t="str">
        <f t="shared" si="3"/>
        <v>week_1_chat_4</v>
      </c>
      <c r="K22" s="27" t="str">
        <f t="shared" si="4"/>
        <v>week_1_chat_2</v>
      </c>
      <c r="M22" s="27" t="str">
        <f t="shared" si="5"/>
        <v>week_1_chat</v>
      </c>
      <c r="N22" s="27">
        <f t="shared" si="6"/>
        <v>0</v>
      </c>
    </row>
    <row r="23">
      <c r="A23" s="26">
        <v>22.0</v>
      </c>
      <c r="B23" s="27" t="str">
        <f>if(right(vlookup(A23,Sheet6!B:AS,12,false),2)="_1",left(vlookup(A23,Sheet6!B:AS,12,false),len(vlookup(A23,Sheet6!B:AS,12,false))-2),vlookup(A23,Sheet6!B:AS,12,false))</f>
        <v>week_1_chat_4</v>
      </c>
      <c r="C23" s="13" t="b">
        <v>0</v>
      </c>
      <c r="D23" s="13" t="b">
        <v>0</v>
      </c>
      <c r="E23" s="13" t="b">
        <v>0</v>
      </c>
      <c r="F23" s="13" t="b">
        <v>0</v>
      </c>
      <c r="G23" s="14" t="str">
        <f t="shared" si="1"/>
        <v>week_1_chat</v>
      </c>
      <c r="H23" s="13" t="str">
        <f t="shared" si="2"/>
        <v>week_1_chat</v>
      </c>
      <c r="I23" s="24" t="s">
        <v>69</v>
      </c>
      <c r="J23" s="28" t="str">
        <f t="shared" si="3"/>
        <v>week_1_chat_5</v>
      </c>
      <c r="K23" s="27" t="str">
        <f t="shared" si="4"/>
        <v>week_1_chat_3</v>
      </c>
      <c r="M23" s="27" t="str">
        <f t="shared" si="5"/>
        <v>week_1_chat</v>
      </c>
      <c r="N23" s="27">
        <f t="shared" si="6"/>
        <v>0</v>
      </c>
    </row>
    <row r="24">
      <c r="A24" s="26">
        <v>23.0</v>
      </c>
      <c r="B24" s="27" t="str">
        <f>if(right(vlookup(A24,Sheet6!B:AS,12,false),2)="_1",left(vlookup(A24,Sheet6!B:AS,12,false),len(vlookup(A24,Sheet6!B:AS,12,false))-2),vlookup(A24,Sheet6!B:AS,12,false))</f>
        <v>week_1_chat_5</v>
      </c>
      <c r="C24" s="13" t="b">
        <v>0</v>
      </c>
      <c r="D24" s="13" t="b">
        <v>0</v>
      </c>
      <c r="E24" s="13" t="b">
        <v>0</v>
      </c>
      <c r="F24" s="13" t="b">
        <v>0</v>
      </c>
      <c r="G24" s="14" t="str">
        <f t="shared" si="1"/>
        <v>week_1_chat</v>
      </c>
      <c r="H24" s="13" t="str">
        <f t="shared" si="2"/>
        <v>week_1_chat</v>
      </c>
      <c r="I24" s="24" t="s">
        <v>69</v>
      </c>
      <c r="J24" s="28" t="str">
        <f t="shared" si="3"/>
        <v>week_1_chat_6</v>
      </c>
      <c r="K24" s="27" t="str">
        <f t="shared" si="4"/>
        <v>week_1_chat_4</v>
      </c>
      <c r="M24" s="27" t="str">
        <f t="shared" si="5"/>
        <v>week_1_chat</v>
      </c>
      <c r="N24" s="27">
        <f t="shared" si="6"/>
        <v>0</v>
      </c>
    </row>
    <row r="25">
      <c r="A25" s="26">
        <v>24.0</v>
      </c>
      <c r="B25" s="27" t="str">
        <f>if(right(vlookup(A25,Sheet6!B:AS,12,false),2)="_1",left(vlookup(A25,Sheet6!B:AS,12,false),len(vlookup(A25,Sheet6!B:AS,12,false))-2),vlookup(A25,Sheet6!B:AS,12,false))</f>
        <v>week_1_chat_6</v>
      </c>
      <c r="C25" s="13" t="b">
        <v>0</v>
      </c>
      <c r="D25" s="13" t="b">
        <v>0</v>
      </c>
      <c r="E25" s="13" t="b">
        <v>0</v>
      </c>
      <c r="F25" s="13" t="b">
        <v>0</v>
      </c>
      <c r="G25" s="14" t="str">
        <f t="shared" si="1"/>
        <v>week_1_chat</v>
      </c>
      <c r="H25" s="13" t="str">
        <f t="shared" si="2"/>
        <v>week_1_chat</v>
      </c>
      <c r="I25" s="24" t="s">
        <v>69</v>
      </c>
      <c r="J25" s="28" t="str">
        <f t="shared" si="3"/>
        <v/>
      </c>
      <c r="K25" s="27" t="str">
        <f t="shared" si="4"/>
        <v>week_1_chat_5</v>
      </c>
      <c r="M25" s="27" t="str">
        <f t="shared" si="5"/>
        <v>week_1_chat</v>
      </c>
      <c r="N25" s="27">
        <f t="shared" si="6"/>
        <v>0</v>
      </c>
    </row>
    <row r="26">
      <c r="A26" s="26">
        <v>25.0</v>
      </c>
      <c r="B26" s="27" t="str">
        <f>if(right(vlookup(A26,Sheet6!B:AS,12,false),2)="_1",left(vlookup(A26,Sheet6!B:AS,12,false),len(vlookup(A26,Sheet6!B:AS,12,false))-2),vlookup(A26,Sheet6!B:AS,12,false))</f>
        <v>week_2_chat</v>
      </c>
      <c r="C26" s="13" t="b">
        <v>0</v>
      </c>
      <c r="D26" s="13" t="b">
        <v>0</v>
      </c>
      <c r="E26" s="13" t="b">
        <v>0</v>
      </c>
      <c r="F26" s="13" t="b">
        <v>0</v>
      </c>
      <c r="G26" s="14" t="str">
        <f t="shared" si="1"/>
        <v>week_2_chat</v>
      </c>
      <c r="H26" s="13" t="str">
        <f t="shared" si="2"/>
        <v>week_2_chat</v>
      </c>
      <c r="I26" s="24" t="s">
        <v>69</v>
      </c>
      <c r="J26" s="28" t="str">
        <f t="shared" si="3"/>
        <v>week_2_chat_2</v>
      </c>
      <c r="K26" s="27" t="str">
        <f t="shared" si="4"/>
        <v/>
      </c>
      <c r="M26" s="27" t="str">
        <f t="shared" si="5"/>
        <v>week_2_chat</v>
      </c>
      <c r="N26" s="27" t="str">
        <f t="shared" si="6"/>
        <v>create</v>
      </c>
    </row>
    <row r="27">
      <c r="A27" s="26">
        <v>26.0</v>
      </c>
      <c r="B27" s="27" t="str">
        <f>if(right(vlookup(A27,Sheet6!B:AS,12,false),2)="_1",left(vlookup(A27,Sheet6!B:AS,12,false),len(vlookup(A27,Sheet6!B:AS,12,false))-2),vlookup(A27,Sheet6!B:AS,12,false))</f>
        <v>week_2_chat_2</v>
      </c>
      <c r="C27" s="13" t="b">
        <v>0</v>
      </c>
      <c r="D27" s="13" t="b">
        <v>0</v>
      </c>
      <c r="E27" s="13" t="b">
        <v>0</v>
      </c>
      <c r="F27" s="13" t="b">
        <v>0</v>
      </c>
      <c r="G27" s="14" t="str">
        <f t="shared" si="1"/>
        <v>week_2_chat</v>
      </c>
      <c r="H27" s="13" t="str">
        <f t="shared" si="2"/>
        <v>week_2_chat</v>
      </c>
      <c r="I27" s="24" t="s">
        <v>69</v>
      </c>
      <c r="J27" s="28" t="str">
        <f t="shared" si="3"/>
        <v>week_2_chat_3</v>
      </c>
      <c r="K27" s="27" t="str">
        <f t="shared" si="4"/>
        <v>week_2_chat</v>
      </c>
      <c r="M27" s="27" t="str">
        <f t="shared" si="5"/>
        <v>week_2_chat</v>
      </c>
      <c r="N27" s="27">
        <f t="shared" si="6"/>
        <v>0</v>
      </c>
    </row>
    <row r="28">
      <c r="A28" s="26">
        <v>27.0</v>
      </c>
      <c r="B28" s="27" t="str">
        <f>if(right(vlookup(A28,Sheet6!B:AS,12,false),2)="_1",left(vlookup(A28,Sheet6!B:AS,12,false),len(vlookup(A28,Sheet6!B:AS,12,false))-2),vlookup(A28,Sheet6!B:AS,12,false))</f>
        <v>week_2_chat_3</v>
      </c>
      <c r="C28" s="13" t="b">
        <v>0</v>
      </c>
      <c r="D28" s="13" t="b">
        <v>0</v>
      </c>
      <c r="E28" s="13" t="b">
        <v>0</v>
      </c>
      <c r="F28" s="13" t="b">
        <v>0</v>
      </c>
      <c r="G28" s="14" t="str">
        <f t="shared" si="1"/>
        <v>week_2_chat</v>
      </c>
      <c r="H28" s="13" t="str">
        <f t="shared" si="2"/>
        <v>week_2_chat</v>
      </c>
      <c r="I28" s="24" t="s">
        <v>69</v>
      </c>
      <c r="J28" s="28" t="str">
        <f t="shared" si="3"/>
        <v>week_2_chat_4</v>
      </c>
      <c r="K28" s="27" t="str">
        <f t="shared" si="4"/>
        <v>week_2_chat_2</v>
      </c>
      <c r="M28" s="27" t="str">
        <f t="shared" si="5"/>
        <v>week_2_chat</v>
      </c>
      <c r="N28" s="27">
        <f t="shared" si="6"/>
        <v>0</v>
      </c>
    </row>
    <row r="29">
      <c r="A29" s="26">
        <v>28.0</v>
      </c>
      <c r="B29" s="27" t="str">
        <f>if(right(vlookup(A29,Sheet6!B:AS,12,false),2)="_1",left(vlookup(A29,Sheet6!B:AS,12,false),len(vlookup(A29,Sheet6!B:AS,12,false))-2),vlookup(A29,Sheet6!B:AS,12,false))</f>
        <v>week_2_chat_4</v>
      </c>
      <c r="C29" s="13" t="b">
        <v>0</v>
      </c>
      <c r="D29" s="13" t="b">
        <v>0</v>
      </c>
      <c r="E29" s="13" t="b">
        <v>0</v>
      </c>
      <c r="F29" s="13" t="b">
        <v>0</v>
      </c>
      <c r="G29" s="14" t="str">
        <f t="shared" si="1"/>
        <v>week_2_chat</v>
      </c>
      <c r="H29" s="13" t="str">
        <f t="shared" si="2"/>
        <v>week_2_chat</v>
      </c>
      <c r="I29" s="24" t="s">
        <v>69</v>
      </c>
      <c r="J29" s="28" t="str">
        <f t="shared" si="3"/>
        <v>week_2_chat_5</v>
      </c>
      <c r="K29" s="27" t="str">
        <f t="shared" si="4"/>
        <v>week_2_chat_3</v>
      </c>
      <c r="M29" s="27" t="str">
        <f t="shared" si="5"/>
        <v>week_2_chat</v>
      </c>
      <c r="N29" s="27">
        <f t="shared" si="6"/>
        <v>0</v>
      </c>
    </row>
    <row r="30">
      <c r="A30" s="26">
        <v>29.0</v>
      </c>
      <c r="B30" s="27" t="str">
        <f>if(right(vlookup(A30,Sheet6!B:AS,12,false),2)="_1",left(vlookup(A30,Sheet6!B:AS,12,false),len(vlookup(A30,Sheet6!B:AS,12,false))-2),vlookup(A30,Sheet6!B:AS,12,false))</f>
        <v>week_2_chat_5</v>
      </c>
      <c r="C30" s="13" t="b">
        <v>0</v>
      </c>
      <c r="D30" s="13" t="b">
        <v>0</v>
      </c>
      <c r="E30" s="13" t="b">
        <v>0</v>
      </c>
      <c r="F30" s="13" t="b">
        <v>0</v>
      </c>
      <c r="G30" s="14" t="str">
        <f t="shared" si="1"/>
        <v>week_2_chat</v>
      </c>
      <c r="H30" s="13" t="str">
        <f t="shared" si="2"/>
        <v>week_2_chat</v>
      </c>
      <c r="I30" s="24" t="s">
        <v>69</v>
      </c>
      <c r="J30" s="28" t="str">
        <f t="shared" si="3"/>
        <v>week_2_chat_6</v>
      </c>
      <c r="K30" s="27" t="str">
        <f t="shared" si="4"/>
        <v>week_2_chat_4</v>
      </c>
      <c r="M30" s="27" t="str">
        <f t="shared" si="5"/>
        <v>week_2_chat</v>
      </c>
      <c r="N30" s="27">
        <f t="shared" si="6"/>
        <v>0</v>
      </c>
    </row>
    <row r="31">
      <c r="A31" s="26">
        <v>30.0</v>
      </c>
      <c r="B31" s="27" t="str">
        <f>if(right(vlookup(A31,Sheet6!B:AS,12,false),2)="_1",left(vlookup(A31,Sheet6!B:AS,12,false),len(vlookup(A31,Sheet6!B:AS,12,false))-2),vlookup(A31,Sheet6!B:AS,12,false))</f>
        <v>week_2_chat_6</v>
      </c>
      <c r="C31" s="13" t="b">
        <v>0</v>
      </c>
      <c r="D31" s="13" t="b">
        <v>0</v>
      </c>
      <c r="E31" s="13" t="b">
        <v>0</v>
      </c>
      <c r="F31" s="13" t="b">
        <v>0</v>
      </c>
      <c r="G31" s="14" t="str">
        <f t="shared" si="1"/>
        <v>week_2_chat</v>
      </c>
      <c r="H31" s="13" t="str">
        <f t="shared" si="2"/>
        <v>week_2_chat</v>
      </c>
      <c r="I31" s="24" t="s">
        <v>69</v>
      </c>
      <c r="J31" s="28" t="str">
        <f t="shared" si="3"/>
        <v>week_2_chat_7</v>
      </c>
      <c r="K31" s="27" t="str">
        <f t="shared" si="4"/>
        <v>week_2_chat_5</v>
      </c>
      <c r="M31" s="27" t="str">
        <f t="shared" si="5"/>
        <v>week_2_chat</v>
      </c>
      <c r="N31" s="27">
        <f t="shared" si="6"/>
        <v>0</v>
      </c>
    </row>
    <row r="32">
      <c r="A32" s="26">
        <v>31.0</v>
      </c>
      <c r="B32" s="27" t="str">
        <f>if(right(vlookup(A32,Sheet6!B:AS,12,false),2)="_1",left(vlookup(A32,Sheet6!B:AS,12,false),len(vlookup(A32,Sheet6!B:AS,12,false))-2),vlookup(A32,Sheet6!B:AS,12,false))</f>
        <v>week_2_chat_7</v>
      </c>
      <c r="C32" s="13" t="b">
        <v>0</v>
      </c>
      <c r="D32" s="13" t="b">
        <v>0</v>
      </c>
      <c r="E32" s="13" t="b">
        <v>0</v>
      </c>
      <c r="F32" s="13" t="b">
        <v>0</v>
      </c>
      <c r="G32" s="14" t="str">
        <f t="shared" si="1"/>
        <v>week_2_chat</v>
      </c>
      <c r="H32" s="13" t="str">
        <f t="shared" si="2"/>
        <v>week_2_chat</v>
      </c>
      <c r="I32" s="24" t="s">
        <v>69</v>
      </c>
      <c r="J32" s="28" t="str">
        <f t="shared" si="3"/>
        <v/>
      </c>
      <c r="K32" s="27" t="str">
        <f t="shared" si="4"/>
        <v>week_2_chat_6</v>
      </c>
      <c r="M32" s="27" t="str">
        <f t="shared" si="5"/>
        <v>week_2_chat</v>
      </c>
      <c r="N32" s="27">
        <f t="shared" si="6"/>
        <v>0</v>
      </c>
    </row>
    <row r="33">
      <c r="A33" s="26">
        <v>32.0</v>
      </c>
      <c r="B33" s="27" t="str">
        <f>if(right(vlookup(A33,Sheet6!B:AS,12,false),2)="_1",left(vlookup(A33,Sheet6!B:AS,12,false),len(vlookup(A33,Sheet6!B:AS,12,false))-2),vlookup(A33,Sheet6!B:AS,12,false))</f>
        <v>week_3_chat</v>
      </c>
      <c r="C33" s="13" t="b">
        <v>0</v>
      </c>
      <c r="D33" s="13" t="b">
        <v>0</v>
      </c>
      <c r="E33" s="13" t="b">
        <v>0</v>
      </c>
      <c r="F33" s="13" t="b">
        <v>0</v>
      </c>
      <c r="G33" s="14" t="str">
        <f t="shared" si="1"/>
        <v>week_3_chat</v>
      </c>
      <c r="H33" s="13" t="str">
        <f t="shared" si="2"/>
        <v>week_3_chat</v>
      </c>
      <c r="I33" s="24" t="s">
        <v>69</v>
      </c>
      <c r="J33" s="28" t="str">
        <f t="shared" si="3"/>
        <v>week_3_chat_2</v>
      </c>
      <c r="K33" s="27" t="str">
        <f t="shared" si="4"/>
        <v/>
      </c>
      <c r="M33" s="27" t="str">
        <f t="shared" si="5"/>
        <v>week_3_chat</v>
      </c>
      <c r="N33" s="27" t="str">
        <f t="shared" si="6"/>
        <v>create</v>
      </c>
    </row>
    <row r="34">
      <c r="A34" s="26">
        <v>33.0</v>
      </c>
      <c r="B34" s="27" t="str">
        <f>if(right(vlookup(A34,Sheet6!B:AS,12,false),2)="_1",left(vlookup(A34,Sheet6!B:AS,12,false),len(vlookup(A34,Sheet6!B:AS,12,false))-2),vlookup(A34,Sheet6!B:AS,12,false))</f>
        <v>week_3_chat_2</v>
      </c>
      <c r="C34" s="13" t="b">
        <v>0</v>
      </c>
      <c r="D34" s="13" t="b">
        <v>0</v>
      </c>
      <c r="E34" s="13" t="b">
        <v>0</v>
      </c>
      <c r="F34" s="13" t="b">
        <v>0</v>
      </c>
      <c r="G34" s="14" t="str">
        <f t="shared" si="1"/>
        <v>week_3_chat</v>
      </c>
      <c r="H34" s="13" t="str">
        <f t="shared" si="2"/>
        <v>week_3_chat</v>
      </c>
      <c r="I34" s="24" t="s">
        <v>69</v>
      </c>
      <c r="J34" s="28" t="str">
        <f t="shared" si="3"/>
        <v>week_3_chat_3</v>
      </c>
      <c r="K34" s="27" t="str">
        <f t="shared" si="4"/>
        <v>week_3_chat</v>
      </c>
      <c r="M34" s="27" t="str">
        <f t="shared" si="5"/>
        <v>week_3_chat</v>
      </c>
      <c r="N34" s="27">
        <f t="shared" si="6"/>
        <v>0</v>
      </c>
    </row>
    <row r="35">
      <c r="A35" s="26">
        <v>34.0</v>
      </c>
      <c r="B35" s="27" t="str">
        <f>if(right(vlookup(A35,Sheet6!B:AS,12,false),2)="_1",left(vlookup(A35,Sheet6!B:AS,12,false),len(vlookup(A35,Sheet6!B:AS,12,false))-2),vlookup(A35,Sheet6!B:AS,12,false))</f>
        <v>week_3_chat_3</v>
      </c>
      <c r="C35" s="13" t="b">
        <v>0</v>
      </c>
      <c r="D35" s="13" t="b">
        <v>0</v>
      </c>
      <c r="E35" s="13" t="b">
        <v>0</v>
      </c>
      <c r="F35" s="13" t="b">
        <v>0</v>
      </c>
      <c r="G35" s="14" t="str">
        <f t="shared" si="1"/>
        <v>week_3_chat</v>
      </c>
      <c r="H35" s="13" t="str">
        <f t="shared" si="2"/>
        <v>week_3_chat</v>
      </c>
      <c r="I35" s="24" t="s">
        <v>69</v>
      </c>
      <c r="J35" s="28" t="str">
        <f t="shared" si="3"/>
        <v>week_3_chat_4</v>
      </c>
      <c r="K35" s="27" t="str">
        <f t="shared" si="4"/>
        <v>week_3_chat_2</v>
      </c>
      <c r="M35" s="27" t="str">
        <f t="shared" si="5"/>
        <v>week_3_chat</v>
      </c>
      <c r="N35" s="27">
        <f t="shared" si="6"/>
        <v>0</v>
      </c>
    </row>
    <row r="36">
      <c r="A36" s="26">
        <v>35.0</v>
      </c>
      <c r="B36" s="27" t="str">
        <f>if(right(vlookup(A36,Sheet6!B:AS,12,false),2)="_1",left(vlookup(A36,Sheet6!B:AS,12,false),len(vlookup(A36,Sheet6!B:AS,12,false))-2),vlookup(A36,Sheet6!B:AS,12,false))</f>
        <v>week_3_chat_4</v>
      </c>
      <c r="C36" s="13" t="b">
        <v>0</v>
      </c>
      <c r="D36" s="13" t="b">
        <v>0</v>
      </c>
      <c r="E36" s="13" t="b">
        <v>0</v>
      </c>
      <c r="F36" s="13" t="b">
        <v>0</v>
      </c>
      <c r="G36" s="14" t="str">
        <f t="shared" si="1"/>
        <v>week_3_chat</v>
      </c>
      <c r="H36" s="13" t="str">
        <f t="shared" si="2"/>
        <v>week_3_chat</v>
      </c>
      <c r="I36" s="24" t="s">
        <v>69</v>
      </c>
      <c r="J36" s="28" t="str">
        <f t="shared" si="3"/>
        <v>week_3_chat_5</v>
      </c>
      <c r="K36" s="27" t="str">
        <f t="shared" si="4"/>
        <v>week_3_chat_3</v>
      </c>
      <c r="M36" s="27" t="str">
        <f t="shared" si="5"/>
        <v>week_3_chat</v>
      </c>
      <c r="N36" s="27">
        <f t="shared" si="6"/>
        <v>0</v>
      </c>
    </row>
    <row r="37">
      <c r="A37" s="26">
        <v>36.0</v>
      </c>
      <c r="B37" s="27" t="str">
        <f>if(right(vlookup(A37,Sheet6!B:AS,12,false),2)="_1",left(vlookup(A37,Sheet6!B:AS,12,false),len(vlookup(A37,Sheet6!B:AS,12,false))-2),vlookup(A37,Sheet6!B:AS,12,false))</f>
        <v>week_3_chat_5</v>
      </c>
      <c r="C37" s="13" t="b">
        <v>0</v>
      </c>
      <c r="D37" s="13" t="b">
        <v>0</v>
      </c>
      <c r="E37" s="13" t="b">
        <v>0</v>
      </c>
      <c r="F37" s="13" t="b">
        <v>0</v>
      </c>
      <c r="G37" s="14" t="str">
        <f t="shared" si="1"/>
        <v>week_3_chat</v>
      </c>
      <c r="H37" s="13" t="str">
        <f t="shared" si="2"/>
        <v>week_3_chat</v>
      </c>
      <c r="I37" s="24" t="s">
        <v>69</v>
      </c>
      <c r="J37" s="28" t="str">
        <f t="shared" si="3"/>
        <v>week_3_chat_6</v>
      </c>
      <c r="K37" s="27" t="str">
        <f t="shared" si="4"/>
        <v>week_3_chat_4</v>
      </c>
      <c r="M37" s="27" t="str">
        <f t="shared" si="5"/>
        <v>week_3_chat</v>
      </c>
      <c r="N37" s="27">
        <f t="shared" si="6"/>
        <v>0</v>
      </c>
    </row>
    <row r="38">
      <c r="A38" s="26">
        <v>37.0</v>
      </c>
      <c r="B38" s="27" t="str">
        <f>if(right(vlookup(A38,Sheet6!B:AS,12,false),2)="_1",left(vlookup(A38,Sheet6!B:AS,12,false),len(vlookup(A38,Sheet6!B:AS,12,false))-2),vlookup(A38,Sheet6!B:AS,12,false))</f>
        <v>week_3_chat_6</v>
      </c>
      <c r="C38" s="13" t="b">
        <v>0</v>
      </c>
      <c r="D38" s="13" t="b">
        <v>0</v>
      </c>
      <c r="E38" s="13" t="b">
        <v>0</v>
      </c>
      <c r="F38" s="13" t="b">
        <v>0</v>
      </c>
      <c r="G38" s="14" t="str">
        <f t="shared" si="1"/>
        <v>week_3_chat</v>
      </c>
      <c r="H38" s="13" t="str">
        <f t="shared" si="2"/>
        <v>week_3_chat</v>
      </c>
      <c r="I38" s="24" t="s">
        <v>69</v>
      </c>
      <c r="J38" s="28" t="str">
        <f t="shared" si="3"/>
        <v/>
      </c>
      <c r="K38" s="27" t="str">
        <f t="shared" si="4"/>
        <v>week_3_chat_5</v>
      </c>
      <c r="M38" s="27" t="str">
        <f t="shared" si="5"/>
        <v>week_3_chat</v>
      </c>
      <c r="N38" s="27">
        <f t="shared" si="6"/>
        <v>0</v>
      </c>
    </row>
    <row r="39">
      <c r="A39" s="26">
        <v>38.0</v>
      </c>
      <c r="B39" s="27" t="str">
        <f>if(right(vlookup(A39,Sheet6!B:AS,12,false),2)="_1",left(vlookup(A39,Sheet6!B:AS,12,false),len(vlookup(A39,Sheet6!B:AS,12,false))-2),vlookup(A39,Sheet6!B:AS,12,false))</f>
        <v>week_4_chat</v>
      </c>
      <c r="C39" s="13" t="b">
        <v>0</v>
      </c>
      <c r="D39" s="13" t="b">
        <v>0</v>
      </c>
      <c r="E39" s="13" t="b">
        <v>0</v>
      </c>
      <c r="F39" s="13" t="b">
        <v>0</v>
      </c>
      <c r="G39" s="14" t="str">
        <f t="shared" si="1"/>
        <v>week_4_chat</v>
      </c>
      <c r="H39" s="13" t="str">
        <f t="shared" si="2"/>
        <v>week_4_chat</v>
      </c>
      <c r="I39" s="24" t="s">
        <v>69</v>
      </c>
      <c r="J39" s="28" t="str">
        <f t="shared" si="3"/>
        <v>week_4_chat_2</v>
      </c>
      <c r="K39" s="27" t="str">
        <f t="shared" si="4"/>
        <v/>
      </c>
      <c r="M39" s="27" t="str">
        <f t="shared" si="5"/>
        <v>week_4_chat</v>
      </c>
      <c r="N39" s="27" t="str">
        <f t="shared" si="6"/>
        <v>create</v>
      </c>
    </row>
    <row r="40">
      <c r="A40" s="26">
        <v>39.0</v>
      </c>
      <c r="B40" s="27" t="str">
        <f>if(right(vlookup(A40,Sheet6!B:AS,12,false),2)="_1",left(vlookup(A40,Sheet6!B:AS,12,false),len(vlookup(A40,Sheet6!B:AS,12,false))-2),vlookup(A40,Sheet6!B:AS,12,false))</f>
        <v>week_4_chat_2</v>
      </c>
      <c r="C40" s="13" t="b">
        <v>0</v>
      </c>
      <c r="D40" s="13" t="b">
        <v>0</v>
      </c>
      <c r="E40" s="13" t="b">
        <v>0</v>
      </c>
      <c r="F40" s="13" t="b">
        <v>0</v>
      </c>
      <c r="G40" s="14" t="str">
        <f t="shared" si="1"/>
        <v>week_4_chat</v>
      </c>
      <c r="H40" s="13" t="str">
        <f t="shared" si="2"/>
        <v>week_4_chat</v>
      </c>
      <c r="I40" s="24" t="s">
        <v>69</v>
      </c>
      <c r="J40" s="28" t="str">
        <f t="shared" si="3"/>
        <v>week_4_chat_3</v>
      </c>
      <c r="K40" s="27" t="str">
        <f t="shared" si="4"/>
        <v>week_4_chat</v>
      </c>
      <c r="M40" s="27" t="str">
        <f t="shared" si="5"/>
        <v>week_4_chat</v>
      </c>
      <c r="N40" s="27">
        <f t="shared" si="6"/>
        <v>0</v>
      </c>
    </row>
    <row r="41">
      <c r="A41" s="26">
        <v>40.0</v>
      </c>
      <c r="B41" s="27" t="str">
        <f>if(right(vlookup(A41,Sheet6!B:AS,12,false),2)="_1",left(vlookup(A41,Sheet6!B:AS,12,false),len(vlookup(A41,Sheet6!B:AS,12,false))-2),vlookup(A41,Sheet6!B:AS,12,false))</f>
        <v>week_4_chat_3</v>
      </c>
      <c r="C41" s="13" t="b">
        <v>0</v>
      </c>
      <c r="D41" s="13" t="b">
        <v>0</v>
      </c>
      <c r="E41" s="13" t="b">
        <v>0</v>
      </c>
      <c r="F41" s="13" t="b">
        <v>0</v>
      </c>
      <c r="G41" s="14" t="str">
        <f t="shared" si="1"/>
        <v>week_4_chat</v>
      </c>
      <c r="H41" s="13" t="str">
        <f t="shared" si="2"/>
        <v>week_4_chat</v>
      </c>
      <c r="I41" s="24" t="s">
        <v>69</v>
      </c>
      <c r="J41" s="28" t="str">
        <f t="shared" si="3"/>
        <v>week_4_chat_4</v>
      </c>
      <c r="K41" s="27" t="str">
        <f t="shared" si="4"/>
        <v>week_4_chat_2</v>
      </c>
      <c r="M41" s="27" t="str">
        <f t="shared" si="5"/>
        <v>week_4_chat</v>
      </c>
      <c r="N41" s="27">
        <f t="shared" si="6"/>
        <v>0</v>
      </c>
    </row>
    <row r="42">
      <c r="A42" s="26">
        <v>41.0</v>
      </c>
      <c r="B42" s="27" t="str">
        <f>if(right(vlookup(A42,Sheet6!B:AS,12,false),2)="_1",left(vlookup(A42,Sheet6!B:AS,12,false),len(vlookup(A42,Sheet6!B:AS,12,false))-2),vlookup(A42,Sheet6!B:AS,12,false))</f>
        <v>week_4_chat_4</v>
      </c>
      <c r="C42" s="13" t="b">
        <v>0</v>
      </c>
      <c r="D42" s="13" t="b">
        <v>0</v>
      </c>
      <c r="E42" s="13" t="b">
        <v>0</v>
      </c>
      <c r="F42" s="13" t="b">
        <v>0</v>
      </c>
      <c r="G42" s="14" t="str">
        <f t="shared" si="1"/>
        <v>week_4_chat</v>
      </c>
      <c r="H42" s="13" t="str">
        <f t="shared" si="2"/>
        <v>week_4_chat</v>
      </c>
      <c r="I42" s="24" t="s">
        <v>69</v>
      </c>
      <c r="J42" s="28" t="str">
        <f t="shared" si="3"/>
        <v>week_4_chat_5</v>
      </c>
      <c r="K42" s="27" t="str">
        <f t="shared" si="4"/>
        <v>week_4_chat_3</v>
      </c>
      <c r="M42" s="27" t="str">
        <f t="shared" si="5"/>
        <v>week_4_chat</v>
      </c>
      <c r="N42" s="27">
        <f t="shared" si="6"/>
        <v>0</v>
      </c>
    </row>
    <row r="43">
      <c r="A43" s="26">
        <v>42.0</v>
      </c>
      <c r="B43" s="27" t="str">
        <f>if(right(vlookup(A43,Sheet6!B:AS,12,false),2)="_1",left(vlookup(A43,Sheet6!B:AS,12,false),len(vlookup(A43,Sheet6!B:AS,12,false))-2),vlookup(A43,Sheet6!B:AS,12,false))</f>
        <v>week_4_chat_5</v>
      </c>
      <c r="C43" s="13" t="b">
        <v>0</v>
      </c>
      <c r="D43" s="13" t="b">
        <v>0</v>
      </c>
      <c r="E43" s="13" t="b">
        <v>0</v>
      </c>
      <c r="F43" s="13" t="b">
        <v>0</v>
      </c>
      <c r="G43" s="14" t="str">
        <f t="shared" si="1"/>
        <v>week_4_chat</v>
      </c>
      <c r="H43" s="13" t="str">
        <f t="shared" si="2"/>
        <v>week_4_chat</v>
      </c>
      <c r="I43" s="24" t="s">
        <v>69</v>
      </c>
      <c r="J43" s="28" t="str">
        <f t="shared" si="3"/>
        <v>week_4_chat_6</v>
      </c>
      <c r="K43" s="27" t="str">
        <f t="shared" si="4"/>
        <v>week_4_chat_4</v>
      </c>
      <c r="M43" s="27" t="str">
        <f t="shared" si="5"/>
        <v>week_4_chat</v>
      </c>
      <c r="N43" s="27">
        <f t="shared" si="6"/>
        <v>0</v>
      </c>
    </row>
    <row r="44">
      <c r="A44" s="26">
        <v>43.0</v>
      </c>
      <c r="B44" s="27" t="str">
        <f>if(right(vlookup(A44,Sheet6!B:AS,12,false),2)="_1",left(vlookup(A44,Sheet6!B:AS,12,false),len(vlookup(A44,Sheet6!B:AS,12,false))-2),vlookup(A44,Sheet6!B:AS,12,false))</f>
        <v>week_4_chat_6</v>
      </c>
      <c r="C44" s="13" t="b">
        <v>0</v>
      </c>
      <c r="D44" s="13" t="b">
        <v>0</v>
      </c>
      <c r="E44" s="13" t="b">
        <v>0</v>
      </c>
      <c r="F44" s="13" t="b">
        <v>0</v>
      </c>
      <c r="G44" s="14" t="str">
        <f t="shared" si="1"/>
        <v>week_4_chat</v>
      </c>
      <c r="H44" s="13" t="str">
        <f t="shared" si="2"/>
        <v>week_4_chat</v>
      </c>
      <c r="I44" s="24" t="s">
        <v>69</v>
      </c>
      <c r="J44" s="28" t="str">
        <f t="shared" si="3"/>
        <v/>
      </c>
      <c r="K44" s="27" t="str">
        <f t="shared" si="4"/>
        <v>week_4_chat_5</v>
      </c>
      <c r="M44" s="27" t="str">
        <f t="shared" si="5"/>
        <v>week_4_chat</v>
      </c>
      <c r="N44" s="27">
        <f t="shared" si="6"/>
        <v>0</v>
      </c>
    </row>
    <row r="46">
      <c r="F46" s="8"/>
    </row>
    <row r="47">
      <c r="F47" s="8"/>
    </row>
    <row r="48">
      <c r="F48" s="8"/>
    </row>
    <row r="49">
      <c r="F49" s="21"/>
    </row>
    <row r="50">
      <c r="F50" s="8"/>
    </row>
    <row r="51">
      <c r="F51" s="8"/>
    </row>
    <row r="52">
      <c r="F52" s="8"/>
    </row>
    <row r="53">
      <c r="F53"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15</v>
      </c>
      <c r="B1" s="26" t="s">
        <v>58</v>
      </c>
      <c r="C1" s="26" t="s">
        <v>70</v>
      </c>
      <c r="D1" s="26" t="s">
        <v>71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2.13"/>
    <col customWidth="1" min="3" max="3" width="30.0"/>
    <col customWidth="1" min="10" max="10" width="20.5"/>
  </cols>
  <sheetData>
    <row r="1">
      <c r="A1" s="26" t="s">
        <v>15</v>
      </c>
      <c r="B1" s="26" t="s">
        <v>58</v>
      </c>
      <c r="C1" s="29" t="s">
        <v>17</v>
      </c>
      <c r="D1" s="29" t="s">
        <v>72</v>
      </c>
      <c r="E1" s="29" t="s">
        <v>73</v>
      </c>
      <c r="F1" s="29" t="s">
        <v>74</v>
      </c>
      <c r="I1" s="26" t="s">
        <v>52</v>
      </c>
      <c r="J1" s="26" t="s">
        <v>75</v>
      </c>
    </row>
    <row r="2">
      <c r="A2" s="26" t="str">
        <f t="shared" ref="A2:A3" si="1">if(iserror(J2),"","section_"&amp;I2)</f>
        <v>section_1</v>
      </c>
      <c r="B2" s="26" t="str">
        <f t="shared" ref="B2:B3" si="2">if(iserror(J2),"",if(right(J2,2)="_1",left(J2,len(J2)-2),J2))</f>
        <v>onboarding_day_chat</v>
      </c>
      <c r="C2" s="14" t="str">
        <f>if(iserror(J2),"", if(iserror(vlookup(I2,Sheet6!C:AS,18,false)),if(iserror(vlookup(I2,Sheet6!D:AS,21,false)),if(iserror(vlookup(I2,Sheet6!E:AS,24,false)),vlookup(I2,Sheet6!F:AS,27,false),vlookup(I2,Sheet6!E:AS,24,false)),vlookup(I2,Sheet6!D:AS,21,false)),vlookup(I2,Sheet6!C:AS,18,false)))</f>
        <v>Add Ground Rules, previously agreed, to the WhatsApp Group Description</v>
      </c>
      <c r="D2" s="14" t="str">
        <f>if(iserror(J2),"", if(iserror(vlookup(I2,Sheet6!C:AS,19,false)),if(iserror(vlookup(I2,Sheet6!D:AS,22,false)),if(iserror(vlookup(I2,Sheet6!E:AS,25,false)),vlookup(I2,Sheet6!F:AS,28,false),vlookup(I2,Sheet6!E:AS,25,false)),vlookup(I2,Sheet6!D:AS,22,false)),vlookup(I2,Sheet6!C:AS,19,false)))</f>
        <v>Remember to add the ground rules to the WhatsApp Group Description. 
​​To add the ground rules to the Group Description:
Open the WhatsApp group chat. 
Tap the group name. 
Tap the existing description, or tap Add Group Description. 
Paste the ground rules. 
Tap Save.</v>
      </c>
      <c r="E2" s="14" t="str">
        <f>if(iserror(J2),"", if(iserror(vlookup(I2,Sheet6!C:AS,20,false)),if(iserror(vlookup(I2,Sheet6!D:AS,23,false)),if(iserror(vlookup(I2,Sheet6!E:AS,26,false)),vlookup(I2,Sheet6!F:AS,29,false),vlookup(I2,Sheet6!E:AS,26,false)),vlookup(I2,Sheet6!D:AS,23,false)),vlookup(I2,Sheet6!C:AS,20,false)))</f>
        <v>Sample Ground Rules</v>
      </c>
      <c r="F2" s="27" t="str">
        <f>if(iserror(J2),"", if(iserror(vlookup(I2,Sheet6!C:AS,21,false)),if(iserror(vlookup(I2,Sheet6!D:AS,24,false)),if(iserror(vlookup(I2,Sheet6!E:AS,27,false)),vlookup(I2,Sheet6!F:AS,30,false),vlookup(I2,Sheet6!E:AS,27,false)),vlookup(I2,Sheet6!D:AS,24,false)),vlookup(I2,Sheet6!C:AS,21,false)))</f>
        <v/>
      </c>
      <c r="G2" s="8"/>
      <c r="H2" s="14"/>
      <c r="I2" s="26">
        <v>1.0</v>
      </c>
      <c r="J2" s="26" t="str">
        <f>if(iserror(vlookup(I2,Sheet6!C:AS,11,false)),if(iserror(vlookup(I2,Sheet6!D:AS,10,false)),if(iserror(vlookup(I2,Sheet6!E:AS,9,false)),vlookup(I2,Sheet6!F:AS,8,false),vlookup(I2,Sheet6!E:AS,9,false)),vlookup(I2,Sheet6!D:AS,10,false)),vlookup(I2,Sheet6!C:AS,11,false))</f>
        <v>onboarding_day_chat_1</v>
      </c>
    </row>
    <row r="3">
      <c r="A3" s="26" t="str">
        <f t="shared" si="1"/>
        <v>section_2</v>
      </c>
      <c r="B3" s="26" t="str">
        <f t="shared" si="2"/>
        <v>before_chat_2</v>
      </c>
      <c r="C3" s="14" t="str">
        <f>if(iserror(J3),"", if(iserror(vlookup(I3,Sheet6!C:AS,18,false)),if(iserror(vlookup(I3,Sheet6!D:AS,21,false)),if(iserror(vlookup(I3,Sheet6!E:AS,24,false)),vlookup(I3,Sheet6!F:AS,27,false),vlookup(I3,Sheet6!E:AS,24,false)),vlookup(I3,Sheet6!D:AS,21,false)),vlookup(I3,Sheet6!C:AS,18,false)))</f>
        <v>Add Ground Rules, previously agreed, to the WhatsApp Group Description</v>
      </c>
      <c r="D3" s="14" t="str">
        <f>if(iserror(J3),"", if(iserror(vlookup(I3,Sheet6!C:AS,19,false)),if(iserror(vlookup(I3,Sheet6!D:AS,22,false)),if(iserror(vlookup(I3,Sheet6!E:AS,25,false)),vlookup(I3,Sheet6!F:AS,28,false),vlookup(I3,Sheet6!E:AS,25,false)),vlookup(I3,Sheet6!D:AS,22,false)),vlookup(I3,Sheet6!C:AS,19,false)))</f>
        <v>Remember to add the ground rules to the WhatsApp Group Description. ​​To add the ground rules to the Group Description, copy the ground rules or use the ones agreed during the onboarding session. Then: 
Open the WhatsApp group chat. 
Tap the group name. 
Tap the existing description, or tap Add Group Description. 
Paste the ground rules. 
Tap Save.</v>
      </c>
      <c r="E3" s="14" t="str">
        <f>if(iserror(J3),"", if(iserror(vlookup(I3,Sheet6!C:AS,20,false)),if(iserror(vlookup(I3,Sheet6!D:AS,23,false)),if(iserror(vlookup(I3,Sheet6!E:AS,26,false)),vlookup(I3,Sheet6!F:AS,29,false),vlookup(I3,Sheet6!E:AS,26,false)),vlookup(I3,Sheet6!D:AS,23,false)),vlookup(I3,Sheet6!C:AS,20,false)))</f>
        <v>Sample Ground Rules</v>
      </c>
      <c r="F3" s="27" t="str">
        <f>if(iserror(J3),"", if(iserror(vlookup(I3,Sheet6!C:AS,21,false)),if(iserror(vlookup(I3,Sheet6!D:AS,24,false)),if(iserror(vlookup(I3,Sheet6!E:AS,27,false)),vlookup(I3,Sheet6!F:AS,30,false),vlookup(I3,Sheet6!E:AS,27,false)),vlookup(I3,Sheet6!D:AS,24,false)),vlookup(I3,Sheet6!C:AS,21,false)))</f>
        <v>
“To make this a a comfortable, empathetic and safe space for everyone, here are some ground rules:
✅ What is said in the group stays in the group, both in person and online You need to know that this group is private.
✅ Accept each other. Everyone is different and has different experiences.
✅ Share only what you feel comfortable sharing. Avoid topics unrelated to the content of the workshop, advertisements or sales. 
✅Respect each other by paying attention and taking turns to share and listen.
✅The conversation in the WhatsApp group will focus solely on the parenting of children.
✅ Feel free to ask questions! 
✅ Respect privacy of personal pictures and videos that are sent to the chat group. 
✅ I AM only here as an observer. I will not respond to questions about your parenting habits in this group or personally. However, if there is a message that will benefit the entire group, then I will share a general message here.”
✅Connect and participate in the interaction schedule with the facilitator. The schedule to interact in this chat is:[Enter schedule]
</v>
      </c>
      <c r="G3" s="8"/>
      <c r="H3" s="14"/>
      <c r="I3" s="26">
        <v>2.0</v>
      </c>
      <c r="J3" s="26" t="str">
        <f>if(iserror(vlookup(I3,Sheet6!C:AS,11,false)),if(iserror(vlookup(I3,Sheet6!D:AS,10,false)),if(iserror(vlookup(I3,Sheet6!E:AS,9,false)),vlookup(I3,Sheet6!F:AS,8,false),vlookup(I3,Sheet6!E:AS,9,false)),vlookup(I3,Sheet6!D:AS,10,false)),vlookup(I3,Sheet6!C:AS,11,false))</f>
        <v>before_chat_2</v>
      </c>
    </row>
    <row r="4">
      <c r="C4" s="14"/>
      <c r="D4" s="14"/>
      <c r="E4" s="14"/>
      <c r="G4" s="8"/>
      <c r="H4" s="14"/>
    </row>
    <row r="5">
      <c r="C5" s="14"/>
      <c r="D5" s="14"/>
      <c r="E5" s="14"/>
      <c r="H5" s="14"/>
    </row>
    <row r="6">
      <c r="C6" s="14"/>
      <c r="D6" s="14"/>
      <c r="E6" s="14"/>
      <c r="G6" s="8"/>
      <c r="H6" s="14"/>
    </row>
    <row r="7">
      <c r="C7" s="14"/>
      <c r="D7" s="14"/>
      <c r="E7" s="14"/>
    </row>
    <row r="8">
      <c r="C8" s="14"/>
      <c r="D8" s="14"/>
      <c r="E8" s="14"/>
    </row>
    <row r="9">
      <c r="C9" s="14"/>
      <c r="D9" s="14"/>
      <c r="E9" s="14"/>
    </row>
    <row r="10">
      <c r="C10" s="14"/>
      <c r="D10" s="14"/>
      <c r="E10" s="14"/>
    </row>
    <row r="11">
      <c r="C11" s="14"/>
      <c r="D11" s="14"/>
      <c r="E11" s="14"/>
    </row>
    <row r="12">
      <c r="B12" s="26" t="str">
        <f t="shared" ref="B12:B13" si="3">if(iserror(J12),"",if(right(J12,2)="_1",left(J12,len(J12)-2),J12))</f>
        <v/>
      </c>
      <c r="C12" s="14" t="str">
        <f>if(iserror(J12),"", if(iserror(vlookup(I12,Sheet6!C:AS,18,false)),if(iserror(vlookup(I12,Sheet6!D:AS,21,false)),if(iserror(vlookup(I12,Sheet6!E:AS,24,false)),vlookup(I12,Sheet6!F:AS,27,false),vlookup(I12,Sheet6!E:AS,24,false)),vlookup(I12,Sheet6!D:AS,21,false)),vlookup(I12,Sheet6!C:AS,18,false)))</f>
        <v/>
      </c>
      <c r="D12" s="14" t="str">
        <f>if(iserror(J12),"", if(iserror(vlookup(I12,Sheet6!C:AS,19,false)),if(iserror(vlookup(I12,Sheet6!D:AS,22,false)),if(iserror(vlookup(I12,Sheet6!E:AS,25,false)),vlookup(I12,Sheet6!F:AS,28,false),vlookup(I12,Sheet6!E:AS,25,false)),vlookup(I12,Sheet6!D:AS,22,false)),vlookup(I12,Sheet6!C:AS,19,false)))</f>
        <v/>
      </c>
      <c r="E12" s="14" t="str">
        <f>if(iserror(J12),"", if(iserror(vlookup(I12,Sheet6!C:AS,20,false)),if(iserror(vlookup(I12,Sheet6!D:AS,23,false)),if(iserror(vlookup(I12,Sheet6!E:AS,26,false)),vlookup(I12,Sheet6!F:AS,29,false),vlookup(I12,Sheet6!E:AS,26,false)),vlookup(I12,Sheet6!D:AS,23,false)),vlookup(I12,Sheet6!C:AS,20,false)))</f>
        <v/>
      </c>
      <c r="F12" s="27" t="str">
        <f>if(iserror(J12),"", if(iserror(vlookup(I12,Sheet6!C:AS,21,false)),if(iserror(vlookup(I12,Sheet6!D:AS,24,false)),if(iserror(vlookup(I12,Sheet6!E:AS,27,false)),vlookup(I12,Sheet6!F:AS,30,false),vlookup(I12,Sheet6!E:AS,27,false)),vlookup(I12,Sheet6!D:AS,24,false)),vlookup(I12,Sheet6!C:AS,21,false)))</f>
        <v/>
      </c>
      <c r="J12" s="26" t="str">
        <f>if(iserror(vlookup(I12,Sheet6!C:AS,11,false)),if(iserror(vlookup(I12,Sheet6!D:AS,10,false)),if(iserror(vlookup(I12,Sheet6!E:AS,9,false)),vlookup(I12,Sheet6!F:AS,8,false),vlookup(I12,Sheet6!E:AS,9,false)),vlookup(I12,Sheet6!D:AS,10,false)),vlookup(I12,Sheet6!C:AS,11,false))</f>
        <v/>
      </c>
    </row>
    <row r="13">
      <c r="B13" s="26" t="str">
        <f t="shared" si="3"/>
        <v/>
      </c>
      <c r="C13" s="14" t="str">
        <f>if(iserror(J13),"", if(iserror(vlookup(I13,Sheet6!C:AS,18,false)),if(iserror(vlookup(I13,Sheet6!D:AS,21,false)),if(iserror(vlookup(I13,Sheet6!E:AS,24,false)),vlookup(I13,Sheet6!F:AS,27,false),vlookup(I13,Sheet6!E:AS,24,false)),vlookup(I13,Sheet6!D:AS,21,false)),vlookup(I13,Sheet6!C:AS,18,false)))</f>
        <v/>
      </c>
      <c r="D13" s="14" t="str">
        <f>if(iserror(J13),"", if(iserror(vlookup(I13,Sheet6!C:AS,19,false)),if(iserror(vlookup(I13,Sheet6!D:AS,22,false)),if(iserror(vlookup(I13,Sheet6!E:AS,25,false)),vlookup(I13,Sheet6!F:AS,28,false),vlookup(I13,Sheet6!E:AS,25,false)),vlookup(I13,Sheet6!D:AS,22,false)),vlookup(I13,Sheet6!C:AS,19,false)))</f>
        <v/>
      </c>
      <c r="F13" s="27" t="str">
        <f>if(iserror(J13),"", if(iserror(vlookup(I13,Sheet6!C:AS,21,false)),if(iserror(vlookup(I13,Sheet6!D:AS,24,false)),if(iserror(vlookup(I13,Sheet6!E:AS,27,false)),vlookup(I13,Sheet6!F:AS,30,false),vlookup(I13,Sheet6!E:AS,27,false)),vlookup(I13,Sheet6!D:AS,24,false)),vlookup(I13,Sheet6!C:AS,21,false)))</f>
        <v/>
      </c>
      <c r="J13" s="26" t="str">
        <f>if(iserror(vlookup(I13,Sheet6!C:AS,11,false)),if(iserror(vlookup(I13,Sheet6!D:AS,10,false)),if(iserror(vlookup(I13,Sheet6!E:AS,9,false)),vlookup(I13,Sheet6!F:AS,8,false),vlookup(I13,Sheet6!E:AS,9,false)),vlookup(I13,Sheet6!D:AS,10,false)),vlookup(I13,Sheet6!C:AS,11,false))</f>
        <v/>
      </c>
    </row>
    <row r="14">
      <c r="J14" s="26" t="str">
        <f>if(iserror(vlookup(I14,Sheet6!C:AS,11,false)),if(iserror(vlookup(I14,Sheet6!D:AS,10,false)),if(iserror(vlookup(I14,Sheet6!E:AS,9,false)),vlookup(I14,Sheet6!F:AS,8,false),vlookup(I14,Sheet6!E:AS,9,false)),vlookup(I14,Sheet6!D:AS,10,false)),vlookup(I14,Sheet6!C:AS,11,false))</f>
        <v/>
      </c>
    </row>
    <row r="15">
      <c r="J15" s="26" t="str">
        <f>if(iserror(vlookup(I15,Sheet6!C:AS,11,false)),if(iserror(vlookup(I15,Sheet6!D:AS,10,false)),if(iserror(vlookup(I15,Sheet6!E:AS,9,false)),vlookup(I15,Sheet6!F:AS,8,false),vlookup(I15,Sheet6!E:AS,9,false)),vlookup(I15,Sheet6!D:AS,10,false)),vlookup(I15,Sheet6!C:AS,11,false))</f>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28.38"/>
    <col customWidth="1" min="3" max="3" width="13.13"/>
    <col customWidth="1" min="4" max="4" width="42.0"/>
    <col customWidth="1" min="5" max="5" width="33.88"/>
    <col customWidth="1" min="6" max="6" width="25.88"/>
    <col customWidth="1" min="7" max="7" width="13.13"/>
  </cols>
  <sheetData>
    <row r="1">
      <c r="A1" s="26" t="s">
        <v>15</v>
      </c>
      <c r="B1" s="26" t="s">
        <v>58</v>
      </c>
      <c r="C1" s="30" t="s">
        <v>17</v>
      </c>
      <c r="D1" s="30" t="s">
        <v>72</v>
      </c>
      <c r="E1" s="30" t="s">
        <v>76</v>
      </c>
      <c r="F1" s="30" t="s">
        <v>77</v>
      </c>
      <c r="G1" s="30" t="s">
        <v>78</v>
      </c>
      <c r="I1" s="26" t="s">
        <v>52</v>
      </c>
    </row>
    <row r="2">
      <c r="A2" s="26" t="str">
        <f>if(iserror(vlookup(I2,Sheet6!G:AS,30,false)),"","message_"&amp;I2)</f>
        <v>message_1</v>
      </c>
      <c r="B2" s="26" t="str">
        <f>if(A2="","",if(right(vlookup(I2,Sheet6!G:AS,7,false),2)="_1",left(vlookup(I2,Sheet6!G:AS,7,false),len(vlookup(I2,Sheet6!G:AS,7,false))-2),vlookup(I2,Sheet6!G:AS,7,false)))</f>
        <v>onboarding_day_chat_2</v>
      </c>
      <c r="C2" s="14" t="str">
        <f>if(A2="","",vlookup(I2,Sheet6!G:AS,30,false))</f>
        <v>Message 1: Introduction</v>
      </c>
      <c r="D2" s="14" t="str">
        <f>if(A2="","",vlookup(I2,Sheet6!G:AS,31,false))</f>
        <v>😃 Hi there! Welcome to our @global.programme_name WhatsApp Group! 
Today, we are introducing ourselves and our goals for the programme! ⭐ 
My name is [INSERT NAME], and my goal is to learn more about how to help my girl go to bed by 8 every night.⏰🌙 
Please share your name and your goal for @global.programme_name using text or audio message. </v>
      </c>
      <c r="E2" s="14" t="str">
        <f>if(A2="","",vlookup(I2,Sheet6!G:AS,32,false))</f>
        <v>Remember to fill in your name where it says [INSERT NAME] before sending your message. 
Allow some time for parents to share. Try to praise each response.
For example, you can say, “Thanks for the response, [Insert Name]!” or “Great goal, [Insert Name]”! You can also use simple emojis like 👍or 🙂</v>
      </c>
      <c r="F2" s="8" t="str">
        <f>if(A2="","",vlookup(I2,Sheet6!G:AS,33,false))</f>
        <v/>
      </c>
      <c r="G2" s="14" t="str">
        <f>if(A2="","",vlookup(I2,Sheet6!G:AS,34,false))</f>
        <v/>
      </c>
      <c r="I2" s="26">
        <v>1.0</v>
      </c>
    </row>
    <row r="3">
      <c r="A3" s="26" t="str">
        <f>if(iserror(vlookup(I3,Sheet6!G:AS,30,false)),"","message_"&amp;I3)</f>
        <v>message_2</v>
      </c>
      <c r="B3" s="26" t="str">
        <f>if(A3="","",if(right(vlookup(I3,Sheet6!G:AS,7,false),2)="_1",left(vlookup(I3,Sheet6!G:AS,7,false),len(vlookup(I3,Sheet6!G:AS,7,false))-2),vlookup(I3,Sheet6!G:AS,7,false)))</f>
        <v>onboarding_day_chat_3</v>
      </c>
      <c r="C3" s="14" t="str">
        <f>if(A3="","",vlookup(I3,Sheet6!G:AS,30,false))</f>
        <v>Message 2: Setting time to chat</v>
      </c>
      <c r="D3" s="14" t="str">
        <f>if(A3="","",vlookup(I3,Sheet6!G:AS,31,false))</f>
        <v>This week, we will catch up at [INSERT TIME] on [INSERT DAY] to chat about our @global.programme_name journey. 
👋Please join to share how things are going. Every little step matters. Share what works when you practise, reflections about the topic, any challenges you experience, or just say hi! 😊
⏰Does this time and day work for everyone? </v>
      </c>
      <c r="E3" s="14" t="str">
        <f>if(A3="","",vlookup(I3,Sheet6!G:AS,32,false))</f>
        <v>Add the time and day of the week before sending the message. </v>
      </c>
      <c r="F3" s="8" t="str">
        <f>if(A3="","",vlookup(I3,Sheet6!G:AS,33,false))</f>
        <v/>
      </c>
      <c r="G3" s="14" t="str">
        <f>if(A3="","",vlookup(I3,Sheet6!G:AS,34,false))</f>
        <v/>
      </c>
      <c r="I3" s="26">
        <v>2.0</v>
      </c>
    </row>
    <row r="4">
      <c r="A4" s="26" t="str">
        <f>if(iserror(vlookup(I4,Sheet6!G:AS,30,false)),"","message_"&amp;I4)</f>
        <v>message_3</v>
      </c>
      <c r="B4" s="26" t="str">
        <f>if(A4="","",if(right(vlookup(I4,Sheet6!G:AS,7,false),2)="_1",left(vlookup(I4,Sheet6!G:AS,7,false),len(vlookup(I4,Sheet6!G:AS,7,false))-2),vlookup(I4,Sheet6!G:AS,7,false)))</f>
        <v>onboarding_day_chat_4</v>
      </c>
      <c r="C4" s="14" t="str">
        <f>if(A4="","",vlookup(I4,Sheet6!G:AS,30,false))</f>
        <v>Message 3: Closing</v>
      </c>
      <c r="D4" s="14" t="str">
        <f>if(A4="","",vlookup(I4,Sheet6!G:AS,31,false))</f>
        <v>😃Thank you so much for being part of our WhatsApp chat group! 
As your home practice, try to spend at least 5 minutes of one-on-one time with your girl, boy or teen each day. 
We can share how it goes during our next chat session. 
👋See you later. </v>
      </c>
      <c r="E4" s="14" t="str">
        <f>if(A4="","",vlookup(I4,Sheet6!G:AS,32,false))</f>
        <v/>
      </c>
      <c r="F4" s="8" t="str">
        <f>if(A4="","",vlookup(I4,Sheet6!G:AS,33,false))</f>
        <v/>
      </c>
      <c r="G4" s="14" t="str">
        <f>if(A4="","",vlookup(I4,Sheet6!G:AS,34,false))</f>
        <v/>
      </c>
      <c r="I4" s="26">
        <v>3.0</v>
      </c>
    </row>
    <row r="5">
      <c r="A5" s="26" t="str">
        <f>if(iserror(vlookup(I5,Sheet6!G:AS,30,false)),"","message_"&amp;I5)</f>
        <v>message_4</v>
      </c>
      <c r="B5" s="26" t="str">
        <f>if(A5="","",if(right(vlookup(I5,Sheet6!G:AS,7,false),2)="_1",left(vlookup(I5,Sheet6!G:AS,7,false),len(vlookup(I5,Sheet6!G:AS,7,false))-2),vlookup(I5,Sheet6!G:AS,7,false)))</f>
        <v>day_3_mh_stress_2</v>
      </c>
      <c r="C5" s="14" t="str">
        <f>if(A5="","",vlookup(I5,Sheet6!G:AS,30,false))</f>
        <v>Message 1: Chat Reminder</v>
      </c>
      <c r="D5" s="14" t="str">
        <f>if(A5="","",vlookup(I5,Sheet6!G:AS,31,false))</f>
        <v>💚Hello everyone! Our next chat session will be later today at [INSERT TIME]. Chat soon! </v>
      </c>
      <c r="E5" s="14" t="str">
        <f>if(A5="","",vlookup(I5,Sheet6!G:AS,32,false))</f>
        <v>Send this message in the morning on the day of the chat session. Insert the time for the chat before sending the message. </v>
      </c>
      <c r="F5" s="8" t="str">
        <f>if(A5="","",vlookup(I5,Sheet6!G:AS,33,false))</f>
        <v/>
      </c>
      <c r="G5" s="14" t="str">
        <f>if(A5="","",vlookup(I5,Sheet6!G:AS,34,false))</f>
        <v/>
      </c>
      <c r="I5" s="26">
        <v>4.0</v>
      </c>
    </row>
    <row r="6">
      <c r="A6" s="26" t="str">
        <f>if(iserror(vlookup(I6,Sheet6!G:AS,30,false)),"","message_"&amp;I6)</f>
        <v>message_5</v>
      </c>
      <c r="B6" s="26" t="str">
        <f>if(A6="","",if(right(vlookup(I6,Sheet6!G:AS,7,false),2)="_1",left(vlookup(I6,Sheet6!G:AS,7,false),len(vlookup(I6,Sheet6!G:AS,7,false))-2),vlookup(I6,Sheet6!G:AS,7,false)))</f>
        <v>day_3_mh_stress_3</v>
      </c>
      <c r="C6" s="14" t="str">
        <f>if(A6="","",vlookup(I6,Sheet6!G:AS,30,false))</f>
        <v>Message 2: Welcome and Check-in</v>
      </c>
      <c r="D6" s="14" t="str">
        <f>if(A6="","",vlookup(I6,Sheet6!G:AS,31,false))</f>
        <v>Hello, everyone! 😃
Welcome to our second chat session! 
Today, we are talking about feeling stressed. Feeling stressed is a normal part of being human, and parenting can add an extra layer of challenges. 
It’s important to manage our stress. Otherwise, it can build up and affect our health and relationships!
How is everyone’s stress level today? 
Use a number from 1 to 10 to share your stress level:
1 - No Stress 
2 to 5 - Some Stress 
6 to 9 - Feeling Stressed 
10 - Extremely Stressed 
Feel free to share your number with the group. We're all in this together!</v>
      </c>
      <c r="E6" s="14" t="str">
        <f>if(A6="","",vlookup(I6,Sheet6!G:AS,32,false))</f>
        <v>Allow time for parents to share how they are feeling. You should also share how you are feeling. For example, “Today, I'm at a 5 stress level, my teen has been sick for a few days but happy to be part of the chat today.” </v>
      </c>
      <c r="F6" s="8" t="str">
        <f>if(A6="","",vlookup(I6,Sheet6!G:AS,33,false))</f>
        <v/>
      </c>
      <c r="G6" s="14" t="str">
        <f>if(A6="","",vlookup(I6,Sheet6!G:AS,34,false))</f>
        <v/>
      </c>
      <c r="I6" s="26">
        <v>5.0</v>
      </c>
    </row>
    <row r="7">
      <c r="A7" s="26" t="str">
        <f>if(iserror(vlookup(I7,Sheet6!G:AS,30,false)),"","message_"&amp;I7)</f>
        <v>message_6</v>
      </c>
      <c r="B7" s="26" t="str">
        <f>if(A7="","",if(right(vlookup(I7,Sheet6!G:AS,7,false),2)="_1",left(vlookup(I7,Sheet6!G:AS,7,false),len(vlookup(I7,Sheet6!G:AS,7,false))-2),vlookup(I7,Sheet6!G:AS,7,false)))</f>
        <v>day_3_mh_stress_4</v>
      </c>
      <c r="C7" s="14" t="str">
        <f>if(A7="","",vlookup(I7,Sheet6!G:AS,30,false))</f>
        <v>Message 3: Understanding Self Talk</v>
      </c>
      <c r="D7" s="14" t="str">
        <f>if(A7="","",vlookup(I7,Sheet6!G:AS,31,false))</f>
        <v>Thank you all for sharing your honest responses! 🎉
💡 Today, we're going to practise a skill to manage stress: self-talk.
🎤 Self-talk is the way we talk to ourselves in our head or out loud during stressful situations. It’s the things we say to ourselves out loud and the thoughts in our minds.
It's easy to be unkind to ourselves, especially when we're tired or upset.
Can anyone share a time when they said something negative to themselves?</v>
      </c>
      <c r="E7" s="14" t="str">
        <f>if(A7="","",vlookup(I7,Sheet6!G:AS,32,false))</f>
        <v>Allow parents to respond. You can reply to the parents with an emoji ⭐ or words of encouragement, like “That is a good example! I am sure a lot of us have felt that way”.</v>
      </c>
      <c r="F7" s="8" t="str">
        <f>if(A7="","",vlookup(I7,Sheet6!G:AS,33,false))</f>
        <v/>
      </c>
      <c r="G7" s="14" t="str">
        <f>if(A7="","",vlookup(I7,Sheet6!G:AS,34,false))</f>
        <v/>
      </c>
      <c r="I7" s="26">
        <v>6.0</v>
      </c>
    </row>
    <row r="8">
      <c r="A8" s="26" t="str">
        <f>if(iserror(vlookup(I8,Sheet6!G:AS,30,false)),"","message_"&amp;I8)</f>
        <v>message_7</v>
      </c>
      <c r="B8" s="26" t="str">
        <f>if(A8="","",if(right(vlookup(I8,Sheet6!G:AS,7,false),2)="_1",left(vlookup(I8,Sheet6!G:AS,7,false),len(vlookup(I8,Sheet6!G:AS,7,false))-2),vlookup(I8,Sheet6!G:AS,7,false)))</f>
        <v>day_3_mh_stress_5</v>
      </c>
      <c r="C8" s="14" t="str">
        <f>if(A8="","",vlookup(I8,Sheet6!G:AS,30,false))</f>
        <v>Message 4: Positive Self-Talk</v>
      </c>
      <c r="D8" s="14" t="str">
        <f>if(A8="","",vlookup(I8,Sheet6!G:AS,31,false))</f>
        <v>Thanks for sharing that example! 
Parenting can be challenging. But you can reduce your overall stress when you think about what you’re doing well and speak kindly to yourself. 
1️⃣ The first step for practising self-talk is to notice when a negative thought comes.
2️⃣Then, ask yourself: How can I change this thought into something kind or caring? You can: 
😃 Look for small parenting accomplishments or efforts. 
✅ Consider what you’ve learned from the negative situation. 
📝Come up with a few ways to help you act differently next time. Remember, this is temporary, and you have the chance to be better in the future. </v>
      </c>
      <c r="E8" s="14" t="str">
        <f>if(A8="","",vlookup(I8,Sheet6!G:AS,32,false))</f>
        <v/>
      </c>
      <c r="F8" s="8" t="str">
        <f>if(A8="","",vlookup(I8,Sheet6!G:AS,33,false))</f>
        <v/>
      </c>
      <c r="G8" s="14" t="str">
        <f>if(A8="","",vlookup(I8,Sheet6!G:AS,34,false))</f>
        <v/>
      </c>
      <c r="I8" s="26">
        <v>7.0</v>
      </c>
    </row>
    <row r="9">
      <c r="A9" s="26" t="str">
        <f>if(iserror(vlookup(I9,Sheet6!G:AS,30,false)),"","message_"&amp;I9)</f>
        <v>message_8</v>
      </c>
      <c r="B9" s="26" t="str">
        <f>if(A9="","",if(right(vlookup(I9,Sheet6!G:AS,7,false),2)="_1",left(vlookup(I9,Sheet6!G:AS,7,false),len(vlookup(I9,Sheet6!G:AS,7,false))-2),vlookup(I9,Sheet6!G:AS,7,false)))</f>
        <v>day_3_mh_stress_6</v>
      </c>
      <c r="C9" s="14" t="str">
        <f>if(A9="","",vlookup(I9,Sheet6!G:AS,30,false))</f>
        <v>Practice Activity: Re-wording Negative Self-Talk</v>
      </c>
      <c r="D9" s="14" t="str">
        <f>if(A9="","",vlookup(I9,Sheet6!G:AS,31,false))</f>
        <v>📝 Let's notice negative self-talk when it happens, and turn it around. For example, 
**Negative Self-Talk:** "I was a bad parent today. I yelled at my teen for an honest mistake."
**Positive Self-Talk:** "Today was tough because I've been overwhelmed. I yelled at my teen, knowing it was an honest mistake. Next time, I'll pause before responding, ensuring I'm calm and in control."
💡 See how the positive self-talk is more supportive? 🏠 Now, your turn! Share a time you talked negatively to yourself, and let’s find and turn it into positive self-talk. Try doing this three times by the week’s end and feel the difference! 
How parents talk to themselves teaches their kids how to talk to themselves. Girls, boys,  and teens learn from watching their parents. 
</v>
      </c>
      <c r="E9" s="14" t="str">
        <f>if(A9="","",vlookup(I9,Sheet6!G:AS,32,false))</f>
        <v>Briefly read the participants’ responses and make sure they are not insulting themselves and generally follow the example above. Any instances of intent of self-harm or harm to girls and boys should be reported appropriately. 
Thank you and react positively to all participation. Invite those who have not written their response to participate.</v>
      </c>
      <c r="F9" s="8" t="str">
        <f>if(A9="","",vlookup(I9,Sheet6!G:AS,33,false))</f>
        <v/>
      </c>
      <c r="G9" s="14" t="str">
        <f>if(A9="","",vlookup(I9,Sheet6!G:AS,34,false))</f>
        <v/>
      </c>
      <c r="I9" s="26">
        <v>8.0</v>
      </c>
    </row>
    <row r="10">
      <c r="A10" s="26" t="str">
        <f>if(iserror(vlookup(I10,Sheet6!G:AS,30,false)),"","message_"&amp;I10)</f>
        <v>message_9</v>
      </c>
      <c r="B10" s="26" t="str">
        <f>if(A10="","",if(right(vlookup(I10,Sheet6!G:AS,7,false),2)="_1",left(vlookup(I10,Sheet6!G:AS,7,false),len(vlookup(I10,Sheet6!G:AS,7,false))-2),vlookup(I10,Sheet6!G:AS,7,false)))</f>
        <v>day_5_final_chat_session_5ux_2</v>
      </c>
      <c r="C10" s="14" t="str">
        <f>if(A10="","",vlookup(I10,Sheet6!G:AS,30,false))</f>
        <v>Message 1: Reminder </v>
      </c>
      <c r="D10" s="14" t="str">
        <f>if(A10="","",vlookup(I10,Sheet6!G:AS,31,false))</f>
        <v>Hello! Our last chat session will be later today at [INSERT TIME]. See you then! 👋</v>
      </c>
      <c r="E10" s="14" t="str">
        <f>if(A10="","",vlookup(I10,Sheet6!G:AS,32,false))</f>
        <v>Send this message in the morning on the day of the chat session. Insert the time for the chat before sending the message. </v>
      </c>
      <c r="F10" s="8" t="str">
        <f>if(A10="","",vlookup(I10,Sheet6!G:AS,33,false))</f>
        <v/>
      </c>
      <c r="G10" s="14" t="str">
        <f>if(A10="","",vlookup(I10,Sheet6!G:AS,34,false))</f>
        <v/>
      </c>
      <c r="I10" s="26">
        <v>9.0</v>
      </c>
    </row>
    <row r="11">
      <c r="A11" s="26" t="str">
        <f>if(iserror(vlookup(I11,Sheet6!G:AS,30,false)),"","message_"&amp;I11)</f>
        <v>message_10</v>
      </c>
      <c r="B11" s="26" t="str">
        <f>if(A11="","",if(right(vlookup(I11,Sheet6!G:AS,7,false),2)="_1",left(vlookup(I11,Sheet6!G:AS,7,false),len(vlookup(I11,Sheet6!G:AS,7,false))-2),vlookup(I11,Sheet6!G:AS,7,false)))</f>
        <v>day_5_final_chat_session_5ux_3</v>
      </c>
      <c r="C11" s="14" t="str">
        <f>if(A11="","",vlookup(I11,Sheet6!G:AS,30,false))</f>
        <v>Message 2: Welcome </v>
      </c>
      <c r="D11" s="14" t="str">
        <f>if(A11="","",vlookup(I11,Sheet6!G:AS,31,false))</f>
        <v>👋Hi everyone, congratulations on completing the course on improving your relationship with your girl, boy or teen on @global.programme_name! 
✨ Take a moment to think back to the beginning of the programme. You should be so proud of yourself. How was your experience in @global.programme_name? </v>
      </c>
      <c r="E11" s="14" t="str">
        <f>if(A11="","",vlookup(I11,Sheet6!G:AS,32,false))</f>
        <v>Allow parents to share their experience during the programme. You can give brief words of encouragement like “Wonderful!” or “I am happy to hear that!” or even share celebration emojis like 🎉or ⭐. </v>
      </c>
      <c r="F11" s="8" t="str">
        <f>if(A11="","",vlookup(I11,Sheet6!G:AS,33,false))</f>
        <v/>
      </c>
      <c r="G11" s="14" t="str">
        <f>if(A11="","",vlookup(I11,Sheet6!G:AS,34,false))</f>
        <v/>
      </c>
      <c r="I11" s="26">
        <v>10.0</v>
      </c>
    </row>
    <row r="12">
      <c r="A12" s="26" t="str">
        <f>if(iserror(vlookup(I12,Sheet6!G:AS,30,false)),"","message_"&amp;I12)</f>
        <v>message_11</v>
      </c>
      <c r="B12" s="26" t="str">
        <f>if(A12="","",if(right(vlookup(I12,Sheet6!G:AS,7,false),2)="_1",left(vlookup(I12,Sheet6!G:AS,7,false),len(vlookup(I12,Sheet6!G:AS,7,false))-2),vlookup(I12,Sheet6!G:AS,7,false)))</f>
        <v>day_5_final_chat_session_5ux_4</v>
      </c>
      <c r="C12" s="14" t="str">
        <f>if(A12="","",vlookup(I12,Sheet6!G:AS,30,false))</f>
        <v>Message 3: Thank You </v>
      </c>
      <c r="D12" s="14" t="str">
        <f>if(A12="","",vlookup(I12,Sheet6!G:AS,31,false))</f>
        <v>Thank you for sharing your experiences. It is wonderful to hear from you about the programme. Remember that your parenting journey continues! 💚
On @global.programme_name, we will be adding more courses soon. So stay tuned for exciting learning opportunities! </v>
      </c>
      <c r="E12" s="14" t="str">
        <f>if(A12="","",vlookup(I12,Sheet6!G:AS,32,false))</f>
        <v/>
      </c>
      <c r="F12" s="8" t="str">
        <f>if(A12="","",vlookup(I12,Sheet6!G:AS,33,false))</f>
        <v/>
      </c>
      <c r="G12" s="14" t="str">
        <f>if(A12="","",vlookup(I12,Sheet6!G:AS,34,false))</f>
        <v/>
      </c>
      <c r="I12" s="26">
        <v>11.0</v>
      </c>
    </row>
    <row r="13">
      <c r="A13" s="26" t="str">
        <f>if(iserror(vlookup(I13,Sheet6!G:AS,30,false)),"","message_"&amp;I13)</f>
        <v>message_12</v>
      </c>
      <c r="B13" s="26" t="str">
        <f>if(A13="","",if(right(vlookup(I13,Sheet6!G:AS,7,false),2)="_1",left(vlookup(I13,Sheet6!G:AS,7,false),len(vlookup(I13,Sheet6!G:AS,7,false))-2),vlookup(I13,Sheet6!G:AS,7,false)))</f>
        <v>day_5_final_chat_session_5ux_5</v>
      </c>
      <c r="C13" s="14" t="str">
        <f>if(A13="","",vlookup(I13,Sheet6!G:AS,30,false))</f>
        <v>Message 4: Goodbye </v>
      </c>
      <c r="D13" s="14" t="str">
        <f>if(A13="","",vlookup(I13,Sheet6!G:AS,31,false))</f>
        <v>It's been wonderful being part of this amazing parent program with all of you! Saying goodbye makes me a bit sad. 
As I shared with you during the onboarding session, I will now be exiting this WhatsApp Group. 👋
You are the best parents to your boys, girls, and teens.  *You can still complete your final @global.programme_name lessons if you have not done so yet*. 🌱
We all face difficult situations sometimes, and these final parts of @global.programme_name will help you and your girl, boy or teen to get through them well. 
You’ve got this! ⭐You are doing a wonderful job as a parent. It has been a pleasure to be on this journey with you! </v>
      </c>
      <c r="E13" s="14" t="str">
        <f>if(A13="","",vlookup(I13,Sheet6!G:AS,32,false))</f>
        <v/>
      </c>
      <c r="F13" s="8" t="str">
        <f>if(A13="","",vlookup(I13,Sheet6!G:AS,33,false))</f>
        <v/>
      </c>
      <c r="G13" s="14" t="str">
        <f>if(A13="","",vlookup(I13,Sheet6!G:AS,34,false))</f>
        <v/>
      </c>
      <c r="I13" s="26">
        <v>12.0</v>
      </c>
    </row>
    <row r="14">
      <c r="A14" s="26" t="str">
        <f>if(iserror(vlookup(I14,Sheet6!G:AS,30,false)),"","message_"&amp;I14)</f>
        <v>message_13</v>
      </c>
      <c r="B14" s="26" t="str">
        <f>if(A14="","",if(right(vlookup(I14,Sheet6!G:AS,7,false),2)="_1",left(vlookup(I14,Sheet6!G:AS,7,false),len(vlookup(I14,Sheet6!G:AS,7,false))-2),vlookup(I14,Sheet6!G:AS,7,false)))</f>
        <v>before_chat_2</v>
      </c>
      <c r="C14" s="14" t="str">
        <f>if(A14="","",vlookup(I14,Sheet6!G:AS,30,false))</f>
        <v>Message 1: Chat Reminder</v>
      </c>
      <c r="D14" s="14" t="str">
        <f>if(A14="","",vlookup(I14,Sheet6!G:AS,31,false))</f>
        <v>💚Hello everyone! Our next chat session will be later today at [INSERT TIME]. Chat soon! </v>
      </c>
      <c r="E14" s="14" t="str">
        <f>if(A14="","",vlookup(I14,Sheet6!G:AS,32,false))</f>
        <v>Insert the time before sending the message. </v>
      </c>
      <c r="F14" s="8" t="str">
        <f>if(A14="","",vlookup(I14,Sheet6!G:AS,33,false))</f>
        <v/>
      </c>
      <c r="G14" s="14" t="str">
        <f>if(A14="","",vlookup(I14,Sheet6!G:AS,34,false))</f>
        <v/>
      </c>
      <c r="I14" s="26">
        <v>13.0</v>
      </c>
    </row>
    <row r="15">
      <c r="A15" s="26" t="str">
        <f>if(iserror(vlookup(I15,Sheet6!G:AS,30,false)),"","message_"&amp;I15)</f>
        <v>message_14</v>
      </c>
      <c r="B15" s="26" t="str">
        <f>if(A15="","",if(right(vlookup(I15,Sheet6!G:AS,7,false),2)="_1",left(vlookup(I15,Sheet6!G:AS,7,false),len(vlookup(I15,Sheet6!G:AS,7,false))-2),vlookup(I15,Sheet6!G:AS,7,false)))</f>
        <v>week_1_chat_2</v>
      </c>
      <c r="C15" s="14" t="str">
        <f>if(A15="","",vlookup(I15,Sheet6!G:AS,30,false))</f>
        <v>Message 1:Home Activity Check-in</v>
      </c>
      <c r="D15" s="14" t="str">
        <f>if(A15="","",vlookup(I15,Sheet6!G:AS,31,false))</f>
        <v>Hello, everyone! 😃
Welcome to our second chat session! 
Let’s chat about how your home activities are going with your girl, boy, or teen. Please share what went well or if you found anything difficult. </v>
      </c>
      <c r="E15" s="14" t="str">
        <f>if(A15="","",vlookup(I15,Sheet6!G:AS,32,false))</f>
        <v>Acknowledge the experiences parents share with an appropriate emoji or with a response from the common challenges.</v>
      </c>
      <c r="F15" s="8" t="str">
        <f>if(A15="","",vlookup(I15,Sheet6!G:AS,33,false))</f>
        <v/>
      </c>
      <c r="G15" s="14" t="str">
        <f>if(A15="","",vlookup(I15,Sheet6!G:AS,34,false))</f>
        <v/>
      </c>
      <c r="I15" s="26">
        <v>14.0</v>
      </c>
    </row>
    <row r="16">
      <c r="A16" s="26" t="str">
        <f>if(iserror(vlookup(I16,Sheet6!G:AS,30,false)),"","message_"&amp;I16)</f>
        <v>message_15</v>
      </c>
      <c r="B16" s="26" t="str">
        <f>if(A16="","",if(right(vlookup(I16,Sheet6!G:AS,7,false),2)="_1",left(vlookup(I16,Sheet6!G:AS,7,false),len(vlookup(I16,Sheet6!G:AS,7,false))-2),vlookup(I16,Sheet6!G:AS,7,false)))</f>
        <v>week_1_chat_3</v>
      </c>
      <c r="C16" s="14" t="str">
        <f>if(A16="","",vlookup(I16,Sheet6!G:AS,30,false))</f>
        <v>Message 2: Feelings </v>
      </c>
      <c r="D16" s="14" t="str">
        <f>if(A16="","",vlookup(I16,Sheet6!G:AS,31,false))</f>
        <v>Thank you for sharing. 
Just like we take care of our bodies, it's important to take care of our minds as well. As caregivers, it’s important that we learn what mental well-being is and how to promote it not just for your girls, boys and teens, but yourself too! 
Today, we're discussing some of the building blocks of well-being: thoughts, feelings, and actions.
Let's start by sharing how we're feeling today. Are you feeling happy, sad, angry, scared, stressed, confused?... I'll begin!</v>
      </c>
      <c r="E16" s="14" t="str">
        <f>if(A16="","",vlookup(I16,Sheet6!G:AS,32,false))</f>
        <v>Allow time for caregivers to share how they are feeling. You should also share how you are feeling. For example, “I’m feeling a little tired today, and at the same time very excited for our session together!”  </v>
      </c>
      <c r="F16" s="8" t="str">
        <f>if(A16="","",vlookup(I16,Sheet6!G:AS,33,false))</f>
        <v/>
      </c>
      <c r="G16" s="14" t="str">
        <f>if(A16="","",vlookup(I16,Sheet6!G:AS,34,false))</f>
        <v/>
      </c>
      <c r="I16" s="26">
        <v>15.0</v>
      </c>
    </row>
    <row r="17">
      <c r="A17" s="26" t="str">
        <f>if(iserror(vlookup(I17,Sheet6!G:AS,30,false)),"","message_"&amp;I17)</f>
        <v>message_16</v>
      </c>
      <c r="B17" s="26" t="str">
        <f>if(A17="","",if(right(vlookup(I17,Sheet6!G:AS,7,false),2)="_1",left(vlookup(I17,Sheet6!G:AS,7,false),len(vlookup(I17,Sheet6!G:AS,7,false))-2),vlookup(I17,Sheet6!G:AS,7,false)))</f>
        <v>week_1_chat_4</v>
      </c>
      <c r="C17" s="14" t="str">
        <f>if(A17="","",vlookup(I17,Sheet6!G:AS,30,false))</f>
        <v>Message 3: Connecting to thoughts</v>
      </c>
      <c r="D17" s="14" t="str">
        <f>if(A17="","",vlookup(I17,Sheet6!G:AS,31,false))</f>
        <v>Thank you all for sharing your honest responses! 🎉
Great! You already know the first important step in taking care of our minds - identify and name our feelings! 
Feelings are like messages that tell us or warn us about how we are doing inside. 
They can be powerful and sometimes influence our thoughts. Similarly, our thoughts can affect how we feel!
When we’re happy, our thoughts are often pleasant too. But when we are sad or angry, our thoughts can also be unpleasant. 
Now, take a moment and think about the thoughts that go along with the feelings you mentioned earlier in the chat. Please share an example in the chat.</v>
      </c>
      <c r="E17" s="14" t="str">
        <f>if(A17="","",vlookup(I17,Sheet6!G:AS,32,false))</f>
        <v>Allow parents to respond. You can reply to the parents with an emoji ⭐ or use ACCEPT, to say  “That is a good example! I am sure a lot of us have felt that way”.
If needed, you can provide the following example: “I’ll share an example. I was feeling happy today, and so I thought about spending some time with my son.”</v>
      </c>
      <c r="F17" s="8" t="str">
        <f>if(A17="","",vlookup(I17,Sheet6!G:AS,33,false))</f>
        <v/>
      </c>
      <c r="G17" s="14" t="str">
        <f>if(A17="","",vlookup(I17,Sheet6!G:AS,34,false))</f>
        <v/>
      </c>
      <c r="I17" s="26">
        <v>16.0</v>
      </c>
    </row>
    <row r="18">
      <c r="A18" s="26" t="str">
        <f>if(iserror(vlookup(I18,Sheet6!G:AS,30,false)),"","message_"&amp;I18)</f>
        <v>message_17</v>
      </c>
      <c r="B18" s="26" t="str">
        <f>if(A18="","",if(right(vlookup(I18,Sheet6!G:AS,7,false),2)="_1",left(vlookup(I18,Sheet6!G:AS,7,false),len(vlookup(I18,Sheet6!G:AS,7,false))-2),vlookup(I18,Sheet6!G:AS,7,false)))</f>
        <v>week_1_chat_5</v>
      </c>
      <c r="C18" s="14" t="str">
        <f>if(A18="","",vlookup(I18,Sheet6!G:AS,30,false))</f>
        <v>Message 4: Connecting to actions </v>
      </c>
      <c r="D18" s="14" t="str">
        <f>if(A18="","",vlookup(I18,Sheet6!G:AS,31,false))</f>
        <v>These are great connections! You’re already learning how thoughts and feelings work together. Now, let’s talk about our actions. 
Actions are the behaviours we take based on our thoughts and feelings. For example, if you feel happy and relaxed while spending time with your girls, boys, and teens, you are more likely to do fun activities together or to respond calmly. On the other hand, if you are feeling stressed or overwhelmed, you might get angry or irritated with your girls, boys, or teens. 
We talked about our feelings and the thoughts that come with them that may affect our actions. Now, in the chat, let’s share how these feelings and thoughts affected your actions today.</v>
      </c>
      <c r="E18" s="14" t="str">
        <f>if(A18="","",vlookup(I18,Sheet6!G:AS,32,false))</f>
        <v>Allow parents to respond. You can reply to the parents with an emoji ⭐ or words of encouragement. 
If needed, you can share:“I’ll share an example. One thought I’ve had recently is, when I think about my son playing, I feel happy. When I saw him later that day, I gave him an extra long hug :)” </v>
      </c>
      <c r="F18" s="8" t="str">
        <f>if(A18="","",vlookup(I18,Sheet6!G:AS,33,false))</f>
        <v/>
      </c>
      <c r="G18" s="14" t="str">
        <f>if(A18="","",vlookup(I18,Sheet6!G:AS,34,false))</f>
        <v/>
      </c>
      <c r="I18" s="26">
        <v>17.0</v>
      </c>
    </row>
    <row r="19">
      <c r="A19" s="26" t="str">
        <f>if(iserror(vlookup(I19,Sheet6!G:AS,30,false)),"","message_"&amp;I19)</f>
        <v>message_18</v>
      </c>
      <c r="B19" s="26" t="str">
        <f>if(A19="","",if(right(vlookup(I19,Sheet6!G:AS,7,false),2)="_1",left(vlookup(I19,Sheet6!G:AS,7,false),len(vlookup(I19,Sheet6!G:AS,7,false))-2),vlookup(I19,Sheet6!G:AS,7,false)))</f>
        <v>week_1_chat_6</v>
      </c>
      <c r="C19" s="14" t="str">
        <f>if(A19="","",vlookup(I19,Sheet6!G:AS,30,false))</f>
        <v>Message 5: Practise for the week  </v>
      </c>
      <c r="D19" s="14" t="str">
        <f>if(A19="","",vlookup(I19,Sheet6!G:AS,31,false))</f>
        <v>Great job! You’ve learned one way in which thoughts, feelings, and actions are connected. 
How we feel and act is affected by what we think. Similarly, how we think and act also affects our feelings. 
Think of it like a triangle: 
        Thoughts
       /               \
Actions  –  Feelings
This week, try noticing this connection in your life or your girls, boys and teen’s. Type in the chat, record a voice note, or write down: 
1) A thought  that popped into your head or a situation that happened
2) How it made you feel
3) How the thought affected your actions
Thank you for participating in this chat session! </v>
      </c>
      <c r="E19" s="14" t="str">
        <f>if(A19="","",vlookup(I19,Sheet6!G:AS,32,false))</f>
        <v>Allow parents to respond. You can reply to the parents with an emoji ⭐ or words of encouragement. </v>
      </c>
      <c r="F19" s="8" t="str">
        <f>if(A19="","",vlookup(I19,Sheet6!G:AS,33,false))</f>
        <v/>
      </c>
      <c r="G19" s="14" t="str">
        <f>if(A19="","",vlookup(I19,Sheet6!G:AS,34,false))</f>
        <v/>
      </c>
      <c r="I19" s="26">
        <v>18.0</v>
      </c>
    </row>
    <row r="20">
      <c r="A20" s="26" t="str">
        <f>if(iserror(vlookup(I20,Sheet6!G:AS,30,false)),"","message_"&amp;I20)</f>
        <v>message_19</v>
      </c>
      <c r="B20" s="26" t="str">
        <f>if(A20="","",if(right(vlookup(I20,Sheet6!G:AS,7,false),2)="_1",left(vlookup(I20,Sheet6!G:AS,7,false),len(vlookup(I20,Sheet6!G:AS,7,false))-2),vlookup(I20,Sheet6!G:AS,7,false)))</f>
        <v>week_2_chat_2</v>
      </c>
      <c r="C20" s="14" t="str">
        <f>if(A20="","",vlookup(I20,Sheet6!G:AS,30,false))</f>
        <v>Message 1: Home Activity Check-in</v>
      </c>
      <c r="D20" s="14" t="str">
        <f>if(A20="","",vlookup(I20,Sheet6!G:AS,31,false))</f>
        <v>Hello, everyone! 😃
Welcome to our third chat session! 
Let’s begin our session by checking how your @global.programme_name home activities are going. 
Did you find anything difficult or want to share anything that went well?  </v>
      </c>
      <c r="E20" s="14" t="str">
        <f>if(A20="","",vlookup(I20,Sheet6!G:AS,32,false))</f>
        <v>Acknowledge the experiences caregivers share with an appropriate emoji or with a response to the common challenges. </v>
      </c>
      <c r="F20" s="8" t="str">
        <f>if(A20="","",vlookup(I20,Sheet6!G:AS,33,false))</f>
        <v/>
      </c>
      <c r="G20" s="14" t="str">
        <f>if(A20="","",vlookup(I20,Sheet6!G:AS,34,false))</f>
        <v/>
      </c>
      <c r="I20" s="26">
        <v>19.0</v>
      </c>
    </row>
    <row r="21">
      <c r="A21" s="26" t="str">
        <f>if(iserror(vlookup(I21,Sheet6!G:AS,30,false)),"","message_"&amp;I21)</f>
        <v>message_20</v>
      </c>
      <c r="B21" s="26" t="str">
        <f>if(A21="","",if(right(vlookup(I21,Sheet6!G:AS,7,false),2)="_1",left(vlookup(I21,Sheet6!G:AS,7,false),len(vlookup(I21,Sheet6!G:AS,7,false))-2),vlookup(I21,Sheet6!G:AS,7,false)))</f>
        <v>week_2_chat_3</v>
      </c>
      <c r="C21" s="14" t="str">
        <f>if(A21="","",vlookup(I21,Sheet6!G:AS,30,false))</f>
        <v>Message 2: Understanding Self-Talk</v>
      </c>
      <c r="D21" s="14" t="str">
        <f>if(A21="","",vlookup(I21,Sheet6!G:AS,31,false))</f>
        <v>Thank you all for sharing your honest responses! 🎉
💡 Today, we are going to practise talking kindly to ourselves. 
Last chat session, we learnt that our thoughts affect our feelings and actions. Today, we will practise talking kindly to ourselves, so we can influence our feelings and actions. 
But when we are stressed or overwhelmed, we often say unkind things to ourselves. 
Can anyone share an example of an unkind thing you might say to yourself during the day? </v>
      </c>
      <c r="E21" s="14" t="str">
        <f>if(A21="","",vlookup(I21,Sheet6!G:AS,32,false))</f>
        <v>Allow parents to respond. You can reply to the parents with an emoji ⭐ or use ACCEPT, like “That is a good example! I am sure a lot of us have felt that way”.</v>
      </c>
      <c r="F21" s="8" t="str">
        <f>if(A21="","",vlookup(I21,Sheet6!G:AS,33,false))</f>
        <v/>
      </c>
      <c r="G21" s="14" t="str">
        <f>if(A21="","",vlookup(I21,Sheet6!G:AS,34,false))</f>
        <v/>
      </c>
      <c r="I21" s="26">
        <v>20.0</v>
      </c>
    </row>
    <row r="22">
      <c r="A22" s="26" t="str">
        <f>if(iserror(vlookup(I22,Sheet6!G:AS,30,false)),"","message_"&amp;I22)</f>
        <v>message_21</v>
      </c>
      <c r="B22" s="26" t="str">
        <f>if(A22="","",if(right(vlookup(I22,Sheet6!G:AS,7,false),2)="_1",left(vlookup(I22,Sheet6!G:AS,7,false),len(vlookup(I22,Sheet6!G:AS,7,false))-2),vlookup(I22,Sheet6!G:AS,7,false)))</f>
        <v>week_2_chat_4</v>
      </c>
      <c r="C22" s="14" t="str">
        <f>if(A22="","",vlookup(I22,Sheet6!G:AS,30,false))</f>
        <v>Message 3: Kind self-talk</v>
      </c>
      <c r="D22" s="14" t="str">
        <f>if(A22="","",vlookup(I22,Sheet6!G:AS,31,false))</f>
        <v>Thanks for sharing that example! 
1️⃣ You have already taken the first step in talking kindly to yourself - noticing when you have an unpleasant thought about yourself. 
2️⃣ After noticing an unpleasant thought, ask yourself: 
How can I change this unpleasant thought into a kind thought? 
What would a friend or loved one say if I shared this unkind thought? 
3️⃣ Now, let's keep practising this together. Share in the chat the kind thought that came up for you when you asked yourself these questions. </v>
      </c>
      <c r="E22" s="14" t="str">
        <f>if(A22="","",vlookup(I22,Sheet6!G:AS,32,false))</f>
        <v/>
      </c>
      <c r="F22" s="8" t="str">
        <f>if(A22="","",vlookup(I22,Sheet6!G:AS,33,false))</f>
        <v/>
      </c>
      <c r="G22" s="14" t="str">
        <f>if(A22="","",vlookup(I22,Sheet6!G:AS,34,false))</f>
        <v/>
      </c>
      <c r="I22" s="26">
        <v>21.0</v>
      </c>
    </row>
    <row r="23">
      <c r="A23" s="26" t="str">
        <f>if(iserror(vlookup(I23,Sheet6!G:AS,30,false)),"","message_"&amp;I23)</f>
        <v>message_22</v>
      </c>
      <c r="B23" s="26" t="str">
        <f>if(A23="","",if(right(vlookup(I23,Sheet6!G:AS,7,false),2)="_1",left(vlookup(I23,Sheet6!G:AS,7,false),len(vlookup(I23,Sheet6!G:AS,7,false))-2),vlookup(I23,Sheet6!G:AS,7,false)))</f>
        <v>week_2_chat_5</v>
      </c>
      <c r="C23" s="14" t="str">
        <f>if(A23="","",vlookup(I23,Sheet6!G:AS,30,false))</f>
        <v>Message 4: Example</v>
      </c>
      <c r="D23" s="14" t="str">
        <f>if(A23="","",vlookup(I23,Sheet6!G:AS,31,false))</f>
        <v>🫤 Unkind Self-Talk: "I was a bad parent today. I yelled at my teen for an honest mistake." 
😊 Kind Self-Talk: "Today was tough because I've been overwhelmed. I yelled at my teen, knowing it was an honest mistake. Next time, I'll pause before responding, ensuring I'm calm and in control."</v>
      </c>
      <c r="E23" s="14" t="str">
        <f>if(A23="","",vlookup(I23,Sheet6!G:AS,32,false))</f>
        <v>This is an example. Feel free to make it your own!</v>
      </c>
      <c r="F23" s="8" t="str">
        <f>if(A23="","",vlookup(I23,Sheet6!G:AS,33,false))</f>
        <v/>
      </c>
      <c r="G23" s="14" t="str">
        <f>if(A23="","",vlookup(I23,Sheet6!G:AS,34,false))</f>
        <v/>
      </c>
      <c r="I23" s="26">
        <v>22.0</v>
      </c>
    </row>
    <row r="24">
      <c r="A24" s="26" t="str">
        <f>if(iserror(vlookup(I24,Sheet6!G:AS,30,false)),"","message_"&amp;I24)</f>
        <v>message_23</v>
      </c>
      <c r="B24" s="26" t="str">
        <f>if(A24="","",if(right(vlookup(I24,Sheet6!G:AS,7,false),2)="_1",left(vlookup(I24,Sheet6!G:AS,7,false),len(vlookup(I24,Sheet6!G:AS,7,false))-2),vlookup(I24,Sheet6!G:AS,7,false)))</f>
        <v>week_2_chat_6</v>
      </c>
      <c r="C24" s="14" t="str">
        <f>if(A24="","",vlookup(I24,Sheet6!G:AS,30,false))</f>
        <v>Message 4: Practice for the Week</v>
      </c>
      <c r="D24" s="14" t="str">
        <f>if(A24="","",vlookup(I24,Sheet6!G:AS,31,false))</f>
        <v>This week, notice 3 times when you have an unkind thought towards yourself. Ask yourself, how you can change this into a kind thought. 
Try and write in the chat the unkind thought and the kind thought you came up with. 
Feel free to share in the chat during the week.</v>
      </c>
      <c r="E24" s="14" t="str">
        <f>if(A24="","",vlookup(I24,Sheet6!G:AS,32,false))</f>
        <v/>
      </c>
      <c r="F24" s="8" t="str">
        <f>if(A24="","",vlookup(I24,Sheet6!G:AS,33,false))</f>
        <v/>
      </c>
      <c r="G24" s="14" t="str">
        <f>if(A24="","",vlookup(I24,Sheet6!G:AS,34,false))</f>
        <v/>
      </c>
      <c r="I24" s="26">
        <v>23.0</v>
      </c>
    </row>
    <row r="25">
      <c r="A25" s="26" t="str">
        <f>if(iserror(vlookup(I25,Sheet6!G:AS,30,false)),"","message_"&amp;I25)</f>
        <v>message_24</v>
      </c>
      <c r="B25" s="26" t="str">
        <f>if(A25="","",if(right(vlookup(I25,Sheet6!G:AS,7,false),2)="_1",left(vlookup(I25,Sheet6!G:AS,7,false),len(vlookup(I25,Sheet6!G:AS,7,false))-2),vlookup(I25,Sheet6!G:AS,7,false)))</f>
        <v>week_2_chat_7</v>
      </c>
      <c r="C25" s="14" t="str">
        <f>if(A25="","",vlookup(I25,Sheet6!G:AS,30,false))</f>
        <v>Message 5: Three good things and closing </v>
      </c>
      <c r="D25" s="14" t="str">
        <f>if(A25="","",vlookup(I25,Sheet6!G:AS,31,false))</f>
        <v>To close our session, let’s share our three good things from this week.  
Remember, they can be personal, work-related, or family-related. The more detailed, the better!
See you in the next chat session! </v>
      </c>
      <c r="E25" s="14" t="str">
        <f>if(A25="","",vlookup(I25,Sheet6!G:AS,32,false))</f>
        <v>Allow caregivers to respond. You can reply to the parents with an emoji ⭐ or words of encouragement. 
If needed, you can share the examples below, or come up with your own. They can be in your personal life, work life, or something from your family. 
“Here are three good things from me: 
I had a great onboarding session with you all this week!
I made a delicious dinner and enjoyed it with my whole family.
Someone at work gave me a compliment and it made me feel very happy.”</v>
      </c>
      <c r="F25" s="8" t="str">
        <f>if(A25="","",vlookup(I25,Sheet6!G:AS,33,false))</f>
        <v/>
      </c>
      <c r="G25" s="14" t="str">
        <f>if(A25="","",vlookup(I25,Sheet6!G:AS,34,false))</f>
        <v/>
      </c>
      <c r="I25" s="26">
        <v>24.0</v>
      </c>
    </row>
    <row r="26">
      <c r="A26" s="26" t="str">
        <f>if(iserror(vlookup(I26,Sheet6!G:AS,30,false)),"","message_"&amp;I26)</f>
        <v>message_25</v>
      </c>
      <c r="B26" s="26" t="str">
        <f>if(A26="","",if(right(vlookup(I26,Sheet6!G:AS,7,false),2)="_1",left(vlookup(I26,Sheet6!G:AS,7,false),len(vlookup(I26,Sheet6!G:AS,7,false))-2),vlookup(I26,Sheet6!G:AS,7,false)))</f>
        <v>week_3_chat_2</v>
      </c>
      <c r="C26" s="14" t="str">
        <f>if(A26="","",vlookup(I26,Sheet6!G:AS,30,false))</f>
        <v>Welcome 1: Home Activity Check-in</v>
      </c>
      <c r="D26" s="14" t="str">
        <f>if(A26="","",vlookup(I26,Sheet6!G:AS,31,false))</f>
        <v>Hello, everyone! 😃
Welcome to our chat session! 
How are things going with your @global.programme_name home activities? Any challenges you've encountered or successes you'd like to share?</v>
      </c>
      <c r="E26" s="14" t="str">
        <f>if(A26="","",vlookup(I26,Sheet6!G:AS,32,false))</f>
        <v>Acknowledge the experiences caregivers share with an appropriate emoji or with a response from the common challenges. </v>
      </c>
      <c r="F26" s="8" t="str">
        <f>if(A26="","",vlookup(I26,Sheet6!G:AS,33,false))</f>
        <v/>
      </c>
      <c r="G26" s="14" t="str">
        <f>if(A26="","",vlookup(I26,Sheet6!G:AS,34,false))</f>
        <v/>
      </c>
      <c r="I26" s="26">
        <v>25.0</v>
      </c>
    </row>
    <row r="27">
      <c r="A27" s="26" t="str">
        <f>if(iserror(vlookup(I27,Sheet6!G:AS,30,false)),"","message_"&amp;I27)</f>
        <v>message_26</v>
      </c>
      <c r="B27" s="26" t="str">
        <f>if(A27="","",if(right(vlookup(I27,Sheet6!G:AS,7,false),2)="_1",left(vlookup(I27,Sheet6!G:AS,7,false),len(vlookup(I27,Sheet6!G:AS,7,false))-2),vlookup(I27,Sheet6!G:AS,7,false)))</f>
        <v>week_3_chat_3</v>
      </c>
      <c r="C27" s="14" t="str">
        <f>if(A27="","",vlookup(I27,Sheet6!G:AS,30,false))</f>
        <v>Message 2: Reflecting on our strengths</v>
      </c>
      <c r="D27" s="14" t="str">
        <f>if(A27="","",vlookup(I27,Sheet6!G:AS,31,false))</f>
        <v>Thank you all for sharing your honest responses! 🎉
Today we are going to talk about our strengths. 
Our strengths are our positive qualities that help us face challenges, build relationships, and help us grow. Some examples of strengths are kindness, patience, and being appreciative of good things in life. 
By being part of this program, you are showing the strength of love of learning and commitment for you girls’, boy’s and teen wellbeing!  
Think about a time when you were enjoying what you were doing. What made you feel energised? Or, what has made it possible for you to get out of difficult situations?  
Share it in the chat! </v>
      </c>
      <c r="E27" s="14" t="str">
        <f>if(A27="","",vlookup(I27,Sheet6!G:AS,32,false))</f>
        <v>Allow parents to respond. You can reply to the parents with an emoji ⭐ or use ACCEPT, like “That is a good example! I am sure a lot of us have felt that way”.
You can share an example to begin the conversation: “I really enjoy talking to different people and facilitating.”</v>
      </c>
      <c r="F27" s="8" t="str">
        <f>if(A27="","",vlookup(I27,Sheet6!G:AS,33,false))</f>
        <v/>
      </c>
      <c r="G27" s="14" t="str">
        <f>if(A27="","",vlookup(I27,Sheet6!G:AS,34,false))</f>
        <v/>
      </c>
      <c r="I27" s="26">
        <v>26.0</v>
      </c>
    </row>
    <row r="28">
      <c r="A28" s="26" t="str">
        <f>if(iserror(vlookup(I28,Sheet6!G:AS,30,false)),"","message_"&amp;I28)</f>
        <v>message_27</v>
      </c>
      <c r="B28" s="26" t="str">
        <f>if(A28="","",if(right(vlookup(I28,Sheet6!G:AS,7,false),2)="_1",left(vlookup(I28,Sheet6!G:AS,7,false),len(vlookup(I28,Sheet6!G:AS,7,false))-2),vlookup(I28,Sheet6!G:AS,7,false)))</f>
        <v>week_3_chat_4</v>
      </c>
      <c r="C28" s="14" t="str">
        <f>if(A28="","",vlookup(I28,Sheet6!G:AS,30,false))</f>
        <v>Message 3: Exploring our strengths</v>
      </c>
      <c r="D28" s="14" t="str">
        <f>if(A28="","",vlookup(I28,Sheet6!G:AS,31,false))</f>
        <v>Thanks for sharing!
You know we all have strengths, and we can also develop them over time. Sometimes, it is hard for us to notice all our positive qualities. 
So, let’s reflect on some of the positive qualities you used during the time you mentioned in the chat. 
Was it that you were creative in solving a problem or showed courage in a difficult situation?  </v>
      </c>
      <c r="E28" s="14" t="str">
        <f>if(A28="","",vlookup(I28,Sheet6!G:AS,32,false))</f>
        <v>Allow caregivers to respond. You can reply to the parents with an emoji ⭐ or words of encouragement, like “These are great!”
If a parent has difficulty thinking of positive qualities, you can share these words for inspiration and normalise it: 
Wanting to learn new things
Not giving up when things are difficult
Being honest
Feeling excited about life
Caring deeply for someone</v>
      </c>
      <c r="F28" s="8" t="str">
        <f>if(A28="","",vlookup(I28,Sheet6!G:AS,33,false))</f>
        <v/>
      </c>
      <c r="G28" s="14" t="str">
        <f>if(A28="","",vlookup(I28,Sheet6!G:AS,34,false))</f>
        <v/>
      </c>
      <c r="I28" s="26">
        <v>27.0</v>
      </c>
    </row>
    <row r="29">
      <c r="A29" s="26" t="str">
        <f>if(iserror(vlookup(I29,Sheet6!G:AS,30,false)),"","message_"&amp;I29)</f>
        <v>message_28</v>
      </c>
      <c r="B29" s="26" t="str">
        <f>if(A29="","",if(right(vlookup(I29,Sheet6!G:AS,7,false),2)="_1",left(vlookup(I29,Sheet6!G:AS,7,false),len(vlookup(I29,Sheet6!G:AS,7,false))-2),vlookup(I29,Sheet6!G:AS,7,false)))</f>
        <v>week_3_chat_5</v>
      </c>
      <c r="C29" s="14" t="str">
        <f>if(A29="","",vlookup(I29,Sheet6!G:AS,30,false))</f>
        <v>Message 4: Practise for the week</v>
      </c>
      <c r="D29" s="14" t="str">
        <f>if(A29="","",vlookup(I29,Sheet6!G:AS,31,false))</f>
        <v>What an amazing group of caregivers we have! 
The more we use our positive qualities, the stronger they become. For example, the more we practise thinking of three good things in our life, the more appreciative we become of what we have. 
For practising this skill this week, try to do one activity where you use a strength you identified in the previous message. See how you feel after - the connection between the strengths and well-being is powerful! You can also try this with your girl, boy, or teen:)  
If you are not sure yet, you can always practise your love of learning by doing a new course in Crianza con Conciencia+. 
Feel free to share in the chat during the week.</v>
      </c>
      <c r="E29" s="14" t="str">
        <f>if(A29="","",vlookup(I29,Sheet6!G:AS,32,false))</f>
        <v/>
      </c>
      <c r="F29" s="8" t="str">
        <f>if(A29="","",vlookup(I29,Sheet6!G:AS,33,false))</f>
        <v/>
      </c>
      <c r="G29" s="14" t="str">
        <f>if(A29="","",vlookup(I29,Sheet6!G:AS,34,false))</f>
        <v/>
      </c>
      <c r="I29" s="26">
        <v>28.0</v>
      </c>
    </row>
    <row r="30">
      <c r="A30" s="26" t="str">
        <f>if(iserror(vlookup(I30,Sheet6!G:AS,30,false)),"","message_"&amp;I30)</f>
        <v>message_29</v>
      </c>
      <c r="B30" s="26" t="str">
        <f>if(A30="","",if(right(vlookup(I30,Sheet6!G:AS,7,false),2)="_1",left(vlookup(I30,Sheet6!G:AS,7,false),len(vlookup(I30,Sheet6!G:AS,7,false))-2),vlookup(I30,Sheet6!G:AS,7,false)))</f>
        <v>week_3_chat_6</v>
      </c>
      <c r="C30" s="14" t="str">
        <f>if(A30="","",vlookup(I30,Sheet6!G:AS,30,false))</f>
        <v>Message 5: Three good things and closing </v>
      </c>
      <c r="D30" s="14" t="str">
        <f>if(A30="","",vlookup(I30,Sheet6!G:AS,31,false))</f>
        <v>Next week will be my last chat session with you. But you can keep this WhatsApp group open as a place to continue to support each other!  💚
Is anyone willing to take over as a group admin? 
Please send me a direct message if you are interested. It would be great to get *two volunteers*. 👀
Before we end our session, let’s share our three good things from this week.  
Remember, they can be personal, work-related, or family-related. The more detailed, the better! You can also try this with your girl, boy, teen, or family!
See you in the next chat session! </v>
      </c>
      <c r="E30" s="14" t="str">
        <f>if(A30="","",vlookup(I30,Sheet6!G:AS,32,false))</f>
        <v>Allow parents to respond. You can reply to the parents with an emoji ⭐ or use ACCEPT.
You can share an example to begin the conversation: “I have had the absolute pleasure of facilitating this group, and I feel so happy about the community we’ve created!”</v>
      </c>
      <c r="F30" s="8" t="str">
        <f>if(A30="","",vlookup(I30,Sheet6!G:AS,33,false))</f>
        <v/>
      </c>
      <c r="G30" s="14" t="str">
        <f>if(A30="","",vlookup(I30,Sheet6!G:AS,34,false))</f>
        <v/>
      </c>
      <c r="I30" s="26">
        <v>29.0</v>
      </c>
    </row>
    <row r="31">
      <c r="A31" s="26" t="str">
        <f>if(iserror(vlookup(I31,Sheet6!G:AS,30,false)),"","message_"&amp;I31)</f>
        <v>message_30</v>
      </c>
      <c r="B31" s="26" t="str">
        <f>if(A31="","",if(right(vlookup(I31,Sheet6!G:AS,7,false),2)="_1",left(vlookup(I31,Sheet6!G:AS,7,false),len(vlookup(I31,Sheet6!G:AS,7,false))-2),vlookup(I31,Sheet6!G:AS,7,false)))</f>
        <v>week_4_chat_2</v>
      </c>
      <c r="C31" s="14" t="str">
        <f>if(A31="","",vlookup(I31,Sheet6!G:AS,30,false))</f>
        <v>Message 1: Welcome and Check-in</v>
      </c>
      <c r="D31" s="14" t="str">
        <f>if(A31="","",vlookup(I31,Sheet6!G:AS,31,false))</f>
        <v>Hello, everyone! 😃
Welcome to our final chat session! 
Today, we are wrapping up our conversation about building blocks for mental wellbeing. So far, we’ve identified the relationship between thoughts, feelings, and behaviours, learned about positive self talk, and relying on our character strengths. Great job!
Congratulations on completing the Crianza con Conciencia+ Programme! You can continue to complete the course on the CC+.
✨ Take a moment to think back to the beginning of the programme. You should be so proud of yourself. How was your experience in Crianza con Conciencia+? </v>
      </c>
      <c r="E31" s="14" t="str">
        <f>if(A31="","",vlookup(I31,Sheet6!G:AS,32,false))</f>
        <v>Allow caregivers to share their experience during the programme. You can give brief words of encouragement like “Wonderful!” or “I am happy to hear that!” or even share celebration emojis like 🎉 or ⭐.</v>
      </c>
      <c r="F31" s="8" t="str">
        <f>if(A31="","",vlookup(I31,Sheet6!G:AS,33,false))</f>
        <v/>
      </c>
      <c r="G31" s="14" t="str">
        <f>if(A31="","",vlookup(I31,Sheet6!G:AS,34,false))</f>
        <v/>
      </c>
      <c r="I31" s="26">
        <v>30.0</v>
      </c>
    </row>
    <row r="32">
      <c r="A32" s="26" t="str">
        <f>if(iserror(vlookup(I32,Sheet6!G:AS,30,false)),"","message_"&amp;I32)</f>
        <v>message_31</v>
      </c>
      <c r="B32" s="26" t="str">
        <f>if(A32="","",if(right(vlookup(I32,Sheet6!G:AS,7,false),2)="_1",left(vlookup(I32,Sheet6!G:AS,7,false),len(vlookup(I32,Sheet6!G:AS,7,false))-2),vlookup(I32,Sheet6!G:AS,7,false)))</f>
        <v>week_4_chat_3</v>
      </c>
      <c r="C32" s="14" t="str">
        <f>if(A32="","",vlookup(I32,Sheet6!G:AS,30,false))</f>
        <v>Message 2: Pleasant time with your girl, boy or teen</v>
      </c>
      <c r="D32" s="14" t="str">
        <f>if(A32="","",vlookup(I32,Sheet6!G:AS,31,false))</f>
        <v>Thank you for sharing your experiences. 
Now, let’s think back to a time when you and your girl, boy or teen did something together that made you feel really good. 
How did it make you feel? Did it make you feel joy, love, pride or inspired? What were you doing? 
If you feel comfortable, you can tell us about it in the chat. We would love to hear your story! </v>
      </c>
      <c r="E32" s="14" t="str">
        <f>if(A32="","",vlookup(I32,Sheet6!G:AS,32,false))</f>
        <v>Allow time for caregivers to share stories. If needed, feel free to share an example: 
My teen and I cooked dinner together, and we had such a great time. I felt so joyful doing a fun activity together. He is learning all the best recipes from me:). </v>
      </c>
      <c r="F32" s="8" t="str">
        <f>if(A32="","",vlookup(I32,Sheet6!G:AS,33,false))</f>
        <v/>
      </c>
      <c r="G32" s="14" t="str">
        <f>if(A32="","",vlookup(I32,Sheet6!G:AS,34,false))</f>
        <v/>
      </c>
      <c r="I32" s="26">
        <v>31.0</v>
      </c>
    </row>
    <row r="33">
      <c r="A33" s="26" t="str">
        <f>if(iserror(vlookup(I33,Sheet6!G:AS,30,false)),"","message_"&amp;I33)</f>
        <v>message_32</v>
      </c>
      <c r="B33" s="26" t="str">
        <f>if(A33="","",if(right(vlookup(I33,Sheet6!G:AS,7,false),2)="_1",left(vlookup(I33,Sheet6!G:AS,7,false),len(vlookup(I33,Sheet6!G:AS,7,false))-2),vlookup(I33,Sheet6!G:AS,7,false)))</f>
        <v>week_4_chat_4</v>
      </c>
      <c r="C33" s="14" t="str">
        <f>if(A33="","",vlookup(I33,Sheet6!G:AS,30,false))</f>
        <v>Message 3: Pleasant emotions</v>
      </c>
      <c r="D33" s="14" t="str">
        <f>if(A33="","",vlookup(I33,Sheet6!G:AS,31,false))</f>
        <v>Thank you for sharing! 
We all experience pleasant emotions throughout our lives, but did you know that you can boost your well-being by boosting pleasant emotions and thoughts? This works for you and your child or teen! 
Some ways we have talked about in our chat sessions are: 
Thinking of three good things that happened during the day. 
Remember our chat last time about positive qualities? You and your girl, boy or teen could do activities together that brings out the positive qualities in both of you. 
When you feel pleasant emotions and share it with your girl, boy, or teen, they feel it too! 
When your well-being needs a boost, start by trying these activities. 
Which of these do you think you can continue doing even after the programme has ended? </v>
      </c>
      <c r="E33" s="14" t="str">
        <f>if(A33="","",vlookup(I33,Sheet6!G:AS,32,false))</f>
        <v>Allow caregivers to respond. You can reply to the parents with an emoji ⭐ or words of encouragement, like “That sounds great!” or “Don’t worry, you can always plan to try it later this week.”</v>
      </c>
      <c r="F33" s="8" t="str">
        <f>if(A33="","",vlookup(I33,Sheet6!G:AS,33,false))</f>
        <v/>
      </c>
      <c r="G33" s="14" t="str">
        <f>if(A33="","",vlookup(I33,Sheet6!G:AS,34,false))</f>
        <v/>
      </c>
      <c r="I33" s="26">
        <v>32.0</v>
      </c>
    </row>
    <row r="34">
      <c r="A34" s="26" t="str">
        <f>if(iserror(vlookup(I34,Sheet6!G:AS,30,false)),"","message_"&amp;I34)</f>
        <v>message_33</v>
      </c>
      <c r="B34" s="26" t="str">
        <f>if(A34="","",if(right(vlookup(I34,Sheet6!G:AS,7,false),2)="_1",left(vlookup(I34,Sheet6!G:AS,7,false),len(vlookup(I34,Sheet6!G:AS,7,false))-2),vlookup(I34,Sheet6!G:AS,7,false)))</f>
        <v>week_4_chat_5</v>
      </c>
      <c r="C34" s="14" t="str">
        <f>if(A34="","",vlookup(I34,Sheet6!G:AS,30,false))</f>
        <v>Message 4: Three Good Things and Group Admin</v>
      </c>
      <c r="D34" s="14" t="str">
        <f>if(A34="","",vlookup(I34,Sheet6!G:AS,31,false))</f>
        <v>Thank you for sharing. 🏅
Before we close, let’s share our three good things from this week all together.  
Remember, they can be personal, work-related, or family-related. The more detailed, the better! You can keep this up after I leave the WhatsApp Group.
Although this is my last chat session with you, you are in good hands with your new chat group admin: [INSERT NAMES OF MODERATORS] 💙</v>
      </c>
      <c r="E34" s="14" t="str">
        <f>if(A34="","",vlookup(I34,Sheet6!G:AS,32,false))</f>
        <v/>
      </c>
      <c r="F34" s="8" t="str">
        <f>if(A34="","",vlookup(I34,Sheet6!G:AS,33,false))</f>
        <v/>
      </c>
      <c r="G34" s="14" t="str">
        <f>if(A34="","",vlookup(I34,Sheet6!G:AS,34,false))</f>
        <v/>
      </c>
      <c r="I34" s="26">
        <v>33.0</v>
      </c>
    </row>
    <row r="35">
      <c r="A35" s="26" t="str">
        <f>if(iserror(vlookup(I35,Sheet6!G:AS,30,false)),"","message_"&amp;I35)</f>
        <v>message_34</v>
      </c>
      <c r="B35" s="26" t="str">
        <f>if(A35="","",if(right(vlookup(I35,Sheet6!G:AS,7,false),2)="_1",left(vlookup(I35,Sheet6!G:AS,7,false),len(vlookup(I35,Sheet6!G:AS,7,false))-2),vlookup(I35,Sheet6!G:AS,7,false)))</f>
        <v>week_4_chat_6</v>
      </c>
      <c r="C35" s="14" t="str">
        <f>if(A35="","",vlookup(I35,Sheet6!G:AS,30,false))</f>
        <v>Message 5: Goodbye</v>
      </c>
      <c r="D35" s="14" t="str">
        <f>if(A35="","",vlookup(I35,Sheet6!G:AS,31,false))</f>
        <v>It's been wonderful being part of this amazing parent program with all of you! Saying goodbye makes me a bit sad. 
As I shared with you during the onboarding session, I will now be exiting this WhatsApp Group. 👋
You are the best parents to your girls, boys and teens.  *You can still complete your final Crianza con Conciencia+ lessons if you have not done so yet*. 🌱
We all face difficult situations sometimes, and these final parts of @global.programme_name will help you and your girl, boy or teen to get through them well. 
You’ve got this! ⭐You are doing a wonderful job as a caregiver. It has been a pleasure to be on this journey with you! </v>
      </c>
      <c r="E35" s="14" t="str">
        <f>if(A35="","",vlookup(I35,Sheet6!G:AS,32,false))</f>
        <v/>
      </c>
      <c r="F35" s="8" t="str">
        <f>if(A35="","",vlookup(I35,Sheet6!G:AS,33,false))</f>
        <v/>
      </c>
      <c r="G35" s="14" t="str">
        <f>if(A35="","",vlookup(I35,Sheet6!G:AS,34,false))</f>
        <v/>
      </c>
      <c r="I35" s="26">
        <v>34.0</v>
      </c>
    </row>
    <row r="36">
      <c r="C36" s="14"/>
      <c r="D36" s="14"/>
      <c r="E36" s="14"/>
      <c r="F36" s="8"/>
      <c r="G36" s="14"/>
    </row>
    <row r="37">
      <c r="C37" s="14"/>
      <c r="D37" s="14"/>
      <c r="E37" s="14"/>
      <c r="F37" s="8"/>
      <c r="G37" s="14"/>
    </row>
    <row r="38">
      <c r="C38" s="14"/>
      <c r="D38" s="14"/>
      <c r="E38" s="14"/>
      <c r="F38" s="8"/>
      <c r="G38" s="14"/>
    </row>
    <row r="39">
      <c r="C39" s="14"/>
      <c r="D39" s="14"/>
      <c r="E39" s="14"/>
      <c r="F39" s="8"/>
      <c r="G39" s="14"/>
    </row>
    <row r="40">
      <c r="C40" s="14"/>
      <c r="D40" s="14"/>
      <c r="E40" s="14"/>
      <c r="F40" s="8"/>
      <c r="G40" s="14"/>
    </row>
    <row r="41">
      <c r="C41" s="14"/>
      <c r="D41" s="14"/>
      <c r="E41" s="14"/>
      <c r="F41" s="8"/>
      <c r="G41" s="14"/>
    </row>
    <row r="42">
      <c r="C42" s="14"/>
      <c r="D42" s="14"/>
      <c r="E42" s="14"/>
      <c r="F42" s="8"/>
      <c r="G42" s="14"/>
    </row>
    <row r="43">
      <c r="C43" s="14"/>
      <c r="D43" s="14"/>
      <c r="E43" s="14"/>
      <c r="F43" s="8"/>
      <c r="G43" s="14"/>
    </row>
    <row r="44">
      <c r="C44" s="14"/>
      <c r="D44" s="14"/>
      <c r="E44" s="14"/>
      <c r="F44" s="8"/>
      <c r="G44" s="14"/>
    </row>
    <row r="45">
      <c r="C45" s="14"/>
      <c r="D45" s="14"/>
      <c r="E45" s="14"/>
      <c r="F45" s="8"/>
      <c r="G45" s="14"/>
    </row>
    <row r="46">
      <c r="C46" s="14"/>
      <c r="D46" s="14"/>
      <c r="E46" s="14"/>
      <c r="F46" s="8"/>
      <c r="G46" s="14"/>
    </row>
    <row r="47">
      <c r="C47" s="14"/>
      <c r="D47" s="14"/>
      <c r="E47" s="14"/>
      <c r="F47" s="8"/>
      <c r="G47" s="14"/>
    </row>
    <row r="48">
      <c r="C48" s="14"/>
      <c r="D48" s="14"/>
      <c r="E48" s="14"/>
      <c r="F48" s="8"/>
      <c r="G48" s="14"/>
    </row>
    <row r="49">
      <c r="C49" s="14"/>
      <c r="D49" s="14"/>
      <c r="E49" s="14"/>
      <c r="F49" s="8"/>
      <c r="G49" s="14"/>
    </row>
    <row r="50">
      <c r="C50" s="14"/>
      <c r="D50" s="14"/>
      <c r="E50" s="14"/>
      <c r="F50" s="8"/>
      <c r="G50" s="14"/>
    </row>
    <row r="51">
      <c r="C51" s="14"/>
      <c r="D51" s="14"/>
      <c r="E51" s="14"/>
      <c r="F51" s="8"/>
      <c r="G51" s="14"/>
    </row>
    <row r="52">
      <c r="C52" s="14"/>
      <c r="D52" s="14"/>
      <c r="E52" s="14"/>
      <c r="F52" s="8"/>
      <c r="G52" s="14"/>
    </row>
    <row r="53">
      <c r="C53" s="14"/>
      <c r="D53" s="14"/>
      <c r="E53" s="14"/>
      <c r="F53" s="8"/>
      <c r="G53" s="14"/>
    </row>
    <row r="54">
      <c r="C54" s="14"/>
      <c r="D54" s="14"/>
      <c r="E54" s="14"/>
      <c r="F54" s="8"/>
      <c r="G54" s="14"/>
    </row>
    <row r="55">
      <c r="C55" s="14"/>
      <c r="D55" s="14"/>
      <c r="E55" s="14"/>
      <c r="F55" s="8"/>
      <c r="G55" s="14"/>
    </row>
    <row r="56">
      <c r="C56" s="14"/>
      <c r="D56" s="14"/>
      <c r="E56" s="14"/>
      <c r="F56" s="8"/>
      <c r="G56" s="14"/>
    </row>
    <row r="57">
      <c r="C57" s="14"/>
      <c r="D57" s="14"/>
      <c r="E57" s="14"/>
      <c r="F57" s="8"/>
      <c r="G57" s="14"/>
    </row>
    <row r="58">
      <c r="C58" s="14"/>
      <c r="D58" s="14"/>
      <c r="E58" s="14"/>
      <c r="F58" s="8"/>
      <c r="G58" s="14"/>
    </row>
    <row r="59">
      <c r="C59" s="14"/>
      <c r="D59" s="14"/>
      <c r="E59" s="14"/>
      <c r="F59" s="8"/>
      <c r="G59" s="14"/>
    </row>
    <row r="60">
      <c r="C60" s="14"/>
      <c r="D60" s="14"/>
      <c r="E60" s="14"/>
      <c r="F60" s="8"/>
      <c r="G60" s="14"/>
    </row>
    <row r="61">
      <c r="C61" s="14"/>
      <c r="D61" s="14"/>
      <c r="E61" s="14"/>
      <c r="F61" s="8"/>
      <c r="G61" s="14"/>
    </row>
    <row r="62">
      <c r="C62" s="14"/>
      <c r="D62" s="14"/>
      <c r="E62" s="14"/>
      <c r="F62" s="8"/>
      <c r="G62" s="14"/>
    </row>
    <row r="63">
      <c r="C63" s="14"/>
      <c r="D63" s="14"/>
      <c r="E63" s="14"/>
      <c r="F63" s="8"/>
      <c r="G63" s="14"/>
    </row>
    <row r="64">
      <c r="C64" s="14"/>
      <c r="D64" s="14"/>
      <c r="E64" s="14"/>
      <c r="F64" s="8"/>
      <c r="G64" s="14"/>
    </row>
    <row r="65">
      <c r="C65" s="14"/>
      <c r="D65" s="14"/>
      <c r="E65" s="14"/>
      <c r="F65" s="8"/>
      <c r="G65" s="14"/>
    </row>
    <row r="66">
      <c r="C66" s="14"/>
      <c r="D66" s="14"/>
      <c r="E66" s="14"/>
      <c r="F66" s="8"/>
      <c r="G66" s="14"/>
    </row>
    <row r="67">
      <c r="C67" s="14"/>
      <c r="D67" s="14"/>
      <c r="E67" s="14"/>
      <c r="F67" s="8"/>
      <c r="G67" s="14"/>
    </row>
    <row r="68">
      <c r="C68" s="14"/>
      <c r="D68" s="14"/>
      <c r="E68" s="14"/>
      <c r="F68" s="8"/>
      <c r="G68" s="14"/>
    </row>
    <row r="69">
      <c r="C69" s="14"/>
      <c r="D69" s="14"/>
      <c r="E69" s="14"/>
      <c r="F69" s="8"/>
      <c r="G69" s="14"/>
    </row>
    <row r="70">
      <c r="C70" s="14"/>
      <c r="D70" s="14"/>
      <c r="E70" s="14"/>
      <c r="F70" s="8"/>
      <c r="G70" s="14"/>
    </row>
    <row r="71">
      <c r="C71" s="14"/>
      <c r="D71" s="14"/>
      <c r="E71" s="14"/>
      <c r="F71" s="8"/>
      <c r="G71" s="14"/>
    </row>
    <row r="72">
      <c r="C72" s="14"/>
      <c r="D72" s="14"/>
      <c r="E72" s="14"/>
      <c r="F72" s="8"/>
      <c r="G72" s="14"/>
    </row>
    <row r="73">
      <c r="C73" s="14"/>
      <c r="D73" s="14"/>
      <c r="E73" s="14"/>
      <c r="F73" s="8"/>
      <c r="G73" s="14"/>
    </row>
    <row r="74">
      <c r="C74" s="14"/>
      <c r="D74" s="14"/>
      <c r="E74" s="14"/>
      <c r="F74" s="8"/>
      <c r="G74" s="14"/>
    </row>
    <row r="75">
      <c r="C75" s="14"/>
      <c r="D75" s="14"/>
      <c r="E75" s="14"/>
      <c r="F75" s="8"/>
      <c r="G75" s="14"/>
    </row>
    <row r="76">
      <c r="C76" s="14"/>
      <c r="D76" s="14"/>
      <c r="E76" s="14"/>
      <c r="F76" s="8"/>
      <c r="G76" s="14"/>
    </row>
    <row r="77">
      <c r="C77" s="14"/>
      <c r="D77" s="14"/>
      <c r="E77" s="14"/>
      <c r="F77" s="8"/>
      <c r="G77" s="14"/>
    </row>
    <row r="78">
      <c r="C78" s="14"/>
      <c r="D78" s="14"/>
      <c r="E78" s="14"/>
      <c r="F78" s="8"/>
      <c r="G78" s="14"/>
    </row>
    <row r="79">
      <c r="C79" s="14"/>
      <c r="D79" s="14"/>
      <c r="E79" s="14"/>
      <c r="F79" s="8"/>
      <c r="G79" s="14"/>
    </row>
    <row r="80">
      <c r="C80" s="14"/>
      <c r="D80" s="14"/>
      <c r="E80" s="14"/>
      <c r="F80" s="8"/>
      <c r="G80" s="14"/>
    </row>
    <row r="81">
      <c r="C81" s="14"/>
      <c r="D81" s="14"/>
      <c r="E81" s="14"/>
      <c r="F81" s="8"/>
      <c r="G81" s="14"/>
    </row>
    <row r="82">
      <c r="C82" s="14"/>
      <c r="D82" s="14"/>
      <c r="E82" s="14"/>
      <c r="F82" s="8"/>
      <c r="G82" s="14"/>
    </row>
    <row r="83">
      <c r="C83" s="14"/>
      <c r="D83" s="14"/>
      <c r="E83" s="14"/>
      <c r="F83" s="8"/>
      <c r="G83" s="14"/>
    </row>
    <row r="84">
      <c r="C84" s="14"/>
      <c r="D84" s="14"/>
      <c r="E84" s="14"/>
      <c r="F84" s="8"/>
      <c r="G84" s="14"/>
    </row>
    <row r="85">
      <c r="C85" s="14"/>
      <c r="D85" s="14"/>
      <c r="E85" s="14"/>
      <c r="F85" s="8"/>
      <c r="G85" s="14"/>
    </row>
    <row r="86">
      <c r="C86" s="14"/>
      <c r="D86" s="14"/>
      <c r="E86" s="14"/>
      <c r="F86" s="8"/>
      <c r="G86" s="14"/>
    </row>
    <row r="87">
      <c r="C87" s="14"/>
      <c r="D87" s="14"/>
      <c r="E87" s="14"/>
      <c r="F87" s="8"/>
      <c r="G87" s="14"/>
    </row>
    <row r="88">
      <c r="C88" s="14"/>
      <c r="D88" s="14"/>
      <c r="E88" s="14"/>
      <c r="F88" s="8"/>
      <c r="G88" s="14"/>
    </row>
    <row r="89">
      <c r="C89" s="14"/>
      <c r="D89" s="14"/>
      <c r="E89" s="14"/>
      <c r="F89" s="8"/>
      <c r="G89" s="14"/>
    </row>
    <row r="90">
      <c r="C90" s="14"/>
      <c r="D90" s="14"/>
      <c r="E90" s="14"/>
      <c r="F90" s="8"/>
      <c r="G90" s="14"/>
    </row>
    <row r="91">
      <c r="C91" s="14"/>
      <c r="D91" s="14"/>
      <c r="E91" s="14"/>
      <c r="F91" s="8"/>
      <c r="G91" s="14"/>
    </row>
    <row r="92">
      <c r="C92" s="14"/>
      <c r="D92" s="14"/>
      <c r="E92" s="14"/>
      <c r="F92" s="8"/>
      <c r="G92" s="14"/>
    </row>
    <row r="93">
      <c r="C93" s="14"/>
      <c r="D93" s="14"/>
      <c r="E93" s="14"/>
      <c r="F93" s="8"/>
      <c r="G93" s="14"/>
    </row>
    <row r="94">
      <c r="C94" s="14"/>
      <c r="D94" s="14"/>
      <c r="E94" s="14"/>
      <c r="F94" s="8"/>
      <c r="G94" s="14"/>
    </row>
    <row r="95">
      <c r="C95" s="14"/>
      <c r="D95" s="14"/>
      <c r="E95" s="14"/>
      <c r="F95" s="8"/>
      <c r="G95" s="14"/>
    </row>
    <row r="96">
      <c r="C96" s="14"/>
      <c r="D96" s="14"/>
      <c r="E96" s="14"/>
      <c r="F96" s="8"/>
      <c r="G96" s="14"/>
    </row>
    <row r="97">
      <c r="C97" s="14"/>
      <c r="D97" s="14"/>
      <c r="E97" s="14"/>
      <c r="F97" s="8"/>
      <c r="G97" s="14"/>
    </row>
    <row r="98">
      <c r="C98" s="14"/>
      <c r="D98" s="14"/>
      <c r="E98" s="14"/>
      <c r="F98" s="8"/>
      <c r="G98" s="14"/>
    </row>
    <row r="99">
      <c r="C99" s="14"/>
      <c r="D99" s="14"/>
      <c r="E99" s="14"/>
      <c r="F99" s="8"/>
      <c r="G99" s="14"/>
    </row>
    <row r="100">
      <c r="C100" s="14"/>
      <c r="D100" s="14"/>
      <c r="E100" s="14"/>
      <c r="F100" s="8"/>
      <c r="G100" s="14"/>
    </row>
    <row r="101">
      <c r="C101" s="14"/>
      <c r="D101" s="14"/>
      <c r="E101" s="14"/>
      <c r="F101" s="8"/>
      <c r="G101" s="14"/>
    </row>
    <row r="102">
      <c r="C102" s="14"/>
      <c r="D102" s="14"/>
      <c r="E102" s="14"/>
      <c r="F102" s="8"/>
      <c r="G102" s="14"/>
    </row>
    <row r="103">
      <c r="C103" s="14"/>
      <c r="D103" s="14"/>
      <c r="E103" s="14"/>
      <c r="F103" s="8"/>
      <c r="G103" s="14"/>
    </row>
    <row r="104">
      <c r="C104" s="14"/>
      <c r="D104" s="14"/>
      <c r="E104" s="14"/>
      <c r="F104" s="8"/>
      <c r="G104" s="14"/>
    </row>
    <row r="105">
      <c r="C105" s="14"/>
      <c r="D105" s="14"/>
      <c r="E105" s="14"/>
      <c r="F105" s="8"/>
      <c r="G105" s="14"/>
    </row>
    <row r="106">
      <c r="C106" s="14"/>
      <c r="D106" s="14"/>
      <c r="E106" s="14"/>
      <c r="F106" s="8"/>
      <c r="G106" s="14"/>
    </row>
    <row r="107">
      <c r="C107" s="14"/>
      <c r="D107" s="14"/>
      <c r="E107" s="14"/>
      <c r="F107" s="8"/>
      <c r="G107" s="14"/>
    </row>
    <row r="108">
      <c r="C108" s="14"/>
      <c r="D108" s="14"/>
      <c r="E108" s="14"/>
      <c r="F108" s="8"/>
      <c r="G108" s="14"/>
    </row>
    <row r="109">
      <c r="C109" s="14"/>
      <c r="D109" s="14"/>
      <c r="E109" s="14"/>
      <c r="F109" s="8"/>
      <c r="G109" s="14"/>
    </row>
    <row r="110">
      <c r="C110" s="14"/>
      <c r="D110" s="14"/>
      <c r="E110" s="14"/>
      <c r="F110" s="8"/>
      <c r="G110" s="14"/>
    </row>
    <row r="111">
      <c r="C111" s="14"/>
      <c r="D111" s="14"/>
      <c r="E111" s="14"/>
      <c r="F111" s="8"/>
      <c r="G111" s="14"/>
    </row>
    <row r="112">
      <c r="C112" s="14"/>
      <c r="D112" s="14"/>
      <c r="E112" s="14"/>
      <c r="F112" s="8"/>
      <c r="G112" s="14"/>
    </row>
    <row r="113">
      <c r="C113" s="14"/>
      <c r="D113" s="14"/>
      <c r="E113" s="14"/>
      <c r="F113" s="8"/>
      <c r="G113" s="14"/>
    </row>
    <row r="114">
      <c r="C114" s="14"/>
      <c r="D114" s="14"/>
      <c r="E114" s="14"/>
      <c r="F114" s="8"/>
      <c r="G114" s="14"/>
    </row>
    <row r="115">
      <c r="C115" s="14"/>
      <c r="D115" s="14"/>
      <c r="E115" s="14"/>
      <c r="F115" s="8"/>
      <c r="G115" s="14"/>
    </row>
    <row r="116">
      <c r="C116" s="14"/>
      <c r="D116" s="14"/>
      <c r="E116" s="14"/>
      <c r="F116" s="8"/>
      <c r="G116" s="14"/>
    </row>
    <row r="117">
      <c r="C117" s="14"/>
      <c r="D117" s="14"/>
      <c r="E117" s="14"/>
      <c r="F117" s="8"/>
      <c r="G117" s="14"/>
    </row>
    <row r="118">
      <c r="C118" s="14"/>
      <c r="D118" s="14"/>
      <c r="E118" s="14"/>
      <c r="F118" s="8"/>
      <c r="G118" s="14"/>
    </row>
    <row r="119">
      <c r="C119" s="14"/>
      <c r="D119" s="14"/>
      <c r="E119" s="14"/>
      <c r="F119" s="8"/>
      <c r="G119" s="14"/>
    </row>
    <row r="120">
      <c r="C120" s="14"/>
      <c r="D120" s="14"/>
      <c r="E120" s="14"/>
      <c r="F120" s="8"/>
      <c r="G120" s="14"/>
    </row>
    <row r="121">
      <c r="C121" s="14"/>
      <c r="D121" s="14"/>
      <c r="E121" s="14"/>
      <c r="F121" s="8"/>
      <c r="G121" s="14"/>
    </row>
    <row r="122">
      <c r="C122" s="14"/>
      <c r="D122" s="14"/>
      <c r="E122" s="14"/>
      <c r="F122" s="8"/>
      <c r="G122" s="14"/>
    </row>
    <row r="123">
      <c r="C123" s="14"/>
      <c r="D123" s="14"/>
      <c r="E123" s="14"/>
      <c r="F123" s="8"/>
      <c r="G123" s="14"/>
    </row>
    <row r="124">
      <c r="C124" s="14"/>
      <c r="D124" s="14"/>
      <c r="E124" s="14"/>
      <c r="F124" s="8"/>
      <c r="G124" s="14"/>
    </row>
    <row r="125">
      <c r="C125" s="14"/>
      <c r="D125" s="14"/>
      <c r="E125" s="14"/>
      <c r="F125" s="8"/>
      <c r="G125" s="14"/>
    </row>
    <row r="126">
      <c r="C126" s="14"/>
      <c r="D126" s="14"/>
      <c r="E126" s="14"/>
      <c r="F126" s="8"/>
      <c r="G126" s="14"/>
    </row>
    <row r="127">
      <c r="C127" s="14"/>
      <c r="D127" s="14"/>
      <c r="E127" s="14"/>
      <c r="F127" s="8"/>
      <c r="G127" s="14"/>
    </row>
    <row r="128">
      <c r="C128" s="14"/>
      <c r="D128" s="14"/>
      <c r="E128" s="14"/>
      <c r="F128" s="8"/>
      <c r="G128" s="14"/>
    </row>
    <row r="129">
      <c r="C129" s="14"/>
      <c r="D129" s="14"/>
      <c r="E129" s="14"/>
      <c r="F129" s="8"/>
      <c r="G129" s="14"/>
    </row>
    <row r="130">
      <c r="C130" s="14"/>
      <c r="D130" s="14"/>
      <c r="E130" s="14"/>
      <c r="F130" s="8"/>
      <c r="G130" s="14"/>
    </row>
    <row r="131">
      <c r="C131" s="14"/>
      <c r="D131" s="14"/>
      <c r="E131" s="14"/>
      <c r="F131" s="8"/>
      <c r="G131" s="14"/>
    </row>
    <row r="132">
      <c r="C132" s="14"/>
      <c r="D132" s="14"/>
      <c r="E132" s="14"/>
      <c r="F132" s="8"/>
      <c r="G132" s="14"/>
    </row>
    <row r="133">
      <c r="C133" s="14"/>
      <c r="D133" s="14"/>
      <c r="E133" s="14"/>
      <c r="F133" s="8"/>
      <c r="G133" s="14"/>
    </row>
    <row r="134">
      <c r="C134" s="14"/>
      <c r="D134" s="14"/>
      <c r="E134" s="14"/>
      <c r="F134" s="8"/>
      <c r="G134" s="14"/>
    </row>
    <row r="135">
      <c r="C135" s="14"/>
      <c r="D135" s="14"/>
      <c r="E135" s="14"/>
      <c r="F135" s="8"/>
      <c r="G135" s="14"/>
    </row>
    <row r="136">
      <c r="C136" s="14"/>
      <c r="D136" s="14"/>
      <c r="E136" s="14"/>
      <c r="F136" s="8"/>
      <c r="G136" s="14"/>
    </row>
    <row r="137">
      <c r="C137" s="14"/>
      <c r="D137" s="14"/>
      <c r="E137" s="14"/>
      <c r="F137" s="8"/>
      <c r="G137" s="14"/>
    </row>
    <row r="138">
      <c r="C138" s="14"/>
      <c r="D138" s="14"/>
      <c r="E138" s="14"/>
      <c r="F138" s="8"/>
      <c r="G138" s="14"/>
    </row>
    <row r="139">
      <c r="C139" s="14"/>
      <c r="D139" s="14"/>
      <c r="E139" s="14"/>
      <c r="F139" s="8"/>
      <c r="G139" s="14"/>
    </row>
    <row r="140">
      <c r="C140" s="14"/>
      <c r="D140" s="14"/>
      <c r="E140" s="14"/>
      <c r="F140" s="8"/>
      <c r="G140" s="14"/>
    </row>
    <row r="141">
      <c r="C141" s="14"/>
      <c r="D141" s="14"/>
      <c r="E141" s="14"/>
      <c r="F141" s="8"/>
      <c r="G141" s="14"/>
    </row>
    <row r="142">
      <c r="C142" s="14"/>
      <c r="D142" s="14"/>
      <c r="E142" s="14"/>
      <c r="F142" s="8"/>
      <c r="G142" s="14"/>
    </row>
    <row r="143">
      <c r="C143" s="14"/>
      <c r="D143" s="14"/>
      <c r="E143" s="14"/>
      <c r="F143" s="8"/>
      <c r="G143" s="14"/>
    </row>
    <row r="144">
      <c r="C144" s="14"/>
      <c r="D144" s="14"/>
      <c r="E144" s="14"/>
      <c r="F144" s="8"/>
      <c r="G144" s="14"/>
    </row>
    <row r="145">
      <c r="C145" s="14"/>
      <c r="D145" s="14"/>
      <c r="E145" s="14"/>
      <c r="F145" s="8"/>
      <c r="G145" s="14"/>
    </row>
    <row r="146">
      <c r="C146" s="14"/>
      <c r="D146" s="14"/>
      <c r="E146" s="14"/>
      <c r="F146" s="8"/>
      <c r="G146" s="14"/>
    </row>
    <row r="147">
      <c r="C147" s="14"/>
      <c r="D147" s="14"/>
      <c r="E147" s="14"/>
      <c r="F147" s="8"/>
      <c r="G147" s="14"/>
    </row>
    <row r="148">
      <c r="C148" s="14"/>
      <c r="D148" s="14"/>
      <c r="E148" s="14"/>
      <c r="F148" s="8"/>
      <c r="G148" s="14"/>
    </row>
    <row r="149">
      <c r="C149" s="14"/>
      <c r="D149" s="14"/>
      <c r="E149" s="14"/>
      <c r="F149" s="8"/>
      <c r="G149" s="14"/>
    </row>
    <row r="150">
      <c r="C150" s="14"/>
      <c r="D150" s="14"/>
      <c r="E150" s="14"/>
      <c r="F150" s="8"/>
      <c r="G150" s="14"/>
    </row>
    <row r="151">
      <c r="C151" s="14"/>
      <c r="D151" s="14"/>
      <c r="E151" s="14"/>
      <c r="F151" s="8"/>
      <c r="G151" s="14"/>
    </row>
    <row r="152">
      <c r="C152" s="14"/>
      <c r="D152" s="14"/>
      <c r="E152" s="14"/>
      <c r="F152" s="8"/>
      <c r="G152" s="14"/>
    </row>
    <row r="153">
      <c r="C153" s="14"/>
      <c r="D153" s="14"/>
      <c r="E153" s="14"/>
      <c r="F153" s="8"/>
      <c r="G153" s="14"/>
    </row>
    <row r="154">
      <c r="C154" s="14"/>
      <c r="D154" s="14"/>
      <c r="E154" s="14"/>
      <c r="F154" s="8"/>
      <c r="G154" s="14"/>
    </row>
    <row r="155">
      <c r="C155" s="14"/>
      <c r="D155" s="14"/>
      <c r="E155" s="14"/>
      <c r="F155" s="8"/>
      <c r="G155" s="14"/>
    </row>
    <row r="156">
      <c r="C156" s="14"/>
      <c r="D156" s="14"/>
      <c r="E156" s="14"/>
      <c r="F156" s="8"/>
      <c r="G156" s="14"/>
    </row>
    <row r="157">
      <c r="C157" s="14"/>
      <c r="D157" s="14"/>
      <c r="E157" s="14"/>
      <c r="F157" s="8"/>
      <c r="G157" s="14"/>
    </row>
    <row r="158">
      <c r="C158" s="14"/>
      <c r="D158" s="14"/>
      <c r="E158" s="14"/>
      <c r="F158" s="8"/>
      <c r="G158" s="14"/>
    </row>
    <row r="159">
      <c r="C159" s="14"/>
      <c r="D159" s="14"/>
      <c r="E159" s="14"/>
      <c r="F159" s="8"/>
      <c r="G159" s="14"/>
    </row>
    <row r="160">
      <c r="C160" s="14"/>
      <c r="D160" s="14"/>
      <c r="E160" s="14"/>
      <c r="F160" s="8"/>
      <c r="G160" s="14"/>
    </row>
    <row r="161">
      <c r="C161" s="14"/>
      <c r="D161" s="14"/>
      <c r="E161" s="14"/>
      <c r="F161" s="8"/>
      <c r="G161" s="14"/>
    </row>
    <row r="162">
      <c r="C162" s="14"/>
      <c r="D162" s="14"/>
      <c r="E162" s="14"/>
      <c r="F162" s="8"/>
      <c r="G162" s="14"/>
    </row>
    <row r="163">
      <c r="C163" s="14"/>
      <c r="D163" s="14"/>
      <c r="E163" s="14"/>
      <c r="F163" s="8"/>
      <c r="G163" s="14"/>
    </row>
    <row r="164">
      <c r="C164" s="14"/>
      <c r="D164" s="14"/>
      <c r="E164" s="14"/>
      <c r="F164" s="8"/>
      <c r="G164" s="14"/>
    </row>
    <row r="165">
      <c r="C165" s="14"/>
      <c r="D165" s="14"/>
      <c r="E165" s="14"/>
      <c r="F165" s="8"/>
      <c r="G165" s="14"/>
    </row>
    <row r="166">
      <c r="C166" s="14"/>
      <c r="D166" s="14"/>
      <c r="E166" s="14"/>
      <c r="F166" s="8"/>
      <c r="G166" s="14"/>
    </row>
    <row r="167">
      <c r="C167" s="14"/>
      <c r="D167" s="14"/>
      <c r="E167" s="14"/>
      <c r="F167" s="8"/>
      <c r="G167" s="14"/>
    </row>
    <row r="168">
      <c r="C168" s="14"/>
      <c r="D168" s="14"/>
      <c r="E168" s="14"/>
      <c r="F168" s="8"/>
      <c r="G168" s="14"/>
    </row>
    <row r="169">
      <c r="C169" s="14"/>
      <c r="D169" s="14"/>
      <c r="E169" s="14"/>
      <c r="F169" s="8"/>
      <c r="G169" s="14"/>
    </row>
    <row r="170">
      <c r="C170" s="14"/>
      <c r="D170" s="14"/>
      <c r="E170" s="14"/>
      <c r="F170" s="8"/>
      <c r="G170" s="14"/>
    </row>
    <row r="171">
      <c r="C171" s="14"/>
      <c r="D171" s="14"/>
      <c r="E171" s="14"/>
      <c r="F171" s="8"/>
      <c r="G171" s="14"/>
    </row>
    <row r="172">
      <c r="C172" s="14"/>
      <c r="D172" s="14"/>
      <c r="E172" s="14"/>
      <c r="F172" s="8"/>
      <c r="G172" s="14"/>
    </row>
    <row r="173">
      <c r="C173" s="14"/>
      <c r="D173" s="14"/>
      <c r="E173" s="14"/>
      <c r="F173" s="8"/>
      <c r="G173" s="14"/>
    </row>
    <row r="174">
      <c r="C174" s="14"/>
      <c r="D174" s="14"/>
      <c r="E174" s="14"/>
      <c r="F174" s="8"/>
      <c r="G174" s="14"/>
    </row>
    <row r="175">
      <c r="C175" s="14"/>
      <c r="D175" s="14"/>
      <c r="E175" s="14"/>
      <c r="F175" s="8"/>
      <c r="G175" s="14"/>
    </row>
    <row r="176">
      <c r="C176" s="14"/>
      <c r="D176" s="14"/>
      <c r="E176" s="14"/>
      <c r="F176" s="8"/>
      <c r="G176" s="14"/>
    </row>
    <row r="177">
      <c r="C177" s="14"/>
      <c r="D177" s="14"/>
      <c r="E177" s="14"/>
      <c r="F177" s="8"/>
      <c r="G177" s="14"/>
    </row>
    <row r="178">
      <c r="C178" s="14"/>
      <c r="D178" s="14"/>
      <c r="E178" s="14"/>
      <c r="F178" s="8"/>
      <c r="G178" s="14"/>
    </row>
    <row r="179">
      <c r="C179" s="14"/>
      <c r="D179" s="14"/>
      <c r="E179" s="14"/>
      <c r="F179" s="8"/>
      <c r="G179" s="14"/>
    </row>
    <row r="180">
      <c r="C180" s="14"/>
      <c r="D180" s="14"/>
      <c r="E180" s="14"/>
      <c r="F180" s="8"/>
      <c r="G180" s="14"/>
    </row>
    <row r="181">
      <c r="C181" s="14"/>
      <c r="D181" s="14"/>
      <c r="E181" s="14"/>
      <c r="F181" s="8"/>
      <c r="G181" s="14"/>
    </row>
    <row r="182">
      <c r="C182" s="14"/>
      <c r="D182" s="14"/>
      <c r="E182" s="14"/>
      <c r="F182" s="8"/>
      <c r="G182" s="14"/>
    </row>
    <row r="183">
      <c r="C183" s="14"/>
      <c r="D183" s="14"/>
      <c r="E183" s="14"/>
      <c r="F183" s="8"/>
      <c r="G183" s="14"/>
    </row>
    <row r="184">
      <c r="C184" s="14"/>
      <c r="D184" s="14"/>
      <c r="E184" s="14"/>
      <c r="F184" s="8"/>
      <c r="G184" s="14"/>
    </row>
    <row r="185">
      <c r="C185" s="14"/>
      <c r="D185" s="14"/>
      <c r="E185" s="14"/>
      <c r="F185" s="8"/>
      <c r="G185" s="14"/>
    </row>
    <row r="186">
      <c r="C186" s="14"/>
      <c r="D186" s="14"/>
      <c r="E186" s="14"/>
      <c r="F186" s="8"/>
      <c r="G186" s="14"/>
    </row>
    <row r="187">
      <c r="C187" s="14"/>
      <c r="D187" s="14"/>
      <c r="E187" s="14"/>
      <c r="F187" s="8"/>
      <c r="G187" s="14"/>
    </row>
    <row r="188">
      <c r="C188" s="14"/>
      <c r="D188" s="14"/>
      <c r="E188" s="14"/>
      <c r="F188" s="8"/>
      <c r="G188" s="14"/>
    </row>
    <row r="189">
      <c r="C189" s="14"/>
      <c r="D189" s="14"/>
      <c r="E189" s="14"/>
      <c r="F189" s="8"/>
      <c r="G189" s="14"/>
    </row>
    <row r="190">
      <c r="C190" s="14"/>
      <c r="D190" s="14"/>
      <c r="E190" s="14"/>
      <c r="F190" s="8"/>
      <c r="G190" s="14"/>
    </row>
    <row r="191">
      <c r="C191" s="14"/>
      <c r="D191" s="14"/>
      <c r="E191" s="14"/>
      <c r="F191" s="8"/>
      <c r="G191" s="14"/>
    </row>
    <row r="192">
      <c r="C192" s="14"/>
      <c r="D192" s="14"/>
      <c r="E192" s="14"/>
      <c r="F192" s="8"/>
      <c r="G192" s="14"/>
    </row>
    <row r="193">
      <c r="C193" s="14"/>
      <c r="D193" s="14"/>
      <c r="E193" s="14"/>
      <c r="F193" s="8"/>
      <c r="G193" s="14"/>
    </row>
    <row r="194">
      <c r="C194" s="14"/>
      <c r="D194" s="14"/>
      <c r="E194" s="14"/>
      <c r="F194" s="8"/>
      <c r="G194" s="14"/>
    </row>
    <row r="195">
      <c r="C195" s="14"/>
      <c r="D195" s="14"/>
      <c r="E195" s="14"/>
      <c r="F195" s="8"/>
      <c r="G195" s="14"/>
    </row>
    <row r="196">
      <c r="C196" s="14"/>
      <c r="D196" s="14"/>
      <c r="E196" s="14"/>
      <c r="F196" s="8"/>
      <c r="G196" s="14"/>
    </row>
    <row r="197">
      <c r="C197" s="14"/>
      <c r="D197" s="14"/>
      <c r="E197" s="14"/>
      <c r="F197" s="8"/>
      <c r="G197" s="14"/>
    </row>
    <row r="198">
      <c r="C198" s="14"/>
      <c r="D198" s="14"/>
      <c r="E198" s="14"/>
      <c r="F198" s="8"/>
      <c r="G198" s="14"/>
    </row>
    <row r="199">
      <c r="C199" s="14"/>
      <c r="D199" s="14"/>
      <c r="E199" s="14"/>
      <c r="F199" s="8"/>
      <c r="G199" s="14"/>
    </row>
    <row r="200">
      <c r="C200" s="14"/>
      <c r="D200" s="14"/>
      <c r="E200" s="14"/>
      <c r="F200" s="8"/>
      <c r="G200" s="14"/>
    </row>
    <row r="201">
      <c r="C201" s="14"/>
      <c r="D201" s="14"/>
      <c r="E201" s="14"/>
      <c r="F201" s="8"/>
      <c r="G201" s="14"/>
    </row>
    <row r="202">
      <c r="C202" s="14"/>
      <c r="D202" s="14"/>
      <c r="E202" s="14"/>
      <c r="F202" s="8"/>
      <c r="G202" s="14"/>
    </row>
    <row r="203">
      <c r="C203" s="14"/>
      <c r="D203" s="14"/>
      <c r="E203" s="14"/>
      <c r="F203" s="8"/>
      <c r="G203" s="14"/>
    </row>
    <row r="204">
      <c r="C204" s="14"/>
      <c r="D204" s="14"/>
      <c r="E204" s="14"/>
      <c r="F204" s="8"/>
      <c r="G204"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8.0"/>
    <col customWidth="1" min="4" max="4" width="26.75"/>
  </cols>
  <sheetData>
    <row r="1">
      <c r="A1" s="26" t="s">
        <v>15</v>
      </c>
      <c r="B1" s="26" t="s">
        <v>58</v>
      </c>
      <c r="C1" s="29" t="s">
        <v>17</v>
      </c>
      <c r="D1" s="29" t="s">
        <v>79</v>
      </c>
      <c r="E1" s="17"/>
      <c r="F1" s="17"/>
      <c r="G1" s="26" t="s">
        <v>52</v>
      </c>
      <c r="H1" s="26" t="s">
        <v>75</v>
      </c>
    </row>
    <row r="2">
      <c r="A2" s="26" t="str">
        <f t="shared" ref="A2:A14" si="1">if(iserror(H2),"","related_"&amp;G2)</f>
        <v>related_1</v>
      </c>
      <c r="B2" s="26" t="str">
        <f t="shared" ref="B2:B14" si="2">if(iserror(H2),"",if(right(H2,2)="_1",left(H2,len(H2)-2),H2))</f>
        <v>day_3_mh_stress_self_talk_artic</v>
      </c>
      <c r="C2" s="14" t="str">
        <f>if(iserror(H2),"", if(iserror(vlookup(G2,Sheet6!H:AS,33,false)),if(iserror(vlookup(G2,Sheet6!I:AS,32,false)),vlookup(G2,Sheet6!J:AS,31,false),vlookup(G2,Sheet6!I:AS,32,false)),vlookup(G2,Sheet6!H:AS,33,false)))</f>
        <v>FAQ</v>
      </c>
      <c r="D2" s="14" t="str">
        <f>if(iserror(H2),"", if(iserror(vlookup(G2,Sheet6!H:AS,35,false)),if(iserror(vlookup(G2,Sheet6!I:AS,35,false)),vlookup(G2,Sheet6!J:AS,35,false),vlookup(G2,Sheet6!I:AS,35,false)),vlookup(G2,Sheet6!H:AS,35,false)))</f>
        <v>faq_h_self_harm</v>
      </c>
      <c r="E2" s="14"/>
      <c r="G2" s="26">
        <v>1.0</v>
      </c>
      <c r="H2" s="26" t="str">
        <f>if(iserror(vlookup(G2,Sheet6!H:AS,5,false)),if(iserror(vlookup(G2,Sheet6!I:AS,4,false)),vlookup(G2,Sheet6!J:AS,3,false),vlookup(G2,Sheet6!I:AS,4,false)),vlookup(G2,Sheet6!H:AS,5,false))</f>
        <v>day_3_mh_stress_self_talk_artic</v>
      </c>
    </row>
    <row r="3">
      <c r="A3" s="26" t="str">
        <f t="shared" si="1"/>
        <v>related_2</v>
      </c>
      <c r="B3" s="26" t="str">
        <f t="shared" si="2"/>
        <v>day_5_final_chat_sessions_5ux_a</v>
      </c>
      <c r="C3" s="14" t="str">
        <f>if(iserror(H3),"", if(iserror(vlookup(G3,Sheet6!H:AS,33,false)),if(iserror(vlookup(G3,Sheet6!I:AS,32,false)),vlookup(G3,Sheet6!J:AS,31,false),vlookup(G3,Sheet6!I:AS,32,false)),vlookup(G3,Sheet6!H:AS,33,false)))</f>
        <v>FAQ</v>
      </c>
      <c r="D3" s="14" t="str">
        <f>if(iserror(H3),"", if(iserror(vlookup(G3,Sheet6!H:AS,35,false)),if(iserror(vlookup(G3,Sheet6!I:AS,35,false)),vlookup(G3,Sheet6!J:AS,35,false),vlookup(G3,Sheet6!I:AS,35,false)),vlookup(G3,Sheet6!H:AS,35,false)))</f>
        <v>faq_h_still_struggling</v>
      </c>
      <c r="E3" s="14"/>
      <c r="G3" s="26">
        <v>2.0</v>
      </c>
      <c r="H3" s="26" t="str">
        <f>if(iserror(vlookup(G3,Sheet6!H:AS,5,false)),if(iserror(vlookup(G3,Sheet6!I:AS,4,false)),vlookup(G3,Sheet6!J:AS,3,false),vlookup(G3,Sheet6!I:AS,4,false)),vlookup(G3,Sheet6!H:AS,5,false))</f>
        <v>day_5_final_chat_sessions_5ux_a</v>
      </c>
    </row>
    <row r="4">
      <c r="A4" s="26" t="str">
        <f t="shared" si="1"/>
        <v>related_3</v>
      </c>
      <c r="B4" s="26" t="str">
        <f t="shared" si="2"/>
        <v>before_chat_articles</v>
      </c>
      <c r="C4" s="14" t="str">
        <f>if(iserror(H4),"", if(iserror(vlookup(G4,Sheet6!H:AS,33,false)),if(iserror(vlookup(G4,Sheet6!I:AS,32,false)),vlookup(G4,Sheet6!J:AS,31,false),vlookup(G4,Sheet6!I:AS,32,false)),vlookup(G4,Sheet6!H:AS,33,false)))</f>
        <v>Support</v>
      </c>
      <c r="D4" s="14" t="str">
        <f>if(iserror(H4),"", if(iserror(vlookup(G4,Sheet6!H:AS,35,false)),if(iserror(vlookup(G4,Sheet6!I:AS,35,false)),vlookup(G4,Sheet6!J:AS,35,false),vlookup(G4,Sheet6!I:AS,35,false)),vlookup(G4,Sheet6!H:AS,35,false)))</f>
        <v>faq_ground_rules</v>
      </c>
      <c r="E4" s="14"/>
      <c r="G4" s="26">
        <v>3.0</v>
      </c>
      <c r="H4" s="26" t="str">
        <f>if(iserror(vlookup(G4,Sheet6!H:AS,5,false)),if(iserror(vlookup(G4,Sheet6!I:AS,4,false)),vlookup(G4,Sheet6!J:AS,3,false),vlookup(G4,Sheet6!I:AS,4,false)),vlookup(G4,Sheet6!H:AS,5,false))</f>
        <v>before_chat_articles</v>
      </c>
    </row>
    <row r="5">
      <c r="A5" s="26" t="str">
        <f t="shared" si="1"/>
        <v>related_4</v>
      </c>
      <c r="B5" s="26" t="str">
        <f t="shared" si="2"/>
        <v>week_1_chat_articles</v>
      </c>
      <c r="C5" s="14" t="str">
        <f>if(iserror(H5),"", if(iserror(vlookup(G5,Sheet6!H:AS,33,false)),if(iserror(vlookup(G5,Sheet6!I:AS,32,false)),vlookup(G5,Sheet6!J:AS,31,false),vlookup(G5,Sheet6!I:AS,32,false)),vlookup(G5,Sheet6!H:AS,33,false)))</f>
        <v>FAQ</v>
      </c>
      <c r="D5" s="14" t="str">
        <f>if(iserror(H5),"", if(iserror(vlookup(G5,Sheet6!H:AS,35,false)),if(iserror(vlookup(G5,Sheet6!I:AS,35,false)),vlookup(G5,Sheet6!J:AS,35,false),vlookup(G5,Sheet6!I:AS,35,false)),vlookup(G5,Sheet6!H:AS,35,false)))</f>
        <v>faq_h_no_thoughts</v>
      </c>
      <c r="G5" s="26">
        <v>4.0</v>
      </c>
      <c r="H5" s="26" t="str">
        <f>if(iserror(vlookup(G5,Sheet6!H:AS,5,false)),if(iserror(vlookup(G5,Sheet6!I:AS,4,false)),vlookup(G5,Sheet6!J:AS,3,false),vlookup(G5,Sheet6!I:AS,4,false)),vlookup(G5,Sheet6!H:AS,5,false))</f>
        <v>week_1_chat_articles</v>
      </c>
    </row>
    <row r="6">
      <c r="A6" s="26" t="str">
        <f t="shared" si="1"/>
        <v>related_5</v>
      </c>
      <c r="B6" s="26" t="str">
        <f t="shared" si="2"/>
        <v>week_2_chat_articles</v>
      </c>
      <c r="C6" s="14" t="str">
        <f>if(iserror(H6),"", if(iserror(vlookup(G6,Sheet6!H:AS,33,false)),if(iserror(vlookup(G6,Sheet6!I:AS,32,false)),vlookup(G6,Sheet6!J:AS,31,false),vlookup(G6,Sheet6!I:AS,32,false)),vlookup(G6,Sheet6!H:AS,33,false)))</f>
        <v>FAQ</v>
      </c>
      <c r="D6" s="14" t="str">
        <f>if(iserror(H6),"", if(iserror(vlookup(G6,Sheet6!H:AS,35,false)),if(iserror(vlookup(G6,Sheet6!I:AS,35,false)),vlookup(G6,Sheet6!J:AS,35,false),vlookup(G6,Sheet6!I:AS,35,false)),vlookup(G6,Sheet6!H:AS,35,false)))</f>
        <v>faq_h_self_harm</v>
      </c>
      <c r="G6" s="26">
        <v>5.0</v>
      </c>
      <c r="H6" s="26" t="str">
        <f>if(iserror(vlookup(G6,Sheet6!H:AS,5,false)),if(iserror(vlookup(G6,Sheet6!I:AS,4,false)),vlookup(G6,Sheet6!J:AS,3,false),vlookup(G6,Sheet6!I:AS,4,false)),vlookup(G6,Sheet6!H:AS,5,false))</f>
        <v>week_2_chat_articles</v>
      </c>
    </row>
    <row r="7">
      <c r="A7" s="26" t="str">
        <f t="shared" si="1"/>
        <v>related_6</v>
      </c>
      <c r="B7" s="26" t="str">
        <f t="shared" si="2"/>
        <v>week_3_chat_articles</v>
      </c>
      <c r="C7" s="14" t="str">
        <f>if(iserror(H7),"", if(iserror(vlookup(G7,Sheet6!H:AS,33,false)),if(iserror(vlookup(G7,Sheet6!I:AS,32,false)),vlookup(G7,Sheet6!J:AS,31,false),vlookup(G7,Sheet6!I:AS,32,false)),vlookup(G7,Sheet6!H:AS,33,false)))</f>
        <v>FAQ</v>
      </c>
      <c r="D7" s="14" t="str">
        <f>if(iserror(H7),"", if(iserror(vlookup(G7,Sheet6!H:AS,35,false)),if(iserror(vlookup(G7,Sheet6!I:AS,35,false)),vlookup(G7,Sheet6!J:AS,35,false),vlookup(G7,Sheet6!I:AS,35,false)),vlookup(G7,Sheet6!H:AS,35,false)))</f>
        <v>faq_h_no_volunteers</v>
      </c>
      <c r="G7" s="26">
        <v>6.0</v>
      </c>
      <c r="H7" s="26" t="str">
        <f>if(iserror(vlookup(G7,Sheet6!H:AS,5,false)),if(iserror(vlookup(G7,Sheet6!I:AS,4,false)),vlookup(G7,Sheet6!J:AS,3,false),vlookup(G7,Sheet6!I:AS,4,false)),vlookup(G7,Sheet6!H:AS,5,false))</f>
        <v>week_3_chat_articles</v>
      </c>
    </row>
    <row r="8">
      <c r="A8" s="26" t="str">
        <f t="shared" si="1"/>
        <v>related_7</v>
      </c>
      <c r="B8" s="26" t="str">
        <f t="shared" si="2"/>
        <v>week_4_chat_articles</v>
      </c>
      <c r="C8" s="14" t="str">
        <f>if(iserror(H8),"", if(iserror(vlookup(G8,Sheet6!H:AS,33,false)),if(iserror(vlookup(G8,Sheet6!I:AS,32,false)),vlookup(G8,Sheet6!J:AS,31,false),vlookup(G8,Sheet6!I:AS,32,false)),vlookup(G8,Sheet6!H:AS,33,false)))</f>
        <v>FAQ</v>
      </c>
      <c r="D8" s="14" t="str">
        <f>if(iserror(H8),"", if(iserror(vlookup(G8,Sheet6!H:AS,35,false)),if(iserror(vlookup(G8,Sheet6!I:AS,35,false)),vlookup(G8,Sheet6!J:AS,35,false),vlookup(G8,Sheet6!I:AS,35,false)),vlookup(G8,Sheet6!H:AS,35,false)))</f>
        <v>faq_h_sad_to_end</v>
      </c>
      <c r="G8" s="26">
        <v>7.0</v>
      </c>
      <c r="H8" s="26" t="str">
        <f>if(iserror(vlookup(G8,Sheet6!H:AS,5,false)),if(iserror(vlookup(G8,Sheet6!I:AS,4,false)),vlookup(G8,Sheet6!J:AS,3,false),vlookup(G8,Sheet6!I:AS,4,false)),vlookup(G8,Sheet6!H:AS,5,false))</f>
        <v>week_4_chat_articles</v>
      </c>
    </row>
    <row r="9">
      <c r="A9" s="26" t="str">
        <f t="shared" si="1"/>
        <v>related_8</v>
      </c>
      <c r="B9" s="26" t="str">
        <f t="shared" si="2"/>
        <v>day_3_mh_stress_self_talk_artic</v>
      </c>
      <c r="C9" s="14" t="str">
        <f>if(iserror(H9),"", if(iserror(vlookup(G9,Sheet6!H:AS,33,false)),if(iserror(vlookup(G9,Sheet6!I:AS,32,false)),vlookup(G9,Sheet6!J:AS,31,false),vlookup(G9,Sheet6!I:AS,32,false)),vlookup(G9,Sheet6!H:AS,33,false)))</f>
        <v>FAQ</v>
      </c>
      <c r="D9" s="14" t="str">
        <f>if(iserror(H9),"", if(iserror(vlookup(G9,Sheet6!H:AS,35,false)),if(iserror(vlookup(G9,Sheet6!I:AS,35,false)),vlookup(G9,Sheet6!J:AS,35,false),vlookup(G9,Sheet6!I:AS,35,false)),vlookup(G9,Sheet6!H:AS,35,false)))</f>
        <v>faq_h_no_neg_to_pos</v>
      </c>
      <c r="G9" s="26">
        <v>8.0</v>
      </c>
      <c r="H9" s="26" t="str">
        <f>if(iserror(vlookup(G9,Sheet6!H:AS,5,false)),if(iserror(vlookup(G9,Sheet6!I:AS,4,false)),vlookup(G9,Sheet6!J:AS,3,false),vlookup(G9,Sheet6!I:AS,4,false)),vlookup(G9,Sheet6!H:AS,5,false))</f>
        <v>day_3_mh_stress_self_talk_artic</v>
      </c>
    </row>
    <row r="10">
      <c r="A10" s="26" t="str">
        <f t="shared" si="1"/>
        <v>related_9</v>
      </c>
      <c r="B10" s="26" t="str">
        <f t="shared" si="2"/>
        <v>day_5_final_chat_sessions_5ux_a</v>
      </c>
      <c r="C10" s="14" t="str">
        <f>if(iserror(H10),"", if(iserror(vlookup(G10,Sheet6!H:AS,33,false)),if(iserror(vlookup(G10,Sheet6!I:AS,32,false)),vlookup(G10,Sheet6!J:AS,31,false),vlookup(G10,Sheet6!I:AS,32,false)),vlookup(G10,Sheet6!H:AS,33,false)))</f>
        <v>FAQ</v>
      </c>
      <c r="D10" s="14" t="str">
        <f>if(iserror(H10),"", if(iserror(vlookup(G10,Sheet6!H:AS,35,false)),if(iserror(vlookup(G10,Sheet6!I:AS,35,false)),vlookup(G10,Sheet6!J:AS,35,false),vlookup(G10,Sheet6!I:AS,35,false)),vlookup(G10,Sheet6!H:AS,35,false)))</f>
        <v>faq_h_sad_to_end</v>
      </c>
      <c r="G10" s="26">
        <v>9.0</v>
      </c>
      <c r="H10" s="26" t="str">
        <f>if(iserror(vlookup(G10,Sheet6!H:AS,5,false)),if(iserror(vlookup(G10,Sheet6!I:AS,4,false)),vlookup(G10,Sheet6!J:AS,3,false),vlookup(G10,Sheet6!I:AS,4,false)),vlookup(G10,Sheet6!H:AS,5,false))</f>
        <v>day_5_final_chat_sessions_5ux_a</v>
      </c>
    </row>
    <row r="11">
      <c r="A11" s="26" t="str">
        <f t="shared" si="1"/>
        <v>related_10</v>
      </c>
      <c r="B11" s="26" t="str">
        <f t="shared" si="2"/>
        <v>before_chat_articles</v>
      </c>
      <c r="C11" s="14" t="str">
        <f>if(iserror(H11),"", if(iserror(vlookup(G11,Sheet6!H:AS,33,false)),if(iserror(vlookup(G11,Sheet6!I:AS,32,false)),vlookup(G11,Sheet6!J:AS,31,false),vlookup(G11,Sheet6!I:AS,32,false)),vlookup(G11,Sheet6!H:AS,33,false)))</f>
        <v>Support</v>
      </c>
      <c r="D11" s="14" t="str">
        <f>if(iserror(H11),"", if(iserror(vlookup(G11,Sheet6!H:AS,35,false)),if(iserror(vlookup(G11,Sheet6!I:AS,35,false)),vlookup(G11,Sheet6!J:AS,35,false),vlookup(G11,Sheet6!I:AS,35,false)),vlookup(G11,Sheet6!H:AS,35,false)))</f>
        <v>faq_misbehaviour</v>
      </c>
      <c r="G11" s="26">
        <v>10.0</v>
      </c>
      <c r="H11" s="26" t="str">
        <f>if(iserror(vlookup(G11,Sheet6!H:AS,5,false)),if(iserror(vlookup(G11,Sheet6!I:AS,4,false)),vlookup(G11,Sheet6!J:AS,3,false),vlookup(G11,Sheet6!I:AS,4,false)),vlookup(G11,Sheet6!H:AS,5,false))</f>
        <v>before_chat_articles</v>
      </c>
    </row>
    <row r="12">
      <c r="A12" s="26" t="str">
        <f t="shared" si="1"/>
        <v>related_11</v>
      </c>
      <c r="B12" s="26" t="str">
        <f t="shared" si="2"/>
        <v>week_2_chat_articles</v>
      </c>
      <c r="C12" s="14" t="str">
        <f>if(iserror(H12),"", if(iserror(vlookup(G12,Sheet6!H:AS,33,false)),if(iserror(vlookup(G12,Sheet6!I:AS,32,false)),vlookup(G12,Sheet6!J:AS,31,false),vlookup(G12,Sheet6!I:AS,32,false)),vlookup(G12,Sheet6!H:AS,33,false)))</f>
        <v>FAQ</v>
      </c>
      <c r="D12" s="14" t="str">
        <f>if(iserror(H12),"", if(iserror(vlookup(G12,Sheet6!H:AS,35,false)),if(iserror(vlookup(G12,Sheet6!I:AS,35,false)),vlookup(G12,Sheet6!J:AS,35,false),vlookup(G12,Sheet6!I:AS,35,false)),vlookup(G12,Sheet6!H:AS,35,false)))</f>
        <v>faq_h_no_neg_to_pos</v>
      </c>
      <c r="G12" s="26">
        <v>11.0</v>
      </c>
      <c r="H12" s="26" t="str">
        <f>if(iserror(vlookup(G12,Sheet6!H:AS,5,false)),if(iserror(vlookup(G12,Sheet6!I:AS,4,false)),vlookup(G12,Sheet6!J:AS,3,false),vlookup(G12,Sheet6!I:AS,4,false)),vlookup(G12,Sheet6!H:AS,5,false))</f>
        <v>week_2_chat_articles</v>
      </c>
    </row>
    <row r="13">
      <c r="A13" s="26" t="str">
        <f t="shared" si="1"/>
        <v>related_12</v>
      </c>
      <c r="B13" s="26" t="str">
        <f t="shared" si="2"/>
        <v>week_3_chat_articles</v>
      </c>
      <c r="C13" s="14" t="str">
        <f>if(iserror(H13),"", if(iserror(vlookup(G13,Sheet6!H:AS,33,false)),if(iserror(vlookup(G13,Sheet6!I:AS,32,false)),vlookup(G13,Sheet6!J:AS,31,false),vlookup(G13,Sheet6!I:AS,32,false)),vlookup(G13,Sheet6!H:AS,33,false)))</f>
        <v>FAQ</v>
      </c>
      <c r="D13" s="14" t="str">
        <f>if(iserror(H13),"", if(iserror(vlookup(G13,Sheet6!H:AS,35,false)),if(iserror(vlookup(G13,Sheet6!I:AS,35,false)),vlookup(G13,Sheet6!J:AS,35,false),vlookup(G13,Sheet6!I:AS,35,false)),vlookup(G13,Sheet6!H:AS,35,false)))</f>
        <v>group_admin_onboarding</v>
      </c>
      <c r="G13" s="26">
        <v>12.0</v>
      </c>
      <c r="H13" s="26" t="str">
        <f>if(iserror(vlookup(G13,Sheet6!H:AS,5,false)),if(iserror(vlookup(G13,Sheet6!I:AS,4,false)),vlookup(G13,Sheet6!J:AS,3,false),vlookup(G13,Sheet6!I:AS,4,false)),vlookup(G13,Sheet6!H:AS,5,false))</f>
        <v>week_3_chat_articles</v>
      </c>
    </row>
    <row r="14">
      <c r="A14" s="26" t="str">
        <f t="shared" si="1"/>
        <v>related_13</v>
      </c>
      <c r="B14" s="26" t="str">
        <f t="shared" si="2"/>
        <v>week_4_chat_articles</v>
      </c>
      <c r="C14" s="14" t="str">
        <f>if(iserror(H14),"", if(iserror(vlookup(G14,Sheet6!H:AS,33,false)),if(iserror(vlookup(G14,Sheet6!I:AS,32,false)),vlookup(G14,Sheet6!J:AS,31,false),vlookup(G14,Sheet6!I:AS,32,false)),vlookup(G14,Sheet6!H:AS,33,false)))</f>
        <v>FAQ</v>
      </c>
      <c r="D14" s="14" t="str">
        <f>if(iserror(H14),"", if(iserror(vlookup(G14,Sheet6!H:AS,35,false)),if(iserror(vlookup(G14,Sheet6!I:AS,35,false)),vlookup(G14,Sheet6!J:AS,35,false),vlookup(G14,Sheet6!I:AS,35,false)),vlookup(G14,Sheet6!H:AS,35,false)))</f>
        <v>faq_h_no_volunteers</v>
      </c>
      <c r="G14" s="26">
        <v>13.0</v>
      </c>
      <c r="H14" s="26" t="str">
        <f>if(iserror(vlookup(G14,Sheet6!H:AS,5,false)),if(iserror(vlookup(G14,Sheet6!I:AS,4,false)),vlookup(G14,Sheet6!J:AS,3,false),vlookup(G14,Sheet6!I:AS,4,false)),vlookup(G14,Sheet6!H:AS,5,false))</f>
        <v>week_4_chat_articles</v>
      </c>
    </row>
    <row r="15">
      <c r="C15" s="14"/>
      <c r="D15" s="14"/>
    </row>
    <row r="16">
      <c r="C16" s="14"/>
      <c r="D16" s="14"/>
    </row>
    <row r="17">
      <c r="C17" s="14"/>
      <c r="D17" s="14"/>
    </row>
    <row r="18">
      <c r="C18" s="14"/>
      <c r="D18" s="14"/>
    </row>
    <row r="19">
      <c r="C19" s="14"/>
      <c r="D19" s="14"/>
    </row>
    <row r="20">
      <c r="C20" s="14"/>
      <c r="D20" s="14"/>
    </row>
    <row r="21">
      <c r="C21" s="14"/>
      <c r="D21" s="14"/>
    </row>
    <row r="22">
      <c r="C22" s="14"/>
      <c r="D22" s="14"/>
    </row>
    <row r="23">
      <c r="C23" s="14"/>
      <c r="D23" s="14"/>
    </row>
    <row r="24">
      <c r="C24" s="14"/>
      <c r="D24" s="14"/>
    </row>
    <row r="25">
      <c r="C25" s="14"/>
      <c r="D25" s="14"/>
    </row>
    <row r="26">
      <c r="C26" s="14"/>
      <c r="D26" s="14"/>
    </row>
    <row r="27">
      <c r="C27" s="14"/>
      <c r="D27" s="14"/>
    </row>
    <row r="28">
      <c r="C28" s="14"/>
      <c r="D28" s="14"/>
    </row>
    <row r="29">
      <c r="C29" s="14"/>
      <c r="D29" s="14"/>
    </row>
    <row r="30">
      <c r="C30" s="14"/>
      <c r="D30" s="14"/>
    </row>
    <row r="31">
      <c r="C31" s="14"/>
      <c r="D31" s="14"/>
    </row>
    <row r="32">
      <c r="C32" s="14"/>
      <c r="D32" s="14"/>
    </row>
    <row r="33">
      <c r="C33" s="14"/>
      <c r="D33" s="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2.88"/>
    <col customWidth="1" min="4" max="4" width="58.0"/>
    <col customWidth="1" min="8" max="8" width="33.5"/>
  </cols>
  <sheetData>
    <row r="1">
      <c r="A1" s="26" t="s">
        <v>15</v>
      </c>
      <c r="B1" s="26" t="s">
        <v>58</v>
      </c>
      <c r="C1" s="17" t="s">
        <v>19</v>
      </c>
      <c r="D1" s="29" t="s">
        <v>80</v>
      </c>
      <c r="E1" s="17" t="s">
        <v>81</v>
      </c>
      <c r="F1" s="29" t="s">
        <v>82</v>
      </c>
      <c r="G1" s="17" t="s">
        <v>83</v>
      </c>
      <c r="H1" s="29" t="s">
        <v>84</v>
      </c>
      <c r="K1" s="26" t="s">
        <v>52</v>
      </c>
    </row>
    <row r="2">
      <c r="A2" s="26" t="str">
        <f>if(iserror(vlookup(K2,Sheet6!A:AS,30,false)),"","intro_"&amp;K2)</f>
        <v>intro_1</v>
      </c>
      <c r="B2" s="26" t="str">
        <f>if(A2="","",if(right(vlookup(K2,Sheet6!A:AS,13,false),2)="_1",left(vlookup(K2,Sheet6!A:AS,13,false),len(vlookup(K2,Sheet6!A:AS,13,false))-2),vlookup(K2,Sheet6!A:AS,13,false)))</f>
        <v>onboarding_day_chat</v>
      </c>
      <c r="C2" s="14" t="str">
        <f>if(A2="","",vlookup(K2,Sheet6!A:AS,14,false))</f>
        <v/>
      </c>
      <c r="D2" s="14" t="str">
        <f>if(A2="","",vlookup(K2,Sheet6!A:AS,15,false))</f>
        <v>This chat session should happen on the same day or day after you complete the in-person onboarding session. As the first chat session, it offers a chance for parents to introduce themselves to the group.</v>
      </c>
      <c r="E2" s="27" t="str">
        <f>if(A2="","",vlookup(K2,Sheet6!A:AS,16,false))</f>
        <v/>
      </c>
      <c r="F2" s="27" t="str">
        <f>if(A2="","",vlookup(K2,Sheet6!A:AS,17,false))</f>
        <v/>
      </c>
      <c r="G2" s="27" t="str">
        <f>if(A2="","",vlookup(K2,Sheet6!A:AS,18,false))</f>
        <v/>
      </c>
      <c r="H2" s="27" t="str">
        <f>if(A2="","",vlookup(K2,Sheet6!A:AS,19,false))</f>
        <v/>
      </c>
      <c r="K2" s="26">
        <v>1.0</v>
      </c>
    </row>
    <row r="3">
      <c r="A3" s="26" t="str">
        <f>if(iserror(vlookup(K3,Sheet6!A:AS,30,false)),"","intro_"&amp;K3)</f>
        <v>intro_2</v>
      </c>
      <c r="B3" s="26" t="str">
        <f>if(A3="","",if(right(vlookup(K3,Sheet6!A:AS,13,false),2)="_1",left(vlookup(K3,Sheet6!A:AS,13,false),len(vlookup(K3,Sheet6!A:AS,13,false))-2),vlookup(K3,Sheet6!A:AS,13,false)))</f>
        <v>day_3_mh_stress</v>
      </c>
      <c r="C3" s="14" t="str">
        <f>if(A3="","",vlookup(K3,Sheet6!A:AS,14,false))</f>
        <v>images/day_3_mh_stress_self_talk.svg</v>
      </c>
      <c r="D3" s="14" t="str">
        <f>if(A3="","",vlookup(K3,Sheet6!A:AS,15,false))</f>
        <v>**Before conducting the chat sessions, make sure you:** 
Create a WhatsApp Group during the onboarding session. 
Identify the ground rules for the WhatsApp Group
Make sure all participants are already in the WhatsApp group and know the session time.
**Structure for the chat sessions**: 
Day  1 (immediately after the onboarding session): Welcome, introductions, and reminder of home practice. 
Day 3: Self-talk: WhatsApp Chat session on self-talk and stress
Day 5: Saying Goodbye
**When to send the messages** 
You and your group will decide a time to chat during the onboarding session. 
Each chat session has a reminder message (Message 1) that you should send a few hours before the chat session. 
Send the remaining messages during the scheduled chat time.</v>
      </c>
      <c r="E3" s="27" t="str">
        <f>if(A3="","",vlookup(K3,Sheet6!A:AS,16,false))</f>
        <v/>
      </c>
      <c r="F3" s="27" t="str">
        <f>if(A3="","",vlookup(K3,Sheet6!A:AS,17,false))</f>
        <v/>
      </c>
      <c r="G3" s="27" t="str">
        <f>if(A3="","",vlookup(K3,Sheet6!A:AS,18,false))</f>
        <v/>
      </c>
      <c r="H3" s="27" t="str">
        <f>if(A3="","",vlookup(K3,Sheet6!A:AS,19,false))</f>
        <v/>
      </c>
      <c r="K3" s="26">
        <v>2.0</v>
      </c>
    </row>
    <row r="4">
      <c r="A4" s="26" t="str">
        <f>if(iserror(vlookup(K4,Sheet6!A:AS,30,false)),"","intro_"&amp;K4)</f>
        <v>intro_3</v>
      </c>
      <c r="B4" s="26" t="str">
        <f>if(A4="","",if(right(vlookup(K4,Sheet6!A:AS,13,false),2)="_1",left(vlookup(K4,Sheet6!A:AS,13,false),len(vlookup(K4,Sheet6!A:AS,13,false))-2),vlookup(K4,Sheet6!A:AS,13,false)))</f>
        <v>day_5_final_chat_session_5ux</v>
      </c>
      <c r="C4" s="14" t="str">
        <f>if(A4="","",vlookup(K4,Sheet6!A:AS,14,false))</f>
        <v/>
      </c>
      <c r="D4" s="14" t="str">
        <f>if(A4="","",vlookup(K4,Sheet6!A:AS,15,false))</f>
        <v>This is your final chat session with the group. You should congratulate yourself for taking the parents through the @global.programme_name journey and celebrate with them the positive changes in their lives and for their girls, boys, and teens.
You can choose to stay or leave the WhatsApp Group after the program ends.</v>
      </c>
      <c r="E4" s="27" t="str">
        <f>if(A4="","",vlookup(K4,Sheet6!A:AS,16,false))</f>
        <v/>
      </c>
      <c r="F4" s="27" t="str">
        <f>if(A4="","",vlookup(K4,Sheet6!A:AS,17,false))</f>
        <v/>
      </c>
      <c r="G4" s="27" t="str">
        <f>if(A4="","",vlookup(K4,Sheet6!A:AS,18,false))</f>
        <v/>
      </c>
      <c r="H4" s="27" t="str">
        <f>if(A4="","",vlookup(K4,Sheet6!A:AS,19,false))</f>
        <v/>
      </c>
      <c r="K4" s="26">
        <v>3.0</v>
      </c>
    </row>
    <row r="5">
      <c r="A5" s="26" t="str">
        <f>if(iserror(vlookup(K5,Sheet6!A:AS,30,false)),"","intro_"&amp;K5)</f>
        <v>intro_4</v>
      </c>
      <c r="B5" s="26" t="str">
        <f>if(A5="","",if(right(vlookup(K5,Sheet6!A:AS,13,false),2)="_1",left(vlookup(K5,Sheet6!A:AS,13,false),len(vlookup(K5,Sheet6!A:AS,13,false))-2),vlookup(K5,Sheet6!A:AS,13,false)))</f>
        <v>before_chat</v>
      </c>
      <c r="C5" s="14" t="str">
        <f>if(A5="","",vlookup(K5,Sheet6!A:AS,14,false))</f>
        <v/>
      </c>
      <c r="D5" s="14" t="str">
        <f>if(A5="","",vlookup(K5,Sheet6!A:AS,15,false))</f>
        <v>On the morning of your chat session, send the following message as a reminder: </v>
      </c>
      <c r="E5" s="27" t="str">
        <f>if(A5="","",vlookup(K5,Sheet6!A:AS,16,false))</f>
        <v/>
      </c>
      <c r="F5" s="27" t="str">
        <f>if(A5="","",vlookup(K5,Sheet6!A:AS,17,false))</f>
        <v/>
      </c>
      <c r="G5" s="27" t="str">
        <f>if(A5="","",vlookup(K5,Sheet6!A:AS,18,false))</f>
        <v/>
      </c>
      <c r="H5" s="27" t="str">
        <f>if(A5="","",vlookup(K5,Sheet6!A:AS,19,false))</f>
        <v/>
      </c>
      <c r="K5" s="26">
        <v>4.0</v>
      </c>
    </row>
    <row r="6">
      <c r="A6" s="26" t="str">
        <f>if(iserror(vlookup(K6,Sheet6!A:AS,30,false)),"","intro_"&amp;K6)</f>
        <v>intro_5</v>
      </c>
      <c r="B6" s="26" t="str">
        <f>if(A6="","",if(right(vlookup(K6,Sheet6!A:AS,13,false),2)="_1",left(vlookup(K6,Sheet6!A:AS,13,false),len(vlookup(K6,Sheet6!A:AS,13,false))-2),vlookup(K6,Sheet6!A:AS,13,false)))</f>
        <v>week_1_chat</v>
      </c>
      <c r="C6" s="14" t="str">
        <f>if(A6="","",vlookup(K6,Sheet6!A:AS,14,false))</f>
        <v>images/day_3_mh_stress_self_talk.svg</v>
      </c>
      <c r="D6" s="14" t="str">
        <f>if(A6="","",vlookup(K6,Sheet6!A:AS,15,false))</f>
        <v>This chat session will help parents understand the connection between thoughts, feelings, and actions. 
The goal is for caregivers to identify how emotions, feelings, and actions impact their and their girls’, boys’, and teen’s well-being.</v>
      </c>
      <c r="E6" s="27" t="str">
        <f>if(A6="","",vlookup(K6,Sheet6!A:AS,16,false))</f>
        <v/>
      </c>
      <c r="F6" s="27" t="str">
        <f>if(A6="","",vlookup(K6,Sheet6!A:AS,17,false))</f>
        <v/>
      </c>
      <c r="G6" s="27" t="str">
        <f>if(A6="","",vlookup(K6,Sheet6!A:AS,18,false))</f>
        <v/>
      </c>
      <c r="H6" s="27" t="str">
        <f>if(A6="","",vlookup(K6,Sheet6!A:AS,19,false))</f>
        <v/>
      </c>
      <c r="K6" s="26">
        <v>5.0</v>
      </c>
    </row>
    <row r="7">
      <c r="A7" s="26" t="str">
        <f>if(iserror(vlookup(K7,Sheet6!A:AS,30,false)),"","intro_"&amp;K7)</f>
        <v>intro_6</v>
      </c>
      <c r="B7" s="26" t="str">
        <f>if(A7="","",if(right(vlookup(K7,Sheet6!A:AS,13,false),2)="_1",left(vlookup(K7,Sheet6!A:AS,13,false),len(vlookup(K7,Sheet6!A:AS,13,false))-2),vlookup(K7,Sheet6!A:AS,13,false)))</f>
        <v>week_2_chat</v>
      </c>
      <c r="C7" s="14" t="str">
        <f>if(A7="","",vlookup(K7,Sheet6!A:AS,14,false))</f>
        <v>images/day_4_check_in.svg</v>
      </c>
      <c r="D7" s="14" t="str">
        <f>if(A7="","",vlookup(K7,Sheet6!A:AS,15,false))</f>
        <v>In this chat, caregivers will learn how the way they talk to themselves can change how they feel. 
They will also practise identifying unkind self-talk and replacing it with kind self-talk.</v>
      </c>
      <c r="E7" s="27" t="str">
        <f>if(A7="","",vlookup(K7,Sheet6!A:AS,16,false))</f>
        <v/>
      </c>
      <c r="F7" s="27" t="str">
        <f>if(A7="","",vlookup(K7,Sheet6!A:AS,17,false))</f>
        <v/>
      </c>
      <c r="G7" s="27" t="str">
        <f>if(A7="","",vlookup(K7,Sheet6!A:AS,18,false))</f>
        <v/>
      </c>
      <c r="H7" s="27" t="str">
        <f>if(A7="","",vlookup(K7,Sheet6!A:AS,19,false))</f>
        <v/>
      </c>
      <c r="K7" s="26">
        <v>6.0</v>
      </c>
    </row>
    <row r="8">
      <c r="A8" s="26" t="str">
        <f>if(iserror(vlookup(K8,Sheet6!A:AS,30,false)),"","intro_"&amp;K8)</f>
        <v>intro_7</v>
      </c>
      <c r="B8" s="26" t="str">
        <f>if(A8="","",if(right(vlookup(K8,Sheet6!A:AS,13,false),2)="_1",left(vlookup(K8,Sheet6!A:AS,13,false),len(vlookup(K8,Sheet6!A:AS,13,false))-2),vlookup(K8,Sheet6!A:AS,13,false)))</f>
        <v>week_3_chat</v>
      </c>
      <c r="C8" s="14" t="str">
        <f>if(A8="","",vlookup(K8,Sheet6!A:AS,14,false))</f>
        <v/>
      </c>
      <c r="D8" s="14" t="str">
        <f>if(A8="","",vlookup(K8,Sheet6!A:AS,15,false))</f>
        <v>This chat session will help caregivers understand how to identify strengths in themselves. They will learn about the connection between strengths and well-being and practice identifying how to incorporate strengths into their daily lives. </v>
      </c>
      <c r="E8" s="27" t="str">
        <f>if(A8="","",vlookup(K8,Sheet6!A:AS,16,false))</f>
        <v/>
      </c>
      <c r="F8" s="27" t="str">
        <f>if(A8="","",vlookup(K8,Sheet6!A:AS,17,false))</f>
        <v/>
      </c>
      <c r="G8" s="27" t="str">
        <f>if(A8="","",vlookup(K8,Sheet6!A:AS,18,false))</f>
        <v/>
      </c>
      <c r="H8" s="27" t="str">
        <f>if(A8="","",vlookup(K8,Sheet6!A:AS,19,false))</f>
        <v/>
      </c>
      <c r="K8" s="26">
        <v>7.0</v>
      </c>
    </row>
    <row r="9">
      <c r="A9" s="26" t="str">
        <f>if(iserror(vlookup(K9,Sheet6!A:AS,30,false)),"","intro_"&amp;K9)</f>
        <v>intro_8</v>
      </c>
      <c r="B9" s="26" t="str">
        <f>if(A9="","",if(right(vlookup(K9,Sheet6!A:AS,13,false),2)="_1",left(vlookup(K9,Sheet6!A:AS,13,false),len(vlookup(K9,Sheet6!A:AS,13,false))-2),vlookup(K9,Sheet6!A:AS,13,false)))</f>
        <v>week_4_chat</v>
      </c>
      <c r="C9" s="14" t="str">
        <f>if(A9="","",vlookup(K9,Sheet6!A:AS,14,false))</f>
        <v>images/onboarding_cc.svg</v>
      </c>
      <c r="D9" s="14" t="str">
        <f>if(A9="","",vlookup(K9,Sheet6!A:AS,15,false))</f>
        <v>This is your final chat session with the group.You should congratulate yourself for taking the parents through the Crianza con Conciencia+ journey and celebrate with them the positive changes in their lives and for their girls, boys, and teens.
In this chat session, you will also help parents understand how they can use pleasant emotions to improve the well-being of themselves and their child or teen. 
You can choose to stay or leave the WhatsApp Group after the program ends.</v>
      </c>
      <c r="E9" s="27" t="str">
        <f>if(A9="","",vlookup(K9,Sheet6!A:AS,16,false))</f>
        <v/>
      </c>
      <c r="F9" s="27" t="str">
        <f>if(A9="","",vlookup(K9,Sheet6!A:AS,17,false))</f>
        <v/>
      </c>
      <c r="G9" s="27" t="str">
        <f>if(A9="","",vlookup(K9,Sheet6!A:AS,18,false))</f>
        <v/>
      </c>
      <c r="H9" s="27" t="str">
        <f>if(A9="","",vlookup(K9,Sheet6!A:AS,19,false))</f>
        <v/>
      </c>
      <c r="K9" s="26">
        <v>8.0</v>
      </c>
    </row>
    <row r="10">
      <c r="C10" s="14"/>
      <c r="D10" s="14"/>
    </row>
    <row r="11">
      <c r="C11" s="14"/>
      <c r="D11" s="14"/>
    </row>
    <row r="12">
      <c r="C12" s="14"/>
      <c r="D12" s="14"/>
    </row>
    <row r="13">
      <c r="C13" s="14"/>
      <c r="D13" s="14"/>
    </row>
    <row r="14">
      <c r="C14" s="14"/>
      <c r="D14" s="14"/>
    </row>
    <row r="15">
      <c r="C15" s="14"/>
      <c r="D15" s="14"/>
    </row>
    <row r="16">
      <c r="C16" s="14"/>
      <c r="D16" s="14"/>
    </row>
    <row r="17">
      <c r="C17" s="14"/>
      <c r="D17" s="14"/>
    </row>
    <row r="18">
      <c r="C18" s="14"/>
      <c r="D18" s="14"/>
    </row>
    <row r="19">
      <c r="C19" s="14"/>
      <c r="D19" s="14"/>
    </row>
    <row r="20">
      <c r="C20" s="14"/>
      <c r="D20" s="14"/>
    </row>
    <row r="21">
      <c r="C21" s="14"/>
      <c r="D21" s="14"/>
    </row>
    <row r="22">
      <c r="C22" s="14"/>
      <c r="D22" s="14"/>
    </row>
    <row r="23">
      <c r="C23" s="14"/>
      <c r="D23" s="14"/>
    </row>
    <row r="24">
      <c r="C24" s="14"/>
      <c r="D24" s="14"/>
    </row>
    <row r="25">
      <c r="C25" s="14"/>
      <c r="D25" s="14"/>
    </row>
    <row r="26">
      <c r="C26" s="14"/>
      <c r="D26" s="14"/>
    </row>
    <row r="27">
      <c r="C27" s="14"/>
      <c r="D27" s="1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0" width="5.63"/>
    <col customWidth="1" min="11" max="11" width="4.25"/>
    <col customWidth="1" min="12" max="12" width="35.75"/>
    <col customWidth="1" min="13" max="13" width="22.0"/>
  </cols>
  <sheetData>
    <row r="1">
      <c r="A1" s="31"/>
      <c r="B1" s="31"/>
      <c r="C1" s="31"/>
      <c r="D1" s="31"/>
      <c r="E1" s="31"/>
      <c r="F1" s="31"/>
      <c r="G1" s="31"/>
      <c r="H1" s="31"/>
      <c r="I1" s="31"/>
      <c r="J1" s="31"/>
      <c r="K1" s="31">
        <v>10.0</v>
      </c>
      <c r="L1" s="31">
        <v>11.0</v>
      </c>
      <c r="M1" s="31">
        <v>12.0</v>
      </c>
      <c r="N1" s="31">
        <v>13.0</v>
      </c>
      <c r="O1" s="31">
        <v>14.0</v>
      </c>
      <c r="P1" s="31">
        <v>15.0</v>
      </c>
      <c r="Q1" s="31">
        <v>16.0</v>
      </c>
      <c r="R1" s="31">
        <v>17.0</v>
      </c>
      <c r="S1" s="31">
        <v>18.0</v>
      </c>
      <c r="T1" s="31">
        <v>19.0</v>
      </c>
      <c r="U1" s="31">
        <v>20.0</v>
      </c>
      <c r="V1" s="31">
        <v>21.0</v>
      </c>
      <c r="W1" s="31">
        <v>22.0</v>
      </c>
      <c r="X1" s="31">
        <v>23.0</v>
      </c>
      <c r="Y1" s="31">
        <v>24.0</v>
      </c>
      <c r="Z1" s="31">
        <v>25.0</v>
      </c>
      <c r="AA1" s="31">
        <v>26.0</v>
      </c>
      <c r="AB1" s="31">
        <v>27.0</v>
      </c>
      <c r="AC1" s="31">
        <v>28.0</v>
      </c>
      <c r="AD1" s="31">
        <v>29.0</v>
      </c>
      <c r="AE1" s="31">
        <v>30.0</v>
      </c>
      <c r="AF1" s="31">
        <v>31.0</v>
      </c>
      <c r="AG1" s="31">
        <v>32.0</v>
      </c>
      <c r="AH1" s="31">
        <v>33.0</v>
      </c>
      <c r="AI1" s="31">
        <v>34.0</v>
      </c>
      <c r="AJ1" s="31">
        <v>35.0</v>
      </c>
      <c r="AK1" s="31">
        <v>36.0</v>
      </c>
      <c r="AL1" s="31">
        <v>37.0</v>
      </c>
      <c r="AM1" s="31">
        <v>38.0</v>
      </c>
      <c r="AN1" s="31">
        <v>39.0</v>
      </c>
      <c r="AO1" s="31">
        <v>40.0</v>
      </c>
      <c r="AP1" s="31">
        <v>41.0</v>
      </c>
      <c r="AQ1" s="31">
        <v>42.0</v>
      </c>
      <c r="AR1" s="31">
        <v>43.0</v>
      </c>
      <c r="AS1" s="32"/>
    </row>
    <row r="2">
      <c r="A2" s="31" t="s">
        <v>14</v>
      </c>
      <c r="B2" s="31" t="s">
        <v>85</v>
      </c>
      <c r="C2" s="31" t="s">
        <v>86</v>
      </c>
      <c r="D2" s="31" t="s">
        <v>87</v>
      </c>
      <c r="E2" s="31" t="s">
        <v>88</v>
      </c>
      <c r="F2" s="31" t="s">
        <v>89</v>
      </c>
      <c r="G2" s="31" t="s">
        <v>90</v>
      </c>
      <c r="H2" s="31" t="s">
        <v>91</v>
      </c>
      <c r="I2" s="31" t="s">
        <v>92</v>
      </c>
      <c r="J2" s="31" t="s">
        <v>93</v>
      </c>
      <c r="K2" s="33"/>
      <c r="L2" s="31" t="s">
        <v>94</v>
      </c>
      <c r="M2" s="17" t="s">
        <v>15</v>
      </c>
      <c r="N2" s="17" t="s">
        <v>19</v>
      </c>
      <c r="O2" s="17" t="s">
        <v>95</v>
      </c>
      <c r="P2" s="17" t="s">
        <v>81</v>
      </c>
      <c r="Q2" s="17" t="s">
        <v>96</v>
      </c>
      <c r="R2" s="17" t="s">
        <v>83</v>
      </c>
      <c r="S2" s="17" t="s">
        <v>97</v>
      </c>
      <c r="T2" s="17" t="s">
        <v>98</v>
      </c>
      <c r="U2" s="17" t="s">
        <v>99</v>
      </c>
      <c r="V2" s="17" t="s">
        <v>100</v>
      </c>
      <c r="W2" s="17" t="s">
        <v>101</v>
      </c>
      <c r="X2" s="17" t="s">
        <v>102</v>
      </c>
      <c r="Y2" s="17" t="s">
        <v>103</v>
      </c>
      <c r="Z2" s="17" t="s">
        <v>104</v>
      </c>
      <c r="AA2" s="17" t="s">
        <v>105</v>
      </c>
      <c r="AB2" s="17" t="s">
        <v>106</v>
      </c>
      <c r="AC2" s="17" t="s">
        <v>107</v>
      </c>
      <c r="AD2" s="17" t="s">
        <v>108</v>
      </c>
      <c r="AE2" s="17" t="s">
        <v>109</v>
      </c>
      <c r="AF2" s="17" t="s">
        <v>110</v>
      </c>
      <c r="AG2" s="17" t="s">
        <v>111</v>
      </c>
      <c r="AH2" s="17" t="s">
        <v>112</v>
      </c>
      <c r="AI2" s="17" t="s">
        <v>113</v>
      </c>
      <c r="AJ2" s="34" t="s">
        <v>114</v>
      </c>
      <c r="AK2" s="34" t="s">
        <v>115</v>
      </c>
      <c r="AL2" s="34" t="s">
        <v>116</v>
      </c>
      <c r="AM2" s="34" t="s">
        <v>117</v>
      </c>
      <c r="AN2" s="34" t="s">
        <v>118</v>
      </c>
      <c r="AO2" s="17" t="s">
        <v>119</v>
      </c>
      <c r="AP2" s="17" t="s">
        <v>120</v>
      </c>
      <c r="AQ2" s="17" t="s">
        <v>121</v>
      </c>
      <c r="AR2" s="17" t="s">
        <v>122</v>
      </c>
      <c r="AS2" s="17" t="s">
        <v>123</v>
      </c>
    </row>
    <row r="3">
      <c r="A3" s="26">
        <v>0.0</v>
      </c>
      <c r="B3" s="26">
        <v>0.0</v>
      </c>
      <c r="C3" s="26">
        <v>0.0</v>
      </c>
      <c r="D3" s="26">
        <f t="shared" ref="D3:F3" si="1">max(C:C)</f>
        <v>2</v>
      </c>
      <c r="E3" s="26">
        <f t="shared" si="1"/>
        <v>2</v>
      </c>
      <c r="F3" s="26">
        <f t="shared" si="1"/>
        <v>2</v>
      </c>
      <c r="G3" s="26"/>
      <c r="H3" s="26">
        <v>0.0</v>
      </c>
      <c r="I3" s="26">
        <f t="shared" ref="I3:J3" si="2">max(H:H)</f>
        <v>7</v>
      </c>
      <c r="J3" s="26">
        <f t="shared" si="2"/>
        <v>13</v>
      </c>
      <c r="K3" s="35"/>
      <c r="L3" s="26"/>
    </row>
    <row r="4">
      <c r="A4" s="36">
        <f t="shared" ref="A4:A83" si="4">if(O4&lt;&gt;"",1,0)+A3</f>
        <v>1</v>
      </c>
      <c r="B4" s="36">
        <f t="shared" ref="B4:B83" si="5">if(M4&lt;&gt;"",1,0)+B3</f>
        <v>1</v>
      </c>
      <c r="C4" s="36">
        <f t="shared" ref="C4:C83" si="6">if(T4&lt;&gt;"",1,0)+C3</f>
        <v>1</v>
      </c>
      <c r="D4" s="36">
        <f t="shared" ref="D4:D83" si="7">if(X4&lt;&gt;"",1,0)+D3</f>
        <v>2</v>
      </c>
      <c r="E4" s="36">
        <f t="shared" ref="E4:E83" si="8">if(AB4&lt;&gt;"",1,0)+E3</f>
        <v>2</v>
      </c>
      <c r="F4" s="36">
        <f t="shared" ref="F4:F83" si="9">if(AF4&lt;&gt;"",1,0)+F3</f>
        <v>2</v>
      </c>
      <c r="G4" s="36">
        <f t="shared" ref="G4:G83" si="10">if(AJ4&lt;&gt;"",1,0)+G3</f>
        <v>0</v>
      </c>
      <c r="H4" s="36">
        <f t="shared" ref="H4:J4" si="3">if(AP4&lt;&gt;"",1,0)+H3</f>
        <v>0</v>
      </c>
      <c r="I4" s="36">
        <f t="shared" si="3"/>
        <v>7</v>
      </c>
      <c r="J4" s="36">
        <f t="shared" si="3"/>
        <v>13</v>
      </c>
      <c r="K4" s="35"/>
      <c r="L4" s="36" t="s">
        <v>124</v>
      </c>
      <c r="M4" s="37" t="str">
        <f>onboarding_day_chat_articles!A2</f>
        <v>onboarding_day_chat_1</v>
      </c>
      <c r="N4" s="37" t="str">
        <f>onboarding_day_chat_articles!B2</f>
        <v/>
      </c>
      <c r="O4" s="37" t="str">
        <f>onboarding_day_chat_articles!C2</f>
        <v>This chat session should happen on the same day or day after you complete the in-person onboarding session. As the first chat session, it offers a chance for parents to introduce themselves to the group.</v>
      </c>
      <c r="P4" s="37" t="str">
        <f>onboarding_day_chat_articles!D2</f>
        <v/>
      </c>
      <c r="Q4" s="37" t="str">
        <f>onboarding_day_chat_articles!E2</f>
        <v/>
      </c>
      <c r="R4" s="37" t="str">
        <f>onboarding_day_chat_articles!F2</f>
        <v/>
      </c>
      <c r="S4" s="37" t="str">
        <f>onboarding_day_chat_articles!G2</f>
        <v/>
      </c>
      <c r="T4" s="37" t="str">
        <f>onboarding_day_chat_articles!H2</f>
        <v>Add Ground Rules, previously agreed, to the WhatsApp Group Description</v>
      </c>
      <c r="U4" s="37" t="str">
        <f>onboarding_day_chat_articles!I2</f>
        <v>Remember to add the ground rules to the WhatsApp Group Description. 
​​To add the ground rules to the Group Description:
Open the WhatsApp group chat. 
Tap the group name. 
Tap the existing description, or tap Add Group Description. 
Paste the ground rules. 
Tap Save.</v>
      </c>
      <c r="V4" s="37" t="str">
        <f>onboarding_day_chat_articles!J2</f>
        <v>Sample Ground Rules</v>
      </c>
      <c r="W4" s="37" t="str">
        <f>onboarding_day_chat_articles!K2</f>
        <v/>
      </c>
      <c r="X4" s="37" t="str">
        <f>onboarding_day_chat_articles!L2</f>
        <v/>
      </c>
      <c r="Y4" s="37" t="str">
        <f>onboarding_day_chat_articles!M2</f>
        <v/>
      </c>
      <c r="Z4" s="37" t="str">
        <f>onboarding_day_chat_articles!N2</f>
        <v/>
      </c>
      <c r="AA4" s="37" t="str">
        <f>onboarding_day_chat_articles!O2</f>
        <v/>
      </c>
      <c r="AB4" s="37" t="str">
        <f>onboarding_day_chat_articles!P2</f>
        <v/>
      </c>
      <c r="AC4" s="37" t="str">
        <f>onboarding_day_chat_articles!Q2</f>
        <v/>
      </c>
      <c r="AD4" s="37" t="str">
        <f>onboarding_day_chat_articles!R2</f>
        <v/>
      </c>
      <c r="AE4" s="37" t="str">
        <f>onboarding_day_chat_articles!S2</f>
        <v/>
      </c>
      <c r="AF4" s="37" t="str">
        <f>onboarding_day_chat_articles!T2</f>
        <v/>
      </c>
      <c r="AG4" s="37" t="str">
        <f>onboarding_day_chat_articles!U2</f>
        <v/>
      </c>
      <c r="AH4" s="37" t="str">
        <f>onboarding_day_chat_articles!V2</f>
        <v/>
      </c>
      <c r="AI4" s="37" t="str">
        <f>onboarding_day_chat_articles!W2</f>
        <v/>
      </c>
      <c r="AJ4" s="37" t="str">
        <f>onboarding_day_chat_articles!X2</f>
        <v/>
      </c>
      <c r="AK4" s="37" t="str">
        <f>onboarding_day_chat_articles!Y2</f>
        <v/>
      </c>
      <c r="AL4" s="37" t="str">
        <f>onboarding_day_chat_articles!Z2</f>
        <v/>
      </c>
      <c r="AM4" s="37" t="str">
        <f>onboarding_day_chat_articles!AA2</f>
        <v/>
      </c>
      <c r="AN4" s="37" t="str">
        <f>onboarding_day_chat_articles!AB2</f>
        <v/>
      </c>
      <c r="AO4" s="37" t="str">
        <f>onboarding_day_chat_articles!AC2</f>
        <v/>
      </c>
      <c r="AP4" s="37" t="str">
        <f>onboarding_day_chat_articles!AD2</f>
        <v/>
      </c>
      <c r="AQ4" s="37" t="str">
        <f>onboarding_day_chat_articles!AE2</f>
        <v/>
      </c>
      <c r="AR4" s="37" t="str">
        <f>onboarding_day_chat_articles!AF2</f>
        <v/>
      </c>
      <c r="AS4" s="37" t="str">
        <f>onboarding_day_chat_articles!AG2</f>
        <v/>
      </c>
    </row>
    <row r="5">
      <c r="A5" s="36">
        <f t="shared" si="4"/>
        <v>1</v>
      </c>
      <c r="B5" s="36">
        <f t="shared" si="5"/>
        <v>2</v>
      </c>
      <c r="C5" s="36">
        <f t="shared" si="6"/>
        <v>1</v>
      </c>
      <c r="D5" s="36">
        <f t="shared" si="7"/>
        <v>2</v>
      </c>
      <c r="E5" s="36">
        <f t="shared" si="8"/>
        <v>2</v>
      </c>
      <c r="F5" s="36">
        <f t="shared" si="9"/>
        <v>2</v>
      </c>
      <c r="G5" s="36">
        <f t="shared" si="10"/>
        <v>1</v>
      </c>
      <c r="H5" s="36">
        <f t="shared" ref="H5:J5" si="11">if(AP5&lt;&gt;"",1,0)+H4</f>
        <v>0</v>
      </c>
      <c r="I5" s="36">
        <f t="shared" si="11"/>
        <v>7</v>
      </c>
      <c r="J5" s="36">
        <f t="shared" si="11"/>
        <v>13</v>
      </c>
      <c r="K5" s="35"/>
      <c r="L5" s="36" t="s">
        <v>124</v>
      </c>
      <c r="M5" s="37" t="str">
        <f>onboarding_day_chat_articles!A3</f>
        <v>onboarding_day_chat_2</v>
      </c>
      <c r="N5" s="37" t="str">
        <f>onboarding_day_chat_articles!B3</f>
        <v/>
      </c>
      <c r="O5" s="37" t="str">
        <f>onboarding_day_chat_articles!C3</f>
        <v/>
      </c>
      <c r="P5" s="37" t="str">
        <f>onboarding_day_chat_articles!D3</f>
        <v/>
      </c>
      <c r="Q5" s="37" t="str">
        <f>onboarding_day_chat_articles!E3</f>
        <v/>
      </c>
      <c r="R5" s="37" t="str">
        <f>onboarding_day_chat_articles!F3</f>
        <v/>
      </c>
      <c r="S5" s="37" t="str">
        <f>onboarding_day_chat_articles!G3</f>
        <v/>
      </c>
      <c r="T5" s="37" t="str">
        <f>onboarding_day_chat_articles!H3</f>
        <v/>
      </c>
      <c r="U5" s="37" t="str">
        <f>onboarding_day_chat_articles!I3</f>
        <v/>
      </c>
      <c r="V5" s="37" t="str">
        <f>onboarding_day_chat_articles!J3</f>
        <v/>
      </c>
      <c r="W5" s="37" t="str">
        <f>onboarding_day_chat_articles!K3</f>
        <v/>
      </c>
      <c r="X5" s="37" t="str">
        <f>onboarding_day_chat_articles!L3</f>
        <v/>
      </c>
      <c r="Y5" s="37" t="str">
        <f>onboarding_day_chat_articles!M3</f>
        <v/>
      </c>
      <c r="Z5" s="37" t="str">
        <f>onboarding_day_chat_articles!N3</f>
        <v/>
      </c>
      <c r="AA5" s="37" t="str">
        <f>onboarding_day_chat_articles!O3</f>
        <v/>
      </c>
      <c r="AB5" s="37" t="str">
        <f>onboarding_day_chat_articles!P3</f>
        <v/>
      </c>
      <c r="AC5" s="37" t="str">
        <f>onboarding_day_chat_articles!Q3</f>
        <v/>
      </c>
      <c r="AD5" s="37" t="str">
        <f>onboarding_day_chat_articles!R3</f>
        <v/>
      </c>
      <c r="AE5" s="37" t="str">
        <f>onboarding_day_chat_articles!S3</f>
        <v/>
      </c>
      <c r="AF5" s="37" t="str">
        <f>onboarding_day_chat_articles!T3</f>
        <v/>
      </c>
      <c r="AG5" s="37" t="str">
        <f>onboarding_day_chat_articles!U3</f>
        <v/>
      </c>
      <c r="AH5" s="37" t="str">
        <f>onboarding_day_chat_articles!V3</f>
        <v/>
      </c>
      <c r="AI5" s="37" t="str">
        <f>onboarding_day_chat_articles!W3</f>
        <v/>
      </c>
      <c r="AJ5" s="37" t="str">
        <f>onboarding_day_chat_articles!X3</f>
        <v>Message 1: Introduction</v>
      </c>
      <c r="AK5" s="37" t="str">
        <f>onboarding_day_chat_articles!Y3</f>
        <v>😃 Hi there! Welcome to our @global.programme_name WhatsApp Group! 
Today, we are introducing ourselves and our goals for the programme! ⭐ 
My name is [INSERT NAME], and my goal is to learn more about how to help my girl go to bed by 8 every night.⏰🌙 
Please share your name and your goal for @global.programme_name using text or audio message. </v>
      </c>
      <c r="AL5" s="37" t="str">
        <f>onboarding_day_chat_articles!Z3</f>
        <v>Remember to fill in your name where it says [INSERT NAME] before sending your message. 
Allow some time for parents to share. Try to praise each response.
For example, you can say, “Thanks for the response, [Insert Name]!” or “Great goal, [Insert Name]”! You can also use simple emojis like 👍or 🙂</v>
      </c>
      <c r="AM5" s="37" t="str">
        <f>onboarding_day_chat_articles!AA3</f>
        <v/>
      </c>
      <c r="AN5" s="37" t="str">
        <f>onboarding_day_chat_articles!AB3</f>
        <v/>
      </c>
      <c r="AO5" s="37" t="str">
        <f>onboarding_day_chat_articles!AC3</f>
        <v/>
      </c>
      <c r="AP5" s="37" t="str">
        <f>onboarding_day_chat_articles!AD3</f>
        <v/>
      </c>
      <c r="AQ5" s="37" t="str">
        <f>onboarding_day_chat_articles!AE3</f>
        <v/>
      </c>
      <c r="AR5" s="37" t="str">
        <f>onboarding_day_chat_articles!AF3</f>
        <v/>
      </c>
      <c r="AS5" s="37" t="str">
        <f>onboarding_day_chat_articles!AG3</f>
        <v/>
      </c>
    </row>
    <row r="6">
      <c r="A6" s="36">
        <f t="shared" si="4"/>
        <v>1</v>
      </c>
      <c r="B6" s="36">
        <f t="shared" si="5"/>
        <v>3</v>
      </c>
      <c r="C6" s="36">
        <f t="shared" si="6"/>
        <v>1</v>
      </c>
      <c r="D6" s="36">
        <f t="shared" si="7"/>
        <v>2</v>
      </c>
      <c r="E6" s="36">
        <f t="shared" si="8"/>
        <v>2</v>
      </c>
      <c r="F6" s="36">
        <f t="shared" si="9"/>
        <v>2</v>
      </c>
      <c r="G6" s="36">
        <f t="shared" si="10"/>
        <v>2</v>
      </c>
      <c r="H6" s="36">
        <f t="shared" ref="H6:J6" si="12">if(AP6&lt;&gt;"",1,0)+H5</f>
        <v>0</v>
      </c>
      <c r="I6" s="36">
        <f t="shared" si="12"/>
        <v>7</v>
      </c>
      <c r="J6" s="36">
        <f t="shared" si="12"/>
        <v>13</v>
      </c>
      <c r="K6" s="35"/>
      <c r="L6" s="36" t="s">
        <v>124</v>
      </c>
      <c r="M6" s="37" t="str">
        <f>onboarding_day_chat_articles!A4</f>
        <v>onboarding_day_chat_3</v>
      </c>
      <c r="N6" s="37" t="str">
        <f>onboarding_day_chat_articles!B4</f>
        <v/>
      </c>
      <c r="O6" s="37" t="str">
        <f>onboarding_day_chat_articles!C4</f>
        <v/>
      </c>
      <c r="P6" s="37" t="str">
        <f>onboarding_day_chat_articles!D4</f>
        <v/>
      </c>
      <c r="Q6" s="37" t="str">
        <f>onboarding_day_chat_articles!E4</f>
        <v/>
      </c>
      <c r="R6" s="37" t="str">
        <f>onboarding_day_chat_articles!F4</f>
        <v/>
      </c>
      <c r="S6" s="37" t="str">
        <f>onboarding_day_chat_articles!G4</f>
        <v/>
      </c>
      <c r="T6" s="37" t="str">
        <f>onboarding_day_chat_articles!H4</f>
        <v/>
      </c>
      <c r="U6" s="37" t="str">
        <f>onboarding_day_chat_articles!I4</f>
        <v/>
      </c>
      <c r="V6" s="37" t="str">
        <f>onboarding_day_chat_articles!J4</f>
        <v/>
      </c>
      <c r="W6" s="37" t="str">
        <f>onboarding_day_chat_articles!K4</f>
        <v/>
      </c>
      <c r="X6" s="37" t="str">
        <f>onboarding_day_chat_articles!L4</f>
        <v/>
      </c>
      <c r="Y6" s="37" t="str">
        <f>onboarding_day_chat_articles!M4</f>
        <v/>
      </c>
      <c r="Z6" s="37" t="str">
        <f>onboarding_day_chat_articles!N4</f>
        <v/>
      </c>
      <c r="AA6" s="37" t="str">
        <f>onboarding_day_chat_articles!O4</f>
        <v/>
      </c>
      <c r="AB6" s="37" t="str">
        <f>onboarding_day_chat_articles!P4</f>
        <v/>
      </c>
      <c r="AC6" s="37" t="str">
        <f>onboarding_day_chat_articles!Q4</f>
        <v/>
      </c>
      <c r="AD6" s="37" t="str">
        <f>onboarding_day_chat_articles!R4</f>
        <v/>
      </c>
      <c r="AE6" s="37" t="str">
        <f>onboarding_day_chat_articles!S4</f>
        <v/>
      </c>
      <c r="AF6" s="37" t="str">
        <f>onboarding_day_chat_articles!T4</f>
        <v/>
      </c>
      <c r="AG6" s="37" t="str">
        <f>onboarding_day_chat_articles!U4</f>
        <v/>
      </c>
      <c r="AH6" s="37" t="str">
        <f>onboarding_day_chat_articles!V4</f>
        <v/>
      </c>
      <c r="AI6" s="37" t="str">
        <f>onboarding_day_chat_articles!W4</f>
        <v/>
      </c>
      <c r="AJ6" s="37" t="str">
        <f>onboarding_day_chat_articles!X4</f>
        <v>Message 2: Setting time to chat</v>
      </c>
      <c r="AK6" s="37" t="str">
        <f>onboarding_day_chat_articles!Y4</f>
        <v>This week, we will catch up at [INSERT TIME] on [INSERT DAY] to chat about our @global.programme_name journey. 
👋Please join to share how things are going. Every little step matters. Share what works when you practise, reflections about the topic, any challenges you experience, or just say hi! 😊
⏰Does this time and day work for everyone? </v>
      </c>
      <c r="AL6" s="37" t="str">
        <f>onboarding_day_chat_articles!Z4</f>
        <v>Add the time and day of the week before sending the message. </v>
      </c>
      <c r="AM6" s="37" t="str">
        <f>onboarding_day_chat_articles!AA4</f>
        <v/>
      </c>
      <c r="AN6" s="37" t="str">
        <f>onboarding_day_chat_articles!AB4</f>
        <v/>
      </c>
      <c r="AO6" s="37" t="str">
        <f>onboarding_day_chat_articles!AC4</f>
        <v/>
      </c>
      <c r="AP6" s="37" t="str">
        <f>onboarding_day_chat_articles!AD4</f>
        <v/>
      </c>
      <c r="AQ6" s="37" t="str">
        <f>onboarding_day_chat_articles!AE4</f>
        <v/>
      </c>
      <c r="AR6" s="37" t="str">
        <f>onboarding_day_chat_articles!AF4</f>
        <v/>
      </c>
      <c r="AS6" s="37" t="str">
        <f>onboarding_day_chat_articles!AG4</f>
        <v/>
      </c>
    </row>
    <row r="7">
      <c r="A7" s="36">
        <f t="shared" si="4"/>
        <v>1</v>
      </c>
      <c r="B7" s="36">
        <f t="shared" si="5"/>
        <v>4</v>
      </c>
      <c r="C7" s="36">
        <f t="shared" si="6"/>
        <v>1</v>
      </c>
      <c r="D7" s="36">
        <f t="shared" si="7"/>
        <v>2</v>
      </c>
      <c r="E7" s="36">
        <f t="shared" si="8"/>
        <v>2</v>
      </c>
      <c r="F7" s="36">
        <f t="shared" si="9"/>
        <v>2</v>
      </c>
      <c r="G7" s="36">
        <f t="shared" si="10"/>
        <v>3</v>
      </c>
      <c r="H7" s="36">
        <f t="shared" ref="H7:J7" si="13">if(AP7&lt;&gt;"",1,0)+H6</f>
        <v>0</v>
      </c>
      <c r="I7" s="36">
        <f t="shared" si="13"/>
        <v>7</v>
      </c>
      <c r="J7" s="36">
        <f t="shared" si="13"/>
        <v>13</v>
      </c>
      <c r="K7" s="35"/>
      <c r="L7" s="36" t="s">
        <v>124</v>
      </c>
      <c r="M7" s="37" t="str">
        <f>onboarding_day_chat_articles!A5</f>
        <v>onboarding_day_chat_4</v>
      </c>
      <c r="N7" s="37" t="str">
        <f>onboarding_day_chat_articles!B5</f>
        <v/>
      </c>
      <c r="O7" s="37" t="str">
        <f>onboarding_day_chat_articles!C5</f>
        <v/>
      </c>
      <c r="P7" s="37" t="str">
        <f>onboarding_day_chat_articles!D5</f>
        <v/>
      </c>
      <c r="Q7" s="37" t="str">
        <f>onboarding_day_chat_articles!E5</f>
        <v/>
      </c>
      <c r="R7" s="37" t="str">
        <f>onboarding_day_chat_articles!F5</f>
        <v/>
      </c>
      <c r="S7" s="37" t="str">
        <f>onboarding_day_chat_articles!G5</f>
        <v/>
      </c>
      <c r="T7" s="37" t="str">
        <f>onboarding_day_chat_articles!H5</f>
        <v/>
      </c>
      <c r="U7" s="37" t="str">
        <f>onboarding_day_chat_articles!I5</f>
        <v/>
      </c>
      <c r="V7" s="37" t="str">
        <f>onboarding_day_chat_articles!J5</f>
        <v/>
      </c>
      <c r="W7" s="37" t="str">
        <f>onboarding_day_chat_articles!K5</f>
        <v/>
      </c>
      <c r="X7" s="37" t="str">
        <f>onboarding_day_chat_articles!L5</f>
        <v/>
      </c>
      <c r="Y7" s="37" t="str">
        <f>onboarding_day_chat_articles!M5</f>
        <v/>
      </c>
      <c r="Z7" s="37" t="str">
        <f>onboarding_day_chat_articles!N5</f>
        <v/>
      </c>
      <c r="AA7" s="37" t="str">
        <f>onboarding_day_chat_articles!O5</f>
        <v/>
      </c>
      <c r="AB7" s="37" t="str">
        <f>onboarding_day_chat_articles!P5</f>
        <v/>
      </c>
      <c r="AC7" s="37" t="str">
        <f>onboarding_day_chat_articles!Q5</f>
        <v/>
      </c>
      <c r="AD7" s="37" t="str">
        <f>onboarding_day_chat_articles!R5</f>
        <v/>
      </c>
      <c r="AE7" s="37" t="str">
        <f>onboarding_day_chat_articles!S5</f>
        <v/>
      </c>
      <c r="AF7" s="37" t="str">
        <f>onboarding_day_chat_articles!T5</f>
        <v/>
      </c>
      <c r="AG7" s="37" t="str">
        <f>onboarding_day_chat_articles!U5</f>
        <v/>
      </c>
      <c r="AH7" s="37" t="str">
        <f>onboarding_day_chat_articles!V5</f>
        <v/>
      </c>
      <c r="AI7" s="37" t="str">
        <f>onboarding_day_chat_articles!W5</f>
        <v/>
      </c>
      <c r="AJ7" s="37" t="str">
        <f>onboarding_day_chat_articles!X5</f>
        <v>Message 3: Closing</v>
      </c>
      <c r="AK7" s="37" t="str">
        <f>onboarding_day_chat_articles!Y5</f>
        <v>😃Thank you so much for being part of our WhatsApp chat group! 
As your home practice, try to spend at least 5 minutes of one-on-one time with your girl, boy or teen each day. 
We can share how it goes during our next chat session. 
👋See you later. </v>
      </c>
      <c r="AL7" s="37" t="str">
        <f>onboarding_day_chat_articles!Z5</f>
        <v/>
      </c>
      <c r="AM7" s="37" t="str">
        <f>onboarding_day_chat_articles!AA5</f>
        <v/>
      </c>
      <c r="AN7" s="37" t="str">
        <f>onboarding_day_chat_articles!AB5</f>
        <v/>
      </c>
      <c r="AO7" s="37" t="str">
        <f>onboarding_day_chat_articles!AC5</f>
        <v/>
      </c>
      <c r="AP7" s="37" t="str">
        <f>onboarding_day_chat_articles!AD5</f>
        <v/>
      </c>
      <c r="AQ7" s="37" t="str">
        <f>onboarding_day_chat_articles!AE5</f>
        <v/>
      </c>
      <c r="AR7" s="37" t="str">
        <f>onboarding_day_chat_articles!AF5</f>
        <v/>
      </c>
      <c r="AS7" s="37" t="str">
        <f>onboarding_day_chat_articles!AG5</f>
        <v/>
      </c>
    </row>
    <row r="8">
      <c r="A8" s="36">
        <f t="shared" si="4"/>
        <v>1</v>
      </c>
      <c r="B8" s="36">
        <f t="shared" si="5"/>
        <v>4</v>
      </c>
      <c r="C8" s="36">
        <f t="shared" si="6"/>
        <v>1</v>
      </c>
      <c r="D8" s="36">
        <f t="shared" si="7"/>
        <v>2</v>
      </c>
      <c r="E8" s="36">
        <f t="shared" si="8"/>
        <v>2</v>
      </c>
      <c r="F8" s="36">
        <f t="shared" si="9"/>
        <v>2</v>
      </c>
      <c r="G8" s="36">
        <f t="shared" si="10"/>
        <v>3</v>
      </c>
      <c r="H8" s="36">
        <f t="shared" ref="H8:J8" si="14">if(AP8&lt;&gt;"",1,0)+H7</f>
        <v>0</v>
      </c>
      <c r="I8" s="36">
        <f t="shared" si="14"/>
        <v>7</v>
      </c>
      <c r="J8" s="36">
        <f t="shared" si="14"/>
        <v>13</v>
      </c>
      <c r="K8" s="35"/>
      <c r="L8" s="36" t="s">
        <v>124</v>
      </c>
      <c r="M8" s="37" t="str">
        <f>onboarding_day_chat_articles!A6</f>
        <v/>
      </c>
      <c r="N8" s="37" t="str">
        <f>onboarding_day_chat_articles!B6</f>
        <v/>
      </c>
      <c r="O8" s="37" t="str">
        <f>onboarding_day_chat_articles!C6</f>
        <v/>
      </c>
      <c r="P8" s="37" t="str">
        <f>onboarding_day_chat_articles!D6</f>
        <v/>
      </c>
      <c r="Q8" s="37" t="str">
        <f>onboarding_day_chat_articles!E6</f>
        <v/>
      </c>
      <c r="R8" s="37" t="str">
        <f>onboarding_day_chat_articles!F6</f>
        <v/>
      </c>
      <c r="S8" s="37" t="str">
        <f>onboarding_day_chat_articles!G6</f>
        <v/>
      </c>
      <c r="T8" s="37" t="str">
        <f>onboarding_day_chat_articles!H6</f>
        <v/>
      </c>
      <c r="U8" s="37" t="str">
        <f>onboarding_day_chat_articles!I6</f>
        <v/>
      </c>
      <c r="V8" s="37" t="str">
        <f>onboarding_day_chat_articles!J6</f>
        <v/>
      </c>
      <c r="W8" s="37" t="str">
        <f>onboarding_day_chat_articles!K6</f>
        <v/>
      </c>
      <c r="X8" s="37" t="str">
        <f>onboarding_day_chat_articles!L6</f>
        <v/>
      </c>
      <c r="Y8" s="37" t="str">
        <f>onboarding_day_chat_articles!M6</f>
        <v/>
      </c>
      <c r="Z8" s="37" t="str">
        <f>onboarding_day_chat_articles!N6</f>
        <v/>
      </c>
      <c r="AA8" s="37" t="str">
        <f>onboarding_day_chat_articles!O6</f>
        <v/>
      </c>
      <c r="AB8" s="37" t="str">
        <f>onboarding_day_chat_articles!P6</f>
        <v/>
      </c>
      <c r="AC8" s="37" t="str">
        <f>onboarding_day_chat_articles!Q6</f>
        <v/>
      </c>
      <c r="AD8" s="37" t="str">
        <f>onboarding_day_chat_articles!R6</f>
        <v/>
      </c>
      <c r="AE8" s="37" t="str">
        <f>onboarding_day_chat_articles!S6</f>
        <v/>
      </c>
      <c r="AF8" s="37" t="str">
        <f>onboarding_day_chat_articles!T6</f>
        <v/>
      </c>
      <c r="AG8" s="37" t="str">
        <f>onboarding_day_chat_articles!U6</f>
        <v/>
      </c>
      <c r="AH8" s="37" t="str">
        <f>onboarding_day_chat_articles!V6</f>
        <v/>
      </c>
      <c r="AI8" s="37" t="str">
        <f>onboarding_day_chat_articles!W6</f>
        <v/>
      </c>
      <c r="AJ8" s="37" t="str">
        <f>onboarding_day_chat_articles!X6</f>
        <v/>
      </c>
      <c r="AK8" s="37" t="str">
        <f>onboarding_day_chat_articles!Y6</f>
        <v/>
      </c>
      <c r="AL8" s="37" t="str">
        <f>onboarding_day_chat_articles!Z6</f>
        <v/>
      </c>
      <c r="AM8" s="37" t="str">
        <f>onboarding_day_chat_articles!AA6</f>
        <v/>
      </c>
      <c r="AN8" s="37" t="str">
        <f>onboarding_day_chat_articles!AB6</f>
        <v/>
      </c>
      <c r="AO8" s="37" t="str">
        <f>onboarding_day_chat_articles!AC6</f>
        <v/>
      </c>
      <c r="AP8" s="37" t="str">
        <f>onboarding_day_chat_articles!AD6</f>
        <v/>
      </c>
      <c r="AQ8" s="37" t="str">
        <f>onboarding_day_chat_articles!AE6</f>
        <v/>
      </c>
      <c r="AR8" s="37" t="str">
        <f>onboarding_day_chat_articles!AF6</f>
        <v/>
      </c>
      <c r="AS8" s="37" t="str">
        <f>onboarding_day_chat_articles!AG6</f>
        <v/>
      </c>
    </row>
    <row r="9">
      <c r="A9" s="36">
        <f t="shared" si="4"/>
        <v>1</v>
      </c>
      <c r="B9" s="36">
        <f t="shared" si="5"/>
        <v>4</v>
      </c>
      <c r="C9" s="36">
        <f t="shared" si="6"/>
        <v>1</v>
      </c>
      <c r="D9" s="36">
        <f t="shared" si="7"/>
        <v>2</v>
      </c>
      <c r="E9" s="36">
        <f t="shared" si="8"/>
        <v>2</v>
      </c>
      <c r="F9" s="36">
        <f t="shared" si="9"/>
        <v>2</v>
      </c>
      <c r="G9" s="36">
        <f t="shared" si="10"/>
        <v>3</v>
      </c>
      <c r="H9" s="36">
        <f t="shared" ref="H9:J9" si="15">if(AP9&lt;&gt;"",1,0)+H8</f>
        <v>0</v>
      </c>
      <c r="I9" s="36">
        <f t="shared" si="15"/>
        <v>7</v>
      </c>
      <c r="J9" s="36">
        <f t="shared" si="15"/>
        <v>13</v>
      </c>
      <c r="K9" s="35"/>
      <c r="L9" s="36" t="s">
        <v>124</v>
      </c>
      <c r="M9" s="37" t="str">
        <f>onboarding_day_chat_articles!A7</f>
        <v/>
      </c>
      <c r="N9" s="37" t="str">
        <f>onboarding_day_chat_articles!B7</f>
        <v/>
      </c>
      <c r="O9" s="37" t="str">
        <f>onboarding_day_chat_articles!C7</f>
        <v/>
      </c>
      <c r="P9" s="37" t="str">
        <f>onboarding_day_chat_articles!D7</f>
        <v/>
      </c>
      <c r="Q9" s="37" t="str">
        <f>onboarding_day_chat_articles!E7</f>
        <v/>
      </c>
      <c r="R9" s="37" t="str">
        <f>onboarding_day_chat_articles!F7</f>
        <v/>
      </c>
      <c r="S9" s="37" t="str">
        <f>onboarding_day_chat_articles!G7</f>
        <v/>
      </c>
      <c r="T9" s="37" t="str">
        <f>onboarding_day_chat_articles!H7</f>
        <v/>
      </c>
      <c r="U9" s="37" t="str">
        <f>onboarding_day_chat_articles!I7</f>
        <v/>
      </c>
      <c r="V9" s="37" t="str">
        <f>onboarding_day_chat_articles!J7</f>
        <v/>
      </c>
      <c r="W9" s="37" t="str">
        <f>onboarding_day_chat_articles!K7</f>
        <v/>
      </c>
      <c r="X9" s="37" t="str">
        <f>onboarding_day_chat_articles!L7</f>
        <v/>
      </c>
      <c r="Y9" s="37" t="str">
        <f>onboarding_day_chat_articles!M7</f>
        <v/>
      </c>
      <c r="Z9" s="37" t="str">
        <f>onboarding_day_chat_articles!N7</f>
        <v/>
      </c>
      <c r="AA9" s="37" t="str">
        <f>onboarding_day_chat_articles!O7</f>
        <v/>
      </c>
      <c r="AB9" s="37" t="str">
        <f>onboarding_day_chat_articles!P7</f>
        <v/>
      </c>
      <c r="AC9" s="37" t="str">
        <f>onboarding_day_chat_articles!Q7</f>
        <v/>
      </c>
      <c r="AD9" s="37" t="str">
        <f>onboarding_day_chat_articles!R7</f>
        <v/>
      </c>
      <c r="AE9" s="37" t="str">
        <f>onboarding_day_chat_articles!S7</f>
        <v/>
      </c>
      <c r="AF9" s="37" t="str">
        <f>onboarding_day_chat_articles!T7</f>
        <v/>
      </c>
      <c r="AG9" s="37" t="str">
        <f>onboarding_day_chat_articles!U7</f>
        <v/>
      </c>
      <c r="AH9" s="37" t="str">
        <f>onboarding_day_chat_articles!V7</f>
        <v/>
      </c>
      <c r="AI9" s="37" t="str">
        <f>onboarding_day_chat_articles!W7</f>
        <v/>
      </c>
      <c r="AJ9" s="37" t="str">
        <f>onboarding_day_chat_articles!X7</f>
        <v/>
      </c>
      <c r="AK9" s="37" t="str">
        <f>onboarding_day_chat_articles!Y7</f>
        <v/>
      </c>
      <c r="AL9" s="37" t="str">
        <f>onboarding_day_chat_articles!Z7</f>
        <v/>
      </c>
      <c r="AM9" s="37" t="str">
        <f>onboarding_day_chat_articles!AA7</f>
        <v/>
      </c>
      <c r="AN9" s="37" t="str">
        <f>onboarding_day_chat_articles!AB7</f>
        <v/>
      </c>
      <c r="AO9" s="37" t="str">
        <f>onboarding_day_chat_articles!AC7</f>
        <v/>
      </c>
      <c r="AP9" s="37" t="str">
        <f>onboarding_day_chat_articles!AD7</f>
        <v/>
      </c>
      <c r="AQ9" s="37" t="str">
        <f>onboarding_day_chat_articles!AE7</f>
        <v/>
      </c>
      <c r="AR9" s="37" t="str">
        <f>onboarding_day_chat_articles!AF7</f>
        <v/>
      </c>
      <c r="AS9" s="37" t="str">
        <f>onboarding_day_chat_articles!AG7</f>
        <v/>
      </c>
    </row>
    <row r="10">
      <c r="A10" s="36">
        <f t="shared" si="4"/>
        <v>1</v>
      </c>
      <c r="B10" s="36">
        <f t="shared" si="5"/>
        <v>4</v>
      </c>
      <c r="C10" s="36">
        <f t="shared" si="6"/>
        <v>1</v>
      </c>
      <c r="D10" s="36">
        <f t="shared" si="7"/>
        <v>2</v>
      </c>
      <c r="E10" s="36">
        <f t="shared" si="8"/>
        <v>2</v>
      </c>
      <c r="F10" s="36">
        <f t="shared" si="9"/>
        <v>2</v>
      </c>
      <c r="G10" s="36">
        <f t="shared" si="10"/>
        <v>3</v>
      </c>
      <c r="H10" s="36">
        <f t="shared" ref="H10:J10" si="16">if(AP10&lt;&gt;"",1,0)+H9</f>
        <v>0</v>
      </c>
      <c r="I10" s="36">
        <f t="shared" si="16"/>
        <v>7</v>
      </c>
      <c r="J10" s="36">
        <f t="shared" si="16"/>
        <v>13</v>
      </c>
      <c r="K10" s="35"/>
      <c r="L10" s="36" t="s">
        <v>124</v>
      </c>
      <c r="M10" s="37" t="str">
        <f>onboarding_day_chat_articles!A8</f>
        <v/>
      </c>
      <c r="N10" s="37" t="str">
        <f>onboarding_day_chat_articles!B8</f>
        <v/>
      </c>
      <c r="O10" s="37" t="str">
        <f>onboarding_day_chat_articles!C8</f>
        <v/>
      </c>
      <c r="P10" s="37" t="str">
        <f>onboarding_day_chat_articles!D8</f>
        <v/>
      </c>
      <c r="Q10" s="37" t="str">
        <f>onboarding_day_chat_articles!E8</f>
        <v/>
      </c>
      <c r="R10" s="37" t="str">
        <f>onboarding_day_chat_articles!F8</f>
        <v/>
      </c>
      <c r="S10" s="37" t="str">
        <f>onboarding_day_chat_articles!G8</f>
        <v/>
      </c>
      <c r="T10" s="37" t="str">
        <f>onboarding_day_chat_articles!H8</f>
        <v/>
      </c>
      <c r="U10" s="37" t="str">
        <f>onboarding_day_chat_articles!I8</f>
        <v/>
      </c>
      <c r="V10" s="37" t="str">
        <f>onboarding_day_chat_articles!J8</f>
        <v/>
      </c>
      <c r="W10" s="37" t="str">
        <f>onboarding_day_chat_articles!K8</f>
        <v/>
      </c>
      <c r="X10" s="37" t="str">
        <f>onboarding_day_chat_articles!L8</f>
        <v/>
      </c>
      <c r="Y10" s="37" t="str">
        <f>onboarding_day_chat_articles!M8</f>
        <v/>
      </c>
      <c r="Z10" s="37" t="str">
        <f>onboarding_day_chat_articles!N8</f>
        <v/>
      </c>
      <c r="AA10" s="37" t="str">
        <f>onboarding_day_chat_articles!O8</f>
        <v/>
      </c>
      <c r="AB10" s="37" t="str">
        <f>onboarding_day_chat_articles!P8</f>
        <v/>
      </c>
      <c r="AC10" s="37" t="str">
        <f>onboarding_day_chat_articles!Q8</f>
        <v/>
      </c>
      <c r="AD10" s="37" t="str">
        <f>onboarding_day_chat_articles!R8</f>
        <v/>
      </c>
      <c r="AE10" s="37" t="str">
        <f>onboarding_day_chat_articles!S8</f>
        <v/>
      </c>
      <c r="AF10" s="37" t="str">
        <f>onboarding_day_chat_articles!T8</f>
        <v/>
      </c>
      <c r="AG10" s="37" t="str">
        <f>onboarding_day_chat_articles!U8</f>
        <v/>
      </c>
      <c r="AH10" s="37" t="str">
        <f>onboarding_day_chat_articles!V8</f>
        <v/>
      </c>
      <c r="AI10" s="37" t="str">
        <f>onboarding_day_chat_articles!W8</f>
        <v/>
      </c>
      <c r="AJ10" s="37" t="str">
        <f>onboarding_day_chat_articles!X8</f>
        <v/>
      </c>
      <c r="AK10" s="37" t="str">
        <f>onboarding_day_chat_articles!Y8</f>
        <v/>
      </c>
      <c r="AL10" s="37" t="str">
        <f>onboarding_day_chat_articles!Z8</f>
        <v/>
      </c>
      <c r="AM10" s="37" t="str">
        <f>onboarding_day_chat_articles!AA8</f>
        <v/>
      </c>
      <c r="AN10" s="37" t="str">
        <f>onboarding_day_chat_articles!AB8</f>
        <v/>
      </c>
      <c r="AO10" s="37" t="str">
        <f>onboarding_day_chat_articles!AC8</f>
        <v/>
      </c>
      <c r="AP10" s="37" t="str">
        <f>onboarding_day_chat_articles!AD8</f>
        <v/>
      </c>
      <c r="AQ10" s="37" t="str">
        <f>onboarding_day_chat_articles!AE8</f>
        <v/>
      </c>
      <c r="AR10" s="37" t="str">
        <f>onboarding_day_chat_articles!AF8</f>
        <v/>
      </c>
      <c r="AS10" s="37" t="str">
        <f>onboarding_day_chat_articles!AG8</f>
        <v/>
      </c>
    </row>
    <row r="11">
      <c r="A11" s="36">
        <f t="shared" si="4"/>
        <v>1</v>
      </c>
      <c r="B11" s="36">
        <f t="shared" si="5"/>
        <v>4</v>
      </c>
      <c r="C11" s="36">
        <f t="shared" si="6"/>
        <v>1</v>
      </c>
      <c r="D11" s="36">
        <f t="shared" si="7"/>
        <v>2</v>
      </c>
      <c r="E11" s="36">
        <f t="shared" si="8"/>
        <v>2</v>
      </c>
      <c r="F11" s="36">
        <f t="shared" si="9"/>
        <v>2</v>
      </c>
      <c r="G11" s="36">
        <f t="shared" si="10"/>
        <v>3</v>
      </c>
      <c r="H11" s="36">
        <f t="shared" ref="H11:J11" si="17">if(AP11&lt;&gt;"",1,0)+H10</f>
        <v>0</v>
      </c>
      <c r="I11" s="36">
        <f t="shared" si="17"/>
        <v>7</v>
      </c>
      <c r="J11" s="36">
        <f t="shared" si="17"/>
        <v>13</v>
      </c>
      <c r="K11" s="35"/>
      <c r="L11" s="36" t="s">
        <v>124</v>
      </c>
      <c r="M11" s="37" t="str">
        <f>onboarding_day_chat_articles!A9</f>
        <v/>
      </c>
      <c r="N11" s="37" t="str">
        <f>onboarding_day_chat_articles!B9</f>
        <v/>
      </c>
      <c r="O11" s="37" t="str">
        <f>onboarding_day_chat_articles!C9</f>
        <v/>
      </c>
      <c r="P11" s="37" t="str">
        <f>onboarding_day_chat_articles!D9</f>
        <v/>
      </c>
      <c r="Q11" s="37" t="str">
        <f>onboarding_day_chat_articles!E9</f>
        <v/>
      </c>
      <c r="R11" s="37" t="str">
        <f>onboarding_day_chat_articles!F9</f>
        <v/>
      </c>
      <c r="S11" s="37" t="str">
        <f>onboarding_day_chat_articles!G9</f>
        <v/>
      </c>
      <c r="T11" s="37" t="str">
        <f>onboarding_day_chat_articles!H9</f>
        <v/>
      </c>
      <c r="U11" s="37" t="str">
        <f>onboarding_day_chat_articles!I9</f>
        <v/>
      </c>
      <c r="V11" s="37" t="str">
        <f>onboarding_day_chat_articles!J9</f>
        <v/>
      </c>
      <c r="W11" s="37" t="str">
        <f>onboarding_day_chat_articles!K9</f>
        <v/>
      </c>
      <c r="X11" s="37" t="str">
        <f>onboarding_day_chat_articles!L9</f>
        <v/>
      </c>
      <c r="Y11" s="37" t="str">
        <f>onboarding_day_chat_articles!M9</f>
        <v/>
      </c>
      <c r="Z11" s="37" t="str">
        <f>onboarding_day_chat_articles!N9</f>
        <v/>
      </c>
      <c r="AA11" s="37" t="str">
        <f>onboarding_day_chat_articles!O9</f>
        <v/>
      </c>
      <c r="AB11" s="37" t="str">
        <f>onboarding_day_chat_articles!P9</f>
        <v/>
      </c>
      <c r="AC11" s="37" t="str">
        <f>onboarding_day_chat_articles!Q9</f>
        <v/>
      </c>
      <c r="AD11" s="37" t="str">
        <f>onboarding_day_chat_articles!R9</f>
        <v/>
      </c>
      <c r="AE11" s="37" t="str">
        <f>onboarding_day_chat_articles!S9</f>
        <v/>
      </c>
      <c r="AF11" s="37" t="str">
        <f>onboarding_day_chat_articles!T9</f>
        <v/>
      </c>
      <c r="AG11" s="37" t="str">
        <f>onboarding_day_chat_articles!U9</f>
        <v/>
      </c>
      <c r="AH11" s="37" t="str">
        <f>onboarding_day_chat_articles!V9</f>
        <v/>
      </c>
      <c r="AI11" s="37" t="str">
        <f>onboarding_day_chat_articles!W9</f>
        <v/>
      </c>
      <c r="AJ11" s="37" t="str">
        <f>onboarding_day_chat_articles!X9</f>
        <v/>
      </c>
      <c r="AK11" s="37" t="str">
        <f>onboarding_day_chat_articles!Y9</f>
        <v/>
      </c>
      <c r="AL11" s="37" t="str">
        <f>onboarding_day_chat_articles!Z9</f>
        <v/>
      </c>
      <c r="AM11" s="37" t="str">
        <f>onboarding_day_chat_articles!AA9</f>
        <v/>
      </c>
      <c r="AN11" s="37" t="str">
        <f>onboarding_day_chat_articles!AB9</f>
        <v/>
      </c>
      <c r="AO11" s="37" t="str">
        <f>onboarding_day_chat_articles!AC9</f>
        <v/>
      </c>
      <c r="AP11" s="37" t="str">
        <f>onboarding_day_chat_articles!AD9</f>
        <v/>
      </c>
      <c r="AQ11" s="37" t="str">
        <f>onboarding_day_chat_articles!AE9</f>
        <v/>
      </c>
      <c r="AR11" s="37" t="str">
        <f>onboarding_day_chat_articles!AF9</f>
        <v/>
      </c>
      <c r="AS11" s="37" t="str">
        <f>onboarding_day_chat_articles!AG9</f>
        <v/>
      </c>
    </row>
    <row r="12">
      <c r="A12" s="36">
        <f t="shared" si="4"/>
        <v>1</v>
      </c>
      <c r="B12" s="36">
        <f t="shared" si="5"/>
        <v>4</v>
      </c>
      <c r="C12" s="36">
        <f t="shared" si="6"/>
        <v>1</v>
      </c>
      <c r="D12" s="36">
        <f t="shared" si="7"/>
        <v>2</v>
      </c>
      <c r="E12" s="36">
        <f t="shared" si="8"/>
        <v>2</v>
      </c>
      <c r="F12" s="36">
        <f t="shared" si="9"/>
        <v>2</v>
      </c>
      <c r="G12" s="36">
        <f t="shared" si="10"/>
        <v>3</v>
      </c>
      <c r="H12" s="36">
        <f t="shared" ref="H12:J12" si="18">if(AP12&lt;&gt;"",1,0)+H11</f>
        <v>0</v>
      </c>
      <c r="I12" s="36">
        <f t="shared" si="18"/>
        <v>7</v>
      </c>
      <c r="J12" s="36">
        <f t="shared" si="18"/>
        <v>13</v>
      </c>
      <c r="K12" s="35"/>
      <c r="L12" s="36" t="s">
        <v>124</v>
      </c>
      <c r="M12" s="37" t="str">
        <f>onboarding_day_chat_articles!A10</f>
        <v/>
      </c>
      <c r="N12" s="37" t="str">
        <f>onboarding_day_chat_articles!B10</f>
        <v/>
      </c>
      <c r="O12" s="37" t="str">
        <f>onboarding_day_chat_articles!C10</f>
        <v/>
      </c>
      <c r="P12" s="37" t="str">
        <f>onboarding_day_chat_articles!D10</f>
        <v/>
      </c>
      <c r="Q12" s="37" t="str">
        <f>onboarding_day_chat_articles!E10</f>
        <v/>
      </c>
      <c r="R12" s="37" t="str">
        <f>onboarding_day_chat_articles!F10</f>
        <v/>
      </c>
      <c r="S12" s="37" t="str">
        <f>onboarding_day_chat_articles!G10</f>
        <v/>
      </c>
      <c r="T12" s="37" t="str">
        <f>onboarding_day_chat_articles!H10</f>
        <v/>
      </c>
      <c r="U12" s="37" t="str">
        <f>onboarding_day_chat_articles!I10</f>
        <v/>
      </c>
      <c r="V12" s="37" t="str">
        <f>onboarding_day_chat_articles!J10</f>
        <v/>
      </c>
      <c r="W12" s="37" t="str">
        <f>onboarding_day_chat_articles!K10</f>
        <v/>
      </c>
      <c r="X12" s="37" t="str">
        <f>onboarding_day_chat_articles!L10</f>
        <v/>
      </c>
      <c r="Y12" s="37" t="str">
        <f>onboarding_day_chat_articles!M10</f>
        <v/>
      </c>
      <c r="Z12" s="37" t="str">
        <f>onboarding_day_chat_articles!N10</f>
        <v/>
      </c>
      <c r="AA12" s="37" t="str">
        <f>onboarding_day_chat_articles!O10</f>
        <v/>
      </c>
      <c r="AB12" s="37" t="str">
        <f>onboarding_day_chat_articles!P10</f>
        <v/>
      </c>
      <c r="AC12" s="37" t="str">
        <f>onboarding_day_chat_articles!Q10</f>
        <v/>
      </c>
      <c r="AD12" s="37" t="str">
        <f>onboarding_day_chat_articles!R10</f>
        <v/>
      </c>
      <c r="AE12" s="37" t="str">
        <f>onboarding_day_chat_articles!S10</f>
        <v/>
      </c>
      <c r="AF12" s="37" t="str">
        <f>onboarding_day_chat_articles!T10</f>
        <v/>
      </c>
      <c r="AG12" s="37" t="str">
        <f>onboarding_day_chat_articles!U10</f>
        <v/>
      </c>
      <c r="AH12" s="37" t="str">
        <f>onboarding_day_chat_articles!V10</f>
        <v/>
      </c>
      <c r="AI12" s="37" t="str">
        <f>onboarding_day_chat_articles!W10</f>
        <v/>
      </c>
      <c r="AJ12" s="37" t="str">
        <f>onboarding_day_chat_articles!X10</f>
        <v/>
      </c>
      <c r="AK12" s="37" t="str">
        <f>onboarding_day_chat_articles!Y10</f>
        <v/>
      </c>
      <c r="AL12" s="37" t="str">
        <f>onboarding_day_chat_articles!Z10</f>
        <v/>
      </c>
      <c r="AM12" s="37" t="str">
        <f>onboarding_day_chat_articles!AA10</f>
        <v/>
      </c>
      <c r="AN12" s="37" t="str">
        <f>onboarding_day_chat_articles!AB10</f>
        <v/>
      </c>
      <c r="AO12" s="37" t="str">
        <f>onboarding_day_chat_articles!AC10</f>
        <v/>
      </c>
      <c r="AP12" s="37" t="str">
        <f>onboarding_day_chat_articles!AD10</f>
        <v/>
      </c>
      <c r="AQ12" s="37" t="str">
        <f>onboarding_day_chat_articles!AE10</f>
        <v/>
      </c>
      <c r="AR12" s="37" t="str">
        <f>onboarding_day_chat_articles!AF10</f>
        <v/>
      </c>
      <c r="AS12" s="37" t="str">
        <f>onboarding_day_chat_articles!AG10</f>
        <v/>
      </c>
    </row>
    <row r="13">
      <c r="A13" s="36">
        <f t="shared" si="4"/>
        <v>1</v>
      </c>
      <c r="B13" s="36">
        <f t="shared" si="5"/>
        <v>4</v>
      </c>
      <c r="C13" s="36">
        <f t="shared" si="6"/>
        <v>1</v>
      </c>
      <c r="D13" s="36">
        <f t="shared" si="7"/>
        <v>2</v>
      </c>
      <c r="E13" s="36">
        <f t="shared" si="8"/>
        <v>2</v>
      </c>
      <c r="F13" s="36">
        <f t="shared" si="9"/>
        <v>2</v>
      </c>
      <c r="G13" s="36">
        <f t="shared" si="10"/>
        <v>3</v>
      </c>
      <c r="H13" s="36">
        <f t="shared" ref="H13:J13" si="19">if(AP13&lt;&gt;"",1,0)+H12</f>
        <v>0</v>
      </c>
      <c r="I13" s="36">
        <f t="shared" si="19"/>
        <v>7</v>
      </c>
      <c r="J13" s="36">
        <f t="shared" si="19"/>
        <v>13</v>
      </c>
      <c r="K13" s="35"/>
      <c r="L13" s="36" t="s">
        <v>124</v>
      </c>
      <c r="M13" s="37" t="str">
        <f>onboarding_day_chat_articles!A11</f>
        <v/>
      </c>
      <c r="N13" s="37" t="str">
        <f>onboarding_day_chat_articles!B11</f>
        <v/>
      </c>
      <c r="O13" s="37" t="str">
        <f>onboarding_day_chat_articles!C11</f>
        <v/>
      </c>
      <c r="P13" s="37" t="str">
        <f>onboarding_day_chat_articles!D11</f>
        <v/>
      </c>
      <c r="Q13" s="37" t="str">
        <f>onboarding_day_chat_articles!E11</f>
        <v/>
      </c>
      <c r="R13" s="37" t="str">
        <f>onboarding_day_chat_articles!F11</f>
        <v/>
      </c>
      <c r="S13" s="37" t="str">
        <f>onboarding_day_chat_articles!G11</f>
        <v/>
      </c>
      <c r="T13" s="37" t="str">
        <f>onboarding_day_chat_articles!H11</f>
        <v/>
      </c>
      <c r="U13" s="37" t="str">
        <f>onboarding_day_chat_articles!I11</f>
        <v/>
      </c>
      <c r="V13" s="37" t="str">
        <f>onboarding_day_chat_articles!J11</f>
        <v/>
      </c>
      <c r="W13" s="37" t="str">
        <f>onboarding_day_chat_articles!K11</f>
        <v/>
      </c>
      <c r="X13" s="37" t="str">
        <f>onboarding_day_chat_articles!L11</f>
        <v/>
      </c>
      <c r="Y13" s="37" t="str">
        <f>onboarding_day_chat_articles!M11</f>
        <v/>
      </c>
      <c r="Z13" s="37" t="str">
        <f>onboarding_day_chat_articles!N11</f>
        <v/>
      </c>
      <c r="AA13" s="37" t="str">
        <f>onboarding_day_chat_articles!O11</f>
        <v/>
      </c>
      <c r="AB13" s="37" t="str">
        <f>onboarding_day_chat_articles!P11</f>
        <v/>
      </c>
      <c r="AC13" s="37" t="str">
        <f>onboarding_day_chat_articles!Q11</f>
        <v/>
      </c>
      <c r="AD13" s="37" t="str">
        <f>onboarding_day_chat_articles!R11</f>
        <v/>
      </c>
      <c r="AE13" s="37" t="str">
        <f>onboarding_day_chat_articles!S11</f>
        <v/>
      </c>
      <c r="AF13" s="37" t="str">
        <f>onboarding_day_chat_articles!T11</f>
        <v/>
      </c>
      <c r="AG13" s="37" t="str">
        <f>onboarding_day_chat_articles!U11</f>
        <v/>
      </c>
      <c r="AH13" s="37" t="str">
        <f>onboarding_day_chat_articles!V11</f>
        <v/>
      </c>
      <c r="AI13" s="37" t="str">
        <f>onboarding_day_chat_articles!W11</f>
        <v/>
      </c>
      <c r="AJ13" s="37" t="str">
        <f>onboarding_day_chat_articles!X11</f>
        <v/>
      </c>
      <c r="AK13" s="37" t="str">
        <f>onboarding_day_chat_articles!Y11</f>
        <v/>
      </c>
      <c r="AL13" s="37" t="str">
        <f>onboarding_day_chat_articles!Z11</f>
        <v/>
      </c>
      <c r="AM13" s="37" t="str">
        <f>onboarding_day_chat_articles!AA11</f>
        <v/>
      </c>
      <c r="AN13" s="37" t="str">
        <f>onboarding_day_chat_articles!AB11</f>
        <v/>
      </c>
      <c r="AO13" s="37" t="str">
        <f>onboarding_day_chat_articles!AC11</f>
        <v/>
      </c>
      <c r="AP13" s="37" t="str">
        <f>onboarding_day_chat_articles!AD11</f>
        <v/>
      </c>
      <c r="AQ13" s="37" t="str">
        <f>onboarding_day_chat_articles!AE11</f>
        <v/>
      </c>
      <c r="AR13" s="37" t="str">
        <f>onboarding_day_chat_articles!AF11</f>
        <v/>
      </c>
      <c r="AS13" s="37" t="str">
        <f>onboarding_day_chat_articles!AG11</f>
        <v/>
      </c>
    </row>
    <row r="14">
      <c r="A14" s="36">
        <f t="shared" si="4"/>
        <v>2</v>
      </c>
      <c r="B14" s="36">
        <f t="shared" si="5"/>
        <v>5</v>
      </c>
      <c r="C14" s="36">
        <f t="shared" si="6"/>
        <v>1</v>
      </c>
      <c r="D14" s="36">
        <f t="shared" si="7"/>
        <v>2</v>
      </c>
      <c r="E14" s="36">
        <f t="shared" si="8"/>
        <v>2</v>
      </c>
      <c r="F14" s="36">
        <f t="shared" si="9"/>
        <v>2</v>
      </c>
      <c r="G14" s="36">
        <f t="shared" si="10"/>
        <v>3</v>
      </c>
      <c r="H14" s="36">
        <f t="shared" ref="H14:J14" si="20">if(AP14&lt;&gt;"",1,0)+H13</f>
        <v>1</v>
      </c>
      <c r="I14" s="36">
        <f t="shared" si="20"/>
        <v>8</v>
      </c>
      <c r="J14" s="36">
        <f t="shared" si="20"/>
        <v>13</v>
      </c>
      <c r="K14" s="35"/>
      <c r="L14" s="38" t="s">
        <v>125</v>
      </c>
      <c r="M14" s="39" t="str">
        <f>day_3_mh_stress_self_talk_artic!A2</f>
        <v>day_3_mh_stress_1</v>
      </c>
      <c r="N14" s="39" t="str">
        <f>day_3_mh_stress_self_talk_artic!B2</f>
        <v>images/day_3_mh_stress_self_talk.svg</v>
      </c>
      <c r="O14" s="39" t="str">
        <f>day_3_mh_stress_self_talk_artic!C2</f>
        <v>**Before conducting the chat sessions, make sure you:** 
Create a WhatsApp Group during the onboarding session. 
Identify the ground rules for the WhatsApp Group
Make sure all participants are already in the WhatsApp group and know the session time.
**Structure for the chat sessions**: 
Day  1 (immediately after the onboarding session): Welcome, introductions, and reminder of home practice. 
Day 3: Self-talk: WhatsApp Chat session on self-talk and stress
Day 5: Saying Goodbye
**When to send the messages** 
You and your group will decide a time to chat during the onboarding session. 
Each chat session has a reminder message (Message 1) that you should send a few hours before the chat session. 
Send the remaining messages during the scheduled chat time.</v>
      </c>
      <c r="P14" s="39" t="str">
        <f>day_3_mh_stress_self_talk_artic!D2</f>
        <v/>
      </c>
      <c r="Q14" s="39" t="str">
        <f>day_3_mh_stress_self_talk_artic!E2</f>
        <v/>
      </c>
      <c r="R14" s="39" t="str">
        <f>day_3_mh_stress_self_talk_artic!F2</f>
        <v/>
      </c>
      <c r="S14" s="39" t="str">
        <f>day_3_mh_stress_self_talk_artic!G2</f>
        <v/>
      </c>
      <c r="T14" s="39" t="str">
        <f>day_3_mh_stress_self_talk_artic!H2</f>
        <v/>
      </c>
      <c r="U14" s="39" t="str">
        <f>day_3_mh_stress_self_talk_artic!I2</f>
        <v/>
      </c>
      <c r="V14" s="39" t="str">
        <f>day_3_mh_stress_self_talk_artic!J2</f>
        <v/>
      </c>
      <c r="W14" s="39" t="str">
        <f>day_3_mh_stress_self_talk_artic!K2</f>
        <v/>
      </c>
      <c r="X14" s="39" t="str">
        <f>day_3_mh_stress_self_talk_artic!L2</f>
        <v/>
      </c>
      <c r="Y14" s="39" t="str">
        <f>day_3_mh_stress_self_talk_artic!M2</f>
        <v/>
      </c>
      <c r="Z14" s="39" t="str">
        <f>day_3_mh_stress_self_talk_artic!N2</f>
        <v/>
      </c>
      <c r="AA14" s="39" t="str">
        <f>day_3_mh_stress_self_talk_artic!O2</f>
        <v/>
      </c>
      <c r="AB14" s="39" t="str">
        <f>day_3_mh_stress_self_talk_artic!P2</f>
        <v/>
      </c>
      <c r="AC14" s="39" t="str">
        <f>day_3_mh_stress_self_talk_artic!Q2</f>
        <v/>
      </c>
      <c r="AD14" s="39" t="str">
        <f>day_3_mh_stress_self_talk_artic!R2</f>
        <v/>
      </c>
      <c r="AE14" s="39" t="str">
        <f>day_3_mh_stress_self_talk_artic!S2</f>
        <v/>
      </c>
      <c r="AF14" s="39" t="str">
        <f>day_3_mh_stress_self_talk_artic!T2</f>
        <v/>
      </c>
      <c r="AG14" s="39" t="str">
        <f>day_3_mh_stress_self_talk_artic!U2</f>
        <v/>
      </c>
      <c r="AH14" s="39" t="str">
        <f>day_3_mh_stress_self_talk_artic!V2</f>
        <v/>
      </c>
      <c r="AI14" s="39" t="str">
        <f>day_3_mh_stress_self_talk_artic!W2</f>
        <v/>
      </c>
      <c r="AJ14" s="39" t="str">
        <f>day_3_mh_stress_self_talk_artic!X2</f>
        <v/>
      </c>
      <c r="AK14" s="39" t="str">
        <f>day_3_mh_stress_self_talk_artic!Y2</f>
        <v/>
      </c>
      <c r="AL14" s="39" t="str">
        <f>day_3_mh_stress_self_talk_artic!Z2</f>
        <v/>
      </c>
      <c r="AM14" s="39" t="str">
        <f>day_3_mh_stress_self_talk_artic!AA2</f>
        <v/>
      </c>
      <c r="AN14" s="39" t="str">
        <f>day_3_mh_stress_self_talk_artic!AB2</f>
        <v>FAQ</v>
      </c>
      <c r="AO14" s="39" t="str">
        <f>day_3_mh_stress_self_talk_artic!AC2</f>
        <v>faq_h_parents_insult</v>
      </c>
      <c r="AP14" s="39" t="str">
        <f>day_3_mh_stress_self_talk_artic!AD2</f>
        <v>faq_h_self_harm</v>
      </c>
      <c r="AQ14" s="39" t="str">
        <f>day_3_mh_stress_self_talk_artic!AE2</f>
        <v>faq_h_no_neg_to_pos</v>
      </c>
      <c r="AR14" s="39" t="str">
        <f>day_3_mh_stress_self_talk_artic!AF2</f>
        <v/>
      </c>
      <c r="AS14" s="39" t="str">
        <f>day_3_mh_stress_self_talk_artic!AG2</f>
        <v/>
      </c>
    </row>
    <row r="15">
      <c r="A15" s="36">
        <f t="shared" si="4"/>
        <v>2</v>
      </c>
      <c r="B15" s="36">
        <f t="shared" si="5"/>
        <v>6</v>
      </c>
      <c r="C15" s="36">
        <f t="shared" si="6"/>
        <v>1</v>
      </c>
      <c r="D15" s="36">
        <f t="shared" si="7"/>
        <v>2</v>
      </c>
      <c r="E15" s="36">
        <f t="shared" si="8"/>
        <v>2</v>
      </c>
      <c r="F15" s="36">
        <f t="shared" si="9"/>
        <v>2</v>
      </c>
      <c r="G15" s="36">
        <f t="shared" si="10"/>
        <v>4</v>
      </c>
      <c r="H15" s="36">
        <f t="shared" ref="H15:J15" si="21">if(AP15&lt;&gt;"",1,0)+H14</f>
        <v>1</v>
      </c>
      <c r="I15" s="36">
        <f t="shared" si="21"/>
        <v>8</v>
      </c>
      <c r="J15" s="36">
        <f t="shared" si="21"/>
        <v>13</v>
      </c>
      <c r="K15" s="35"/>
      <c r="L15" s="38" t="s">
        <v>125</v>
      </c>
      <c r="M15" s="39" t="str">
        <f>day_3_mh_stress_self_talk_artic!A3</f>
        <v>day_3_mh_stress_2</v>
      </c>
      <c r="N15" s="39" t="str">
        <f>day_3_mh_stress_self_talk_artic!B3</f>
        <v/>
      </c>
      <c r="O15" s="39" t="str">
        <f>day_3_mh_stress_self_talk_artic!C3</f>
        <v/>
      </c>
      <c r="P15" s="39" t="str">
        <f>day_3_mh_stress_self_talk_artic!D3</f>
        <v/>
      </c>
      <c r="Q15" s="39" t="str">
        <f>day_3_mh_stress_self_talk_artic!E3</f>
        <v/>
      </c>
      <c r="R15" s="39" t="str">
        <f>day_3_mh_stress_self_talk_artic!F3</f>
        <v/>
      </c>
      <c r="S15" s="39" t="str">
        <f>day_3_mh_stress_self_talk_artic!G3</f>
        <v/>
      </c>
      <c r="T15" s="39" t="str">
        <f>day_3_mh_stress_self_talk_artic!H3</f>
        <v/>
      </c>
      <c r="U15" s="39" t="str">
        <f>day_3_mh_stress_self_talk_artic!I3</f>
        <v/>
      </c>
      <c r="V15" s="39" t="str">
        <f>day_3_mh_stress_self_talk_artic!J3</f>
        <v/>
      </c>
      <c r="W15" s="39" t="str">
        <f>day_3_mh_stress_self_talk_artic!K3</f>
        <v/>
      </c>
      <c r="X15" s="39" t="str">
        <f>day_3_mh_stress_self_talk_artic!L3</f>
        <v/>
      </c>
      <c r="Y15" s="39" t="str">
        <f>day_3_mh_stress_self_talk_artic!M3</f>
        <v/>
      </c>
      <c r="Z15" s="39" t="str">
        <f>day_3_mh_stress_self_talk_artic!N3</f>
        <v/>
      </c>
      <c r="AA15" s="39" t="str">
        <f>day_3_mh_stress_self_talk_artic!O3</f>
        <v/>
      </c>
      <c r="AB15" s="39" t="str">
        <f>day_3_mh_stress_self_talk_artic!P3</f>
        <v/>
      </c>
      <c r="AC15" s="39" t="str">
        <f>day_3_mh_stress_self_talk_artic!Q3</f>
        <v/>
      </c>
      <c r="AD15" s="39" t="str">
        <f>day_3_mh_stress_self_talk_artic!R3</f>
        <v/>
      </c>
      <c r="AE15" s="39" t="str">
        <f>day_3_mh_stress_self_talk_artic!S3</f>
        <v/>
      </c>
      <c r="AF15" s="39" t="str">
        <f>day_3_mh_stress_self_talk_artic!T3</f>
        <v/>
      </c>
      <c r="AG15" s="39" t="str">
        <f>day_3_mh_stress_self_talk_artic!U3</f>
        <v/>
      </c>
      <c r="AH15" s="39" t="str">
        <f>day_3_mh_stress_self_talk_artic!V3</f>
        <v/>
      </c>
      <c r="AI15" s="39" t="str">
        <f>day_3_mh_stress_self_talk_artic!W3</f>
        <v/>
      </c>
      <c r="AJ15" s="39" t="str">
        <f>day_3_mh_stress_self_talk_artic!X3</f>
        <v>Message 1: Chat Reminder</v>
      </c>
      <c r="AK15" s="39" t="str">
        <f>day_3_mh_stress_self_talk_artic!Y3</f>
        <v>💚Hello everyone! Our next chat session will be later today at [INSERT TIME]. Chat soon! </v>
      </c>
      <c r="AL15" s="39" t="str">
        <f>day_3_mh_stress_self_talk_artic!Z3</f>
        <v>Send this message in the morning on the day of the chat session. Insert the time for the chat before sending the message. </v>
      </c>
      <c r="AM15" s="39" t="str">
        <f>day_3_mh_stress_self_talk_artic!AA3</f>
        <v/>
      </c>
      <c r="AN15" s="39" t="str">
        <f>day_3_mh_stress_self_talk_artic!AB3</f>
        <v/>
      </c>
      <c r="AO15" s="39" t="str">
        <f>day_3_mh_stress_self_talk_artic!AC3</f>
        <v/>
      </c>
      <c r="AP15" s="39" t="str">
        <f>day_3_mh_stress_self_talk_artic!AD3</f>
        <v/>
      </c>
      <c r="AQ15" s="39" t="str">
        <f>day_3_mh_stress_self_talk_artic!AE3</f>
        <v/>
      </c>
      <c r="AR15" s="39" t="str">
        <f>day_3_mh_stress_self_talk_artic!AF3</f>
        <v/>
      </c>
      <c r="AS15" s="39" t="str">
        <f>day_3_mh_stress_self_talk_artic!AG3</f>
        <v/>
      </c>
    </row>
    <row r="16">
      <c r="A16" s="36">
        <f t="shared" si="4"/>
        <v>2</v>
      </c>
      <c r="B16" s="36">
        <f t="shared" si="5"/>
        <v>7</v>
      </c>
      <c r="C16" s="36">
        <f t="shared" si="6"/>
        <v>1</v>
      </c>
      <c r="D16" s="36">
        <f t="shared" si="7"/>
        <v>2</v>
      </c>
      <c r="E16" s="36">
        <f t="shared" si="8"/>
        <v>2</v>
      </c>
      <c r="F16" s="36">
        <f t="shared" si="9"/>
        <v>2</v>
      </c>
      <c r="G16" s="36">
        <f t="shared" si="10"/>
        <v>5</v>
      </c>
      <c r="H16" s="36">
        <f t="shared" ref="H16:J16" si="22">if(AP16&lt;&gt;"",1,0)+H15</f>
        <v>1</v>
      </c>
      <c r="I16" s="36">
        <f t="shared" si="22"/>
        <v>8</v>
      </c>
      <c r="J16" s="36">
        <f t="shared" si="22"/>
        <v>13</v>
      </c>
      <c r="K16" s="35"/>
      <c r="L16" s="38" t="s">
        <v>125</v>
      </c>
      <c r="M16" s="39" t="str">
        <f>day_3_mh_stress_self_talk_artic!A4</f>
        <v>day_3_mh_stress_3</v>
      </c>
      <c r="N16" s="39" t="str">
        <f>day_3_mh_stress_self_talk_artic!B4</f>
        <v/>
      </c>
      <c r="O16" s="39" t="str">
        <f>day_3_mh_stress_self_talk_artic!C4</f>
        <v/>
      </c>
      <c r="P16" s="39" t="str">
        <f>day_3_mh_stress_self_talk_artic!D4</f>
        <v/>
      </c>
      <c r="Q16" s="39" t="str">
        <f>day_3_mh_stress_self_talk_artic!E4</f>
        <v/>
      </c>
      <c r="R16" s="39" t="str">
        <f>day_3_mh_stress_self_talk_artic!F4</f>
        <v/>
      </c>
      <c r="S16" s="39" t="str">
        <f>day_3_mh_stress_self_talk_artic!G4</f>
        <v/>
      </c>
      <c r="T16" s="39" t="str">
        <f>day_3_mh_stress_self_talk_artic!H4</f>
        <v/>
      </c>
      <c r="U16" s="39" t="str">
        <f>day_3_mh_stress_self_talk_artic!I4</f>
        <v/>
      </c>
      <c r="V16" s="39" t="str">
        <f>day_3_mh_stress_self_talk_artic!J4</f>
        <v/>
      </c>
      <c r="W16" s="39" t="str">
        <f>day_3_mh_stress_self_talk_artic!K4</f>
        <v/>
      </c>
      <c r="X16" s="39" t="str">
        <f>day_3_mh_stress_self_talk_artic!L4</f>
        <v/>
      </c>
      <c r="Y16" s="39" t="str">
        <f>day_3_mh_stress_self_talk_artic!M4</f>
        <v/>
      </c>
      <c r="Z16" s="39" t="str">
        <f>day_3_mh_stress_self_talk_artic!N4</f>
        <v/>
      </c>
      <c r="AA16" s="39" t="str">
        <f>day_3_mh_stress_self_talk_artic!O4</f>
        <v/>
      </c>
      <c r="AB16" s="39" t="str">
        <f>day_3_mh_stress_self_talk_artic!P4</f>
        <v/>
      </c>
      <c r="AC16" s="39" t="str">
        <f>day_3_mh_stress_self_talk_artic!Q4</f>
        <v/>
      </c>
      <c r="AD16" s="39" t="str">
        <f>day_3_mh_stress_self_talk_artic!R4</f>
        <v/>
      </c>
      <c r="AE16" s="39" t="str">
        <f>day_3_mh_stress_self_talk_artic!S4</f>
        <v/>
      </c>
      <c r="AF16" s="39" t="str">
        <f>day_3_mh_stress_self_talk_artic!T4</f>
        <v/>
      </c>
      <c r="AG16" s="39" t="str">
        <f>day_3_mh_stress_self_talk_artic!U4</f>
        <v/>
      </c>
      <c r="AH16" s="39" t="str">
        <f>day_3_mh_stress_self_talk_artic!V4</f>
        <v/>
      </c>
      <c r="AI16" s="39" t="str">
        <f>day_3_mh_stress_self_talk_artic!W4</f>
        <v/>
      </c>
      <c r="AJ16" s="39" t="str">
        <f>day_3_mh_stress_self_talk_artic!X4</f>
        <v>Message 2: Welcome and Check-in</v>
      </c>
      <c r="AK16" s="39" t="str">
        <f>day_3_mh_stress_self_talk_artic!Y4</f>
        <v>Hello, everyone! 😃
Welcome to our second chat session! 
Today, we are talking about feeling stressed. Feeling stressed is a normal part of being human, and parenting can add an extra layer of challenges. 
It’s important to manage our stress. Otherwise, it can build up and affect our health and relationships!
How is everyone’s stress level today? 
Use a number from 1 to 10 to share your stress level:
1 - No Stress 
2 to 5 - Some Stress 
6 to 9 - Feeling Stressed 
10 - Extremely Stressed 
Feel free to share your number with the group. We're all in this together!</v>
      </c>
      <c r="AL16" s="39" t="str">
        <f>day_3_mh_stress_self_talk_artic!Z4</f>
        <v>Allow time for parents to share how they are feeling. You should also share how you are feeling. For example, “Today, I'm at a 5 stress level, my teen has been sick for a few days but happy to be part of the chat today.” </v>
      </c>
      <c r="AM16" s="39" t="str">
        <f>day_3_mh_stress_self_talk_artic!AA4</f>
        <v/>
      </c>
      <c r="AN16" s="39" t="str">
        <f>day_3_mh_stress_self_talk_artic!AB4</f>
        <v/>
      </c>
      <c r="AO16" s="39" t="str">
        <f>day_3_mh_stress_self_talk_artic!AC4</f>
        <v/>
      </c>
      <c r="AP16" s="39" t="str">
        <f>day_3_mh_stress_self_talk_artic!AD4</f>
        <v/>
      </c>
      <c r="AQ16" s="39" t="str">
        <f>day_3_mh_stress_self_talk_artic!AE4</f>
        <v/>
      </c>
      <c r="AR16" s="39" t="str">
        <f>day_3_mh_stress_self_talk_artic!AF4</f>
        <v/>
      </c>
      <c r="AS16" s="39" t="str">
        <f>day_3_mh_stress_self_talk_artic!AG4</f>
        <v/>
      </c>
    </row>
    <row r="17">
      <c r="A17" s="36">
        <f t="shared" si="4"/>
        <v>2</v>
      </c>
      <c r="B17" s="36">
        <f t="shared" si="5"/>
        <v>8</v>
      </c>
      <c r="C17" s="36">
        <f t="shared" si="6"/>
        <v>1</v>
      </c>
      <c r="D17" s="36">
        <f t="shared" si="7"/>
        <v>2</v>
      </c>
      <c r="E17" s="36">
        <f t="shared" si="8"/>
        <v>2</v>
      </c>
      <c r="F17" s="36">
        <f t="shared" si="9"/>
        <v>2</v>
      </c>
      <c r="G17" s="36">
        <f t="shared" si="10"/>
        <v>6</v>
      </c>
      <c r="H17" s="36">
        <f t="shared" ref="H17:J17" si="23">if(AP17&lt;&gt;"",1,0)+H16</f>
        <v>1</v>
      </c>
      <c r="I17" s="36">
        <f t="shared" si="23"/>
        <v>8</v>
      </c>
      <c r="J17" s="36">
        <f t="shared" si="23"/>
        <v>13</v>
      </c>
      <c r="K17" s="35"/>
      <c r="L17" s="38" t="s">
        <v>125</v>
      </c>
      <c r="M17" s="39" t="str">
        <f>day_3_mh_stress_self_talk_artic!A5</f>
        <v>day_3_mh_stress_4</v>
      </c>
      <c r="N17" s="39" t="str">
        <f>day_3_mh_stress_self_talk_artic!B5</f>
        <v/>
      </c>
      <c r="O17" s="39" t="str">
        <f>day_3_mh_stress_self_talk_artic!C5</f>
        <v/>
      </c>
      <c r="P17" s="39" t="str">
        <f>day_3_mh_stress_self_talk_artic!D5</f>
        <v/>
      </c>
      <c r="Q17" s="39" t="str">
        <f>day_3_mh_stress_self_talk_artic!E5</f>
        <v/>
      </c>
      <c r="R17" s="39" t="str">
        <f>day_3_mh_stress_self_talk_artic!F5</f>
        <v/>
      </c>
      <c r="S17" s="39" t="str">
        <f>day_3_mh_stress_self_talk_artic!G5</f>
        <v/>
      </c>
      <c r="T17" s="39" t="str">
        <f>day_3_mh_stress_self_talk_artic!H5</f>
        <v/>
      </c>
      <c r="U17" s="39" t="str">
        <f>day_3_mh_stress_self_talk_artic!I5</f>
        <v/>
      </c>
      <c r="V17" s="39" t="str">
        <f>day_3_mh_stress_self_talk_artic!J5</f>
        <v/>
      </c>
      <c r="W17" s="39" t="str">
        <f>day_3_mh_stress_self_talk_artic!K5</f>
        <v/>
      </c>
      <c r="X17" s="39" t="str">
        <f>day_3_mh_stress_self_talk_artic!L5</f>
        <v/>
      </c>
      <c r="Y17" s="39" t="str">
        <f>day_3_mh_stress_self_talk_artic!M5</f>
        <v/>
      </c>
      <c r="Z17" s="39" t="str">
        <f>day_3_mh_stress_self_talk_artic!N5</f>
        <v/>
      </c>
      <c r="AA17" s="39" t="str">
        <f>day_3_mh_stress_self_talk_artic!O5</f>
        <v/>
      </c>
      <c r="AB17" s="39" t="str">
        <f>day_3_mh_stress_self_talk_artic!P5</f>
        <v/>
      </c>
      <c r="AC17" s="39" t="str">
        <f>day_3_mh_stress_self_talk_artic!Q5</f>
        <v/>
      </c>
      <c r="AD17" s="39" t="str">
        <f>day_3_mh_stress_self_talk_artic!R5</f>
        <v/>
      </c>
      <c r="AE17" s="39" t="str">
        <f>day_3_mh_stress_self_talk_artic!S5</f>
        <v/>
      </c>
      <c r="AF17" s="39" t="str">
        <f>day_3_mh_stress_self_talk_artic!T5</f>
        <v/>
      </c>
      <c r="AG17" s="39" t="str">
        <f>day_3_mh_stress_self_talk_artic!U5</f>
        <v/>
      </c>
      <c r="AH17" s="39" t="str">
        <f>day_3_mh_stress_self_talk_artic!V5</f>
        <v/>
      </c>
      <c r="AI17" s="39" t="str">
        <f>day_3_mh_stress_self_talk_artic!W5</f>
        <v/>
      </c>
      <c r="AJ17" s="39" t="str">
        <f>day_3_mh_stress_self_talk_artic!X5</f>
        <v>Message 3: Understanding Self Talk</v>
      </c>
      <c r="AK17" s="39" t="str">
        <f>day_3_mh_stress_self_talk_artic!Y5</f>
        <v>Thank you all for sharing your honest responses! 🎉
💡 Today, we're going to practise a skill to manage stress: self-talk.
🎤 Self-talk is the way we talk to ourselves in our head or out loud during stressful situations. It’s the things we say to ourselves out loud and the thoughts in our minds.
It's easy to be unkind to ourselves, especially when we're tired or upset.
Can anyone share a time when they said something negative to themselves?</v>
      </c>
      <c r="AL17" s="39" t="str">
        <f>day_3_mh_stress_self_talk_artic!Z5</f>
        <v>Allow parents to respond. You can reply to the parents with an emoji ⭐ or words of encouragement, like “That is a good example! I am sure a lot of us have felt that way”.</v>
      </c>
      <c r="AM17" s="39" t="str">
        <f>day_3_mh_stress_self_talk_artic!AA5</f>
        <v/>
      </c>
      <c r="AN17" s="39" t="str">
        <f>day_3_mh_stress_self_talk_artic!AB5</f>
        <v/>
      </c>
      <c r="AO17" s="39" t="str">
        <f>day_3_mh_stress_self_talk_artic!AC5</f>
        <v/>
      </c>
      <c r="AP17" s="39" t="str">
        <f>day_3_mh_stress_self_talk_artic!AD5</f>
        <v/>
      </c>
      <c r="AQ17" s="39" t="str">
        <f>day_3_mh_stress_self_talk_artic!AE5</f>
        <v/>
      </c>
      <c r="AR17" s="39" t="str">
        <f>day_3_mh_stress_self_talk_artic!AF5</f>
        <v/>
      </c>
      <c r="AS17" s="39" t="str">
        <f>day_3_mh_stress_self_talk_artic!AG5</f>
        <v/>
      </c>
    </row>
    <row r="18">
      <c r="A18" s="36">
        <f t="shared" si="4"/>
        <v>2</v>
      </c>
      <c r="B18" s="36">
        <f t="shared" si="5"/>
        <v>9</v>
      </c>
      <c r="C18" s="36">
        <f t="shared" si="6"/>
        <v>1</v>
      </c>
      <c r="D18" s="36">
        <f t="shared" si="7"/>
        <v>2</v>
      </c>
      <c r="E18" s="36">
        <f t="shared" si="8"/>
        <v>2</v>
      </c>
      <c r="F18" s="36">
        <f t="shared" si="9"/>
        <v>2</v>
      </c>
      <c r="G18" s="36">
        <f t="shared" si="10"/>
        <v>7</v>
      </c>
      <c r="H18" s="36">
        <f t="shared" ref="H18:J18" si="24">if(AP18&lt;&gt;"",1,0)+H17</f>
        <v>1</v>
      </c>
      <c r="I18" s="36">
        <f t="shared" si="24"/>
        <v>8</v>
      </c>
      <c r="J18" s="36">
        <f t="shared" si="24"/>
        <v>13</v>
      </c>
      <c r="K18" s="35"/>
      <c r="L18" s="38" t="s">
        <v>125</v>
      </c>
      <c r="M18" s="39" t="str">
        <f>day_3_mh_stress_self_talk_artic!A6</f>
        <v>day_3_mh_stress_5</v>
      </c>
      <c r="N18" s="39" t="str">
        <f>day_3_mh_stress_self_talk_artic!B6</f>
        <v/>
      </c>
      <c r="O18" s="39" t="str">
        <f>day_3_mh_stress_self_talk_artic!C6</f>
        <v/>
      </c>
      <c r="P18" s="39" t="str">
        <f>day_3_mh_stress_self_talk_artic!D6</f>
        <v/>
      </c>
      <c r="Q18" s="39" t="str">
        <f>day_3_mh_stress_self_talk_artic!E6</f>
        <v/>
      </c>
      <c r="R18" s="39" t="str">
        <f>day_3_mh_stress_self_talk_artic!F6</f>
        <v/>
      </c>
      <c r="S18" s="39" t="str">
        <f>day_3_mh_stress_self_talk_artic!G6</f>
        <v/>
      </c>
      <c r="T18" s="39" t="str">
        <f>day_3_mh_stress_self_talk_artic!H6</f>
        <v/>
      </c>
      <c r="U18" s="39" t="str">
        <f>day_3_mh_stress_self_talk_artic!I6</f>
        <v/>
      </c>
      <c r="V18" s="39" t="str">
        <f>day_3_mh_stress_self_talk_artic!J6</f>
        <v/>
      </c>
      <c r="W18" s="39" t="str">
        <f>day_3_mh_stress_self_talk_artic!K6</f>
        <v/>
      </c>
      <c r="X18" s="39" t="str">
        <f>day_3_mh_stress_self_talk_artic!L6</f>
        <v/>
      </c>
      <c r="Y18" s="39" t="str">
        <f>day_3_mh_stress_self_talk_artic!M6</f>
        <v/>
      </c>
      <c r="Z18" s="39" t="str">
        <f>day_3_mh_stress_self_talk_artic!N6</f>
        <v/>
      </c>
      <c r="AA18" s="39" t="str">
        <f>day_3_mh_stress_self_talk_artic!O6</f>
        <v/>
      </c>
      <c r="AB18" s="39" t="str">
        <f>day_3_mh_stress_self_talk_artic!P6</f>
        <v/>
      </c>
      <c r="AC18" s="39" t="str">
        <f>day_3_mh_stress_self_talk_artic!Q6</f>
        <v/>
      </c>
      <c r="AD18" s="39" t="str">
        <f>day_3_mh_stress_self_talk_artic!R6</f>
        <v/>
      </c>
      <c r="AE18" s="39" t="str">
        <f>day_3_mh_stress_self_talk_artic!S6</f>
        <v/>
      </c>
      <c r="AF18" s="39" t="str">
        <f>day_3_mh_stress_self_talk_artic!T6</f>
        <v/>
      </c>
      <c r="AG18" s="39" t="str">
        <f>day_3_mh_stress_self_talk_artic!U6</f>
        <v/>
      </c>
      <c r="AH18" s="39" t="str">
        <f>day_3_mh_stress_self_talk_artic!V6</f>
        <v/>
      </c>
      <c r="AI18" s="39" t="str">
        <f>day_3_mh_stress_self_talk_artic!W6</f>
        <v/>
      </c>
      <c r="AJ18" s="39" t="str">
        <f>day_3_mh_stress_self_talk_artic!X6</f>
        <v>Message 4: Positive Self-Talk</v>
      </c>
      <c r="AK18" s="39" t="str">
        <f>day_3_mh_stress_self_talk_artic!Y6</f>
        <v>Thanks for sharing that example! 
Parenting can be challenging. But you can reduce your overall stress when you think about what you’re doing well and speak kindly to yourself. 
1️⃣ The first step for practising self-talk is to notice when a negative thought comes.
2️⃣Then, ask yourself: How can I change this thought into something kind or caring? You can: 
😃 Look for small parenting accomplishments or efforts. 
✅ Consider what you’ve learned from the negative situation. 
📝Come up with a few ways to help you act differently next time. Remember, this is temporary, and you have the chance to be better in the future. </v>
      </c>
      <c r="AL18" s="39" t="str">
        <f>day_3_mh_stress_self_talk_artic!Z6</f>
        <v/>
      </c>
      <c r="AM18" s="39" t="str">
        <f>day_3_mh_stress_self_talk_artic!AA6</f>
        <v/>
      </c>
      <c r="AN18" s="39" t="str">
        <f>day_3_mh_stress_self_talk_artic!AB6</f>
        <v/>
      </c>
      <c r="AO18" s="39" t="str">
        <f>day_3_mh_stress_self_talk_artic!AC6</f>
        <v/>
      </c>
      <c r="AP18" s="39" t="str">
        <f>day_3_mh_stress_self_talk_artic!AD6</f>
        <v/>
      </c>
      <c r="AQ18" s="39" t="str">
        <f>day_3_mh_stress_self_talk_artic!AE6</f>
        <v/>
      </c>
      <c r="AR18" s="39" t="str">
        <f>day_3_mh_stress_self_talk_artic!AF6</f>
        <v/>
      </c>
      <c r="AS18" s="39" t="str">
        <f>day_3_mh_stress_self_talk_artic!AG6</f>
        <v/>
      </c>
    </row>
    <row r="19">
      <c r="A19" s="36">
        <f t="shared" si="4"/>
        <v>2</v>
      </c>
      <c r="B19" s="36">
        <f t="shared" si="5"/>
        <v>10</v>
      </c>
      <c r="C19" s="36">
        <f t="shared" si="6"/>
        <v>1</v>
      </c>
      <c r="D19" s="36">
        <f t="shared" si="7"/>
        <v>2</v>
      </c>
      <c r="E19" s="36">
        <f t="shared" si="8"/>
        <v>2</v>
      </c>
      <c r="F19" s="36">
        <f t="shared" si="9"/>
        <v>2</v>
      </c>
      <c r="G19" s="36">
        <f t="shared" si="10"/>
        <v>8</v>
      </c>
      <c r="H19" s="36">
        <f t="shared" ref="H19:J19" si="25">if(AP19&lt;&gt;"",1,0)+H18</f>
        <v>1</v>
      </c>
      <c r="I19" s="36">
        <f t="shared" si="25"/>
        <v>8</v>
      </c>
      <c r="J19" s="36">
        <f t="shared" si="25"/>
        <v>13</v>
      </c>
      <c r="K19" s="35"/>
      <c r="L19" s="38" t="s">
        <v>125</v>
      </c>
      <c r="M19" s="39" t="str">
        <f>day_3_mh_stress_self_talk_artic!A7</f>
        <v>day_3_mh_stress_6</v>
      </c>
      <c r="N19" s="39" t="str">
        <f>day_3_mh_stress_self_talk_artic!B7</f>
        <v/>
      </c>
      <c r="O19" s="39" t="str">
        <f>day_3_mh_stress_self_talk_artic!C7</f>
        <v/>
      </c>
      <c r="P19" s="39" t="str">
        <f>day_3_mh_stress_self_talk_artic!D7</f>
        <v/>
      </c>
      <c r="Q19" s="39" t="str">
        <f>day_3_mh_stress_self_talk_artic!E7</f>
        <v/>
      </c>
      <c r="R19" s="39" t="str">
        <f>day_3_mh_stress_self_talk_artic!F7</f>
        <v/>
      </c>
      <c r="S19" s="39" t="str">
        <f>day_3_mh_stress_self_talk_artic!G7</f>
        <v/>
      </c>
      <c r="T19" s="39" t="str">
        <f>day_3_mh_stress_self_talk_artic!H7</f>
        <v/>
      </c>
      <c r="U19" s="39" t="str">
        <f>day_3_mh_stress_self_talk_artic!I7</f>
        <v/>
      </c>
      <c r="V19" s="39" t="str">
        <f>day_3_mh_stress_self_talk_artic!J7</f>
        <v/>
      </c>
      <c r="W19" s="39" t="str">
        <f>day_3_mh_stress_self_talk_artic!K7</f>
        <v/>
      </c>
      <c r="X19" s="39" t="str">
        <f>day_3_mh_stress_self_talk_artic!L7</f>
        <v/>
      </c>
      <c r="Y19" s="39" t="str">
        <f>day_3_mh_stress_self_talk_artic!M7</f>
        <v/>
      </c>
      <c r="Z19" s="39" t="str">
        <f>day_3_mh_stress_self_talk_artic!N7</f>
        <v/>
      </c>
      <c r="AA19" s="39" t="str">
        <f>day_3_mh_stress_self_talk_artic!O7</f>
        <v/>
      </c>
      <c r="AB19" s="39" t="str">
        <f>day_3_mh_stress_self_talk_artic!P7</f>
        <v/>
      </c>
      <c r="AC19" s="39" t="str">
        <f>day_3_mh_stress_self_talk_artic!Q7</f>
        <v/>
      </c>
      <c r="AD19" s="39" t="str">
        <f>day_3_mh_stress_self_talk_artic!R7</f>
        <v/>
      </c>
      <c r="AE19" s="39" t="str">
        <f>day_3_mh_stress_self_talk_artic!S7</f>
        <v/>
      </c>
      <c r="AF19" s="39" t="str">
        <f>day_3_mh_stress_self_talk_artic!T7</f>
        <v/>
      </c>
      <c r="AG19" s="39" t="str">
        <f>day_3_mh_stress_self_talk_artic!U7</f>
        <v/>
      </c>
      <c r="AH19" s="39" t="str">
        <f>day_3_mh_stress_self_talk_artic!V7</f>
        <v/>
      </c>
      <c r="AI19" s="39" t="str">
        <f>day_3_mh_stress_self_talk_artic!W7</f>
        <v/>
      </c>
      <c r="AJ19" s="39" t="str">
        <f>day_3_mh_stress_self_talk_artic!X7</f>
        <v>Practice Activity: Re-wording Negative Self-Talk</v>
      </c>
      <c r="AK19" s="39" t="str">
        <f>day_3_mh_stress_self_talk_artic!Y7</f>
        <v>📝 Let's notice negative self-talk when it happens, and turn it around. For example, 
**Negative Self-Talk:** "I was a bad parent today. I yelled at my teen for an honest mistake."
**Positive Self-Talk:** "Today was tough because I've been overwhelmed. I yelled at my teen, knowing it was an honest mistake. Next time, I'll pause before responding, ensuring I'm calm and in control."
💡 See how the positive self-talk is more supportive? 🏠 Now, your turn! Share a time you talked negatively to yourself, and let’s find and turn it into positive self-talk. Try doing this three times by the week’s end and feel the difference! 
How parents talk to themselves teaches their kids how to talk to themselves. Girls, boys,  and teens learn from watching their parents. 
</v>
      </c>
      <c r="AL19" s="39" t="str">
        <f>day_3_mh_stress_self_talk_artic!Z7</f>
        <v>Briefly read the participants’ responses and make sure they are not insulting themselves and generally follow the example above. Any instances of intent of self-harm or harm to girls and boys should be reported appropriately. 
Thank you and react positively to all participation. Invite those who have not written their response to participate.</v>
      </c>
      <c r="AM19" s="39" t="str">
        <f>day_3_mh_stress_self_talk_artic!AA7</f>
        <v/>
      </c>
      <c r="AN19" s="39" t="str">
        <f>day_3_mh_stress_self_talk_artic!AB7</f>
        <v/>
      </c>
      <c r="AO19" s="39" t="str">
        <f>day_3_mh_stress_self_talk_artic!AC7</f>
        <v/>
      </c>
      <c r="AP19" s="39" t="str">
        <f>day_3_mh_stress_self_talk_artic!AD7</f>
        <v/>
      </c>
      <c r="AQ19" s="39" t="str">
        <f>day_3_mh_stress_self_talk_artic!AE7</f>
        <v/>
      </c>
      <c r="AR19" s="39" t="str">
        <f>day_3_mh_stress_self_talk_artic!AF7</f>
        <v/>
      </c>
      <c r="AS19" s="39" t="str">
        <f>day_3_mh_stress_self_talk_artic!AG7</f>
        <v/>
      </c>
    </row>
    <row r="20">
      <c r="A20" s="36">
        <f t="shared" si="4"/>
        <v>2</v>
      </c>
      <c r="B20" s="36">
        <f t="shared" si="5"/>
        <v>10</v>
      </c>
      <c r="C20" s="36">
        <f t="shared" si="6"/>
        <v>1</v>
      </c>
      <c r="D20" s="36">
        <f t="shared" si="7"/>
        <v>2</v>
      </c>
      <c r="E20" s="36">
        <f t="shared" si="8"/>
        <v>2</v>
      </c>
      <c r="F20" s="36">
        <f t="shared" si="9"/>
        <v>2</v>
      </c>
      <c r="G20" s="36">
        <f t="shared" si="10"/>
        <v>8</v>
      </c>
      <c r="H20" s="36">
        <f t="shared" ref="H20:J20" si="26">if(AP20&lt;&gt;"",1,0)+H19</f>
        <v>1</v>
      </c>
      <c r="I20" s="36">
        <f t="shared" si="26"/>
        <v>8</v>
      </c>
      <c r="J20" s="36">
        <f t="shared" si="26"/>
        <v>13</v>
      </c>
      <c r="K20" s="35"/>
      <c r="L20" s="38" t="s">
        <v>125</v>
      </c>
      <c r="M20" s="39" t="str">
        <f>day_3_mh_stress_self_talk_artic!A8</f>
        <v/>
      </c>
      <c r="N20" s="39" t="str">
        <f>day_3_mh_stress_self_talk_artic!B8</f>
        <v/>
      </c>
      <c r="O20" s="39" t="str">
        <f>day_3_mh_stress_self_talk_artic!C8</f>
        <v/>
      </c>
      <c r="P20" s="39" t="str">
        <f>day_3_mh_stress_self_talk_artic!D8</f>
        <v/>
      </c>
      <c r="Q20" s="39" t="str">
        <f>day_3_mh_stress_self_talk_artic!E8</f>
        <v/>
      </c>
      <c r="R20" s="39" t="str">
        <f>day_3_mh_stress_self_talk_artic!F8</f>
        <v/>
      </c>
      <c r="S20" s="39" t="str">
        <f>day_3_mh_stress_self_talk_artic!G8</f>
        <v/>
      </c>
      <c r="T20" s="39" t="str">
        <f>day_3_mh_stress_self_talk_artic!H8</f>
        <v/>
      </c>
      <c r="U20" s="39" t="str">
        <f>day_3_mh_stress_self_talk_artic!I8</f>
        <v/>
      </c>
      <c r="V20" s="39" t="str">
        <f>day_3_mh_stress_self_talk_artic!J8</f>
        <v/>
      </c>
      <c r="W20" s="39" t="str">
        <f>day_3_mh_stress_self_talk_artic!K8</f>
        <v/>
      </c>
      <c r="X20" s="39" t="str">
        <f>day_3_mh_stress_self_talk_artic!L8</f>
        <v/>
      </c>
      <c r="Y20" s="39" t="str">
        <f>day_3_mh_stress_self_talk_artic!M8</f>
        <v/>
      </c>
      <c r="Z20" s="39" t="str">
        <f>day_3_mh_stress_self_talk_artic!N8</f>
        <v/>
      </c>
      <c r="AA20" s="39" t="str">
        <f>day_3_mh_stress_self_talk_artic!O8</f>
        <v/>
      </c>
      <c r="AB20" s="39" t="str">
        <f>day_3_mh_stress_self_talk_artic!P8</f>
        <v/>
      </c>
      <c r="AC20" s="39" t="str">
        <f>day_3_mh_stress_self_talk_artic!Q8</f>
        <v/>
      </c>
      <c r="AD20" s="39" t="str">
        <f>day_3_mh_stress_self_talk_artic!R8</f>
        <v/>
      </c>
      <c r="AE20" s="39" t="str">
        <f>day_3_mh_stress_self_talk_artic!S8</f>
        <v/>
      </c>
      <c r="AF20" s="39" t="str">
        <f>day_3_mh_stress_self_talk_artic!T8</f>
        <v/>
      </c>
      <c r="AG20" s="39" t="str">
        <f>day_3_mh_stress_self_talk_artic!U8</f>
        <v/>
      </c>
      <c r="AH20" s="39" t="str">
        <f>day_3_mh_stress_self_talk_artic!V8</f>
        <v/>
      </c>
      <c r="AI20" s="39" t="str">
        <f>day_3_mh_stress_self_talk_artic!W8</f>
        <v/>
      </c>
      <c r="AJ20" s="39" t="str">
        <f>day_3_mh_stress_self_talk_artic!X8</f>
        <v/>
      </c>
      <c r="AK20" s="39" t="str">
        <f>day_3_mh_stress_self_talk_artic!Y8</f>
        <v/>
      </c>
      <c r="AL20" s="39" t="str">
        <f>day_3_mh_stress_self_talk_artic!Z8</f>
        <v/>
      </c>
      <c r="AM20" s="39" t="str">
        <f>day_3_mh_stress_self_talk_artic!AA8</f>
        <v/>
      </c>
      <c r="AN20" s="39" t="str">
        <f>day_3_mh_stress_self_talk_artic!AB8</f>
        <v/>
      </c>
      <c r="AO20" s="39" t="str">
        <f>day_3_mh_stress_self_talk_artic!AC8</f>
        <v/>
      </c>
      <c r="AP20" s="39" t="str">
        <f>day_3_mh_stress_self_talk_artic!AD8</f>
        <v/>
      </c>
      <c r="AQ20" s="39" t="str">
        <f>day_3_mh_stress_self_talk_artic!AE8</f>
        <v/>
      </c>
      <c r="AR20" s="39" t="str">
        <f>day_3_mh_stress_self_talk_artic!AF8</f>
        <v/>
      </c>
      <c r="AS20" s="39" t="str">
        <f>day_3_mh_stress_self_talk_artic!AG8</f>
        <v/>
      </c>
    </row>
    <row r="21">
      <c r="A21" s="36">
        <f t="shared" si="4"/>
        <v>2</v>
      </c>
      <c r="B21" s="36">
        <f t="shared" si="5"/>
        <v>10</v>
      </c>
      <c r="C21" s="36">
        <f t="shared" si="6"/>
        <v>1</v>
      </c>
      <c r="D21" s="36">
        <f t="shared" si="7"/>
        <v>2</v>
      </c>
      <c r="E21" s="36">
        <f t="shared" si="8"/>
        <v>2</v>
      </c>
      <c r="F21" s="36">
        <f t="shared" si="9"/>
        <v>2</v>
      </c>
      <c r="G21" s="36">
        <f t="shared" si="10"/>
        <v>8</v>
      </c>
      <c r="H21" s="36">
        <f t="shared" ref="H21:J21" si="27">if(AP21&lt;&gt;"",1,0)+H20</f>
        <v>1</v>
      </c>
      <c r="I21" s="36">
        <f t="shared" si="27"/>
        <v>8</v>
      </c>
      <c r="J21" s="36">
        <f t="shared" si="27"/>
        <v>13</v>
      </c>
      <c r="K21" s="35"/>
      <c r="L21" s="38" t="s">
        <v>125</v>
      </c>
      <c r="M21" s="39" t="str">
        <f>day_3_mh_stress_self_talk_artic!A9</f>
        <v/>
      </c>
      <c r="N21" s="39" t="str">
        <f>day_3_mh_stress_self_talk_artic!B9</f>
        <v/>
      </c>
      <c r="O21" s="39" t="str">
        <f>day_3_mh_stress_self_talk_artic!C9</f>
        <v/>
      </c>
      <c r="P21" s="39" t="str">
        <f>day_3_mh_stress_self_talk_artic!D9</f>
        <v/>
      </c>
      <c r="Q21" s="39" t="str">
        <f>day_3_mh_stress_self_talk_artic!E9</f>
        <v/>
      </c>
      <c r="R21" s="39" t="str">
        <f>day_3_mh_stress_self_talk_artic!F9</f>
        <v/>
      </c>
      <c r="S21" s="39" t="str">
        <f>day_3_mh_stress_self_talk_artic!G9</f>
        <v/>
      </c>
      <c r="T21" s="39" t="str">
        <f>day_3_mh_stress_self_talk_artic!H9</f>
        <v/>
      </c>
      <c r="U21" s="39" t="str">
        <f>day_3_mh_stress_self_talk_artic!I9</f>
        <v/>
      </c>
      <c r="V21" s="39" t="str">
        <f>day_3_mh_stress_self_talk_artic!J9</f>
        <v/>
      </c>
      <c r="W21" s="39" t="str">
        <f>day_3_mh_stress_self_talk_artic!K9</f>
        <v/>
      </c>
      <c r="X21" s="39" t="str">
        <f>day_3_mh_stress_self_talk_artic!L9</f>
        <v/>
      </c>
      <c r="Y21" s="39" t="str">
        <f>day_3_mh_stress_self_talk_artic!M9</f>
        <v/>
      </c>
      <c r="Z21" s="39" t="str">
        <f>day_3_mh_stress_self_talk_artic!N9</f>
        <v/>
      </c>
      <c r="AA21" s="39" t="str">
        <f>day_3_mh_stress_self_talk_artic!O9</f>
        <v/>
      </c>
      <c r="AB21" s="39" t="str">
        <f>day_3_mh_stress_self_talk_artic!P9</f>
        <v/>
      </c>
      <c r="AC21" s="39" t="str">
        <f>day_3_mh_stress_self_talk_artic!Q9</f>
        <v/>
      </c>
      <c r="AD21" s="39" t="str">
        <f>day_3_mh_stress_self_talk_artic!R9</f>
        <v/>
      </c>
      <c r="AE21" s="39" t="str">
        <f>day_3_mh_stress_self_talk_artic!S9</f>
        <v/>
      </c>
      <c r="AF21" s="39" t="str">
        <f>day_3_mh_stress_self_talk_artic!T9</f>
        <v/>
      </c>
      <c r="AG21" s="39" t="str">
        <f>day_3_mh_stress_self_talk_artic!U9</f>
        <v/>
      </c>
      <c r="AH21" s="39" t="str">
        <f>day_3_mh_stress_self_talk_artic!V9</f>
        <v/>
      </c>
      <c r="AI21" s="39" t="str">
        <f>day_3_mh_stress_self_talk_artic!W9</f>
        <v/>
      </c>
      <c r="AJ21" s="39" t="str">
        <f>day_3_mh_stress_self_talk_artic!X9</f>
        <v/>
      </c>
      <c r="AK21" s="39" t="str">
        <f>day_3_mh_stress_self_talk_artic!Y9</f>
        <v/>
      </c>
      <c r="AL21" s="39" t="str">
        <f>day_3_mh_stress_self_talk_artic!Z9</f>
        <v/>
      </c>
      <c r="AM21" s="39" t="str">
        <f>day_3_mh_stress_self_talk_artic!AA9</f>
        <v/>
      </c>
      <c r="AN21" s="39" t="str">
        <f>day_3_mh_stress_self_talk_artic!AB9</f>
        <v/>
      </c>
      <c r="AO21" s="39" t="str">
        <f>day_3_mh_stress_self_talk_artic!AC9</f>
        <v/>
      </c>
      <c r="AP21" s="39" t="str">
        <f>day_3_mh_stress_self_talk_artic!AD9</f>
        <v/>
      </c>
      <c r="AQ21" s="39" t="str">
        <f>day_3_mh_stress_self_talk_artic!AE9</f>
        <v/>
      </c>
      <c r="AR21" s="39" t="str">
        <f>day_3_mh_stress_self_talk_artic!AF9</f>
        <v/>
      </c>
      <c r="AS21" s="39" t="str">
        <f>day_3_mh_stress_self_talk_artic!AG9</f>
        <v/>
      </c>
    </row>
    <row r="22">
      <c r="A22" s="36">
        <f t="shared" si="4"/>
        <v>2</v>
      </c>
      <c r="B22" s="36">
        <f t="shared" si="5"/>
        <v>10</v>
      </c>
      <c r="C22" s="36">
        <f t="shared" si="6"/>
        <v>1</v>
      </c>
      <c r="D22" s="36">
        <f t="shared" si="7"/>
        <v>2</v>
      </c>
      <c r="E22" s="36">
        <f t="shared" si="8"/>
        <v>2</v>
      </c>
      <c r="F22" s="36">
        <f t="shared" si="9"/>
        <v>2</v>
      </c>
      <c r="G22" s="36">
        <f t="shared" si="10"/>
        <v>8</v>
      </c>
      <c r="H22" s="36">
        <f t="shared" ref="H22:J22" si="28">if(AP22&lt;&gt;"",1,0)+H21</f>
        <v>1</v>
      </c>
      <c r="I22" s="36">
        <f t="shared" si="28"/>
        <v>8</v>
      </c>
      <c r="J22" s="36">
        <f t="shared" si="28"/>
        <v>13</v>
      </c>
      <c r="K22" s="35"/>
      <c r="L22" s="38" t="s">
        <v>125</v>
      </c>
      <c r="M22" s="39" t="str">
        <f>day_3_mh_stress_self_talk_artic!A10</f>
        <v/>
      </c>
      <c r="N22" s="39" t="str">
        <f>day_3_mh_stress_self_talk_artic!B10</f>
        <v/>
      </c>
      <c r="O22" s="39" t="str">
        <f>day_3_mh_stress_self_talk_artic!C10</f>
        <v/>
      </c>
      <c r="P22" s="39" t="str">
        <f>day_3_mh_stress_self_talk_artic!D10</f>
        <v/>
      </c>
      <c r="Q22" s="39" t="str">
        <f>day_3_mh_stress_self_talk_artic!E10</f>
        <v/>
      </c>
      <c r="R22" s="39" t="str">
        <f>day_3_mh_stress_self_talk_artic!F10</f>
        <v/>
      </c>
      <c r="S22" s="39" t="str">
        <f>day_3_mh_stress_self_talk_artic!G10</f>
        <v/>
      </c>
      <c r="T22" s="39" t="str">
        <f>day_3_mh_stress_self_talk_artic!H10</f>
        <v/>
      </c>
      <c r="U22" s="39" t="str">
        <f>day_3_mh_stress_self_talk_artic!I10</f>
        <v/>
      </c>
      <c r="V22" s="39" t="str">
        <f>day_3_mh_stress_self_talk_artic!J10</f>
        <v/>
      </c>
      <c r="W22" s="39" t="str">
        <f>day_3_mh_stress_self_talk_artic!K10</f>
        <v/>
      </c>
      <c r="X22" s="39" t="str">
        <f>day_3_mh_stress_self_talk_artic!L10</f>
        <v/>
      </c>
      <c r="Y22" s="39" t="str">
        <f>day_3_mh_stress_self_talk_artic!M10</f>
        <v/>
      </c>
      <c r="Z22" s="39" t="str">
        <f>day_3_mh_stress_self_talk_artic!N10</f>
        <v/>
      </c>
      <c r="AA22" s="39" t="str">
        <f>day_3_mh_stress_self_talk_artic!O10</f>
        <v/>
      </c>
      <c r="AB22" s="39" t="str">
        <f>day_3_mh_stress_self_talk_artic!P10</f>
        <v/>
      </c>
      <c r="AC22" s="39" t="str">
        <f>day_3_mh_stress_self_talk_artic!Q10</f>
        <v/>
      </c>
      <c r="AD22" s="39" t="str">
        <f>day_3_mh_stress_self_talk_artic!R10</f>
        <v/>
      </c>
      <c r="AE22" s="39" t="str">
        <f>day_3_mh_stress_self_talk_artic!S10</f>
        <v/>
      </c>
      <c r="AF22" s="39" t="str">
        <f>day_3_mh_stress_self_talk_artic!T10</f>
        <v/>
      </c>
      <c r="AG22" s="39" t="str">
        <f>day_3_mh_stress_self_talk_artic!U10</f>
        <v/>
      </c>
      <c r="AH22" s="39" t="str">
        <f>day_3_mh_stress_self_talk_artic!V10</f>
        <v/>
      </c>
      <c r="AI22" s="39" t="str">
        <f>day_3_mh_stress_self_talk_artic!W10</f>
        <v/>
      </c>
      <c r="AJ22" s="39" t="str">
        <f>day_3_mh_stress_self_talk_artic!X10</f>
        <v/>
      </c>
      <c r="AK22" s="39" t="str">
        <f>day_3_mh_stress_self_talk_artic!Y10</f>
        <v/>
      </c>
      <c r="AL22" s="39" t="str">
        <f>day_3_mh_stress_self_talk_artic!Z10</f>
        <v/>
      </c>
      <c r="AM22" s="39" t="str">
        <f>day_3_mh_stress_self_talk_artic!AA10</f>
        <v/>
      </c>
      <c r="AN22" s="39" t="str">
        <f>day_3_mh_stress_self_talk_artic!AB10</f>
        <v/>
      </c>
      <c r="AO22" s="39" t="str">
        <f>day_3_mh_stress_self_talk_artic!AC10</f>
        <v/>
      </c>
      <c r="AP22" s="39" t="str">
        <f>day_3_mh_stress_self_talk_artic!AD10</f>
        <v/>
      </c>
      <c r="AQ22" s="39" t="str">
        <f>day_3_mh_stress_self_talk_artic!AE10</f>
        <v/>
      </c>
      <c r="AR22" s="39" t="str">
        <f>day_3_mh_stress_self_talk_artic!AF10</f>
        <v/>
      </c>
      <c r="AS22" s="39" t="str">
        <f>day_3_mh_stress_self_talk_artic!AG10</f>
        <v/>
      </c>
    </row>
    <row r="23">
      <c r="A23" s="36">
        <f t="shared" si="4"/>
        <v>2</v>
      </c>
      <c r="B23" s="36">
        <f t="shared" si="5"/>
        <v>10</v>
      </c>
      <c r="C23" s="36">
        <f t="shared" si="6"/>
        <v>1</v>
      </c>
      <c r="D23" s="36">
        <f t="shared" si="7"/>
        <v>2</v>
      </c>
      <c r="E23" s="36">
        <f t="shared" si="8"/>
        <v>2</v>
      </c>
      <c r="F23" s="36">
        <f t="shared" si="9"/>
        <v>2</v>
      </c>
      <c r="G23" s="36">
        <f t="shared" si="10"/>
        <v>8</v>
      </c>
      <c r="H23" s="36">
        <f t="shared" ref="H23:J23" si="29">if(AP23&lt;&gt;"",1,0)+H22</f>
        <v>1</v>
      </c>
      <c r="I23" s="36">
        <f t="shared" si="29"/>
        <v>8</v>
      </c>
      <c r="J23" s="36">
        <f t="shared" si="29"/>
        <v>13</v>
      </c>
      <c r="K23" s="40"/>
      <c r="L23" s="38" t="s">
        <v>125</v>
      </c>
      <c r="M23" s="39" t="str">
        <f>day_3_mh_stress_self_talk_artic!A11</f>
        <v/>
      </c>
      <c r="N23" s="39" t="str">
        <f>day_3_mh_stress_self_talk_artic!B11</f>
        <v/>
      </c>
      <c r="O23" s="39" t="str">
        <f>day_3_mh_stress_self_talk_artic!C11</f>
        <v/>
      </c>
      <c r="P23" s="39" t="str">
        <f>day_3_mh_stress_self_talk_artic!D11</f>
        <v/>
      </c>
      <c r="Q23" s="39" t="str">
        <f>day_3_mh_stress_self_talk_artic!E11</f>
        <v/>
      </c>
      <c r="R23" s="39" t="str">
        <f>day_3_mh_stress_self_talk_artic!F11</f>
        <v/>
      </c>
      <c r="S23" s="39" t="str">
        <f>day_3_mh_stress_self_talk_artic!G11</f>
        <v/>
      </c>
      <c r="T23" s="39" t="str">
        <f>day_3_mh_stress_self_talk_artic!H11</f>
        <v/>
      </c>
      <c r="U23" s="39" t="str">
        <f>day_3_mh_stress_self_talk_artic!I11</f>
        <v/>
      </c>
      <c r="V23" s="39" t="str">
        <f>day_3_mh_stress_self_talk_artic!J11</f>
        <v/>
      </c>
      <c r="W23" s="39" t="str">
        <f>day_3_mh_stress_self_talk_artic!K11</f>
        <v/>
      </c>
      <c r="X23" s="39" t="str">
        <f>day_3_mh_stress_self_talk_artic!L11</f>
        <v/>
      </c>
      <c r="Y23" s="39" t="str">
        <f>day_3_mh_stress_self_talk_artic!M11</f>
        <v/>
      </c>
      <c r="Z23" s="39" t="str">
        <f>day_3_mh_stress_self_talk_artic!N11</f>
        <v/>
      </c>
      <c r="AA23" s="39" t="str">
        <f>day_3_mh_stress_self_talk_artic!O11</f>
        <v/>
      </c>
      <c r="AB23" s="39" t="str">
        <f>day_3_mh_stress_self_talk_artic!P11</f>
        <v/>
      </c>
      <c r="AC23" s="39" t="str">
        <f>day_3_mh_stress_self_talk_artic!Q11</f>
        <v/>
      </c>
      <c r="AD23" s="39" t="str">
        <f>day_3_mh_stress_self_talk_artic!R11</f>
        <v/>
      </c>
      <c r="AE23" s="39" t="str">
        <f>day_3_mh_stress_self_talk_artic!S11</f>
        <v/>
      </c>
      <c r="AF23" s="39" t="str">
        <f>day_3_mh_stress_self_talk_artic!T11</f>
        <v/>
      </c>
      <c r="AG23" s="39" t="str">
        <f>day_3_mh_stress_self_talk_artic!U11</f>
        <v/>
      </c>
      <c r="AH23" s="39" t="str">
        <f>day_3_mh_stress_self_talk_artic!V11</f>
        <v/>
      </c>
      <c r="AI23" s="39" t="str">
        <f>day_3_mh_stress_self_talk_artic!W11</f>
        <v/>
      </c>
      <c r="AJ23" s="39" t="str">
        <f>day_3_mh_stress_self_talk_artic!X11</f>
        <v/>
      </c>
      <c r="AK23" s="39" t="str">
        <f>day_3_mh_stress_self_talk_artic!Y11</f>
        <v/>
      </c>
      <c r="AL23" s="39" t="str">
        <f>day_3_mh_stress_self_talk_artic!Z11</f>
        <v/>
      </c>
      <c r="AM23" s="39" t="str">
        <f>day_3_mh_stress_self_talk_artic!AA11</f>
        <v/>
      </c>
      <c r="AN23" s="39" t="str">
        <f>day_3_mh_stress_self_talk_artic!AB11</f>
        <v/>
      </c>
      <c r="AO23" s="39" t="str">
        <f>day_3_mh_stress_self_talk_artic!AC11</f>
        <v/>
      </c>
      <c r="AP23" s="39" t="str">
        <f>day_3_mh_stress_self_talk_artic!AD11</f>
        <v/>
      </c>
      <c r="AQ23" s="39" t="str">
        <f>day_3_mh_stress_self_talk_artic!AE11</f>
        <v/>
      </c>
      <c r="AR23" s="39" t="str">
        <f>day_3_mh_stress_self_talk_artic!AF11</f>
        <v/>
      </c>
      <c r="AS23" s="39" t="str">
        <f>day_3_mh_stress_self_talk_artic!AG11</f>
        <v/>
      </c>
    </row>
    <row r="24">
      <c r="A24" s="36">
        <f t="shared" si="4"/>
        <v>3</v>
      </c>
      <c r="B24" s="36">
        <f t="shared" si="5"/>
        <v>11</v>
      </c>
      <c r="C24" s="36">
        <f t="shared" si="6"/>
        <v>1</v>
      </c>
      <c r="D24" s="36">
        <f t="shared" si="7"/>
        <v>2</v>
      </c>
      <c r="E24" s="36">
        <f t="shared" si="8"/>
        <v>2</v>
      </c>
      <c r="F24" s="36">
        <f t="shared" si="9"/>
        <v>2</v>
      </c>
      <c r="G24" s="36">
        <f t="shared" si="10"/>
        <v>8</v>
      </c>
      <c r="H24" s="36">
        <f t="shared" ref="H24:J24" si="30">if(AP24&lt;&gt;"",1,0)+H23</f>
        <v>2</v>
      </c>
      <c r="I24" s="36">
        <f t="shared" si="30"/>
        <v>9</v>
      </c>
      <c r="J24" s="36">
        <f t="shared" si="30"/>
        <v>13</v>
      </c>
      <c r="K24" s="41"/>
      <c r="L24" s="42" t="s">
        <v>126</v>
      </c>
      <c r="M24" s="37" t="str">
        <f>day_5_final_chat_sessions_5ux_a!A2</f>
        <v>day_5_final_chat_session_5ux_1</v>
      </c>
      <c r="N24" s="37" t="str">
        <f>day_5_final_chat_sessions_5ux_a!B2</f>
        <v/>
      </c>
      <c r="O24" s="37" t="str">
        <f>day_5_final_chat_sessions_5ux_a!C2</f>
        <v>This is your final chat session with the group. You should congratulate yourself for taking the parents through the @global.programme_name journey and celebrate with them the positive changes in their lives and for their girls, boys, and teens.
You can choose to stay or leave the WhatsApp Group after the program ends.</v>
      </c>
      <c r="P24" s="37" t="str">
        <f>day_5_final_chat_sessions_5ux_a!D2</f>
        <v/>
      </c>
      <c r="Q24" s="37" t="str">
        <f>day_5_final_chat_sessions_5ux_a!E2</f>
        <v/>
      </c>
      <c r="R24" s="37" t="str">
        <f>day_5_final_chat_sessions_5ux_a!F2</f>
        <v/>
      </c>
      <c r="S24" s="37" t="str">
        <f>day_5_final_chat_sessions_5ux_a!G2</f>
        <v/>
      </c>
      <c r="T24" s="37" t="str">
        <f>day_5_final_chat_sessions_5ux_a!H2</f>
        <v/>
      </c>
      <c r="U24" s="37" t="str">
        <f>day_5_final_chat_sessions_5ux_a!I2</f>
        <v/>
      </c>
      <c r="V24" s="37" t="str">
        <f>day_5_final_chat_sessions_5ux_a!J2</f>
        <v/>
      </c>
      <c r="W24" s="37" t="str">
        <f>day_5_final_chat_sessions_5ux_a!K2</f>
        <v/>
      </c>
      <c r="X24" s="37" t="str">
        <f>day_5_final_chat_sessions_5ux_a!L2</f>
        <v/>
      </c>
      <c r="Y24" s="37" t="str">
        <f>day_5_final_chat_sessions_5ux_a!M2</f>
        <v/>
      </c>
      <c r="Z24" s="37" t="str">
        <f>day_5_final_chat_sessions_5ux_a!N2</f>
        <v/>
      </c>
      <c r="AA24" s="37" t="str">
        <f>day_5_final_chat_sessions_5ux_a!O2</f>
        <v/>
      </c>
      <c r="AB24" s="37" t="str">
        <f>day_5_final_chat_sessions_5ux_a!P2</f>
        <v/>
      </c>
      <c r="AC24" s="37" t="str">
        <f>day_5_final_chat_sessions_5ux_a!Q2</f>
        <v/>
      </c>
      <c r="AD24" s="37" t="str">
        <f>day_5_final_chat_sessions_5ux_a!R2</f>
        <v/>
      </c>
      <c r="AE24" s="37" t="str">
        <f>day_5_final_chat_sessions_5ux_a!S2</f>
        <v/>
      </c>
      <c r="AF24" s="37" t="str">
        <f>day_5_final_chat_sessions_5ux_a!T2</f>
        <v/>
      </c>
      <c r="AG24" s="37" t="str">
        <f>day_5_final_chat_sessions_5ux_a!U2</f>
        <v/>
      </c>
      <c r="AH24" s="37" t="str">
        <f>day_5_final_chat_sessions_5ux_a!V2</f>
        <v/>
      </c>
      <c r="AI24" s="37" t="str">
        <f>day_5_final_chat_sessions_5ux_a!W2</f>
        <v/>
      </c>
      <c r="AJ24" s="37" t="str">
        <f>day_5_final_chat_sessions_5ux_a!X2</f>
        <v/>
      </c>
      <c r="AK24" s="37" t="str">
        <f>day_5_final_chat_sessions_5ux_a!Y2</f>
        <v/>
      </c>
      <c r="AL24" s="37" t="str">
        <f>day_5_final_chat_sessions_5ux_a!Z2</f>
        <v/>
      </c>
      <c r="AM24" s="37" t="str">
        <f>day_5_final_chat_sessions_5ux_a!AA2</f>
        <v/>
      </c>
      <c r="AN24" s="37" t="str">
        <f>day_5_final_chat_sessions_5ux_a!AB2</f>
        <v>FAQ</v>
      </c>
      <c r="AO24" s="37" t="str">
        <f>day_5_final_chat_sessions_5ux_a!AC2</f>
        <v>faq_h_after_group_ended</v>
      </c>
      <c r="AP24" s="37" t="str">
        <f>day_5_final_chat_sessions_5ux_a!AD2</f>
        <v>faq_h_still_struggling</v>
      </c>
      <c r="AQ24" s="37" t="str">
        <f>day_5_final_chat_sessions_5ux_a!AE2</f>
        <v>faq_h_sad_to_end</v>
      </c>
      <c r="AR24" s="37" t="str">
        <f>day_5_final_chat_sessions_5ux_a!AF2</f>
        <v/>
      </c>
      <c r="AS24" s="37" t="str">
        <f>day_5_final_chat_sessions_5ux_a!AG2</f>
        <v/>
      </c>
    </row>
    <row r="25">
      <c r="A25" s="36">
        <f t="shared" si="4"/>
        <v>3</v>
      </c>
      <c r="B25" s="36">
        <f t="shared" si="5"/>
        <v>12</v>
      </c>
      <c r="C25" s="36">
        <f t="shared" si="6"/>
        <v>1</v>
      </c>
      <c r="D25" s="36">
        <f t="shared" si="7"/>
        <v>2</v>
      </c>
      <c r="E25" s="36">
        <f t="shared" si="8"/>
        <v>2</v>
      </c>
      <c r="F25" s="36">
        <f t="shared" si="9"/>
        <v>2</v>
      </c>
      <c r="G25" s="36">
        <f t="shared" si="10"/>
        <v>9</v>
      </c>
      <c r="H25" s="36">
        <f t="shared" ref="H25:J25" si="31">if(AP25&lt;&gt;"",1,0)+H24</f>
        <v>2</v>
      </c>
      <c r="I25" s="36">
        <f t="shared" si="31"/>
        <v>9</v>
      </c>
      <c r="J25" s="36">
        <f t="shared" si="31"/>
        <v>13</v>
      </c>
      <c r="K25" s="41"/>
      <c r="L25" s="42" t="s">
        <v>126</v>
      </c>
      <c r="M25" s="37" t="str">
        <f>day_5_final_chat_sessions_5ux_a!A3</f>
        <v>day_5_final_chat_session_5ux_2</v>
      </c>
      <c r="N25" s="37" t="str">
        <f>day_5_final_chat_sessions_5ux_a!B3</f>
        <v/>
      </c>
      <c r="O25" s="37" t="str">
        <f>day_5_final_chat_sessions_5ux_a!C3</f>
        <v/>
      </c>
      <c r="P25" s="37" t="str">
        <f>day_5_final_chat_sessions_5ux_a!D3</f>
        <v/>
      </c>
      <c r="Q25" s="37" t="str">
        <f>day_5_final_chat_sessions_5ux_a!E3</f>
        <v/>
      </c>
      <c r="R25" s="37" t="str">
        <f>day_5_final_chat_sessions_5ux_a!F3</f>
        <v/>
      </c>
      <c r="S25" s="37" t="str">
        <f>day_5_final_chat_sessions_5ux_a!G3</f>
        <v/>
      </c>
      <c r="T25" s="37" t="str">
        <f>day_5_final_chat_sessions_5ux_a!H3</f>
        <v/>
      </c>
      <c r="U25" s="37" t="str">
        <f>day_5_final_chat_sessions_5ux_a!I3</f>
        <v/>
      </c>
      <c r="V25" s="37" t="str">
        <f>day_5_final_chat_sessions_5ux_a!J3</f>
        <v/>
      </c>
      <c r="W25" s="37" t="str">
        <f>day_5_final_chat_sessions_5ux_a!K3</f>
        <v/>
      </c>
      <c r="X25" s="37" t="str">
        <f>day_5_final_chat_sessions_5ux_a!L3</f>
        <v/>
      </c>
      <c r="Y25" s="37" t="str">
        <f>day_5_final_chat_sessions_5ux_a!M3</f>
        <v/>
      </c>
      <c r="Z25" s="37" t="str">
        <f>day_5_final_chat_sessions_5ux_a!N3</f>
        <v/>
      </c>
      <c r="AA25" s="37" t="str">
        <f>day_5_final_chat_sessions_5ux_a!O3</f>
        <v/>
      </c>
      <c r="AB25" s="37" t="str">
        <f>day_5_final_chat_sessions_5ux_a!P3</f>
        <v/>
      </c>
      <c r="AC25" s="37" t="str">
        <f>day_5_final_chat_sessions_5ux_a!Q3</f>
        <v/>
      </c>
      <c r="AD25" s="37" t="str">
        <f>day_5_final_chat_sessions_5ux_a!R3</f>
        <v/>
      </c>
      <c r="AE25" s="37" t="str">
        <f>day_5_final_chat_sessions_5ux_a!S3</f>
        <v/>
      </c>
      <c r="AF25" s="37" t="str">
        <f>day_5_final_chat_sessions_5ux_a!T3</f>
        <v/>
      </c>
      <c r="AG25" s="37" t="str">
        <f>day_5_final_chat_sessions_5ux_a!U3</f>
        <v/>
      </c>
      <c r="AH25" s="37" t="str">
        <f>day_5_final_chat_sessions_5ux_a!V3</f>
        <v/>
      </c>
      <c r="AI25" s="37" t="str">
        <f>day_5_final_chat_sessions_5ux_a!W3</f>
        <v/>
      </c>
      <c r="AJ25" s="37" t="str">
        <f>day_5_final_chat_sessions_5ux_a!X3</f>
        <v>Message 1: Reminder </v>
      </c>
      <c r="AK25" s="37" t="str">
        <f>day_5_final_chat_sessions_5ux_a!Y3</f>
        <v>Hello! Our last chat session will be later today at [INSERT TIME]. See you then! 👋</v>
      </c>
      <c r="AL25" s="37" t="str">
        <f>day_5_final_chat_sessions_5ux_a!Z3</f>
        <v>Send this message in the morning on the day of the chat session. Insert the time for the chat before sending the message. </v>
      </c>
      <c r="AM25" s="37" t="str">
        <f>day_5_final_chat_sessions_5ux_a!AA3</f>
        <v/>
      </c>
      <c r="AN25" s="37" t="str">
        <f>day_5_final_chat_sessions_5ux_a!AB3</f>
        <v/>
      </c>
      <c r="AO25" s="37" t="str">
        <f>day_5_final_chat_sessions_5ux_a!AC3</f>
        <v/>
      </c>
      <c r="AP25" s="37" t="str">
        <f>day_5_final_chat_sessions_5ux_a!AD3</f>
        <v/>
      </c>
      <c r="AQ25" s="37" t="str">
        <f>day_5_final_chat_sessions_5ux_a!AE3</f>
        <v/>
      </c>
      <c r="AR25" s="37" t="str">
        <f>day_5_final_chat_sessions_5ux_a!AF3</f>
        <v/>
      </c>
      <c r="AS25" s="37" t="str">
        <f>day_5_final_chat_sessions_5ux_a!AG3</f>
        <v/>
      </c>
    </row>
    <row r="26">
      <c r="A26" s="36">
        <f t="shared" si="4"/>
        <v>3</v>
      </c>
      <c r="B26" s="36">
        <f t="shared" si="5"/>
        <v>13</v>
      </c>
      <c r="C26" s="36">
        <f t="shared" si="6"/>
        <v>1</v>
      </c>
      <c r="D26" s="36">
        <f t="shared" si="7"/>
        <v>2</v>
      </c>
      <c r="E26" s="36">
        <f t="shared" si="8"/>
        <v>2</v>
      </c>
      <c r="F26" s="36">
        <f t="shared" si="9"/>
        <v>2</v>
      </c>
      <c r="G26" s="36">
        <f t="shared" si="10"/>
        <v>10</v>
      </c>
      <c r="H26" s="36">
        <f t="shared" ref="H26:J26" si="32">if(AP26&lt;&gt;"",1,0)+H25</f>
        <v>2</v>
      </c>
      <c r="I26" s="36">
        <f t="shared" si="32"/>
        <v>9</v>
      </c>
      <c r="J26" s="36">
        <f t="shared" si="32"/>
        <v>13</v>
      </c>
      <c r="K26" s="41"/>
      <c r="L26" s="42" t="s">
        <v>126</v>
      </c>
      <c r="M26" s="37" t="str">
        <f>day_5_final_chat_sessions_5ux_a!A4</f>
        <v>day_5_final_chat_session_5ux_3</v>
      </c>
      <c r="N26" s="37" t="str">
        <f>day_5_final_chat_sessions_5ux_a!B4</f>
        <v/>
      </c>
      <c r="O26" s="37" t="str">
        <f>day_5_final_chat_sessions_5ux_a!C4</f>
        <v/>
      </c>
      <c r="P26" s="37" t="str">
        <f>day_5_final_chat_sessions_5ux_a!D4</f>
        <v/>
      </c>
      <c r="Q26" s="37" t="str">
        <f>day_5_final_chat_sessions_5ux_a!E4</f>
        <v/>
      </c>
      <c r="R26" s="37" t="str">
        <f>day_5_final_chat_sessions_5ux_a!F4</f>
        <v/>
      </c>
      <c r="S26" s="37" t="str">
        <f>day_5_final_chat_sessions_5ux_a!G4</f>
        <v/>
      </c>
      <c r="T26" s="37" t="str">
        <f>day_5_final_chat_sessions_5ux_a!H4</f>
        <v/>
      </c>
      <c r="U26" s="37" t="str">
        <f>day_5_final_chat_sessions_5ux_a!I4</f>
        <v/>
      </c>
      <c r="V26" s="37" t="str">
        <f>day_5_final_chat_sessions_5ux_a!J4</f>
        <v/>
      </c>
      <c r="W26" s="37" t="str">
        <f>day_5_final_chat_sessions_5ux_a!K4</f>
        <v/>
      </c>
      <c r="X26" s="37" t="str">
        <f>day_5_final_chat_sessions_5ux_a!L4</f>
        <v/>
      </c>
      <c r="Y26" s="37" t="str">
        <f>day_5_final_chat_sessions_5ux_a!M4</f>
        <v/>
      </c>
      <c r="Z26" s="37" t="str">
        <f>day_5_final_chat_sessions_5ux_a!N4</f>
        <v/>
      </c>
      <c r="AA26" s="37" t="str">
        <f>day_5_final_chat_sessions_5ux_a!O4</f>
        <v/>
      </c>
      <c r="AB26" s="37" t="str">
        <f>day_5_final_chat_sessions_5ux_a!P4</f>
        <v/>
      </c>
      <c r="AC26" s="37" t="str">
        <f>day_5_final_chat_sessions_5ux_a!Q4</f>
        <v/>
      </c>
      <c r="AD26" s="37" t="str">
        <f>day_5_final_chat_sessions_5ux_a!R4</f>
        <v/>
      </c>
      <c r="AE26" s="37" t="str">
        <f>day_5_final_chat_sessions_5ux_a!S4</f>
        <v/>
      </c>
      <c r="AF26" s="37" t="str">
        <f>day_5_final_chat_sessions_5ux_a!T4</f>
        <v/>
      </c>
      <c r="AG26" s="37" t="str">
        <f>day_5_final_chat_sessions_5ux_a!U4</f>
        <v/>
      </c>
      <c r="AH26" s="37" t="str">
        <f>day_5_final_chat_sessions_5ux_a!V4</f>
        <v/>
      </c>
      <c r="AI26" s="37" t="str">
        <f>day_5_final_chat_sessions_5ux_a!W4</f>
        <v/>
      </c>
      <c r="AJ26" s="37" t="str">
        <f>day_5_final_chat_sessions_5ux_a!X4</f>
        <v>Message 2: Welcome </v>
      </c>
      <c r="AK26" s="37" t="str">
        <f>day_5_final_chat_sessions_5ux_a!Y4</f>
        <v>👋Hi everyone, congratulations on completing the course on improving your relationship with your girl, boy or teen on @global.programme_name! 
✨ Take a moment to think back to the beginning of the programme. You should be so proud of yourself. How was your experience in @global.programme_name? </v>
      </c>
      <c r="AL26" s="37" t="str">
        <f>day_5_final_chat_sessions_5ux_a!Z4</f>
        <v>Allow parents to share their experience during the programme. You can give brief words of encouragement like “Wonderful!” or “I am happy to hear that!” or even share celebration emojis like 🎉or ⭐. </v>
      </c>
      <c r="AM26" s="37" t="str">
        <f>day_5_final_chat_sessions_5ux_a!AA4</f>
        <v/>
      </c>
      <c r="AN26" s="37" t="str">
        <f>day_5_final_chat_sessions_5ux_a!AB4</f>
        <v/>
      </c>
      <c r="AO26" s="37" t="str">
        <f>day_5_final_chat_sessions_5ux_a!AC4</f>
        <v/>
      </c>
      <c r="AP26" s="37" t="str">
        <f>day_5_final_chat_sessions_5ux_a!AD4</f>
        <v/>
      </c>
      <c r="AQ26" s="37" t="str">
        <f>day_5_final_chat_sessions_5ux_a!AE4</f>
        <v/>
      </c>
      <c r="AR26" s="37" t="str">
        <f>day_5_final_chat_sessions_5ux_a!AF4</f>
        <v/>
      </c>
      <c r="AS26" s="37" t="str">
        <f>day_5_final_chat_sessions_5ux_a!AG4</f>
        <v/>
      </c>
    </row>
    <row r="27">
      <c r="A27" s="36">
        <f t="shared" si="4"/>
        <v>3</v>
      </c>
      <c r="B27" s="36">
        <f t="shared" si="5"/>
        <v>14</v>
      </c>
      <c r="C27" s="36">
        <f t="shared" si="6"/>
        <v>1</v>
      </c>
      <c r="D27" s="36">
        <f t="shared" si="7"/>
        <v>2</v>
      </c>
      <c r="E27" s="36">
        <f t="shared" si="8"/>
        <v>2</v>
      </c>
      <c r="F27" s="36">
        <f t="shared" si="9"/>
        <v>2</v>
      </c>
      <c r="G27" s="36">
        <f t="shared" si="10"/>
        <v>11</v>
      </c>
      <c r="H27" s="36">
        <f t="shared" ref="H27:J27" si="33">if(AP27&lt;&gt;"",1,0)+H26</f>
        <v>2</v>
      </c>
      <c r="I27" s="36">
        <f t="shared" si="33"/>
        <v>9</v>
      </c>
      <c r="J27" s="36">
        <f t="shared" si="33"/>
        <v>13</v>
      </c>
      <c r="K27" s="41"/>
      <c r="L27" s="42" t="s">
        <v>126</v>
      </c>
      <c r="M27" s="37" t="str">
        <f>day_5_final_chat_sessions_5ux_a!A5</f>
        <v>day_5_final_chat_session_5ux_4</v>
      </c>
      <c r="N27" s="37" t="str">
        <f>day_5_final_chat_sessions_5ux_a!B5</f>
        <v/>
      </c>
      <c r="O27" s="37" t="str">
        <f>day_5_final_chat_sessions_5ux_a!C5</f>
        <v/>
      </c>
      <c r="P27" s="37" t="str">
        <f>day_5_final_chat_sessions_5ux_a!D5</f>
        <v/>
      </c>
      <c r="Q27" s="37" t="str">
        <f>day_5_final_chat_sessions_5ux_a!E5</f>
        <v/>
      </c>
      <c r="R27" s="37" t="str">
        <f>day_5_final_chat_sessions_5ux_a!F5</f>
        <v/>
      </c>
      <c r="S27" s="37" t="str">
        <f>day_5_final_chat_sessions_5ux_a!G5</f>
        <v/>
      </c>
      <c r="T27" s="37" t="str">
        <f>day_5_final_chat_sessions_5ux_a!H5</f>
        <v/>
      </c>
      <c r="U27" s="37" t="str">
        <f>day_5_final_chat_sessions_5ux_a!I5</f>
        <v/>
      </c>
      <c r="V27" s="37" t="str">
        <f>day_5_final_chat_sessions_5ux_a!J5</f>
        <v/>
      </c>
      <c r="W27" s="37" t="str">
        <f>day_5_final_chat_sessions_5ux_a!K5</f>
        <v/>
      </c>
      <c r="X27" s="37" t="str">
        <f>day_5_final_chat_sessions_5ux_a!L5</f>
        <v/>
      </c>
      <c r="Y27" s="37" t="str">
        <f>day_5_final_chat_sessions_5ux_a!M5</f>
        <v/>
      </c>
      <c r="Z27" s="37" t="str">
        <f>day_5_final_chat_sessions_5ux_a!N5</f>
        <v/>
      </c>
      <c r="AA27" s="37" t="str">
        <f>day_5_final_chat_sessions_5ux_a!O5</f>
        <v/>
      </c>
      <c r="AB27" s="37" t="str">
        <f>day_5_final_chat_sessions_5ux_a!P5</f>
        <v/>
      </c>
      <c r="AC27" s="37" t="str">
        <f>day_5_final_chat_sessions_5ux_a!Q5</f>
        <v/>
      </c>
      <c r="AD27" s="37" t="str">
        <f>day_5_final_chat_sessions_5ux_a!R5</f>
        <v/>
      </c>
      <c r="AE27" s="37" t="str">
        <f>day_5_final_chat_sessions_5ux_a!S5</f>
        <v/>
      </c>
      <c r="AF27" s="37" t="str">
        <f>day_5_final_chat_sessions_5ux_a!T5</f>
        <v/>
      </c>
      <c r="AG27" s="37" t="str">
        <f>day_5_final_chat_sessions_5ux_a!U5</f>
        <v/>
      </c>
      <c r="AH27" s="37" t="str">
        <f>day_5_final_chat_sessions_5ux_a!V5</f>
        <v/>
      </c>
      <c r="AI27" s="37" t="str">
        <f>day_5_final_chat_sessions_5ux_a!W5</f>
        <v/>
      </c>
      <c r="AJ27" s="37" t="str">
        <f>day_5_final_chat_sessions_5ux_a!X5</f>
        <v>Message 3: Thank You </v>
      </c>
      <c r="AK27" s="37" t="str">
        <f>day_5_final_chat_sessions_5ux_a!Y5</f>
        <v>Thank you for sharing your experiences. It is wonderful to hear from you about the programme. Remember that your parenting journey continues! 💚
On @global.programme_name, we will be adding more courses soon. So stay tuned for exciting learning opportunities! </v>
      </c>
      <c r="AL27" s="37" t="str">
        <f>day_5_final_chat_sessions_5ux_a!Z5</f>
        <v/>
      </c>
      <c r="AM27" s="37" t="str">
        <f>day_5_final_chat_sessions_5ux_a!AA5</f>
        <v/>
      </c>
      <c r="AN27" s="37" t="str">
        <f>day_5_final_chat_sessions_5ux_a!AB5</f>
        <v/>
      </c>
      <c r="AO27" s="37" t="str">
        <f>day_5_final_chat_sessions_5ux_a!AC5</f>
        <v/>
      </c>
      <c r="AP27" s="37" t="str">
        <f>day_5_final_chat_sessions_5ux_a!AD5</f>
        <v/>
      </c>
      <c r="AQ27" s="37" t="str">
        <f>day_5_final_chat_sessions_5ux_a!AE5</f>
        <v/>
      </c>
      <c r="AR27" s="37" t="str">
        <f>day_5_final_chat_sessions_5ux_a!AF5</f>
        <v/>
      </c>
      <c r="AS27" s="37" t="str">
        <f>day_5_final_chat_sessions_5ux_a!AG5</f>
        <v/>
      </c>
    </row>
    <row r="28">
      <c r="A28" s="36">
        <f t="shared" si="4"/>
        <v>3</v>
      </c>
      <c r="B28" s="36">
        <f t="shared" si="5"/>
        <v>15</v>
      </c>
      <c r="C28" s="36">
        <f t="shared" si="6"/>
        <v>1</v>
      </c>
      <c r="D28" s="36">
        <f t="shared" si="7"/>
        <v>2</v>
      </c>
      <c r="E28" s="36">
        <f t="shared" si="8"/>
        <v>2</v>
      </c>
      <c r="F28" s="36">
        <f t="shared" si="9"/>
        <v>2</v>
      </c>
      <c r="G28" s="36">
        <f t="shared" si="10"/>
        <v>12</v>
      </c>
      <c r="H28" s="36">
        <f t="shared" ref="H28:J28" si="34">if(AP28&lt;&gt;"",1,0)+H27</f>
        <v>2</v>
      </c>
      <c r="I28" s="36">
        <f t="shared" si="34"/>
        <v>9</v>
      </c>
      <c r="J28" s="36">
        <f t="shared" si="34"/>
        <v>13</v>
      </c>
      <c r="K28" s="41"/>
      <c r="L28" s="42" t="s">
        <v>126</v>
      </c>
      <c r="M28" s="37" t="str">
        <f>day_5_final_chat_sessions_5ux_a!A6</f>
        <v>day_5_final_chat_session_5ux_5</v>
      </c>
      <c r="N28" s="37" t="str">
        <f>day_5_final_chat_sessions_5ux_a!B6</f>
        <v/>
      </c>
      <c r="O28" s="37" t="str">
        <f>day_5_final_chat_sessions_5ux_a!C6</f>
        <v/>
      </c>
      <c r="P28" s="37" t="str">
        <f>day_5_final_chat_sessions_5ux_a!D6</f>
        <v/>
      </c>
      <c r="Q28" s="37" t="str">
        <f>day_5_final_chat_sessions_5ux_a!E6</f>
        <v/>
      </c>
      <c r="R28" s="37" t="str">
        <f>day_5_final_chat_sessions_5ux_a!F6</f>
        <v/>
      </c>
      <c r="S28" s="37" t="str">
        <f>day_5_final_chat_sessions_5ux_a!G6</f>
        <v/>
      </c>
      <c r="T28" s="37" t="str">
        <f>day_5_final_chat_sessions_5ux_a!H6</f>
        <v/>
      </c>
      <c r="U28" s="37" t="str">
        <f>day_5_final_chat_sessions_5ux_a!I6</f>
        <v/>
      </c>
      <c r="V28" s="37" t="str">
        <f>day_5_final_chat_sessions_5ux_a!J6</f>
        <v/>
      </c>
      <c r="W28" s="37" t="str">
        <f>day_5_final_chat_sessions_5ux_a!K6</f>
        <v/>
      </c>
      <c r="X28" s="37" t="str">
        <f>day_5_final_chat_sessions_5ux_a!L6</f>
        <v/>
      </c>
      <c r="Y28" s="37" t="str">
        <f>day_5_final_chat_sessions_5ux_a!M6</f>
        <v/>
      </c>
      <c r="Z28" s="37" t="str">
        <f>day_5_final_chat_sessions_5ux_a!N6</f>
        <v/>
      </c>
      <c r="AA28" s="37" t="str">
        <f>day_5_final_chat_sessions_5ux_a!O6</f>
        <v/>
      </c>
      <c r="AB28" s="37" t="str">
        <f>day_5_final_chat_sessions_5ux_a!P6</f>
        <v/>
      </c>
      <c r="AC28" s="37" t="str">
        <f>day_5_final_chat_sessions_5ux_a!Q6</f>
        <v/>
      </c>
      <c r="AD28" s="37" t="str">
        <f>day_5_final_chat_sessions_5ux_a!R6</f>
        <v/>
      </c>
      <c r="AE28" s="37" t="str">
        <f>day_5_final_chat_sessions_5ux_a!S6</f>
        <v/>
      </c>
      <c r="AF28" s="37" t="str">
        <f>day_5_final_chat_sessions_5ux_a!T6</f>
        <v/>
      </c>
      <c r="AG28" s="37" t="str">
        <f>day_5_final_chat_sessions_5ux_a!U6</f>
        <v/>
      </c>
      <c r="AH28" s="37" t="str">
        <f>day_5_final_chat_sessions_5ux_a!V6</f>
        <v/>
      </c>
      <c r="AI28" s="37" t="str">
        <f>day_5_final_chat_sessions_5ux_a!W6</f>
        <v/>
      </c>
      <c r="AJ28" s="37" t="str">
        <f>day_5_final_chat_sessions_5ux_a!X6</f>
        <v>Message 4: Goodbye </v>
      </c>
      <c r="AK28" s="37" t="str">
        <f>day_5_final_chat_sessions_5ux_a!Y6</f>
        <v>It's been wonderful being part of this amazing parent program with all of you! Saying goodbye makes me a bit sad. 
As I shared with you during the onboarding session, I will now be exiting this WhatsApp Group. 👋
You are the best parents to your boys, girls, and teens.  *You can still complete your final @global.programme_name lessons if you have not done so yet*. 🌱
We all face difficult situations sometimes, and these final parts of @global.programme_name will help you and your girl, boy or teen to get through them well. 
You’ve got this! ⭐You are doing a wonderful job as a parent. It has been a pleasure to be on this journey with you! </v>
      </c>
      <c r="AL28" s="37" t="str">
        <f>day_5_final_chat_sessions_5ux_a!Z6</f>
        <v/>
      </c>
      <c r="AM28" s="37" t="str">
        <f>day_5_final_chat_sessions_5ux_a!AA6</f>
        <v/>
      </c>
      <c r="AN28" s="37" t="str">
        <f>day_5_final_chat_sessions_5ux_a!AB6</f>
        <v/>
      </c>
      <c r="AO28" s="37" t="str">
        <f>day_5_final_chat_sessions_5ux_a!AC6</f>
        <v/>
      </c>
      <c r="AP28" s="37" t="str">
        <f>day_5_final_chat_sessions_5ux_a!AD6</f>
        <v/>
      </c>
      <c r="AQ28" s="37" t="str">
        <f>day_5_final_chat_sessions_5ux_a!AE6</f>
        <v/>
      </c>
      <c r="AR28" s="37" t="str">
        <f>day_5_final_chat_sessions_5ux_a!AF6</f>
        <v/>
      </c>
      <c r="AS28" s="37" t="str">
        <f>day_5_final_chat_sessions_5ux_a!AG6</f>
        <v/>
      </c>
    </row>
    <row r="29">
      <c r="A29" s="36">
        <f t="shared" si="4"/>
        <v>3</v>
      </c>
      <c r="B29" s="36">
        <f t="shared" si="5"/>
        <v>16</v>
      </c>
      <c r="C29" s="36">
        <f t="shared" si="6"/>
        <v>1</v>
      </c>
      <c r="D29" s="36">
        <f t="shared" si="7"/>
        <v>2</v>
      </c>
      <c r="E29" s="36">
        <f t="shared" si="8"/>
        <v>2</v>
      </c>
      <c r="F29" s="36">
        <f t="shared" si="9"/>
        <v>2</v>
      </c>
      <c r="G29" s="36">
        <f t="shared" si="10"/>
        <v>12</v>
      </c>
      <c r="H29" s="36">
        <f t="shared" ref="H29:J29" si="35">if(AP29&lt;&gt;"",1,0)+H28</f>
        <v>2</v>
      </c>
      <c r="I29" s="36">
        <f t="shared" si="35"/>
        <v>9</v>
      </c>
      <c r="J29" s="36">
        <f t="shared" si="35"/>
        <v>13</v>
      </c>
      <c r="K29" s="41"/>
      <c r="L29" s="42" t="s">
        <v>126</v>
      </c>
      <c r="M29" s="37" t="str">
        <f>day_5_final_chat_sessions_5ux_a!A7</f>
        <v>day_5_final_chat_session_5ux_6</v>
      </c>
      <c r="N29" s="37" t="str">
        <f>day_5_final_chat_sessions_5ux_a!B7</f>
        <v/>
      </c>
      <c r="O29" s="37" t="str">
        <f>day_5_final_chat_sessions_5ux_a!C7</f>
        <v/>
      </c>
      <c r="P29" s="37" t="str">
        <f>day_5_final_chat_sessions_5ux_a!D7</f>
        <v/>
      </c>
      <c r="Q29" s="37" t="str">
        <f>day_5_final_chat_sessions_5ux_a!E7</f>
        <v/>
      </c>
      <c r="R29" s="37" t="str">
        <f>day_5_final_chat_sessions_5ux_a!F7</f>
        <v/>
      </c>
      <c r="S29" s="37" t="str">
        <f>day_5_final_chat_sessions_5ux_a!G7</f>
        <v/>
      </c>
      <c r="T29" s="37" t="str">
        <f>day_5_final_chat_sessions_5ux_a!H7</f>
        <v/>
      </c>
      <c r="U29" s="37" t="str">
        <f>day_5_final_chat_sessions_5ux_a!I7</f>
        <v/>
      </c>
      <c r="V29" s="37" t="str">
        <f>day_5_final_chat_sessions_5ux_a!J7</f>
        <v/>
      </c>
      <c r="W29" s="37" t="str">
        <f>day_5_final_chat_sessions_5ux_a!K7</f>
        <v/>
      </c>
      <c r="X29" s="37" t="str">
        <f>day_5_final_chat_sessions_5ux_a!L7</f>
        <v/>
      </c>
      <c r="Y29" s="37" t="str">
        <f>day_5_final_chat_sessions_5ux_a!M7</f>
        <v/>
      </c>
      <c r="Z29" s="37" t="str">
        <f>day_5_final_chat_sessions_5ux_a!N7</f>
        <v/>
      </c>
      <c r="AA29" s="37" t="str">
        <f>day_5_final_chat_sessions_5ux_a!O7</f>
        <v/>
      </c>
      <c r="AB29" s="37" t="str">
        <f>day_5_final_chat_sessions_5ux_a!P7</f>
        <v/>
      </c>
      <c r="AC29" s="37" t="str">
        <f>day_5_final_chat_sessions_5ux_a!Q7</f>
        <v/>
      </c>
      <c r="AD29" s="37" t="str">
        <f>day_5_final_chat_sessions_5ux_a!R7</f>
        <v/>
      </c>
      <c r="AE29" s="37" t="str">
        <f>day_5_final_chat_sessions_5ux_a!S7</f>
        <v/>
      </c>
      <c r="AF29" s="37" t="str">
        <f>day_5_final_chat_sessions_5ux_a!T7</f>
        <v/>
      </c>
      <c r="AG29" s="37" t="str">
        <f>day_5_final_chat_sessions_5ux_a!U7</f>
        <v/>
      </c>
      <c r="AH29" s="37" t="str">
        <f>day_5_final_chat_sessions_5ux_a!V7</f>
        <v/>
      </c>
      <c r="AI29" s="37" t="str">
        <f>day_5_final_chat_sessions_5ux_a!W7</f>
        <v/>
      </c>
      <c r="AJ29" s="37" t="str">
        <f>day_5_final_chat_sessions_5ux_a!X7</f>
        <v/>
      </c>
      <c r="AK29" s="37" t="str">
        <f>day_5_final_chat_sessions_5ux_a!Y7</f>
        <v/>
      </c>
      <c r="AL29" s="37" t="str">
        <f>day_5_final_chat_sessions_5ux_a!Z7</f>
        <v/>
      </c>
      <c r="AM29" s="37" t="str">
        <f>day_5_final_chat_sessions_5ux_a!AA7</f>
        <v/>
      </c>
      <c r="AN29" s="37" t="str">
        <f>day_5_final_chat_sessions_5ux_a!AB7</f>
        <v/>
      </c>
      <c r="AO29" s="37" t="str">
        <f>day_5_final_chat_sessions_5ux_a!AC7</f>
        <v/>
      </c>
      <c r="AP29" s="37" t="str">
        <f>day_5_final_chat_sessions_5ux_a!AD7</f>
        <v/>
      </c>
      <c r="AQ29" s="37" t="str">
        <f>day_5_final_chat_sessions_5ux_a!AE7</f>
        <v/>
      </c>
      <c r="AR29" s="37" t="str">
        <f>day_5_final_chat_sessions_5ux_a!AF7</f>
        <v/>
      </c>
      <c r="AS29" s="37" t="str">
        <f>day_5_final_chat_sessions_5ux_a!AG7</f>
        <v/>
      </c>
    </row>
    <row r="30">
      <c r="A30" s="36">
        <f t="shared" si="4"/>
        <v>3</v>
      </c>
      <c r="B30" s="36">
        <f t="shared" si="5"/>
        <v>16</v>
      </c>
      <c r="C30" s="36">
        <f t="shared" si="6"/>
        <v>1</v>
      </c>
      <c r="D30" s="36">
        <f t="shared" si="7"/>
        <v>2</v>
      </c>
      <c r="E30" s="36">
        <f t="shared" si="8"/>
        <v>2</v>
      </c>
      <c r="F30" s="36">
        <f t="shared" si="9"/>
        <v>2</v>
      </c>
      <c r="G30" s="36">
        <f t="shared" si="10"/>
        <v>12</v>
      </c>
      <c r="H30" s="36">
        <f t="shared" ref="H30:J30" si="36">if(AP30&lt;&gt;"",1,0)+H29</f>
        <v>2</v>
      </c>
      <c r="I30" s="36">
        <f t="shared" si="36"/>
        <v>9</v>
      </c>
      <c r="J30" s="36">
        <f t="shared" si="36"/>
        <v>13</v>
      </c>
      <c r="K30" s="41"/>
      <c r="L30" s="42" t="s">
        <v>126</v>
      </c>
      <c r="M30" s="37" t="str">
        <f>day_5_final_chat_sessions_5ux_a!A8</f>
        <v/>
      </c>
      <c r="N30" s="37" t="str">
        <f>day_5_final_chat_sessions_5ux_a!B8</f>
        <v/>
      </c>
      <c r="O30" s="37" t="str">
        <f>day_5_final_chat_sessions_5ux_a!C8</f>
        <v/>
      </c>
      <c r="P30" s="37" t="str">
        <f>day_5_final_chat_sessions_5ux_a!D8</f>
        <v/>
      </c>
      <c r="Q30" s="37" t="str">
        <f>day_5_final_chat_sessions_5ux_a!E8</f>
        <v/>
      </c>
      <c r="R30" s="37" t="str">
        <f>day_5_final_chat_sessions_5ux_a!F8</f>
        <v/>
      </c>
      <c r="S30" s="37" t="str">
        <f>day_5_final_chat_sessions_5ux_a!G8</f>
        <v/>
      </c>
      <c r="T30" s="37" t="str">
        <f>day_5_final_chat_sessions_5ux_a!H8</f>
        <v/>
      </c>
      <c r="U30" s="37" t="str">
        <f>day_5_final_chat_sessions_5ux_a!I8</f>
        <v/>
      </c>
      <c r="V30" s="37" t="str">
        <f>day_5_final_chat_sessions_5ux_a!J8</f>
        <v/>
      </c>
      <c r="W30" s="37" t="str">
        <f>day_5_final_chat_sessions_5ux_a!K8</f>
        <v/>
      </c>
      <c r="X30" s="37" t="str">
        <f>day_5_final_chat_sessions_5ux_a!L8</f>
        <v/>
      </c>
      <c r="Y30" s="37" t="str">
        <f>day_5_final_chat_sessions_5ux_a!M8</f>
        <v/>
      </c>
      <c r="Z30" s="37" t="str">
        <f>day_5_final_chat_sessions_5ux_a!N8</f>
        <v/>
      </c>
      <c r="AA30" s="37" t="str">
        <f>day_5_final_chat_sessions_5ux_a!O8</f>
        <v/>
      </c>
      <c r="AB30" s="37" t="str">
        <f>day_5_final_chat_sessions_5ux_a!P8</f>
        <v/>
      </c>
      <c r="AC30" s="37" t="str">
        <f>day_5_final_chat_sessions_5ux_a!Q8</f>
        <v/>
      </c>
      <c r="AD30" s="37" t="str">
        <f>day_5_final_chat_sessions_5ux_a!R8</f>
        <v/>
      </c>
      <c r="AE30" s="37" t="str">
        <f>day_5_final_chat_sessions_5ux_a!S8</f>
        <v/>
      </c>
      <c r="AF30" s="37" t="str">
        <f>day_5_final_chat_sessions_5ux_a!T8</f>
        <v/>
      </c>
      <c r="AG30" s="37" t="str">
        <f>day_5_final_chat_sessions_5ux_a!U8</f>
        <v/>
      </c>
      <c r="AH30" s="37" t="str">
        <f>day_5_final_chat_sessions_5ux_a!V8</f>
        <v/>
      </c>
      <c r="AI30" s="37" t="str">
        <f>day_5_final_chat_sessions_5ux_a!W8</f>
        <v/>
      </c>
      <c r="AJ30" s="37" t="str">
        <f>day_5_final_chat_sessions_5ux_a!X8</f>
        <v/>
      </c>
      <c r="AK30" s="37" t="str">
        <f>day_5_final_chat_sessions_5ux_a!Y8</f>
        <v/>
      </c>
      <c r="AL30" s="37" t="str">
        <f>day_5_final_chat_sessions_5ux_a!Z8</f>
        <v/>
      </c>
      <c r="AM30" s="37" t="str">
        <f>day_5_final_chat_sessions_5ux_a!AA8</f>
        <v/>
      </c>
      <c r="AN30" s="37" t="str">
        <f>day_5_final_chat_sessions_5ux_a!AB8</f>
        <v/>
      </c>
      <c r="AO30" s="37" t="str">
        <f>day_5_final_chat_sessions_5ux_a!AC8</f>
        <v/>
      </c>
      <c r="AP30" s="37" t="str">
        <f>day_5_final_chat_sessions_5ux_a!AD8</f>
        <v/>
      </c>
      <c r="AQ30" s="37" t="str">
        <f>day_5_final_chat_sessions_5ux_a!AE8</f>
        <v/>
      </c>
      <c r="AR30" s="37" t="str">
        <f>day_5_final_chat_sessions_5ux_a!AF8</f>
        <v/>
      </c>
      <c r="AS30" s="37" t="str">
        <f>day_5_final_chat_sessions_5ux_a!AG8</f>
        <v/>
      </c>
    </row>
    <row r="31">
      <c r="A31" s="36">
        <f t="shared" si="4"/>
        <v>3</v>
      </c>
      <c r="B31" s="36">
        <f t="shared" si="5"/>
        <v>16</v>
      </c>
      <c r="C31" s="36">
        <f t="shared" si="6"/>
        <v>1</v>
      </c>
      <c r="D31" s="36">
        <f t="shared" si="7"/>
        <v>2</v>
      </c>
      <c r="E31" s="36">
        <f t="shared" si="8"/>
        <v>2</v>
      </c>
      <c r="F31" s="36">
        <f t="shared" si="9"/>
        <v>2</v>
      </c>
      <c r="G31" s="36">
        <f t="shared" si="10"/>
        <v>12</v>
      </c>
      <c r="H31" s="36">
        <f t="shared" ref="H31:J31" si="37">if(AP31&lt;&gt;"",1,0)+H30</f>
        <v>2</v>
      </c>
      <c r="I31" s="36">
        <f t="shared" si="37"/>
        <v>9</v>
      </c>
      <c r="J31" s="36">
        <f t="shared" si="37"/>
        <v>13</v>
      </c>
      <c r="K31" s="41"/>
      <c r="L31" s="42" t="s">
        <v>126</v>
      </c>
      <c r="M31" s="37" t="str">
        <f>day_5_final_chat_sessions_5ux_a!A9</f>
        <v/>
      </c>
      <c r="N31" s="37" t="str">
        <f>day_5_final_chat_sessions_5ux_a!B9</f>
        <v/>
      </c>
      <c r="O31" s="37" t="str">
        <f>day_5_final_chat_sessions_5ux_a!C9</f>
        <v/>
      </c>
      <c r="P31" s="37" t="str">
        <f>day_5_final_chat_sessions_5ux_a!D9</f>
        <v/>
      </c>
      <c r="Q31" s="37" t="str">
        <f>day_5_final_chat_sessions_5ux_a!E9</f>
        <v/>
      </c>
      <c r="R31" s="37" t="str">
        <f>day_5_final_chat_sessions_5ux_a!F9</f>
        <v/>
      </c>
      <c r="S31" s="37" t="str">
        <f>day_5_final_chat_sessions_5ux_a!G9</f>
        <v/>
      </c>
      <c r="T31" s="37" t="str">
        <f>day_5_final_chat_sessions_5ux_a!H9</f>
        <v/>
      </c>
      <c r="U31" s="37" t="str">
        <f>day_5_final_chat_sessions_5ux_a!I9</f>
        <v/>
      </c>
      <c r="V31" s="37" t="str">
        <f>day_5_final_chat_sessions_5ux_a!J9</f>
        <v/>
      </c>
      <c r="W31" s="37" t="str">
        <f>day_5_final_chat_sessions_5ux_a!K9</f>
        <v/>
      </c>
      <c r="X31" s="37" t="str">
        <f>day_5_final_chat_sessions_5ux_a!L9</f>
        <v/>
      </c>
      <c r="Y31" s="37" t="str">
        <f>day_5_final_chat_sessions_5ux_a!M9</f>
        <v/>
      </c>
      <c r="Z31" s="37" t="str">
        <f>day_5_final_chat_sessions_5ux_a!N9</f>
        <v/>
      </c>
      <c r="AA31" s="37" t="str">
        <f>day_5_final_chat_sessions_5ux_a!O9</f>
        <v/>
      </c>
      <c r="AB31" s="37" t="str">
        <f>day_5_final_chat_sessions_5ux_a!P9</f>
        <v/>
      </c>
      <c r="AC31" s="37" t="str">
        <f>day_5_final_chat_sessions_5ux_a!Q9</f>
        <v/>
      </c>
      <c r="AD31" s="37" t="str">
        <f>day_5_final_chat_sessions_5ux_a!R9</f>
        <v/>
      </c>
      <c r="AE31" s="37" t="str">
        <f>day_5_final_chat_sessions_5ux_a!S9</f>
        <v/>
      </c>
      <c r="AF31" s="37" t="str">
        <f>day_5_final_chat_sessions_5ux_a!T9</f>
        <v/>
      </c>
      <c r="AG31" s="37" t="str">
        <f>day_5_final_chat_sessions_5ux_a!U9</f>
        <v/>
      </c>
      <c r="AH31" s="37" t="str">
        <f>day_5_final_chat_sessions_5ux_a!V9</f>
        <v/>
      </c>
      <c r="AI31" s="37" t="str">
        <f>day_5_final_chat_sessions_5ux_a!W9</f>
        <v/>
      </c>
      <c r="AJ31" s="37" t="str">
        <f>day_5_final_chat_sessions_5ux_a!X9</f>
        <v/>
      </c>
      <c r="AK31" s="37" t="str">
        <f>day_5_final_chat_sessions_5ux_a!Y9</f>
        <v/>
      </c>
      <c r="AL31" s="37" t="str">
        <f>day_5_final_chat_sessions_5ux_a!Z9</f>
        <v/>
      </c>
      <c r="AM31" s="37" t="str">
        <f>day_5_final_chat_sessions_5ux_a!AA9</f>
        <v/>
      </c>
      <c r="AN31" s="37" t="str">
        <f>day_5_final_chat_sessions_5ux_a!AB9</f>
        <v/>
      </c>
      <c r="AO31" s="37" t="str">
        <f>day_5_final_chat_sessions_5ux_a!AC9</f>
        <v/>
      </c>
      <c r="AP31" s="37" t="str">
        <f>day_5_final_chat_sessions_5ux_a!AD9</f>
        <v/>
      </c>
      <c r="AQ31" s="37" t="str">
        <f>day_5_final_chat_sessions_5ux_a!AE9</f>
        <v/>
      </c>
      <c r="AR31" s="37" t="str">
        <f>day_5_final_chat_sessions_5ux_a!AF9</f>
        <v/>
      </c>
      <c r="AS31" s="37" t="str">
        <f>day_5_final_chat_sessions_5ux_a!AG9</f>
        <v/>
      </c>
    </row>
    <row r="32">
      <c r="A32" s="36">
        <f t="shared" si="4"/>
        <v>3</v>
      </c>
      <c r="B32" s="36">
        <f t="shared" si="5"/>
        <v>16</v>
      </c>
      <c r="C32" s="36">
        <f t="shared" si="6"/>
        <v>1</v>
      </c>
      <c r="D32" s="36">
        <f t="shared" si="7"/>
        <v>2</v>
      </c>
      <c r="E32" s="36">
        <f t="shared" si="8"/>
        <v>2</v>
      </c>
      <c r="F32" s="36">
        <f t="shared" si="9"/>
        <v>2</v>
      </c>
      <c r="G32" s="36">
        <f t="shared" si="10"/>
        <v>12</v>
      </c>
      <c r="H32" s="36">
        <f t="shared" ref="H32:J32" si="38">if(AP32&lt;&gt;"",1,0)+H31</f>
        <v>2</v>
      </c>
      <c r="I32" s="36">
        <f t="shared" si="38"/>
        <v>9</v>
      </c>
      <c r="J32" s="36">
        <f t="shared" si="38"/>
        <v>13</v>
      </c>
      <c r="K32" s="41"/>
      <c r="L32" s="42" t="s">
        <v>126</v>
      </c>
      <c r="M32" s="37" t="str">
        <f>day_5_final_chat_sessions_5ux_a!A10</f>
        <v/>
      </c>
      <c r="N32" s="37" t="str">
        <f>day_5_final_chat_sessions_5ux_a!B10</f>
        <v/>
      </c>
      <c r="O32" s="37" t="str">
        <f>day_5_final_chat_sessions_5ux_a!C10</f>
        <v/>
      </c>
      <c r="P32" s="37" t="str">
        <f>day_5_final_chat_sessions_5ux_a!D10</f>
        <v/>
      </c>
      <c r="Q32" s="37" t="str">
        <f>day_5_final_chat_sessions_5ux_a!E10</f>
        <v/>
      </c>
      <c r="R32" s="37" t="str">
        <f>day_5_final_chat_sessions_5ux_a!F10</f>
        <v/>
      </c>
      <c r="S32" s="37" t="str">
        <f>day_5_final_chat_sessions_5ux_a!G10</f>
        <v/>
      </c>
      <c r="T32" s="37" t="str">
        <f>day_5_final_chat_sessions_5ux_a!H10</f>
        <v/>
      </c>
      <c r="U32" s="37" t="str">
        <f>day_5_final_chat_sessions_5ux_a!I10</f>
        <v/>
      </c>
      <c r="V32" s="37" t="str">
        <f>day_5_final_chat_sessions_5ux_a!J10</f>
        <v/>
      </c>
      <c r="W32" s="37" t="str">
        <f>day_5_final_chat_sessions_5ux_a!K10</f>
        <v/>
      </c>
      <c r="X32" s="37" t="str">
        <f>day_5_final_chat_sessions_5ux_a!L10</f>
        <v/>
      </c>
      <c r="Y32" s="37" t="str">
        <f>day_5_final_chat_sessions_5ux_a!M10</f>
        <v/>
      </c>
      <c r="Z32" s="37" t="str">
        <f>day_5_final_chat_sessions_5ux_a!N10</f>
        <v/>
      </c>
      <c r="AA32" s="37" t="str">
        <f>day_5_final_chat_sessions_5ux_a!O10</f>
        <v/>
      </c>
      <c r="AB32" s="37" t="str">
        <f>day_5_final_chat_sessions_5ux_a!P10</f>
        <v/>
      </c>
      <c r="AC32" s="37" t="str">
        <f>day_5_final_chat_sessions_5ux_a!Q10</f>
        <v/>
      </c>
      <c r="AD32" s="37" t="str">
        <f>day_5_final_chat_sessions_5ux_a!R10</f>
        <v/>
      </c>
      <c r="AE32" s="37" t="str">
        <f>day_5_final_chat_sessions_5ux_a!S10</f>
        <v/>
      </c>
      <c r="AF32" s="37" t="str">
        <f>day_5_final_chat_sessions_5ux_a!T10</f>
        <v/>
      </c>
      <c r="AG32" s="37" t="str">
        <f>day_5_final_chat_sessions_5ux_a!U10</f>
        <v/>
      </c>
      <c r="AH32" s="37" t="str">
        <f>day_5_final_chat_sessions_5ux_a!V10</f>
        <v/>
      </c>
      <c r="AI32" s="37" t="str">
        <f>day_5_final_chat_sessions_5ux_a!W10</f>
        <v/>
      </c>
      <c r="AJ32" s="37" t="str">
        <f>day_5_final_chat_sessions_5ux_a!X10</f>
        <v/>
      </c>
      <c r="AK32" s="37" t="str">
        <f>day_5_final_chat_sessions_5ux_a!Y10</f>
        <v/>
      </c>
      <c r="AL32" s="37" t="str">
        <f>day_5_final_chat_sessions_5ux_a!Z10</f>
        <v/>
      </c>
      <c r="AM32" s="37" t="str">
        <f>day_5_final_chat_sessions_5ux_a!AA10</f>
        <v/>
      </c>
      <c r="AN32" s="37" t="str">
        <f>day_5_final_chat_sessions_5ux_a!AB10</f>
        <v/>
      </c>
      <c r="AO32" s="37" t="str">
        <f>day_5_final_chat_sessions_5ux_a!AC10</f>
        <v/>
      </c>
      <c r="AP32" s="37" t="str">
        <f>day_5_final_chat_sessions_5ux_a!AD10</f>
        <v/>
      </c>
      <c r="AQ32" s="37" t="str">
        <f>day_5_final_chat_sessions_5ux_a!AE10</f>
        <v/>
      </c>
      <c r="AR32" s="37" t="str">
        <f>day_5_final_chat_sessions_5ux_a!AF10</f>
        <v/>
      </c>
      <c r="AS32" s="37" t="str">
        <f>day_5_final_chat_sessions_5ux_a!AG10</f>
        <v/>
      </c>
    </row>
    <row r="33">
      <c r="A33" s="36">
        <f t="shared" si="4"/>
        <v>3</v>
      </c>
      <c r="B33" s="36">
        <f t="shared" si="5"/>
        <v>16</v>
      </c>
      <c r="C33" s="36">
        <f t="shared" si="6"/>
        <v>1</v>
      </c>
      <c r="D33" s="36">
        <f t="shared" si="7"/>
        <v>2</v>
      </c>
      <c r="E33" s="36">
        <f t="shared" si="8"/>
        <v>2</v>
      </c>
      <c r="F33" s="36">
        <f t="shared" si="9"/>
        <v>2</v>
      </c>
      <c r="G33" s="36">
        <f t="shared" si="10"/>
        <v>12</v>
      </c>
      <c r="H33" s="36">
        <f t="shared" ref="H33:J33" si="39">if(AP33&lt;&gt;"",1,0)+H32</f>
        <v>2</v>
      </c>
      <c r="I33" s="36">
        <f t="shared" si="39"/>
        <v>9</v>
      </c>
      <c r="J33" s="36">
        <f t="shared" si="39"/>
        <v>13</v>
      </c>
      <c r="K33" s="40"/>
      <c r="L33" s="42" t="s">
        <v>126</v>
      </c>
      <c r="M33" s="37" t="str">
        <f>day_5_final_chat_sessions_5ux_a!A11</f>
        <v/>
      </c>
      <c r="N33" s="37" t="str">
        <f>day_5_final_chat_sessions_5ux_a!B11</f>
        <v/>
      </c>
      <c r="O33" s="37" t="str">
        <f>day_5_final_chat_sessions_5ux_a!C11</f>
        <v/>
      </c>
      <c r="P33" s="37" t="str">
        <f>day_5_final_chat_sessions_5ux_a!D11</f>
        <v/>
      </c>
      <c r="Q33" s="37" t="str">
        <f>day_5_final_chat_sessions_5ux_a!E11</f>
        <v/>
      </c>
      <c r="R33" s="37" t="str">
        <f>day_5_final_chat_sessions_5ux_a!F11</f>
        <v/>
      </c>
      <c r="S33" s="37" t="str">
        <f>day_5_final_chat_sessions_5ux_a!G11</f>
        <v/>
      </c>
      <c r="T33" s="37" t="str">
        <f>day_5_final_chat_sessions_5ux_a!H11</f>
        <v/>
      </c>
      <c r="U33" s="37" t="str">
        <f>day_5_final_chat_sessions_5ux_a!I11</f>
        <v/>
      </c>
      <c r="V33" s="37" t="str">
        <f>day_5_final_chat_sessions_5ux_a!J11</f>
        <v/>
      </c>
      <c r="W33" s="37" t="str">
        <f>day_5_final_chat_sessions_5ux_a!K11</f>
        <v/>
      </c>
      <c r="X33" s="37" t="str">
        <f>day_5_final_chat_sessions_5ux_a!L11</f>
        <v/>
      </c>
      <c r="Y33" s="37" t="str">
        <f>day_5_final_chat_sessions_5ux_a!M11</f>
        <v/>
      </c>
      <c r="Z33" s="37" t="str">
        <f>day_5_final_chat_sessions_5ux_a!N11</f>
        <v/>
      </c>
      <c r="AA33" s="37" t="str">
        <f>day_5_final_chat_sessions_5ux_a!O11</f>
        <v/>
      </c>
      <c r="AB33" s="37" t="str">
        <f>day_5_final_chat_sessions_5ux_a!P11</f>
        <v/>
      </c>
      <c r="AC33" s="37" t="str">
        <f>day_5_final_chat_sessions_5ux_a!Q11</f>
        <v/>
      </c>
      <c r="AD33" s="37" t="str">
        <f>day_5_final_chat_sessions_5ux_a!R11</f>
        <v/>
      </c>
      <c r="AE33" s="37" t="str">
        <f>day_5_final_chat_sessions_5ux_a!S11</f>
        <v/>
      </c>
      <c r="AF33" s="37" t="str">
        <f>day_5_final_chat_sessions_5ux_a!T11</f>
        <v/>
      </c>
      <c r="AG33" s="37" t="str">
        <f>day_5_final_chat_sessions_5ux_a!U11</f>
        <v/>
      </c>
      <c r="AH33" s="37" t="str">
        <f>day_5_final_chat_sessions_5ux_a!V11</f>
        <v/>
      </c>
      <c r="AI33" s="37" t="str">
        <f>day_5_final_chat_sessions_5ux_a!W11</f>
        <v/>
      </c>
      <c r="AJ33" s="37" t="str">
        <f>day_5_final_chat_sessions_5ux_a!X11</f>
        <v/>
      </c>
      <c r="AK33" s="37" t="str">
        <f>day_5_final_chat_sessions_5ux_a!Y11</f>
        <v/>
      </c>
      <c r="AL33" s="37" t="str">
        <f>day_5_final_chat_sessions_5ux_a!Z11</f>
        <v/>
      </c>
      <c r="AM33" s="37" t="str">
        <f>day_5_final_chat_sessions_5ux_a!AA11</f>
        <v/>
      </c>
      <c r="AN33" s="37" t="str">
        <f>day_5_final_chat_sessions_5ux_a!AB11</f>
        <v/>
      </c>
      <c r="AO33" s="37" t="str">
        <f>day_5_final_chat_sessions_5ux_a!AC11</f>
        <v/>
      </c>
      <c r="AP33" s="37" t="str">
        <f>day_5_final_chat_sessions_5ux_a!AD11</f>
        <v/>
      </c>
      <c r="AQ33" s="37" t="str">
        <f>day_5_final_chat_sessions_5ux_a!AE11</f>
        <v/>
      </c>
      <c r="AR33" s="37" t="str">
        <f>day_5_final_chat_sessions_5ux_a!AF11</f>
        <v/>
      </c>
      <c r="AS33" s="37" t="str">
        <f>day_5_final_chat_sessions_5ux_a!AG11</f>
        <v/>
      </c>
    </row>
    <row r="34">
      <c r="A34" s="36">
        <f t="shared" si="4"/>
        <v>4</v>
      </c>
      <c r="B34" s="36">
        <f t="shared" si="5"/>
        <v>17</v>
      </c>
      <c r="C34" s="36">
        <f t="shared" si="6"/>
        <v>1</v>
      </c>
      <c r="D34" s="36">
        <f t="shared" si="7"/>
        <v>2</v>
      </c>
      <c r="E34" s="36">
        <f t="shared" si="8"/>
        <v>2</v>
      </c>
      <c r="F34" s="36">
        <f t="shared" si="9"/>
        <v>2</v>
      </c>
      <c r="G34" s="36">
        <f t="shared" si="10"/>
        <v>12</v>
      </c>
      <c r="H34" s="36">
        <f t="shared" ref="H34:J34" si="40">if(AP34&lt;&gt;"",1,0)+H33</f>
        <v>3</v>
      </c>
      <c r="I34" s="36">
        <f t="shared" si="40"/>
        <v>10</v>
      </c>
      <c r="J34" s="36">
        <f t="shared" si="40"/>
        <v>13</v>
      </c>
      <c r="K34" s="41"/>
      <c r="L34" s="43" t="s">
        <v>127</v>
      </c>
      <c r="M34" s="39" t="str">
        <f>before_chat_articles!A2</f>
        <v>before_chat_1</v>
      </c>
      <c r="N34" s="39" t="str">
        <f>before_chat_articles!B2</f>
        <v/>
      </c>
      <c r="O34" s="39" t="str">
        <f>before_chat_articles!C2</f>
        <v>On the morning of your chat session, send the following message as a reminder: </v>
      </c>
      <c r="P34" s="39" t="str">
        <f>before_chat_articles!D2</f>
        <v/>
      </c>
      <c r="Q34" s="39" t="str">
        <f>before_chat_articles!E2</f>
        <v/>
      </c>
      <c r="R34" s="39" t="str">
        <f>before_chat_articles!F2</f>
        <v/>
      </c>
      <c r="S34" s="39" t="str">
        <f>before_chat_articles!G2</f>
        <v/>
      </c>
      <c r="T34" s="39" t="str">
        <f>before_chat_articles!H2</f>
        <v/>
      </c>
      <c r="U34" s="39" t="str">
        <f>before_chat_articles!I2</f>
        <v/>
      </c>
      <c r="V34" s="39" t="str">
        <f>before_chat_articles!J2</f>
        <v/>
      </c>
      <c r="W34" s="39" t="str">
        <f>before_chat_articles!K2</f>
        <v/>
      </c>
      <c r="X34" s="39" t="str">
        <f>before_chat_articles!L2</f>
        <v/>
      </c>
      <c r="Y34" s="39" t="str">
        <f>before_chat_articles!M2</f>
        <v/>
      </c>
      <c r="Z34" s="39" t="str">
        <f>before_chat_articles!N2</f>
        <v/>
      </c>
      <c r="AA34" s="39" t="str">
        <f>before_chat_articles!O2</f>
        <v/>
      </c>
      <c r="AB34" s="39" t="str">
        <f>before_chat_articles!P2</f>
        <v/>
      </c>
      <c r="AC34" s="39" t="str">
        <f>before_chat_articles!Q2</f>
        <v/>
      </c>
      <c r="AD34" s="39" t="str">
        <f>before_chat_articles!R2</f>
        <v/>
      </c>
      <c r="AE34" s="39" t="str">
        <f>before_chat_articles!S2</f>
        <v/>
      </c>
      <c r="AF34" s="39" t="str">
        <f>before_chat_articles!T2</f>
        <v/>
      </c>
      <c r="AG34" s="39" t="str">
        <f>before_chat_articles!U2</f>
        <v/>
      </c>
      <c r="AH34" s="39" t="str">
        <f>before_chat_articles!V2</f>
        <v/>
      </c>
      <c r="AI34" s="39" t="str">
        <f>before_chat_articles!W2</f>
        <v/>
      </c>
      <c r="AJ34" s="39" t="str">
        <f>before_chat_articles!X2</f>
        <v/>
      </c>
      <c r="AK34" s="39" t="str">
        <f>before_chat_articles!Y2</f>
        <v/>
      </c>
      <c r="AL34" s="39" t="str">
        <f>before_chat_articles!Z2</f>
        <v/>
      </c>
      <c r="AM34" s="39" t="str">
        <f>before_chat_articles!AA2</f>
        <v/>
      </c>
      <c r="AN34" s="39" t="str">
        <f>before_chat_articles!AB2</f>
        <v>Support</v>
      </c>
      <c r="AO34" s="39" t="str">
        <f>before_chat_articles!AC2</f>
        <v>faq_text_support</v>
      </c>
      <c r="AP34" s="39" t="str">
        <f>before_chat_articles!AD2</f>
        <v>faq_ground_rules</v>
      </c>
      <c r="AQ34" s="39" t="str">
        <f>before_chat_articles!AE2</f>
        <v>faq_misbehaviour</v>
      </c>
      <c r="AR34" s="39" t="str">
        <f>before_chat_articles!AF2</f>
        <v/>
      </c>
      <c r="AS34" s="39" t="str">
        <f>before_chat_articles!AG2</f>
        <v/>
      </c>
    </row>
    <row r="35">
      <c r="A35" s="36">
        <f t="shared" si="4"/>
        <v>4</v>
      </c>
      <c r="B35" s="36">
        <f t="shared" si="5"/>
        <v>18</v>
      </c>
      <c r="C35" s="36">
        <f t="shared" si="6"/>
        <v>2</v>
      </c>
      <c r="D35" s="36">
        <f t="shared" si="7"/>
        <v>2</v>
      </c>
      <c r="E35" s="36">
        <f t="shared" si="8"/>
        <v>2</v>
      </c>
      <c r="F35" s="36">
        <f t="shared" si="9"/>
        <v>2</v>
      </c>
      <c r="G35" s="36">
        <f t="shared" si="10"/>
        <v>13</v>
      </c>
      <c r="H35" s="36">
        <f t="shared" ref="H35:J35" si="41">if(AP35&lt;&gt;"",1,0)+H34</f>
        <v>3</v>
      </c>
      <c r="I35" s="36">
        <f t="shared" si="41"/>
        <v>10</v>
      </c>
      <c r="J35" s="36">
        <f t="shared" si="41"/>
        <v>13</v>
      </c>
      <c r="K35" s="41"/>
      <c r="L35" s="43" t="s">
        <v>127</v>
      </c>
      <c r="M35" s="39" t="str">
        <f>before_chat_articles!A3</f>
        <v>before_chat_2</v>
      </c>
      <c r="N35" s="39" t="str">
        <f>before_chat_articles!B3</f>
        <v/>
      </c>
      <c r="O35" s="39" t="str">
        <f>before_chat_articles!C3</f>
        <v/>
      </c>
      <c r="P35" s="39" t="str">
        <f>before_chat_articles!D3</f>
        <v/>
      </c>
      <c r="Q35" s="39" t="str">
        <f>before_chat_articles!E3</f>
        <v/>
      </c>
      <c r="R35" s="39" t="str">
        <f>before_chat_articles!F3</f>
        <v/>
      </c>
      <c r="S35" s="39" t="str">
        <f>before_chat_articles!G3</f>
        <v/>
      </c>
      <c r="T35" s="39" t="str">
        <f>before_chat_articles!H3</f>
        <v>Add Ground Rules, previously agreed, to the WhatsApp Group Description</v>
      </c>
      <c r="U35" s="39" t="str">
        <f>before_chat_articles!I3</f>
        <v>Remember to add the ground rules to the WhatsApp Group Description. ​​To add the ground rules to the Group Description, copy the ground rules or use the ones agreed during the onboarding session. Then: 
Open the WhatsApp group chat. 
Tap the group name. 
Tap the existing description, or tap Add Group Description. 
Paste the ground rules. 
Tap Save.</v>
      </c>
      <c r="V35" s="39" t="str">
        <f>before_chat_articles!J3</f>
        <v>Sample Ground Rules</v>
      </c>
      <c r="W35" s="39" t="str">
        <f>before_chat_articles!K3</f>
        <v>
“To make this a a comfortable, empathetic and safe space for everyone, here are some ground rules:
✅ What is said in the group stays in the group, both in person and online You need to know that this group is private.
✅ Accept each other. Everyone is different and has different experiences.
✅ Share only what you feel comfortable sharing. Avoid topics unrelated to the content of the workshop, advertisements or sales. 
✅Respect each other by paying attention and taking turns to share and listen.
✅The conversation in the WhatsApp group will focus solely on the parenting of children.
✅ Feel free to ask questions! 
✅ Respect privacy of personal pictures and videos that are sent to the chat group. 
✅ I AM only here as an observer. I will not respond to questions about your parenting habits in this group or personally. However, if there is a message that will benefit the entire group, then I will share a general message here.”
✅Connect and participate in the interaction schedule with the facilitator. The schedule to interact in this chat is:[Enter schedule]
</v>
      </c>
      <c r="X35" s="39" t="str">
        <f>before_chat_articles!L3</f>
        <v/>
      </c>
      <c r="Y35" s="39" t="str">
        <f>before_chat_articles!M3</f>
        <v/>
      </c>
      <c r="Z35" s="39" t="str">
        <f>before_chat_articles!N3</f>
        <v/>
      </c>
      <c r="AA35" s="39" t="str">
        <f>before_chat_articles!O3</f>
        <v/>
      </c>
      <c r="AB35" s="39" t="str">
        <f>before_chat_articles!P3</f>
        <v/>
      </c>
      <c r="AC35" s="39" t="str">
        <f>before_chat_articles!Q3</f>
        <v/>
      </c>
      <c r="AD35" s="39" t="str">
        <f>before_chat_articles!R3</f>
        <v/>
      </c>
      <c r="AE35" s="39" t="str">
        <f>before_chat_articles!S3</f>
        <v/>
      </c>
      <c r="AF35" s="39" t="str">
        <f>before_chat_articles!T3</f>
        <v/>
      </c>
      <c r="AG35" s="39" t="str">
        <f>before_chat_articles!U3</f>
        <v/>
      </c>
      <c r="AH35" s="39" t="str">
        <f>before_chat_articles!V3</f>
        <v/>
      </c>
      <c r="AI35" s="39" t="str">
        <f>before_chat_articles!W3</f>
        <v/>
      </c>
      <c r="AJ35" s="39" t="str">
        <f>before_chat_articles!X3</f>
        <v>Message 1: Chat Reminder</v>
      </c>
      <c r="AK35" s="39" t="str">
        <f>before_chat_articles!Y3</f>
        <v>💚Hello everyone! Our next chat session will be later today at [INSERT TIME]. Chat soon! </v>
      </c>
      <c r="AL35" s="39" t="str">
        <f>before_chat_articles!Z3</f>
        <v>Insert the time before sending the message. </v>
      </c>
      <c r="AM35" s="39" t="str">
        <f>before_chat_articles!AA3</f>
        <v/>
      </c>
      <c r="AN35" s="39" t="str">
        <f>before_chat_articles!AB3</f>
        <v/>
      </c>
      <c r="AO35" s="39" t="str">
        <f>before_chat_articles!AC3</f>
        <v/>
      </c>
      <c r="AP35" s="39" t="str">
        <f>before_chat_articles!AD3</f>
        <v/>
      </c>
      <c r="AQ35" s="39" t="str">
        <f>before_chat_articles!AE3</f>
        <v/>
      </c>
      <c r="AR35" s="39" t="str">
        <f>before_chat_articles!AF3</f>
        <v/>
      </c>
      <c r="AS35" s="39" t="str">
        <f>before_chat_articles!AG3</f>
        <v/>
      </c>
    </row>
    <row r="36">
      <c r="A36" s="36">
        <f t="shared" si="4"/>
        <v>4</v>
      </c>
      <c r="B36" s="36">
        <f t="shared" si="5"/>
        <v>18</v>
      </c>
      <c r="C36" s="36">
        <f t="shared" si="6"/>
        <v>2</v>
      </c>
      <c r="D36" s="36">
        <f t="shared" si="7"/>
        <v>2</v>
      </c>
      <c r="E36" s="36">
        <f t="shared" si="8"/>
        <v>2</v>
      </c>
      <c r="F36" s="36">
        <f t="shared" si="9"/>
        <v>2</v>
      </c>
      <c r="G36" s="36">
        <f t="shared" si="10"/>
        <v>13</v>
      </c>
      <c r="H36" s="36">
        <f t="shared" ref="H36:J36" si="42">if(AP36&lt;&gt;"",1,0)+H35</f>
        <v>3</v>
      </c>
      <c r="I36" s="36">
        <f t="shared" si="42"/>
        <v>10</v>
      </c>
      <c r="J36" s="36">
        <f t="shared" si="42"/>
        <v>13</v>
      </c>
      <c r="K36" s="41"/>
      <c r="L36" s="43" t="s">
        <v>127</v>
      </c>
      <c r="M36" s="39" t="str">
        <f>before_chat_articles!A4</f>
        <v/>
      </c>
      <c r="N36" s="39" t="str">
        <f>before_chat_articles!B4</f>
        <v/>
      </c>
      <c r="O36" s="39" t="str">
        <f>before_chat_articles!C4</f>
        <v/>
      </c>
      <c r="P36" s="39" t="str">
        <f>before_chat_articles!D4</f>
        <v/>
      </c>
      <c r="Q36" s="39" t="str">
        <f>before_chat_articles!E4</f>
        <v/>
      </c>
      <c r="R36" s="39" t="str">
        <f>before_chat_articles!F4</f>
        <v/>
      </c>
      <c r="S36" s="39" t="str">
        <f>before_chat_articles!G4</f>
        <v/>
      </c>
      <c r="T36" s="39" t="str">
        <f>before_chat_articles!H4</f>
        <v/>
      </c>
      <c r="U36" s="39" t="str">
        <f>before_chat_articles!I4</f>
        <v/>
      </c>
      <c r="V36" s="39" t="str">
        <f>before_chat_articles!J4</f>
        <v/>
      </c>
      <c r="W36" s="39" t="str">
        <f>before_chat_articles!K4</f>
        <v/>
      </c>
      <c r="X36" s="39" t="str">
        <f>before_chat_articles!L4</f>
        <v/>
      </c>
      <c r="Y36" s="39" t="str">
        <f>before_chat_articles!M4</f>
        <v/>
      </c>
      <c r="Z36" s="39" t="str">
        <f>before_chat_articles!N4</f>
        <v/>
      </c>
      <c r="AA36" s="39" t="str">
        <f>before_chat_articles!O4</f>
        <v/>
      </c>
      <c r="AB36" s="39" t="str">
        <f>before_chat_articles!P4</f>
        <v/>
      </c>
      <c r="AC36" s="39" t="str">
        <f>before_chat_articles!Q4</f>
        <v/>
      </c>
      <c r="AD36" s="39" t="str">
        <f>before_chat_articles!R4</f>
        <v/>
      </c>
      <c r="AE36" s="39" t="str">
        <f>before_chat_articles!S4</f>
        <v/>
      </c>
      <c r="AF36" s="39" t="str">
        <f>before_chat_articles!T4</f>
        <v/>
      </c>
      <c r="AG36" s="39" t="str">
        <f>before_chat_articles!U4</f>
        <v/>
      </c>
      <c r="AH36" s="39" t="str">
        <f>before_chat_articles!V4</f>
        <v/>
      </c>
      <c r="AI36" s="39" t="str">
        <f>before_chat_articles!W4</f>
        <v/>
      </c>
      <c r="AJ36" s="39" t="str">
        <f>before_chat_articles!X4</f>
        <v/>
      </c>
      <c r="AK36" s="39" t="str">
        <f>before_chat_articles!Y4</f>
        <v/>
      </c>
      <c r="AL36" s="39" t="str">
        <f>before_chat_articles!Z4</f>
        <v/>
      </c>
      <c r="AM36" s="39" t="str">
        <f>before_chat_articles!AA4</f>
        <v/>
      </c>
      <c r="AN36" s="39" t="str">
        <f>before_chat_articles!AB4</f>
        <v/>
      </c>
      <c r="AO36" s="39" t="str">
        <f>before_chat_articles!AC4</f>
        <v/>
      </c>
      <c r="AP36" s="39" t="str">
        <f>before_chat_articles!AD4</f>
        <v/>
      </c>
      <c r="AQ36" s="39" t="str">
        <f>before_chat_articles!AE4</f>
        <v/>
      </c>
      <c r="AR36" s="39" t="str">
        <f>before_chat_articles!AF4</f>
        <v/>
      </c>
      <c r="AS36" s="39" t="str">
        <f>before_chat_articles!AG4</f>
        <v/>
      </c>
    </row>
    <row r="37">
      <c r="A37" s="36">
        <f t="shared" si="4"/>
        <v>4</v>
      </c>
      <c r="B37" s="36">
        <f t="shared" si="5"/>
        <v>18</v>
      </c>
      <c r="C37" s="36">
        <f t="shared" si="6"/>
        <v>2</v>
      </c>
      <c r="D37" s="36">
        <f t="shared" si="7"/>
        <v>2</v>
      </c>
      <c r="E37" s="36">
        <f t="shared" si="8"/>
        <v>2</v>
      </c>
      <c r="F37" s="36">
        <f t="shared" si="9"/>
        <v>2</v>
      </c>
      <c r="G37" s="36">
        <f t="shared" si="10"/>
        <v>13</v>
      </c>
      <c r="H37" s="36">
        <f t="shared" ref="H37:J37" si="43">if(AP37&lt;&gt;"",1,0)+H36</f>
        <v>3</v>
      </c>
      <c r="I37" s="36">
        <f t="shared" si="43"/>
        <v>10</v>
      </c>
      <c r="J37" s="36">
        <f t="shared" si="43"/>
        <v>13</v>
      </c>
      <c r="K37" s="41"/>
      <c r="L37" s="43" t="s">
        <v>127</v>
      </c>
      <c r="M37" s="39" t="str">
        <f>before_chat_articles!A5</f>
        <v/>
      </c>
      <c r="N37" s="39" t="str">
        <f>before_chat_articles!B5</f>
        <v/>
      </c>
      <c r="O37" s="39" t="str">
        <f>before_chat_articles!C5</f>
        <v/>
      </c>
      <c r="P37" s="39" t="str">
        <f>before_chat_articles!D5</f>
        <v/>
      </c>
      <c r="Q37" s="39" t="str">
        <f>before_chat_articles!E5</f>
        <v/>
      </c>
      <c r="R37" s="39" t="str">
        <f>before_chat_articles!F5</f>
        <v/>
      </c>
      <c r="S37" s="39" t="str">
        <f>before_chat_articles!G5</f>
        <v/>
      </c>
      <c r="T37" s="39" t="str">
        <f>before_chat_articles!H5</f>
        <v/>
      </c>
      <c r="U37" s="39" t="str">
        <f>before_chat_articles!I5</f>
        <v/>
      </c>
      <c r="V37" s="39" t="str">
        <f>before_chat_articles!J5</f>
        <v/>
      </c>
      <c r="W37" s="39" t="str">
        <f>before_chat_articles!K5</f>
        <v/>
      </c>
      <c r="X37" s="39" t="str">
        <f>before_chat_articles!L5</f>
        <v/>
      </c>
      <c r="Y37" s="39" t="str">
        <f>before_chat_articles!M5</f>
        <v/>
      </c>
      <c r="Z37" s="39" t="str">
        <f>before_chat_articles!N5</f>
        <v/>
      </c>
      <c r="AA37" s="39" t="str">
        <f>before_chat_articles!O5</f>
        <v/>
      </c>
      <c r="AB37" s="39" t="str">
        <f>before_chat_articles!P5</f>
        <v/>
      </c>
      <c r="AC37" s="39" t="str">
        <f>before_chat_articles!Q5</f>
        <v/>
      </c>
      <c r="AD37" s="39" t="str">
        <f>before_chat_articles!R5</f>
        <v/>
      </c>
      <c r="AE37" s="39" t="str">
        <f>before_chat_articles!S5</f>
        <v/>
      </c>
      <c r="AF37" s="39" t="str">
        <f>before_chat_articles!T5</f>
        <v/>
      </c>
      <c r="AG37" s="39" t="str">
        <f>before_chat_articles!U5</f>
        <v/>
      </c>
      <c r="AH37" s="39" t="str">
        <f>before_chat_articles!V5</f>
        <v/>
      </c>
      <c r="AI37" s="39" t="str">
        <f>before_chat_articles!W5</f>
        <v/>
      </c>
      <c r="AJ37" s="39" t="str">
        <f>before_chat_articles!X5</f>
        <v/>
      </c>
      <c r="AK37" s="39" t="str">
        <f>before_chat_articles!Y5</f>
        <v/>
      </c>
      <c r="AL37" s="39" t="str">
        <f>before_chat_articles!Z5</f>
        <v/>
      </c>
      <c r="AM37" s="39" t="str">
        <f>before_chat_articles!AA5</f>
        <v/>
      </c>
      <c r="AN37" s="39" t="str">
        <f>before_chat_articles!AB5</f>
        <v/>
      </c>
      <c r="AO37" s="39" t="str">
        <f>before_chat_articles!AC5</f>
        <v/>
      </c>
      <c r="AP37" s="39" t="str">
        <f>before_chat_articles!AD5</f>
        <v/>
      </c>
      <c r="AQ37" s="39" t="str">
        <f>before_chat_articles!AE5</f>
        <v/>
      </c>
      <c r="AR37" s="39" t="str">
        <f>before_chat_articles!AF5</f>
        <v/>
      </c>
      <c r="AS37" s="39" t="str">
        <f>before_chat_articles!AG5</f>
        <v/>
      </c>
    </row>
    <row r="38">
      <c r="A38" s="36">
        <f t="shared" si="4"/>
        <v>4</v>
      </c>
      <c r="B38" s="36">
        <f t="shared" si="5"/>
        <v>18</v>
      </c>
      <c r="C38" s="36">
        <f t="shared" si="6"/>
        <v>2</v>
      </c>
      <c r="D38" s="36">
        <f t="shared" si="7"/>
        <v>2</v>
      </c>
      <c r="E38" s="36">
        <f t="shared" si="8"/>
        <v>2</v>
      </c>
      <c r="F38" s="36">
        <f t="shared" si="9"/>
        <v>2</v>
      </c>
      <c r="G38" s="36">
        <f t="shared" si="10"/>
        <v>13</v>
      </c>
      <c r="H38" s="36">
        <f t="shared" ref="H38:J38" si="44">if(AP38&lt;&gt;"",1,0)+H37</f>
        <v>3</v>
      </c>
      <c r="I38" s="36">
        <f t="shared" si="44"/>
        <v>10</v>
      </c>
      <c r="J38" s="36">
        <f t="shared" si="44"/>
        <v>13</v>
      </c>
      <c r="K38" s="41"/>
      <c r="L38" s="43" t="s">
        <v>127</v>
      </c>
      <c r="M38" s="39" t="str">
        <f>before_chat_articles!A6</f>
        <v/>
      </c>
      <c r="N38" s="39" t="str">
        <f>before_chat_articles!B6</f>
        <v/>
      </c>
      <c r="O38" s="39" t="str">
        <f>before_chat_articles!C6</f>
        <v/>
      </c>
      <c r="P38" s="39" t="str">
        <f>before_chat_articles!D6</f>
        <v/>
      </c>
      <c r="Q38" s="39" t="str">
        <f>before_chat_articles!E6</f>
        <v/>
      </c>
      <c r="R38" s="39" t="str">
        <f>before_chat_articles!F6</f>
        <v/>
      </c>
      <c r="S38" s="39" t="str">
        <f>before_chat_articles!G6</f>
        <v/>
      </c>
      <c r="T38" s="39" t="str">
        <f>before_chat_articles!H6</f>
        <v/>
      </c>
      <c r="U38" s="39" t="str">
        <f>before_chat_articles!I6</f>
        <v/>
      </c>
      <c r="V38" s="39" t="str">
        <f>before_chat_articles!J6</f>
        <v/>
      </c>
      <c r="W38" s="39" t="str">
        <f>before_chat_articles!K6</f>
        <v/>
      </c>
      <c r="X38" s="39" t="str">
        <f>before_chat_articles!L6</f>
        <v/>
      </c>
      <c r="Y38" s="39" t="str">
        <f>before_chat_articles!M6</f>
        <v/>
      </c>
      <c r="Z38" s="39" t="str">
        <f>before_chat_articles!N6</f>
        <v/>
      </c>
      <c r="AA38" s="39" t="str">
        <f>before_chat_articles!O6</f>
        <v/>
      </c>
      <c r="AB38" s="39" t="str">
        <f>before_chat_articles!P6</f>
        <v/>
      </c>
      <c r="AC38" s="39" t="str">
        <f>before_chat_articles!Q6</f>
        <v/>
      </c>
      <c r="AD38" s="39" t="str">
        <f>before_chat_articles!R6</f>
        <v/>
      </c>
      <c r="AE38" s="39" t="str">
        <f>before_chat_articles!S6</f>
        <v/>
      </c>
      <c r="AF38" s="39" t="str">
        <f>before_chat_articles!T6</f>
        <v/>
      </c>
      <c r="AG38" s="39" t="str">
        <f>before_chat_articles!U6</f>
        <v/>
      </c>
      <c r="AH38" s="39" t="str">
        <f>before_chat_articles!V6</f>
        <v/>
      </c>
      <c r="AI38" s="39" t="str">
        <f>before_chat_articles!W6</f>
        <v/>
      </c>
      <c r="AJ38" s="39" t="str">
        <f>before_chat_articles!X6</f>
        <v/>
      </c>
      <c r="AK38" s="39" t="str">
        <f>before_chat_articles!Y6</f>
        <v/>
      </c>
      <c r="AL38" s="39" t="str">
        <f>before_chat_articles!Z6</f>
        <v/>
      </c>
      <c r="AM38" s="39" t="str">
        <f>before_chat_articles!AA6</f>
        <v/>
      </c>
      <c r="AN38" s="39" t="str">
        <f>before_chat_articles!AB6</f>
        <v/>
      </c>
      <c r="AO38" s="39" t="str">
        <f>before_chat_articles!AC6</f>
        <v/>
      </c>
      <c r="AP38" s="39" t="str">
        <f>before_chat_articles!AD6</f>
        <v/>
      </c>
      <c r="AQ38" s="39" t="str">
        <f>before_chat_articles!AE6</f>
        <v/>
      </c>
      <c r="AR38" s="39" t="str">
        <f>before_chat_articles!AF6</f>
        <v/>
      </c>
      <c r="AS38" s="39" t="str">
        <f>before_chat_articles!AG6</f>
        <v/>
      </c>
    </row>
    <row r="39">
      <c r="A39" s="36">
        <f t="shared" si="4"/>
        <v>4</v>
      </c>
      <c r="B39" s="36">
        <f t="shared" si="5"/>
        <v>18</v>
      </c>
      <c r="C39" s="36">
        <f t="shared" si="6"/>
        <v>2</v>
      </c>
      <c r="D39" s="36">
        <f t="shared" si="7"/>
        <v>2</v>
      </c>
      <c r="E39" s="36">
        <f t="shared" si="8"/>
        <v>2</v>
      </c>
      <c r="F39" s="36">
        <f t="shared" si="9"/>
        <v>2</v>
      </c>
      <c r="G39" s="36">
        <f t="shared" si="10"/>
        <v>13</v>
      </c>
      <c r="H39" s="36">
        <f t="shared" ref="H39:J39" si="45">if(AP39&lt;&gt;"",1,0)+H38</f>
        <v>3</v>
      </c>
      <c r="I39" s="36">
        <f t="shared" si="45"/>
        <v>10</v>
      </c>
      <c r="J39" s="36">
        <f t="shared" si="45"/>
        <v>13</v>
      </c>
      <c r="K39" s="41"/>
      <c r="L39" s="43" t="s">
        <v>127</v>
      </c>
      <c r="M39" s="39" t="str">
        <f>before_chat_articles!A7</f>
        <v/>
      </c>
      <c r="N39" s="39" t="str">
        <f>before_chat_articles!B7</f>
        <v/>
      </c>
      <c r="O39" s="39" t="str">
        <f>before_chat_articles!C7</f>
        <v/>
      </c>
      <c r="P39" s="39" t="str">
        <f>before_chat_articles!D7</f>
        <v/>
      </c>
      <c r="Q39" s="39" t="str">
        <f>before_chat_articles!E7</f>
        <v/>
      </c>
      <c r="R39" s="39" t="str">
        <f>before_chat_articles!F7</f>
        <v/>
      </c>
      <c r="S39" s="39" t="str">
        <f>before_chat_articles!G7</f>
        <v/>
      </c>
      <c r="T39" s="39" t="str">
        <f>before_chat_articles!H7</f>
        <v/>
      </c>
      <c r="U39" s="39" t="str">
        <f>before_chat_articles!I7</f>
        <v/>
      </c>
      <c r="V39" s="39" t="str">
        <f>before_chat_articles!J7</f>
        <v/>
      </c>
      <c r="W39" s="39" t="str">
        <f>before_chat_articles!K7</f>
        <v/>
      </c>
      <c r="X39" s="39" t="str">
        <f>before_chat_articles!L7</f>
        <v/>
      </c>
      <c r="Y39" s="39" t="str">
        <f>before_chat_articles!M7</f>
        <v/>
      </c>
      <c r="Z39" s="39" t="str">
        <f>before_chat_articles!N7</f>
        <v/>
      </c>
      <c r="AA39" s="39" t="str">
        <f>before_chat_articles!O7</f>
        <v/>
      </c>
      <c r="AB39" s="39" t="str">
        <f>before_chat_articles!P7</f>
        <v/>
      </c>
      <c r="AC39" s="39" t="str">
        <f>before_chat_articles!Q7</f>
        <v/>
      </c>
      <c r="AD39" s="39" t="str">
        <f>before_chat_articles!R7</f>
        <v/>
      </c>
      <c r="AE39" s="39" t="str">
        <f>before_chat_articles!S7</f>
        <v/>
      </c>
      <c r="AF39" s="39" t="str">
        <f>before_chat_articles!T7</f>
        <v/>
      </c>
      <c r="AG39" s="39" t="str">
        <f>before_chat_articles!U7</f>
        <v/>
      </c>
      <c r="AH39" s="39" t="str">
        <f>before_chat_articles!V7</f>
        <v/>
      </c>
      <c r="AI39" s="39" t="str">
        <f>before_chat_articles!W7</f>
        <v/>
      </c>
      <c r="AJ39" s="39" t="str">
        <f>before_chat_articles!X7</f>
        <v/>
      </c>
      <c r="AK39" s="39" t="str">
        <f>before_chat_articles!Y7</f>
        <v/>
      </c>
      <c r="AL39" s="39" t="str">
        <f>before_chat_articles!Z7</f>
        <v/>
      </c>
      <c r="AM39" s="39" t="str">
        <f>before_chat_articles!AA7</f>
        <v/>
      </c>
      <c r="AN39" s="39" t="str">
        <f>before_chat_articles!AB7</f>
        <v/>
      </c>
      <c r="AO39" s="39" t="str">
        <f>before_chat_articles!AC7</f>
        <v/>
      </c>
      <c r="AP39" s="39" t="str">
        <f>before_chat_articles!AD7</f>
        <v/>
      </c>
      <c r="AQ39" s="39" t="str">
        <f>before_chat_articles!AE7</f>
        <v/>
      </c>
      <c r="AR39" s="39" t="str">
        <f>before_chat_articles!AF7</f>
        <v/>
      </c>
      <c r="AS39" s="39" t="str">
        <f>before_chat_articles!AG7</f>
        <v/>
      </c>
    </row>
    <row r="40">
      <c r="A40" s="36">
        <f t="shared" si="4"/>
        <v>4</v>
      </c>
      <c r="B40" s="36">
        <f t="shared" si="5"/>
        <v>18</v>
      </c>
      <c r="C40" s="36">
        <f t="shared" si="6"/>
        <v>2</v>
      </c>
      <c r="D40" s="36">
        <f t="shared" si="7"/>
        <v>2</v>
      </c>
      <c r="E40" s="36">
        <f t="shared" si="8"/>
        <v>2</v>
      </c>
      <c r="F40" s="36">
        <f t="shared" si="9"/>
        <v>2</v>
      </c>
      <c r="G40" s="36">
        <f t="shared" si="10"/>
        <v>13</v>
      </c>
      <c r="H40" s="36">
        <f t="shared" ref="H40:J40" si="46">if(AP40&lt;&gt;"",1,0)+H39</f>
        <v>3</v>
      </c>
      <c r="I40" s="36">
        <f t="shared" si="46"/>
        <v>10</v>
      </c>
      <c r="J40" s="36">
        <f t="shared" si="46"/>
        <v>13</v>
      </c>
      <c r="K40" s="41"/>
      <c r="L40" s="43" t="s">
        <v>127</v>
      </c>
      <c r="M40" s="39" t="str">
        <f>before_chat_articles!A8</f>
        <v/>
      </c>
      <c r="N40" s="39" t="str">
        <f>before_chat_articles!B8</f>
        <v/>
      </c>
      <c r="O40" s="39" t="str">
        <f>before_chat_articles!C8</f>
        <v/>
      </c>
      <c r="P40" s="39" t="str">
        <f>before_chat_articles!D8</f>
        <v/>
      </c>
      <c r="Q40" s="39" t="str">
        <f>before_chat_articles!E8</f>
        <v/>
      </c>
      <c r="R40" s="39" t="str">
        <f>before_chat_articles!F8</f>
        <v/>
      </c>
      <c r="S40" s="39" t="str">
        <f>before_chat_articles!G8</f>
        <v/>
      </c>
      <c r="T40" s="39" t="str">
        <f>before_chat_articles!H8</f>
        <v/>
      </c>
      <c r="U40" s="39" t="str">
        <f>before_chat_articles!I8</f>
        <v/>
      </c>
      <c r="V40" s="39" t="str">
        <f>before_chat_articles!J8</f>
        <v/>
      </c>
      <c r="W40" s="39" t="str">
        <f>before_chat_articles!K8</f>
        <v/>
      </c>
      <c r="X40" s="39" t="str">
        <f>before_chat_articles!L8</f>
        <v/>
      </c>
      <c r="Y40" s="39" t="str">
        <f>before_chat_articles!M8</f>
        <v/>
      </c>
      <c r="Z40" s="39" t="str">
        <f>before_chat_articles!N8</f>
        <v/>
      </c>
      <c r="AA40" s="39" t="str">
        <f>before_chat_articles!O8</f>
        <v/>
      </c>
      <c r="AB40" s="39" t="str">
        <f>before_chat_articles!P8</f>
        <v/>
      </c>
      <c r="AC40" s="39" t="str">
        <f>before_chat_articles!Q8</f>
        <v/>
      </c>
      <c r="AD40" s="39" t="str">
        <f>before_chat_articles!R8</f>
        <v/>
      </c>
      <c r="AE40" s="39" t="str">
        <f>before_chat_articles!S8</f>
        <v/>
      </c>
      <c r="AF40" s="39" t="str">
        <f>before_chat_articles!T8</f>
        <v/>
      </c>
      <c r="AG40" s="39" t="str">
        <f>before_chat_articles!U8</f>
        <v/>
      </c>
      <c r="AH40" s="39" t="str">
        <f>before_chat_articles!V8</f>
        <v/>
      </c>
      <c r="AI40" s="39" t="str">
        <f>before_chat_articles!W8</f>
        <v/>
      </c>
      <c r="AJ40" s="39" t="str">
        <f>before_chat_articles!X8</f>
        <v/>
      </c>
      <c r="AK40" s="39" t="str">
        <f>before_chat_articles!Y8</f>
        <v/>
      </c>
      <c r="AL40" s="39" t="str">
        <f>before_chat_articles!Z8</f>
        <v/>
      </c>
      <c r="AM40" s="39" t="str">
        <f>before_chat_articles!AA8</f>
        <v/>
      </c>
      <c r="AN40" s="39" t="str">
        <f>before_chat_articles!AB8</f>
        <v/>
      </c>
      <c r="AO40" s="39" t="str">
        <f>before_chat_articles!AC8</f>
        <v/>
      </c>
      <c r="AP40" s="39" t="str">
        <f>before_chat_articles!AD8</f>
        <v/>
      </c>
      <c r="AQ40" s="39" t="str">
        <f>before_chat_articles!AE8</f>
        <v/>
      </c>
      <c r="AR40" s="39" t="str">
        <f>before_chat_articles!AF8</f>
        <v/>
      </c>
      <c r="AS40" s="39" t="str">
        <f>before_chat_articles!AG8</f>
        <v/>
      </c>
    </row>
    <row r="41">
      <c r="A41" s="36">
        <f t="shared" si="4"/>
        <v>4</v>
      </c>
      <c r="B41" s="36">
        <f t="shared" si="5"/>
        <v>18</v>
      </c>
      <c r="C41" s="36">
        <f t="shared" si="6"/>
        <v>2</v>
      </c>
      <c r="D41" s="36">
        <f t="shared" si="7"/>
        <v>2</v>
      </c>
      <c r="E41" s="36">
        <f t="shared" si="8"/>
        <v>2</v>
      </c>
      <c r="F41" s="36">
        <f t="shared" si="9"/>
        <v>2</v>
      </c>
      <c r="G41" s="36">
        <f t="shared" si="10"/>
        <v>13</v>
      </c>
      <c r="H41" s="36">
        <f t="shared" ref="H41:J41" si="47">if(AP41&lt;&gt;"",1,0)+H40</f>
        <v>3</v>
      </c>
      <c r="I41" s="36">
        <f t="shared" si="47"/>
        <v>10</v>
      </c>
      <c r="J41" s="36">
        <f t="shared" si="47"/>
        <v>13</v>
      </c>
      <c r="K41" s="35"/>
      <c r="L41" s="43" t="s">
        <v>127</v>
      </c>
      <c r="M41" s="39" t="str">
        <f>before_chat_articles!A9</f>
        <v/>
      </c>
      <c r="N41" s="39" t="str">
        <f>before_chat_articles!B9</f>
        <v/>
      </c>
      <c r="O41" s="39" t="str">
        <f>before_chat_articles!C9</f>
        <v/>
      </c>
      <c r="P41" s="39" t="str">
        <f>before_chat_articles!D9</f>
        <v/>
      </c>
      <c r="Q41" s="39" t="str">
        <f>before_chat_articles!E9</f>
        <v/>
      </c>
      <c r="R41" s="39" t="str">
        <f>before_chat_articles!F9</f>
        <v/>
      </c>
      <c r="S41" s="39" t="str">
        <f>before_chat_articles!G9</f>
        <v/>
      </c>
      <c r="T41" s="39" t="str">
        <f>before_chat_articles!H9</f>
        <v/>
      </c>
      <c r="U41" s="39" t="str">
        <f>before_chat_articles!I9</f>
        <v/>
      </c>
      <c r="V41" s="39" t="str">
        <f>before_chat_articles!J9</f>
        <v/>
      </c>
      <c r="W41" s="39" t="str">
        <f>before_chat_articles!K9</f>
        <v/>
      </c>
      <c r="X41" s="39" t="str">
        <f>before_chat_articles!L9</f>
        <v/>
      </c>
      <c r="Y41" s="39" t="str">
        <f>before_chat_articles!M9</f>
        <v/>
      </c>
      <c r="Z41" s="39" t="str">
        <f>before_chat_articles!N9</f>
        <v/>
      </c>
      <c r="AA41" s="39" t="str">
        <f>before_chat_articles!O9</f>
        <v/>
      </c>
      <c r="AB41" s="39" t="str">
        <f>before_chat_articles!P9</f>
        <v/>
      </c>
      <c r="AC41" s="39" t="str">
        <f>before_chat_articles!Q9</f>
        <v/>
      </c>
      <c r="AD41" s="39" t="str">
        <f>before_chat_articles!R9</f>
        <v/>
      </c>
      <c r="AE41" s="39" t="str">
        <f>before_chat_articles!S9</f>
        <v/>
      </c>
      <c r="AF41" s="39" t="str">
        <f>before_chat_articles!T9</f>
        <v/>
      </c>
      <c r="AG41" s="39" t="str">
        <f>before_chat_articles!U9</f>
        <v/>
      </c>
      <c r="AH41" s="39" t="str">
        <f>before_chat_articles!V9</f>
        <v/>
      </c>
      <c r="AI41" s="39" t="str">
        <f>before_chat_articles!W9</f>
        <v/>
      </c>
      <c r="AJ41" s="39" t="str">
        <f>before_chat_articles!X9</f>
        <v/>
      </c>
      <c r="AK41" s="39" t="str">
        <f>before_chat_articles!Y9</f>
        <v/>
      </c>
      <c r="AL41" s="39" t="str">
        <f>before_chat_articles!Z9</f>
        <v/>
      </c>
      <c r="AM41" s="39" t="str">
        <f>before_chat_articles!AA9</f>
        <v/>
      </c>
      <c r="AN41" s="39" t="str">
        <f>before_chat_articles!AB9</f>
        <v/>
      </c>
      <c r="AO41" s="39" t="str">
        <f>before_chat_articles!AC9</f>
        <v/>
      </c>
      <c r="AP41" s="39" t="str">
        <f>before_chat_articles!AD9</f>
        <v/>
      </c>
      <c r="AQ41" s="39" t="str">
        <f>before_chat_articles!AE9</f>
        <v/>
      </c>
      <c r="AR41" s="39" t="str">
        <f>before_chat_articles!AF9</f>
        <v/>
      </c>
      <c r="AS41" s="39" t="str">
        <f>before_chat_articles!AG9</f>
        <v/>
      </c>
    </row>
    <row r="42">
      <c r="A42" s="36">
        <f t="shared" si="4"/>
        <v>4</v>
      </c>
      <c r="B42" s="36">
        <f t="shared" si="5"/>
        <v>18</v>
      </c>
      <c r="C42" s="36">
        <f t="shared" si="6"/>
        <v>2</v>
      </c>
      <c r="D42" s="36">
        <f t="shared" si="7"/>
        <v>2</v>
      </c>
      <c r="E42" s="36">
        <f t="shared" si="8"/>
        <v>2</v>
      </c>
      <c r="F42" s="36">
        <f t="shared" si="9"/>
        <v>2</v>
      </c>
      <c r="G42" s="36">
        <f t="shared" si="10"/>
        <v>13</v>
      </c>
      <c r="H42" s="36">
        <f t="shared" ref="H42:J42" si="48">if(AP42&lt;&gt;"",1,0)+H41</f>
        <v>3</v>
      </c>
      <c r="I42" s="36">
        <f t="shared" si="48"/>
        <v>10</v>
      </c>
      <c r="J42" s="36">
        <f t="shared" si="48"/>
        <v>13</v>
      </c>
      <c r="K42" s="41"/>
      <c r="L42" s="43" t="s">
        <v>127</v>
      </c>
      <c r="M42" s="39" t="str">
        <f>before_chat_articles!A10</f>
        <v/>
      </c>
      <c r="N42" s="39" t="str">
        <f>before_chat_articles!B10</f>
        <v/>
      </c>
      <c r="O42" s="39" t="str">
        <f>before_chat_articles!C10</f>
        <v/>
      </c>
      <c r="P42" s="39" t="str">
        <f>before_chat_articles!D10</f>
        <v/>
      </c>
      <c r="Q42" s="39" t="str">
        <f>before_chat_articles!E10</f>
        <v/>
      </c>
      <c r="R42" s="39" t="str">
        <f>before_chat_articles!F10</f>
        <v/>
      </c>
      <c r="S42" s="39" t="str">
        <f>before_chat_articles!G10</f>
        <v/>
      </c>
      <c r="T42" s="39" t="str">
        <f>before_chat_articles!H10</f>
        <v/>
      </c>
      <c r="U42" s="39" t="str">
        <f>before_chat_articles!I10</f>
        <v/>
      </c>
      <c r="V42" s="39" t="str">
        <f>before_chat_articles!J10</f>
        <v/>
      </c>
      <c r="W42" s="39" t="str">
        <f>before_chat_articles!K10</f>
        <v/>
      </c>
      <c r="X42" s="39" t="str">
        <f>before_chat_articles!L10</f>
        <v/>
      </c>
      <c r="Y42" s="39" t="str">
        <f>before_chat_articles!M10</f>
        <v/>
      </c>
      <c r="Z42" s="39" t="str">
        <f>before_chat_articles!N10</f>
        <v/>
      </c>
      <c r="AA42" s="39" t="str">
        <f>before_chat_articles!O10</f>
        <v/>
      </c>
      <c r="AB42" s="39" t="str">
        <f>before_chat_articles!P10</f>
        <v/>
      </c>
      <c r="AC42" s="39" t="str">
        <f>before_chat_articles!Q10</f>
        <v/>
      </c>
      <c r="AD42" s="39" t="str">
        <f>before_chat_articles!R10</f>
        <v/>
      </c>
      <c r="AE42" s="39" t="str">
        <f>before_chat_articles!S10</f>
        <v/>
      </c>
      <c r="AF42" s="39" t="str">
        <f>before_chat_articles!T10</f>
        <v/>
      </c>
      <c r="AG42" s="39" t="str">
        <f>before_chat_articles!U10</f>
        <v/>
      </c>
      <c r="AH42" s="39" t="str">
        <f>before_chat_articles!V10</f>
        <v/>
      </c>
      <c r="AI42" s="39" t="str">
        <f>before_chat_articles!W10</f>
        <v/>
      </c>
      <c r="AJ42" s="39" t="str">
        <f>before_chat_articles!X10</f>
        <v/>
      </c>
      <c r="AK42" s="39" t="str">
        <f>before_chat_articles!Y10</f>
        <v/>
      </c>
      <c r="AL42" s="39" t="str">
        <f>before_chat_articles!Z10</f>
        <v/>
      </c>
      <c r="AM42" s="39" t="str">
        <f>before_chat_articles!AA10</f>
        <v/>
      </c>
      <c r="AN42" s="39" t="str">
        <f>before_chat_articles!AB10</f>
        <v/>
      </c>
      <c r="AO42" s="39" t="str">
        <f>before_chat_articles!AC10</f>
        <v/>
      </c>
      <c r="AP42" s="39" t="str">
        <f>before_chat_articles!AD10</f>
        <v/>
      </c>
      <c r="AQ42" s="39" t="str">
        <f>before_chat_articles!AE10</f>
        <v/>
      </c>
      <c r="AR42" s="39" t="str">
        <f>before_chat_articles!AF10</f>
        <v/>
      </c>
      <c r="AS42" s="39" t="str">
        <f>before_chat_articles!AG10</f>
        <v/>
      </c>
    </row>
    <row r="43">
      <c r="A43" s="36">
        <f t="shared" si="4"/>
        <v>4</v>
      </c>
      <c r="B43" s="36">
        <f t="shared" si="5"/>
        <v>18</v>
      </c>
      <c r="C43" s="36">
        <f t="shared" si="6"/>
        <v>2</v>
      </c>
      <c r="D43" s="36">
        <f t="shared" si="7"/>
        <v>2</v>
      </c>
      <c r="E43" s="36">
        <f t="shared" si="8"/>
        <v>2</v>
      </c>
      <c r="F43" s="36">
        <f t="shared" si="9"/>
        <v>2</v>
      </c>
      <c r="G43" s="36">
        <f t="shared" si="10"/>
        <v>13</v>
      </c>
      <c r="H43" s="36">
        <f t="shared" ref="H43:J43" si="49">if(AP43&lt;&gt;"",1,0)+H42</f>
        <v>3</v>
      </c>
      <c r="I43" s="36">
        <f t="shared" si="49"/>
        <v>10</v>
      </c>
      <c r="J43" s="36">
        <f t="shared" si="49"/>
        <v>13</v>
      </c>
      <c r="K43" s="41"/>
      <c r="L43" s="43" t="s">
        <v>127</v>
      </c>
      <c r="M43" s="39" t="str">
        <f>before_chat_articles!A11</f>
        <v/>
      </c>
      <c r="N43" s="39" t="str">
        <f>before_chat_articles!B11</f>
        <v/>
      </c>
      <c r="O43" s="39" t="str">
        <f>before_chat_articles!C11</f>
        <v/>
      </c>
      <c r="P43" s="39" t="str">
        <f>before_chat_articles!D11</f>
        <v/>
      </c>
      <c r="Q43" s="39" t="str">
        <f>before_chat_articles!E11</f>
        <v/>
      </c>
      <c r="R43" s="39" t="str">
        <f>before_chat_articles!F11</f>
        <v/>
      </c>
      <c r="S43" s="39" t="str">
        <f>before_chat_articles!G11</f>
        <v/>
      </c>
      <c r="T43" s="39" t="str">
        <f>before_chat_articles!H11</f>
        <v/>
      </c>
      <c r="U43" s="39" t="str">
        <f>before_chat_articles!I11</f>
        <v/>
      </c>
      <c r="V43" s="39" t="str">
        <f>before_chat_articles!J11</f>
        <v/>
      </c>
      <c r="W43" s="39" t="str">
        <f>before_chat_articles!K11</f>
        <v/>
      </c>
      <c r="X43" s="39" t="str">
        <f>before_chat_articles!L11</f>
        <v/>
      </c>
      <c r="Y43" s="39" t="str">
        <f>before_chat_articles!M11</f>
        <v/>
      </c>
      <c r="Z43" s="39" t="str">
        <f>before_chat_articles!N11</f>
        <v/>
      </c>
      <c r="AA43" s="39" t="str">
        <f>before_chat_articles!O11</f>
        <v/>
      </c>
      <c r="AB43" s="39" t="str">
        <f>before_chat_articles!P11</f>
        <v/>
      </c>
      <c r="AC43" s="39" t="str">
        <f>before_chat_articles!Q11</f>
        <v/>
      </c>
      <c r="AD43" s="39" t="str">
        <f>before_chat_articles!R11</f>
        <v/>
      </c>
      <c r="AE43" s="39" t="str">
        <f>before_chat_articles!S11</f>
        <v/>
      </c>
      <c r="AF43" s="39" t="str">
        <f>before_chat_articles!T11</f>
        <v/>
      </c>
      <c r="AG43" s="39" t="str">
        <f>before_chat_articles!U11</f>
        <v/>
      </c>
      <c r="AH43" s="39" t="str">
        <f>before_chat_articles!V11</f>
        <v/>
      </c>
      <c r="AI43" s="39" t="str">
        <f>before_chat_articles!W11</f>
        <v/>
      </c>
      <c r="AJ43" s="39" t="str">
        <f>before_chat_articles!X11</f>
        <v/>
      </c>
      <c r="AK43" s="39" t="str">
        <f>before_chat_articles!Y11</f>
        <v/>
      </c>
      <c r="AL43" s="39" t="str">
        <f>before_chat_articles!Z11</f>
        <v/>
      </c>
      <c r="AM43" s="39" t="str">
        <f>before_chat_articles!AA11</f>
        <v/>
      </c>
      <c r="AN43" s="39" t="str">
        <f>before_chat_articles!AB11</f>
        <v/>
      </c>
      <c r="AO43" s="39" t="str">
        <f>before_chat_articles!AC11</f>
        <v/>
      </c>
      <c r="AP43" s="39" t="str">
        <f>before_chat_articles!AD11</f>
        <v/>
      </c>
      <c r="AQ43" s="39" t="str">
        <f>before_chat_articles!AE11</f>
        <v/>
      </c>
      <c r="AR43" s="39" t="str">
        <f>before_chat_articles!AF11</f>
        <v/>
      </c>
      <c r="AS43" s="39" t="str">
        <f>before_chat_articles!AG11</f>
        <v/>
      </c>
    </row>
    <row r="44">
      <c r="A44" s="36">
        <f t="shared" si="4"/>
        <v>5</v>
      </c>
      <c r="B44" s="36">
        <f t="shared" si="5"/>
        <v>19</v>
      </c>
      <c r="C44" s="36">
        <f t="shared" si="6"/>
        <v>2</v>
      </c>
      <c r="D44" s="36">
        <f t="shared" si="7"/>
        <v>2</v>
      </c>
      <c r="E44" s="36">
        <f t="shared" si="8"/>
        <v>2</v>
      </c>
      <c r="F44" s="36">
        <f t="shared" si="9"/>
        <v>2</v>
      </c>
      <c r="G44" s="36">
        <f t="shared" si="10"/>
        <v>13</v>
      </c>
      <c r="H44" s="36">
        <f t="shared" ref="H44:J44" si="50">if(AP44&lt;&gt;"",1,0)+H43</f>
        <v>4</v>
      </c>
      <c r="I44" s="36">
        <f t="shared" si="50"/>
        <v>10</v>
      </c>
      <c r="J44" s="36">
        <f t="shared" si="50"/>
        <v>13</v>
      </c>
      <c r="K44" s="41"/>
      <c r="L44" s="42" t="s">
        <v>128</v>
      </c>
      <c r="M44" s="37" t="str">
        <f>week_1_chat_articles!A2</f>
        <v>week_1_chat_1</v>
      </c>
      <c r="N44" s="37" t="str">
        <f>week_1_chat_articles!B2</f>
        <v>images/day_3_mh_stress_self_talk.svg</v>
      </c>
      <c r="O44" s="37" t="str">
        <f>week_1_chat_articles!C2</f>
        <v>This chat session will help parents understand the connection between thoughts, feelings, and actions. 
The goal is for caregivers to identify how emotions, feelings, and actions impact their and their girls’, boys’, and teen’s well-being.</v>
      </c>
      <c r="P44" s="37" t="str">
        <f>week_1_chat_articles!D2</f>
        <v/>
      </c>
      <c r="Q44" s="37" t="str">
        <f>week_1_chat_articles!E2</f>
        <v/>
      </c>
      <c r="R44" s="37" t="str">
        <f>week_1_chat_articles!F2</f>
        <v/>
      </c>
      <c r="S44" s="37" t="str">
        <f>week_1_chat_articles!G2</f>
        <v/>
      </c>
      <c r="T44" s="37" t="str">
        <f>week_1_chat_articles!H2</f>
        <v/>
      </c>
      <c r="U44" s="37" t="str">
        <f>week_1_chat_articles!I2</f>
        <v/>
      </c>
      <c r="V44" s="37" t="str">
        <f>week_1_chat_articles!J2</f>
        <v/>
      </c>
      <c r="W44" s="37" t="str">
        <f>week_1_chat_articles!K2</f>
        <v/>
      </c>
      <c r="X44" s="37" t="str">
        <f>week_1_chat_articles!L2</f>
        <v/>
      </c>
      <c r="Y44" s="37" t="str">
        <f>week_1_chat_articles!M2</f>
        <v/>
      </c>
      <c r="Z44" s="37" t="str">
        <f>week_1_chat_articles!N2</f>
        <v/>
      </c>
      <c r="AA44" s="37" t="str">
        <f>week_1_chat_articles!O2</f>
        <v/>
      </c>
      <c r="AB44" s="37" t="str">
        <f>week_1_chat_articles!P2</f>
        <v/>
      </c>
      <c r="AC44" s="37" t="str">
        <f>week_1_chat_articles!Q2</f>
        <v/>
      </c>
      <c r="AD44" s="37" t="str">
        <f>week_1_chat_articles!R2</f>
        <v/>
      </c>
      <c r="AE44" s="37" t="str">
        <f>week_1_chat_articles!S2</f>
        <v/>
      </c>
      <c r="AF44" s="37" t="str">
        <f>week_1_chat_articles!T2</f>
        <v/>
      </c>
      <c r="AG44" s="37" t="str">
        <f>week_1_chat_articles!U2</f>
        <v/>
      </c>
      <c r="AH44" s="37" t="str">
        <f>week_1_chat_articles!V2</f>
        <v/>
      </c>
      <c r="AI44" s="37" t="str">
        <f>week_1_chat_articles!W2</f>
        <v/>
      </c>
      <c r="AJ44" s="37" t="str">
        <f>week_1_chat_articles!X2</f>
        <v/>
      </c>
      <c r="AK44" s="37" t="str">
        <f>week_1_chat_articles!Y2</f>
        <v/>
      </c>
      <c r="AL44" s="37" t="str">
        <f>week_1_chat_articles!Z2</f>
        <v/>
      </c>
      <c r="AM44" s="37" t="str">
        <f>week_1_chat_articles!AA2</f>
        <v/>
      </c>
      <c r="AN44" s="37" t="str">
        <f>week_1_chat_articles!AB2</f>
        <v>FAQ</v>
      </c>
      <c r="AO44" s="37" t="str">
        <f>week_1_chat_articles!AC2</f>
        <v>faq_h_no_understand_connection</v>
      </c>
      <c r="AP44" s="37" t="str">
        <f>week_1_chat_articles!AD2</f>
        <v>faq_h_no_thoughts</v>
      </c>
      <c r="AQ44" s="37" t="str">
        <f>week_1_chat_articles!AE2</f>
        <v/>
      </c>
      <c r="AR44" s="37" t="str">
        <f>week_1_chat_articles!AF2</f>
        <v/>
      </c>
      <c r="AS44" s="37" t="str">
        <f>week_1_chat_articles!AG2</f>
        <v/>
      </c>
    </row>
    <row r="45">
      <c r="A45" s="36">
        <f t="shared" si="4"/>
        <v>5</v>
      </c>
      <c r="B45" s="36">
        <f t="shared" si="5"/>
        <v>20</v>
      </c>
      <c r="C45" s="36">
        <f t="shared" si="6"/>
        <v>2</v>
      </c>
      <c r="D45" s="36">
        <f t="shared" si="7"/>
        <v>2</v>
      </c>
      <c r="E45" s="36">
        <f t="shared" si="8"/>
        <v>2</v>
      </c>
      <c r="F45" s="36">
        <f t="shared" si="9"/>
        <v>2</v>
      </c>
      <c r="G45" s="36">
        <f t="shared" si="10"/>
        <v>14</v>
      </c>
      <c r="H45" s="36">
        <f t="shared" ref="H45:J45" si="51">if(AP45&lt;&gt;"",1,0)+H44</f>
        <v>4</v>
      </c>
      <c r="I45" s="36">
        <f t="shared" si="51"/>
        <v>10</v>
      </c>
      <c r="J45" s="36">
        <f t="shared" si="51"/>
        <v>13</v>
      </c>
      <c r="K45" s="41"/>
      <c r="L45" s="42" t="s">
        <v>128</v>
      </c>
      <c r="M45" s="37" t="str">
        <f>week_1_chat_articles!A3</f>
        <v>week_1_chat_2</v>
      </c>
      <c r="N45" s="37" t="str">
        <f>week_1_chat_articles!B3</f>
        <v/>
      </c>
      <c r="O45" s="37" t="str">
        <f>week_1_chat_articles!C3</f>
        <v/>
      </c>
      <c r="P45" s="37" t="str">
        <f>week_1_chat_articles!D3</f>
        <v/>
      </c>
      <c r="Q45" s="37" t="str">
        <f>week_1_chat_articles!E3</f>
        <v/>
      </c>
      <c r="R45" s="37" t="str">
        <f>week_1_chat_articles!F3</f>
        <v/>
      </c>
      <c r="S45" s="37" t="str">
        <f>week_1_chat_articles!G3</f>
        <v/>
      </c>
      <c r="T45" s="37" t="str">
        <f>week_1_chat_articles!H3</f>
        <v/>
      </c>
      <c r="U45" s="37" t="str">
        <f>week_1_chat_articles!I3</f>
        <v/>
      </c>
      <c r="V45" s="37" t="str">
        <f>week_1_chat_articles!J3</f>
        <v/>
      </c>
      <c r="W45" s="37" t="str">
        <f>week_1_chat_articles!K3</f>
        <v/>
      </c>
      <c r="X45" s="37" t="str">
        <f>week_1_chat_articles!L3</f>
        <v/>
      </c>
      <c r="Y45" s="37" t="str">
        <f>week_1_chat_articles!M3</f>
        <v/>
      </c>
      <c r="Z45" s="37" t="str">
        <f>week_1_chat_articles!N3</f>
        <v/>
      </c>
      <c r="AA45" s="37" t="str">
        <f>week_1_chat_articles!O3</f>
        <v/>
      </c>
      <c r="AB45" s="37" t="str">
        <f>week_1_chat_articles!P3</f>
        <v/>
      </c>
      <c r="AC45" s="37" t="str">
        <f>week_1_chat_articles!Q3</f>
        <v/>
      </c>
      <c r="AD45" s="37" t="str">
        <f>week_1_chat_articles!R3</f>
        <v/>
      </c>
      <c r="AE45" s="37" t="str">
        <f>week_1_chat_articles!S3</f>
        <v/>
      </c>
      <c r="AF45" s="37" t="str">
        <f>week_1_chat_articles!T3</f>
        <v/>
      </c>
      <c r="AG45" s="37" t="str">
        <f>week_1_chat_articles!U3</f>
        <v/>
      </c>
      <c r="AH45" s="37" t="str">
        <f>week_1_chat_articles!V3</f>
        <v/>
      </c>
      <c r="AI45" s="37" t="str">
        <f>week_1_chat_articles!W3</f>
        <v/>
      </c>
      <c r="AJ45" s="37" t="str">
        <f>week_1_chat_articles!X3</f>
        <v>Message 1:Home Activity Check-in</v>
      </c>
      <c r="AK45" s="37" t="str">
        <f>week_1_chat_articles!Y3</f>
        <v>Hello, everyone! 😃
Welcome to our second chat session! 
Let’s chat about how your home activities are going with your girl, boy, or teen. Please share what went well or if you found anything difficult. </v>
      </c>
      <c r="AL45" s="37" t="str">
        <f>week_1_chat_articles!Z3</f>
        <v>Acknowledge the experiences parents share with an appropriate emoji or with a response from the common challenges.</v>
      </c>
      <c r="AM45" s="37" t="str">
        <f>week_1_chat_articles!AA3</f>
        <v/>
      </c>
      <c r="AN45" s="37" t="str">
        <f>week_1_chat_articles!AB3</f>
        <v/>
      </c>
      <c r="AO45" s="37" t="str">
        <f>week_1_chat_articles!AC3</f>
        <v/>
      </c>
      <c r="AP45" s="37" t="str">
        <f>week_1_chat_articles!AD3</f>
        <v/>
      </c>
      <c r="AQ45" s="37" t="str">
        <f>week_1_chat_articles!AE3</f>
        <v/>
      </c>
      <c r="AR45" s="37" t="str">
        <f>week_1_chat_articles!AF3</f>
        <v/>
      </c>
      <c r="AS45" s="37" t="str">
        <f>week_1_chat_articles!AG3</f>
        <v/>
      </c>
    </row>
    <row r="46">
      <c r="A46" s="36">
        <f t="shared" si="4"/>
        <v>5</v>
      </c>
      <c r="B46" s="36">
        <f t="shared" si="5"/>
        <v>21</v>
      </c>
      <c r="C46" s="36">
        <f t="shared" si="6"/>
        <v>2</v>
      </c>
      <c r="D46" s="36">
        <f t="shared" si="7"/>
        <v>2</v>
      </c>
      <c r="E46" s="36">
        <f t="shared" si="8"/>
        <v>2</v>
      </c>
      <c r="F46" s="36">
        <f t="shared" si="9"/>
        <v>2</v>
      </c>
      <c r="G46" s="36">
        <f t="shared" si="10"/>
        <v>15</v>
      </c>
      <c r="H46" s="36">
        <f t="shared" ref="H46:J46" si="52">if(AP46&lt;&gt;"",1,0)+H45</f>
        <v>4</v>
      </c>
      <c r="I46" s="36">
        <f t="shared" si="52"/>
        <v>10</v>
      </c>
      <c r="J46" s="36">
        <f t="shared" si="52"/>
        <v>13</v>
      </c>
      <c r="K46" s="41"/>
      <c r="L46" s="42" t="s">
        <v>128</v>
      </c>
      <c r="M46" s="37" t="str">
        <f>week_1_chat_articles!A4</f>
        <v>week_1_chat_3</v>
      </c>
      <c r="N46" s="37" t="str">
        <f>week_1_chat_articles!B4</f>
        <v/>
      </c>
      <c r="O46" s="37" t="str">
        <f>week_1_chat_articles!C4</f>
        <v/>
      </c>
      <c r="P46" s="37" t="str">
        <f>week_1_chat_articles!D4</f>
        <v/>
      </c>
      <c r="Q46" s="37" t="str">
        <f>week_1_chat_articles!E4</f>
        <v/>
      </c>
      <c r="R46" s="37" t="str">
        <f>week_1_chat_articles!F4</f>
        <v/>
      </c>
      <c r="S46" s="37" t="str">
        <f>week_1_chat_articles!G4</f>
        <v/>
      </c>
      <c r="T46" s="37" t="str">
        <f>week_1_chat_articles!H4</f>
        <v/>
      </c>
      <c r="U46" s="37" t="str">
        <f>week_1_chat_articles!I4</f>
        <v/>
      </c>
      <c r="V46" s="37" t="str">
        <f>week_1_chat_articles!J4</f>
        <v/>
      </c>
      <c r="W46" s="37" t="str">
        <f>week_1_chat_articles!K4</f>
        <v/>
      </c>
      <c r="X46" s="37" t="str">
        <f>week_1_chat_articles!L4</f>
        <v/>
      </c>
      <c r="Y46" s="37" t="str">
        <f>week_1_chat_articles!M4</f>
        <v/>
      </c>
      <c r="Z46" s="37" t="str">
        <f>week_1_chat_articles!N4</f>
        <v/>
      </c>
      <c r="AA46" s="37" t="str">
        <f>week_1_chat_articles!O4</f>
        <v/>
      </c>
      <c r="AB46" s="37" t="str">
        <f>week_1_chat_articles!P4</f>
        <v/>
      </c>
      <c r="AC46" s="37" t="str">
        <f>week_1_chat_articles!Q4</f>
        <v/>
      </c>
      <c r="AD46" s="37" t="str">
        <f>week_1_chat_articles!R4</f>
        <v/>
      </c>
      <c r="AE46" s="37" t="str">
        <f>week_1_chat_articles!S4</f>
        <v/>
      </c>
      <c r="AF46" s="37" t="str">
        <f>week_1_chat_articles!T4</f>
        <v/>
      </c>
      <c r="AG46" s="37" t="str">
        <f>week_1_chat_articles!U4</f>
        <v/>
      </c>
      <c r="AH46" s="37" t="str">
        <f>week_1_chat_articles!V4</f>
        <v/>
      </c>
      <c r="AI46" s="37" t="str">
        <f>week_1_chat_articles!W4</f>
        <v/>
      </c>
      <c r="AJ46" s="37" t="str">
        <f>week_1_chat_articles!X4</f>
        <v>Message 2: Feelings </v>
      </c>
      <c r="AK46" s="37" t="str">
        <f>week_1_chat_articles!Y4</f>
        <v>Thank you for sharing. 
Just like we take care of our bodies, it's important to take care of our minds as well. As caregivers, it’s important that we learn what mental well-being is and how to promote it not just for your girls, boys and teens, but yourself too! 
Today, we're discussing some of the building blocks of well-being: thoughts, feelings, and actions.
Let's start by sharing how we're feeling today. Are you feeling happy, sad, angry, scared, stressed, confused?... I'll begin!</v>
      </c>
      <c r="AL46" s="37" t="str">
        <f>week_1_chat_articles!Z4</f>
        <v>Allow time for caregivers to share how they are feeling. You should also share how you are feeling. For example, “I’m feeling a little tired today, and at the same time very excited for our session together!”  </v>
      </c>
      <c r="AM46" s="37" t="str">
        <f>week_1_chat_articles!AA4</f>
        <v/>
      </c>
      <c r="AN46" s="37" t="str">
        <f>week_1_chat_articles!AB4</f>
        <v/>
      </c>
      <c r="AO46" s="37" t="str">
        <f>week_1_chat_articles!AC4</f>
        <v/>
      </c>
      <c r="AP46" s="37" t="str">
        <f>week_1_chat_articles!AD4</f>
        <v/>
      </c>
      <c r="AQ46" s="37" t="str">
        <f>week_1_chat_articles!AE4</f>
        <v/>
      </c>
      <c r="AR46" s="37" t="str">
        <f>week_1_chat_articles!AF4</f>
        <v/>
      </c>
      <c r="AS46" s="37" t="str">
        <f>week_1_chat_articles!AG4</f>
        <v/>
      </c>
    </row>
    <row r="47">
      <c r="A47" s="36">
        <f t="shared" si="4"/>
        <v>5</v>
      </c>
      <c r="B47" s="36">
        <f t="shared" si="5"/>
        <v>22</v>
      </c>
      <c r="C47" s="36">
        <f t="shared" si="6"/>
        <v>2</v>
      </c>
      <c r="D47" s="36">
        <f t="shared" si="7"/>
        <v>2</v>
      </c>
      <c r="E47" s="36">
        <f t="shared" si="8"/>
        <v>2</v>
      </c>
      <c r="F47" s="36">
        <f t="shared" si="9"/>
        <v>2</v>
      </c>
      <c r="G47" s="36">
        <f t="shared" si="10"/>
        <v>16</v>
      </c>
      <c r="H47" s="36">
        <f t="shared" ref="H47:J47" si="53">if(AP47&lt;&gt;"",1,0)+H46</f>
        <v>4</v>
      </c>
      <c r="I47" s="36">
        <f t="shared" si="53"/>
        <v>10</v>
      </c>
      <c r="J47" s="36">
        <f t="shared" si="53"/>
        <v>13</v>
      </c>
      <c r="K47" s="41"/>
      <c r="L47" s="42" t="s">
        <v>128</v>
      </c>
      <c r="M47" s="37" t="str">
        <f>week_1_chat_articles!A5</f>
        <v>week_1_chat_4</v>
      </c>
      <c r="N47" s="37" t="str">
        <f>week_1_chat_articles!B5</f>
        <v/>
      </c>
      <c r="O47" s="37" t="str">
        <f>week_1_chat_articles!C5</f>
        <v/>
      </c>
      <c r="P47" s="37" t="str">
        <f>week_1_chat_articles!D5</f>
        <v/>
      </c>
      <c r="Q47" s="37" t="str">
        <f>week_1_chat_articles!E5</f>
        <v/>
      </c>
      <c r="R47" s="37" t="str">
        <f>week_1_chat_articles!F5</f>
        <v/>
      </c>
      <c r="S47" s="37" t="str">
        <f>week_1_chat_articles!G5</f>
        <v/>
      </c>
      <c r="T47" s="37" t="str">
        <f>week_1_chat_articles!H5</f>
        <v/>
      </c>
      <c r="U47" s="37" t="str">
        <f>week_1_chat_articles!I5</f>
        <v/>
      </c>
      <c r="V47" s="37" t="str">
        <f>week_1_chat_articles!J5</f>
        <v/>
      </c>
      <c r="W47" s="37" t="str">
        <f>week_1_chat_articles!K5</f>
        <v/>
      </c>
      <c r="X47" s="37" t="str">
        <f>week_1_chat_articles!L5</f>
        <v/>
      </c>
      <c r="Y47" s="37" t="str">
        <f>week_1_chat_articles!M5</f>
        <v/>
      </c>
      <c r="Z47" s="37" t="str">
        <f>week_1_chat_articles!N5</f>
        <v/>
      </c>
      <c r="AA47" s="37" t="str">
        <f>week_1_chat_articles!O5</f>
        <v/>
      </c>
      <c r="AB47" s="37" t="str">
        <f>week_1_chat_articles!P5</f>
        <v/>
      </c>
      <c r="AC47" s="37" t="str">
        <f>week_1_chat_articles!Q5</f>
        <v/>
      </c>
      <c r="AD47" s="37" t="str">
        <f>week_1_chat_articles!R5</f>
        <v/>
      </c>
      <c r="AE47" s="37" t="str">
        <f>week_1_chat_articles!S5</f>
        <v/>
      </c>
      <c r="AF47" s="37" t="str">
        <f>week_1_chat_articles!T5</f>
        <v/>
      </c>
      <c r="AG47" s="37" t="str">
        <f>week_1_chat_articles!U5</f>
        <v/>
      </c>
      <c r="AH47" s="37" t="str">
        <f>week_1_chat_articles!V5</f>
        <v/>
      </c>
      <c r="AI47" s="37" t="str">
        <f>week_1_chat_articles!W5</f>
        <v/>
      </c>
      <c r="AJ47" s="37" t="str">
        <f>week_1_chat_articles!X5</f>
        <v>Message 3: Connecting to thoughts</v>
      </c>
      <c r="AK47" s="37" t="str">
        <f>week_1_chat_articles!Y5</f>
        <v>Thank you all for sharing your honest responses! 🎉
Great! You already know the first important step in taking care of our minds - identify and name our feelings! 
Feelings are like messages that tell us or warn us about how we are doing inside. 
They can be powerful and sometimes influence our thoughts. Similarly, our thoughts can affect how we feel!
When we’re happy, our thoughts are often pleasant too. But when we are sad or angry, our thoughts can also be unpleasant. 
Now, take a moment and think about the thoughts that go along with the feelings you mentioned earlier in the chat. Please share an example in the chat.</v>
      </c>
      <c r="AL47" s="37" t="str">
        <f>week_1_chat_articles!Z5</f>
        <v>Allow parents to respond. You can reply to the parents with an emoji ⭐ or use ACCEPT, to say  “That is a good example! I am sure a lot of us have felt that way”.
If needed, you can provide the following example: “I’ll share an example. I was feeling happy today, and so I thought about spending some time with my son.”</v>
      </c>
      <c r="AM47" s="37" t="str">
        <f>week_1_chat_articles!AA5</f>
        <v/>
      </c>
      <c r="AN47" s="37" t="str">
        <f>week_1_chat_articles!AB5</f>
        <v/>
      </c>
      <c r="AO47" s="37" t="str">
        <f>week_1_chat_articles!AC5</f>
        <v/>
      </c>
      <c r="AP47" s="37" t="str">
        <f>week_1_chat_articles!AD5</f>
        <v/>
      </c>
      <c r="AQ47" s="37" t="str">
        <f>week_1_chat_articles!AE5</f>
        <v/>
      </c>
      <c r="AR47" s="37" t="str">
        <f>week_1_chat_articles!AF5</f>
        <v/>
      </c>
      <c r="AS47" s="37" t="str">
        <f>week_1_chat_articles!AG5</f>
        <v/>
      </c>
    </row>
    <row r="48">
      <c r="A48" s="36">
        <f t="shared" si="4"/>
        <v>5</v>
      </c>
      <c r="B48" s="36">
        <f t="shared" si="5"/>
        <v>23</v>
      </c>
      <c r="C48" s="36">
        <f t="shared" si="6"/>
        <v>2</v>
      </c>
      <c r="D48" s="36">
        <f t="shared" si="7"/>
        <v>2</v>
      </c>
      <c r="E48" s="36">
        <f t="shared" si="8"/>
        <v>2</v>
      </c>
      <c r="F48" s="36">
        <f t="shared" si="9"/>
        <v>2</v>
      </c>
      <c r="G48" s="36">
        <f t="shared" si="10"/>
        <v>17</v>
      </c>
      <c r="H48" s="36">
        <f t="shared" ref="H48:J48" si="54">if(AP48&lt;&gt;"",1,0)+H47</f>
        <v>4</v>
      </c>
      <c r="I48" s="36">
        <f t="shared" si="54"/>
        <v>10</v>
      </c>
      <c r="J48" s="36">
        <f t="shared" si="54"/>
        <v>13</v>
      </c>
      <c r="K48" s="41"/>
      <c r="L48" s="42" t="s">
        <v>128</v>
      </c>
      <c r="M48" s="37" t="str">
        <f>week_1_chat_articles!A6</f>
        <v>week_1_chat_5</v>
      </c>
      <c r="N48" s="37" t="str">
        <f>week_1_chat_articles!B6</f>
        <v/>
      </c>
      <c r="O48" s="37" t="str">
        <f>week_1_chat_articles!C6</f>
        <v/>
      </c>
      <c r="P48" s="37" t="str">
        <f>week_1_chat_articles!D6</f>
        <v/>
      </c>
      <c r="Q48" s="37" t="str">
        <f>week_1_chat_articles!E6</f>
        <v/>
      </c>
      <c r="R48" s="37" t="str">
        <f>week_1_chat_articles!F6</f>
        <v/>
      </c>
      <c r="S48" s="37" t="str">
        <f>week_1_chat_articles!G6</f>
        <v/>
      </c>
      <c r="T48" s="37" t="str">
        <f>week_1_chat_articles!H6</f>
        <v/>
      </c>
      <c r="U48" s="37" t="str">
        <f>week_1_chat_articles!I6</f>
        <v/>
      </c>
      <c r="V48" s="37" t="str">
        <f>week_1_chat_articles!J6</f>
        <v/>
      </c>
      <c r="W48" s="37" t="str">
        <f>week_1_chat_articles!K6</f>
        <v/>
      </c>
      <c r="X48" s="37" t="str">
        <f>week_1_chat_articles!L6</f>
        <v/>
      </c>
      <c r="Y48" s="37" t="str">
        <f>week_1_chat_articles!M6</f>
        <v/>
      </c>
      <c r="Z48" s="37" t="str">
        <f>week_1_chat_articles!N6</f>
        <v/>
      </c>
      <c r="AA48" s="37" t="str">
        <f>week_1_chat_articles!O6</f>
        <v/>
      </c>
      <c r="AB48" s="37" t="str">
        <f>week_1_chat_articles!P6</f>
        <v/>
      </c>
      <c r="AC48" s="37" t="str">
        <f>week_1_chat_articles!Q6</f>
        <v/>
      </c>
      <c r="AD48" s="37" t="str">
        <f>week_1_chat_articles!R6</f>
        <v/>
      </c>
      <c r="AE48" s="37" t="str">
        <f>week_1_chat_articles!S6</f>
        <v/>
      </c>
      <c r="AF48" s="37" t="str">
        <f>week_1_chat_articles!T6</f>
        <v/>
      </c>
      <c r="AG48" s="37" t="str">
        <f>week_1_chat_articles!U6</f>
        <v/>
      </c>
      <c r="AH48" s="37" t="str">
        <f>week_1_chat_articles!V6</f>
        <v/>
      </c>
      <c r="AI48" s="37" t="str">
        <f>week_1_chat_articles!W6</f>
        <v/>
      </c>
      <c r="AJ48" s="37" t="str">
        <f>week_1_chat_articles!X6</f>
        <v>Message 4: Connecting to actions </v>
      </c>
      <c r="AK48" s="37" t="str">
        <f>week_1_chat_articles!Y6</f>
        <v>These are great connections! You’re already learning how thoughts and feelings work together. Now, let’s talk about our actions. 
Actions are the behaviours we take based on our thoughts and feelings. For example, if you feel happy and relaxed while spending time with your girls, boys, and teens, you are more likely to do fun activities together or to respond calmly. On the other hand, if you are feeling stressed or overwhelmed, you might get angry or irritated with your girls, boys, or teens. 
We talked about our feelings and the thoughts that come with them that may affect our actions. Now, in the chat, let’s share how these feelings and thoughts affected your actions today.</v>
      </c>
      <c r="AL48" s="37" t="str">
        <f>week_1_chat_articles!Z6</f>
        <v>Allow parents to respond. You can reply to the parents with an emoji ⭐ or words of encouragement. 
If needed, you can share:“I’ll share an example. One thought I’ve had recently is, when I think about my son playing, I feel happy. When I saw him later that day, I gave him an extra long hug :)” </v>
      </c>
      <c r="AM48" s="37" t="str">
        <f>week_1_chat_articles!AA6</f>
        <v/>
      </c>
      <c r="AN48" s="37" t="str">
        <f>week_1_chat_articles!AB6</f>
        <v/>
      </c>
      <c r="AO48" s="37" t="str">
        <f>week_1_chat_articles!AC6</f>
        <v/>
      </c>
      <c r="AP48" s="37" t="str">
        <f>week_1_chat_articles!AD6</f>
        <v/>
      </c>
      <c r="AQ48" s="37" t="str">
        <f>week_1_chat_articles!AE6</f>
        <v/>
      </c>
      <c r="AR48" s="37" t="str">
        <f>week_1_chat_articles!AF6</f>
        <v/>
      </c>
      <c r="AS48" s="37" t="str">
        <f>week_1_chat_articles!AG6</f>
        <v/>
      </c>
    </row>
    <row r="49">
      <c r="A49" s="36">
        <f t="shared" si="4"/>
        <v>5</v>
      </c>
      <c r="B49" s="36">
        <f t="shared" si="5"/>
        <v>24</v>
      </c>
      <c r="C49" s="36">
        <f t="shared" si="6"/>
        <v>2</v>
      </c>
      <c r="D49" s="36">
        <f t="shared" si="7"/>
        <v>2</v>
      </c>
      <c r="E49" s="36">
        <f t="shared" si="8"/>
        <v>2</v>
      </c>
      <c r="F49" s="36">
        <f t="shared" si="9"/>
        <v>2</v>
      </c>
      <c r="G49" s="36">
        <f t="shared" si="10"/>
        <v>18</v>
      </c>
      <c r="H49" s="36">
        <f t="shared" ref="H49:J49" si="55">if(AP49&lt;&gt;"",1,0)+H48</f>
        <v>4</v>
      </c>
      <c r="I49" s="36">
        <f t="shared" si="55"/>
        <v>10</v>
      </c>
      <c r="J49" s="36">
        <f t="shared" si="55"/>
        <v>13</v>
      </c>
      <c r="K49" s="41"/>
      <c r="L49" s="42" t="s">
        <v>128</v>
      </c>
      <c r="M49" s="37" t="str">
        <f>week_1_chat_articles!A7</f>
        <v>week_1_chat_6</v>
      </c>
      <c r="N49" s="37" t="str">
        <f>week_1_chat_articles!B7</f>
        <v/>
      </c>
      <c r="O49" s="37" t="str">
        <f>week_1_chat_articles!C7</f>
        <v/>
      </c>
      <c r="P49" s="37" t="str">
        <f>week_1_chat_articles!D7</f>
        <v/>
      </c>
      <c r="Q49" s="37" t="str">
        <f>week_1_chat_articles!E7</f>
        <v/>
      </c>
      <c r="R49" s="37" t="str">
        <f>week_1_chat_articles!F7</f>
        <v/>
      </c>
      <c r="S49" s="37" t="str">
        <f>week_1_chat_articles!G7</f>
        <v/>
      </c>
      <c r="T49" s="37" t="str">
        <f>week_1_chat_articles!H7</f>
        <v/>
      </c>
      <c r="U49" s="37" t="str">
        <f>week_1_chat_articles!I7</f>
        <v/>
      </c>
      <c r="V49" s="37" t="str">
        <f>week_1_chat_articles!J7</f>
        <v/>
      </c>
      <c r="W49" s="37" t="str">
        <f>week_1_chat_articles!K7</f>
        <v/>
      </c>
      <c r="X49" s="37" t="str">
        <f>week_1_chat_articles!L7</f>
        <v/>
      </c>
      <c r="Y49" s="37" t="str">
        <f>week_1_chat_articles!M7</f>
        <v/>
      </c>
      <c r="Z49" s="37" t="str">
        <f>week_1_chat_articles!N7</f>
        <v/>
      </c>
      <c r="AA49" s="37" t="str">
        <f>week_1_chat_articles!O7</f>
        <v/>
      </c>
      <c r="AB49" s="37" t="str">
        <f>week_1_chat_articles!P7</f>
        <v/>
      </c>
      <c r="AC49" s="37" t="str">
        <f>week_1_chat_articles!Q7</f>
        <v/>
      </c>
      <c r="AD49" s="37" t="str">
        <f>week_1_chat_articles!R7</f>
        <v/>
      </c>
      <c r="AE49" s="37" t="str">
        <f>week_1_chat_articles!S7</f>
        <v/>
      </c>
      <c r="AF49" s="37" t="str">
        <f>week_1_chat_articles!T7</f>
        <v/>
      </c>
      <c r="AG49" s="37" t="str">
        <f>week_1_chat_articles!U7</f>
        <v/>
      </c>
      <c r="AH49" s="37" t="str">
        <f>week_1_chat_articles!V7</f>
        <v/>
      </c>
      <c r="AI49" s="37" t="str">
        <f>week_1_chat_articles!W7</f>
        <v/>
      </c>
      <c r="AJ49" s="37" t="str">
        <f>week_1_chat_articles!X7</f>
        <v>Message 5: Practise for the week  </v>
      </c>
      <c r="AK49" s="37" t="str">
        <f>week_1_chat_articles!Y7</f>
        <v>Great job! You’ve learned one way in which thoughts, feelings, and actions are connected. 
How we feel and act is affected by what we think. Similarly, how we think and act also affects our feelings. 
Think of it like a triangle: 
        Thoughts
       /               \
Actions  –  Feelings
This week, try noticing this connection in your life or your girls, boys and teen’s. Type in the chat, record a voice note, or write down: 
1) A thought  that popped into your head or a situation that happened
2) How it made you feel
3) How the thought affected your actions
Thank you for participating in this chat session! </v>
      </c>
      <c r="AL49" s="37" t="str">
        <f>week_1_chat_articles!Z7</f>
        <v>Allow parents to respond. You can reply to the parents with an emoji ⭐ or words of encouragement. </v>
      </c>
      <c r="AM49" s="37" t="str">
        <f>week_1_chat_articles!AA7</f>
        <v/>
      </c>
      <c r="AN49" s="37" t="str">
        <f>week_1_chat_articles!AB7</f>
        <v/>
      </c>
      <c r="AO49" s="37" t="str">
        <f>week_1_chat_articles!AC7</f>
        <v/>
      </c>
      <c r="AP49" s="37" t="str">
        <f>week_1_chat_articles!AD7</f>
        <v/>
      </c>
      <c r="AQ49" s="37" t="str">
        <f>week_1_chat_articles!AE7</f>
        <v/>
      </c>
      <c r="AR49" s="37" t="str">
        <f>week_1_chat_articles!AF7</f>
        <v/>
      </c>
      <c r="AS49" s="37" t="str">
        <f>week_1_chat_articles!AG7</f>
        <v/>
      </c>
    </row>
    <row r="50">
      <c r="A50" s="36">
        <f t="shared" si="4"/>
        <v>5</v>
      </c>
      <c r="B50" s="36">
        <f t="shared" si="5"/>
        <v>24</v>
      </c>
      <c r="C50" s="36">
        <f t="shared" si="6"/>
        <v>2</v>
      </c>
      <c r="D50" s="36">
        <f t="shared" si="7"/>
        <v>2</v>
      </c>
      <c r="E50" s="36">
        <f t="shared" si="8"/>
        <v>2</v>
      </c>
      <c r="F50" s="36">
        <f t="shared" si="9"/>
        <v>2</v>
      </c>
      <c r="G50" s="36">
        <f t="shared" si="10"/>
        <v>18</v>
      </c>
      <c r="H50" s="36">
        <f t="shared" ref="H50:J50" si="56">if(AP50&lt;&gt;"",1,0)+H49</f>
        <v>4</v>
      </c>
      <c r="I50" s="36">
        <f t="shared" si="56"/>
        <v>10</v>
      </c>
      <c r="J50" s="36">
        <f t="shared" si="56"/>
        <v>13</v>
      </c>
      <c r="K50" s="41"/>
      <c r="L50" s="42" t="s">
        <v>128</v>
      </c>
      <c r="M50" s="37" t="str">
        <f>week_1_chat_articles!A8</f>
        <v/>
      </c>
      <c r="N50" s="37" t="str">
        <f>week_1_chat_articles!B8</f>
        <v/>
      </c>
      <c r="O50" s="37" t="str">
        <f>week_1_chat_articles!C8</f>
        <v/>
      </c>
      <c r="P50" s="37" t="str">
        <f>week_1_chat_articles!D8</f>
        <v/>
      </c>
      <c r="Q50" s="37" t="str">
        <f>week_1_chat_articles!E8</f>
        <v/>
      </c>
      <c r="R50" s="37" t="str">
        <f>week_1_chat_articles!F8</f>
        <v/>
      </c>
      <c r="S50" s="37" t="str">
        <f>week_1_chat_articles!G8</f>
        <v/>
      </c>
      <c r="T50" s="37" t="str">
        <f>week_1_chat_articles!H8</f>
        <v/>
      </c>
      <c r="U50" s="37" t="str">
        <f>week_1_chat_articles!I8</f>
        <v/>
      </c>
      <c r="V50" s="37" t="str">
        <f>week_1_chat_articles!J8</f>
        <v/>
      </c>
      <c r="W50" s="37" t="str">
        <f>week_1_chat_articles!K8</f>
        <v/>
      </c>
      <c r="X50" s="37" t="str">
        <f>week_1_chat_articles!L8</f>
        <v/>
      </c>
      <c r="Y50" s="37" t="str">
        <f>week_1_chat_articles!M8</f>
        <v/>
      </c>
      <c r="Z50" s="37" t="str">
        <f>week_1_chat_articles!N8</f>
        <v/>
      </c>
      <c r="AA50" s="37" t="str">
        <f>week_1_chat_articles!O8</f>
        <v/>
      </c>
      <c r="AB50" s="37" t="str">
        <f>week_1_chat_articles!P8</f>
        <v/>
      </c>
      <c r="AC50" s="37" t="str">
        <f>week_1_chat_articles!Q8</f>
        <v/>
      </c>
      <c r="AD50" s="37" t="str">
        <f>week_1_chat_articles!R8</f>
        <v/>
      </c>
      <c r="AE50" s="37" t="str">
        <f>week_1_chat_articles!S8</f>
        <v/>
      </c>
      <c r="AF50" s="37" t="str">
        <f>week_1_chat_articles!T8</f>
        <v/>
      </c>
      <c r="AG50" s="37" t="str">
        <f>week_1_chat_articles!U8</f>
        <v/>
      </c>
      <c r="AH50" s="37" t="str">
        <f>week_1_chat_articles!V8</f>
        <v/>
      </c>
      <c r="AI50" s="37" t="str">
        <f>week_1_chat_articles!W8</f>
        <v/>
      </c>
      <c r="AJ50" s="37" t="str">
        <f>week_1_chat_articles!X8</f>
        <v/>
      </c>
      <c r="AK50" s="37" t="str">
        <f>week_1_chat_articles!Y8</f>
        <v/>
      </c>
      <c r="AL50" s="37" t="str">
        <f>week_1_chat_articles!Z8</f>
        <v/>
      </c>
      <c r="AM50" s="37" t="str">
        <f>week_1_chat_articles!AA8</f>
        <v/>
      </c>
      <c r="AN50" s="37" t="str">
        <f>week_1_chat_articles!AB8</f>
        <v/>
      </c>
      <c r="AO50" s="37" t="str">
        <f>week_1_chat_articles!AC8</f>
        <v/>
      </c>
      <c r="AP50" s="37" t="str">
        <f>week_1_chat_articles!AD8</f>
        <v/>
      </c>
      <c r="AQ50" s="37" t="str">
        <f>week_1_chat_articles!AE8</f>
        <v/>
      </c>
      <c r="AR50" s="37" t="str">
        <f>week_1_chat_articles!AF8</f>
        <v/>
      </c>
      <c r="AS50" s="37" t="str">
        <f>week_1_chat_articles!AG8</f>
        <v/>
      </c>
    </row>
    <row r="51">
      <c r="A51" s="36">
        <f t="shared" si="4"/>
        <v>5</v>
      </c>
      <c r="B51" s="36">
        <f t="shared" si="5"/>
        <v>24</v>
      </c>
      <c r="C51" s="36">
        <f t="shared" si="6"/>
        <v>2</v>
      </c>
      <c r="D51" s="36">
        <f t="shared" si="7"/>
        <v>2</v>
      </c>
      <c r="E51" s="36">
        <f t="shared" si="8"/>
        <v>2</v>
      </c>
      <c r="F51" s="36">
        <f t="shared" si="9"/>
        <v>2</v>
      </c>
      <c r="G51" s="36">
        <f t="shared" si="10"/>
        <v>18</v>
      </c>
      <c r="H51" s="36">
        <f t="shared" ref="H51:J51" si="57">if(AP51&lt;&gt;"",1,0)+H50</f>
        <v>4</v>
      </c>
      <c r="I51" s="36">
        <f t="shared" si="57"/>
        <v>10</v>
      </c>
      <c r="J51" s="36">
        <f t="shared" si="57"/>
        <v>13</v>
      </c>
      <c r="K51" s="41"/>
      <c r="L51" s="42" t="s">
        <v>128</v>
      </c>
      <c r="M51" s="37" t="str">
        <f>week_1_chat_articles!A9</f>
        <v/>
      </c>
      <c r="N51" s="37" t="str">
        <f>week_1_chat_articles!B9</f>
        <v/>
      </c>
      <c r="O51" s="37" t="str">
        <f>week_1_chat_articles!C9</f>
        <v/>
      </c>
      <c r="P51" s="37" t="str">
        <f>week_1_chat_articles!D9</f>
        <v/>
      </c>
      <c r="Q51" s="37" t="str">
        <f>week_1_chat_articles!E9</f>
        <v/>
      </c>
      <c r="R51" s="37" t="str">
        <f>week_1_chat_articles!F9</f>
        <v/>
      </c>
      <c r="S51" s="37" t="str">
        <f>week_1_chat_articles!G9</f>
        <v/>
      </c>
      <c r="T51" s="37" t="str">
        <f>week_1_chat_articles!H9</f>
        <v/>
      </c>
      <c r="U51" s="37" t="str">
        <f>week_1_chat_articles!I9</f>
        <v/>
      </c>
      <c r="V51" s="37" t="str">
        <f>week_1_chat_articles!J9</f>
        <v/>
      </c>
      <c r="W51" s="37" t="str">
        <f>week_1_chat_articles!K9</f>
        <v/>
      </c>
      <c r="X51" s="37" t="str">
        <f>week_1_chat_articles!L9</f>
        <v/>
      </c>
      <c r="Y51" s="37" t="str">
        <f>week_1_chat_articles!M9</f>
        <v/>
      </c>
      <c r="Z51" s="37" t="str">
        <f>week_1_chat_articles!N9</f>
        <v/>
      </c>
      <c r="AA51" s="37" t="str">
        <f>week_1_chat_articles!O9</f>
        <v/>
      </c>
      <c r="AB51" s="37" t="str">
        <f>week_1_chat_articles!P9</f>
        <v/>
      </c>
      <c r="AC51" s="37" t="str">
        <f>week_1_chat_articles!Q9</f>
        <v/>
      </c>
      <c r="AD51" s="37" t="str">
        <f>week_1_chat_articles!R9</f>
        <v/>
      </c>
      <c r="AE51" s="37" t="str">
        <f>week_1_chat_articles!S9</f>
        <v/>
      </c>
      <c r="AF51" s="37" t="str">
        <f>week_1_chat_articles!T9</f>
        <v/>
      </c>
      <c r="AG51" s="37" t="str">
        <f>week_1_chat_articles!U9</f>
        <v/>
      </c>
      <c r="AH51" s="37" t="str">
        <f>week_1_chat_articles!V9</f>
        <v/>
      </c>
      <c r="AI51" s="37" t="str">
        <f>week_1_chat_articles!W9</f>
        <v/>
      </c>
      <c r="AJ51" s="37" t="str">
        <f>week_1_chat_articles!X9</f>
        <v/>
      </c>
      <c r="AK51" s="37" t="str">
        <f>week_1_chat_articles!Y9</f>
        <v/>
      </c>
      <c r="AL51" s="37" t="str">
        <f>week_1_chat_articles!Z9</f>
        <v/>
      </c>
      <c r="AM51" s="37" t="str">
        <f>week_1_chat_articles!AA9</f>
        <v/>
      </c>
      <c r="AN51" s="37" t="str">
        <f>week_1_chat_articles!AB9</f>
        <v/>
      </c>
      <c r="AO51" s="37" t="str">
        <f>week_1_chat_articles!AC9</f>
        <v/>
      </c>
      <c r="AP51" s="37" t="str">
        <f>week_1_chat_articles!AD9</f>
        <v/>
      </c>
      <c r="AQ51" s="37" t="str">
        <f>week_1_chat_articles!AE9</f>
        <v/>
      </c>
      <c r="AR51" s="37" t="str">
        <f>week_1_chat_articles!AF9</f>
        <v/>
      </c>
      <c r="AS51" s="37" t="str">
        <f>week_1_chat_articles!AG9</f>
        <v/>
      </c>
    </row>
    <row r="52">
      <c r="A52" s="36">
        <f t="shared" si="4"/>
        <v>5</v>
      </c>
      <c r="B52" s="36">
        <f t="shared" si="5"/>
        <v>24</v>
      </c>
      <c r="C52" s="36">
        <f t="shared" si="6"/>
        <v>2</v>
      </c>
      <c r="D52" s="36">
        <f t="shared" si="7"/>
        <v>2</v>
      </c>
      <c r="E52" s="36">
        <f t="shared" si="8"/>
        <v>2</v>
      </c>
      <c r="F52" s="36">
        <f t="shared" si="9"/>
        <v>2</v>
      </c>
      <c r="G52" s="36">
        <f t="shared" si="10"/>
        <v>18</v>
      </c>
      <c r="H52" s="36">
        <f t="shared" ref="H52:J52" si="58">if(AP52&lt;&gt;"",1,0)+H51</f>
        <v>4</v>
      </c>
      <c r="I52" s="36">
        <f t="shared" si="58"/>
        <v>10</v>
      </c>
      <c r="J52" s="36">
        <f t="shared" si="58"/>
        <v>13</v>
      </c>
      <c r="K52" s="41"/>
      <c r="L52" s="42" t="s">
        <v>128</v>
      </c>
      <c r="M52" s="37" t="str">
        <f>week_1_chat_articles!A10</f>
        <v/>
      </c>
      <c r="N52" s="37" t="str">
        <f>week_1_chat_articles!B10</f>
        <v/>
      </c>
      <c r="O52" s="37" t="str">
        <f>week_1_chat_articles!C10</f>
        <v/>
      </c>
      <c r="P52" s="37" t="str">
        <f>week_1_chat_articles!D10</f>
        <v/>
      </c>
      <c r="Q52" s="37" t="str">
        <f>week_1_chat_articles!E10</f>
        <v/>
      </c>
      <c r="R52" s="37" t="str">
        <f>week_1_chat_articles!F10</f>
        <v/>
      </c>
      <c r="S52" s="37" t="str">
        <f>week_1_chat_articles!G10</f>
        <v/>
      </c>
      <c r="T52" s="37" t="str">
        <f>week_1_chat_articles!H10</f>
        <v/>
      </c>
      <c r="U52" s="37" t="str">
        <f>week_1_chat_articles!I10</f>
        <v/>
      </c>
      <c r="V52" s="37" t="str">
        <f>week_1_chat_articles!J10</f>
        <v/>
      </c>
      <c r="W52" s="37" t="str">
        <f>week_1_chat_articles!K10</f>
        <v/>
      </c>
      <c r="X52" s="37" t="str">
        <f>week_1_chat_articles!L10</f>
        <v/>
      </c>
      <c r="Y52" s="37" t="str">
        <f>week_1_chat_articles!M10</f>
        <v/>
      </c>
      <c r="Z52" s="37" t="str">
        <f>week_1_chat_articles!N10</f>
        <v/>
      </c>
      <c r="AA52" s="37" t="str">
        <f>week_1_chat_articles!O10</f>
        <v/>
      </c>
      <c r="AB52" s="37" t="str">
        <f>week_1_chat_articles!P10</f>
        <v/>
      </c>
      <c r="AC52" s="37" t="str">
        <f>week_1_chat_articles!Q10</f>
        <v/>
      </c>
      <c r="AD52" s="37" t="str">
        <f>week_1_chat_articles!R10</f>
        <v/>
      </c>
      <c r="AE52" s="37" t="str">
        <f>week_1_chat_articles!S10</f>
        <v/>
      </c>
      <c r="AF52" s="37" t="str">
        <f>week_1_chat_articles!T10</f>
        <v/>
      </c>
      <c r="AG52" s="37" t="str">
        <f>week_1_chat_articles!U10</f>
        <v/>
      </c>
      <c r="AH52" s="37" t="str">
        <f>week_1_chat_articles!V10</f>
        <v/>
      </c>
      <c r="AI52" s="37" t="str">
        <f>week_1_chat_articles!W10</f>
        <v/>
      </c>
      <c r="AJ52" s="37" t="str">
        <f>week_1_chat_articles!X10</f>
        <v/>
      </c>
      <c r="AK52" s="37" t="str">
        <f>week_1_chat_articles!Y10</f>
        <v/>
      </c>
      <c r="AL52" s="37" t="str">
        <f>week_1_chat_articles!Z10</f>
        <v/>
      </c>
      <c r="AM52" s="37" t="str">
        <f>week_1_chat_articles!AA10</f>
        <v/>
      </c>
      <c r="AN52" s="37" t="str">
        <f>week_1_chat_articles!AB10</f>
        <v/>
      </c>
      <c r="AO52" s="37" t="str">
        <f>week_1_chat_articles!AC10</f>
        <v/>
      </c>
      <c r="AP52" s="37" t="str">
        <f>week_1_chat_articles!AD10</f>
        <v/>
      </c>
      <c r="AQ52" s="37" t="str">
        <f>week_1_chat_articles!AE10</f>
        <v/>
      </c>
      <c r="AR52" s="37" t="str">
        <f>week_1_chat_articles!AF10</f>
        <v/>
      </c>
      <c r="AS52" s="37" t="str">
        <f>week_1_chat_articles!AG10</f>
        <v/>
      </c>
    </row>
    <row r="53">
      <c r="A53" s="36">
        <f t="shared" si="4"/>
        <v>5</v>
      </c>
      <c r="B53" s="36">
        <f t="shared" si="5"/>
        <v>24</v>
      </c>
      <c r="C53" s="36">
        <f t="shared" si="6"/>
        <v>2</v>
      </c>
      <c r="D53" s="36">
        <f t="shared" si="7"/>
        <v>2</v>
      </c>
      <c r="E53" s="36">
        <f t="shared" si="8"/>
        <v>2</v>
      </c>
      <c r="F53" s="36">
        <f t="shared" si="9"/>
        <v>2</v>
      </c>
      <c r="G53" s="36">
        <f t="shared" si="10"/>
        <v>18</v>
      </c>
      <c r="H53" s="36">
        <f t="shared" ref="H53:J53" si="59">if(AP53&lt;&gt;"",1,0)+H52</f>
        <v>4</v>
      </c>
      <c r="I53" s="36">
        <f t="shared" si="59"/>
        <v>10</v>
      </c>
      <c r="J53" s="36">
        <f t="shared" si="59"/>
        <v>13</v>
      </c>
      <c r="K53" s="41"/>
      <c r="L53" s="42" t="s">
        <v>128</v>
      </c>
      <c r="M53" s="37" t="str">
        <f>week_1_chat_articles!A11</f>
        <v/>
      </c>
      <c r="N53" s="37" t="str">
        <f>week_1_chat_articles!B11</f>
        <v/>
      </c>
      <c r="O53" s="37" t="str">
        <f>week_1_chat_articles!C11</f>
        <v/>
      </c>
      <c r="P53" s="37" t="str">
        <f>week_1_chat_articles!D11</f>
        <v/>
      </c>
      <c r="Q53" s="37" t="str">
        <f>week_1_chat_articles!E11</f>
        <v/>
      </c>
      <c r="R53" s="37" t="str">
        <f>week_1_chat_articles!F11</f>
        <v/>
      </c>
      <c r="S53" s="37" t="str">
        <f>week_1_chat_articles!G11</f>
        <v/>
      </c>
      <c r="T53" s="37" t="str">
        <f>week_1_chat_articles!H11</f>
        <v/>
      </c>
      <c r="U53" s="37" t="str">
        <f>week_1_chat_articles!I11</f>
        <v/>
      </c>
      <c r="V53" s="37" t="str">
        <f>week_1_chat_articles!J11</f>
        <v/>
      </c>
      <c r="W53" s="37" t="str">
        <f>week_1_chat_articles!K11</f>
        <v/>
      </c>
      <c r="X53" s="37" t="str">
        <f>week_1_chat_articles!L11</f>
        <v/>
      </c>
      <c r="Y53" s="37" t="str">
        <f>week_1_chat_articles!M11</f>
        <v/>
      </c>
      <c r="Z53" s="37" t="str">
        <f>week_1_chat_articles!N11</f>
        <v/>
      </c>
      <c r="AA53" s="37" t="str">
        <f>week_1_chat_articles!O11</f>
        <v/>
      </c>
      <c r="AB53" s="37" t="str">
        <f>week_1_chat_articles!P11</f>
        <v/>
      </c>
      <c r="AC53" s="37" t="str">
        <f>week_1_chat_articles!Q11</f>
        <v/>
      </c>
      <c r="AD53" s="37" t="str">
        <f>week_1_chat_articles!R11</f>
        <v/>
      </c>
      <c r="AE53" s="37" t="str">
        <f>week_1_chat_articles!S11</f>
        <v/>
      </c>
      <c r="AF53" s="37" t="str">
        <f>week_1_chat_articles!T11</f>
        <v/>
      </c>
      <c r="AG53" s="37" t="str">
        <f>week_1_chat_articles!U11</f>
        <v/>
      </c>
      <c r="AH53" s="37" t="str">
        <f>week_1_chat_articles!V11</f>
        <v/>
      </c>
      <c r="AI53" s="37" t="str">
        <f>week_1_chat_articles!W11</f>
        <v/>
      </c>
      <c r="AJ53" s="37" t="str">
        <f>week_1_chat_articles!X11</f>
        <v/>
      </c>
      <c r="AK53" s="37" t="str">
        <f>week_1_chat_articles!Y11</f>
        <v/>
      </c>
      <c r="AL53" s="37" t="str">
        <f>week_1_chat_articles!Z11</f>
        <v/>
      </c>
      <c r="AM53" s="37" t="str">
        <f>week_1_chat_articles!AA11</f>
        <v/>
      </c>
      <c r="AN53" s="37" t="str">
        <f>week_1_chat_articles!AB11</f>
        <v/>
      </c>
      <c r="AO53" s="37" t="str">
        <f>week_1_chat_articles!AC11</f>
        <v/>
      </c>
      <c r="AP53" s="37" t="str">
        <f>week_1_chat_articles!AD11</f>
        <v/>
      </c>
      <c r="AQ53" s="37" t="str">
        <f>week_1_chat_articles!AE11</f>
        <v/>
      </c>
      <c r="AR53" s="37" t="str">
        <f>week_1_chat_articles!AF11</f>
        <v/>
      </c>
      <c r="AS53" s="37" t="str">
        <f>week_1_chat_articles!AG11</f>
        <v/>
      </c>
    </row>
    <row r="54">
      <c r="A54" s="36">
        <f t="shared" si="4"/>
        <v>6</v>
      </c>
      <c r="B54" s="36">
        <f t="shared" si="5"/>
        <v>25</v>
      </c>
      <c r="C54" s="36">
        <f t="shared" si="6"/>
        <v>2</v>
      </c>
      <c r="D54" s="36">
        <f t="shared" si="7"/>
        <v>2</v>
      </c>
      <c r="E54" s="36">
        <f t="shared" si="8"/>
        <v>2</v>
      </c>
      <c r="F54" s="36">
        <f t="shared" si="9"/>
        <v>2</v>
      </c>
      <c r="G54" s="36">
        <f t="shared" si="10"/>
        <v>18</v>
      </c>
      <c r="H54" s="36">
        <f t="shared" ref="H54:J54" si="60">if(AP54&lt;&gt;"",1,0)+H53</f>
        <v>5</v>
      </c>
      <c r="I54" s="36">
        <f t="shared" si="60"/>
        <v>11</v>
      </c>
      <c r="J54" s="36">
        <f t="shared" si="60"/>
        <v>13</v>
      </c>
      <c r="K54" s="41"/>
      <c r="L54" s="38" t="s">
        <v>129</v>
      </c>
      <c r="M54" s="39" t="str">
        <f>week_2_chat_articles!A2</f>
        <v>week_2_chat_1</v>
      </c>
      <c r="N54" s="39" t="str">
        <f>week_2_chat_articles!B2</f>
        <v>images/day_4_check_in.svg</v>
      </c>
      <c r="O54" s="39" t="str">
        <f>week_2_chat_articles!C2</f>
        <v>In this chat, caregivers will learn how the way they talk to themselves can change how they feel. 
They will also practise identifying unkind self-talk and replacing it with kind self-talk.</v>
      </c>
      <c r="P54" s="39" t="str">
        <f>week_2_chat_articles!D2</f>
        <v/>
      </c>
      <c r="Q54" s="39" t="str">
        <f>week_2_chat_articles!E2</f>
        <v/>
      </c>
      <c r="R54" s="39" t="str">
        <f>week_2_chat_articles!F2</f>
        <v/>
      </c>
      <c r="S54" s="39" t="str">
        <f>week_2_chat_articles!G2</f>
        <v/>
      </c>
      <c r="T54" s="39" t="str">
        <f>week_2_chat_articles!H2</f>
        <v/>
      </c>
      <c r="U54" s="39" t="str">
        <f>week_2_chat_articles!I2</f>
        <v/>
      </c>
      <c r="V54" s="39" t="str">
        <f>week_2_chat_articles!J2</f>
        <v/>
      </c>
      <c r="W54" s="39" t="str">
        <f>week_2_chat_articles!K2</f>
        <v/>
      </c>
      <c r="X54" s="39" t="str">
        <f>week_2_chat_articles!L2</f>
        <v/>
      </c>
      <c r="Y54" s="39" t="str">
        <f>week_2_chat_articles!M2</f>
        <v/>
      </c>
      <c r="Z54" s="39" t="str">
        <f>week_2_chat_articles!N2</f>
        <v/>
      </c>
      <c r="AA54" s="39" t="str">
        <f>week_2_chat_articles!O2</f>
        <v/>
      </c>
      <c r="AB54" s="39" t="str">
        <f>week_2_chat_articles!P2</f>
        <v/>
      </c>
      <c r="AC54" s="39" t="str">
        <f>week_2_chat_articles!Q2</f>
        <v/>
      </c>
      <c r="AD54" s="39" t="str">
        <f>week_2_chat_articles!R2</f>
        <v/>
      </c>
      <c r="AE54" s="39" t="str">
        <f>week_2_chat_articles!S2</f>
        <v/>
      </c>
      <c r="AF54" s="39" t="str">
        <f>week_2_chat_articles!T2</f>
        <v/>
      </c>
      <c r="AG54" s="39" t="str">
        <f>week_2_chat_articles!U2</f>
        <v/>
      </c>
      <c r="AH54" s="39" t="str">
        <f>week_2_chat_articles!V2</f>
        <v/>
      </c>
      <c r="AI54" s="39" t="str">
        <f>week_2_chat_articles!W2</f>
        <v/>
      </c>
      <c r="AJ54" s="39" t="str">
        <f>week_2_chat_articles!X2</f>
        <v/>
      </c>
      <c r="AK54" s="39" t="str">
        <f>week_2_chat_articles!Y2</f>
        <v/>
      </c>
      <c r="AL54" s="39" t="str">
        <f>week_2_chat_articles!Z2</f>
        <v/>
      </c>
      <c r="AM54" s="39" t="str">
        <f>week_2_chat_articles!AA2</f>
        <v/>
      </c>
      <c r="AN54" s="39" t="str">
        <f>week_2_chat_articles!AB2</f>
        <v>FAQ</v>
      </c>
      <c r="AO54" s="39" t="str">
        <f>week_2_chat_articles!AC2</f>
        <v>faq_h_parents_insult</v>
      </c>
      <c r="AP54" s="39" t="str">
        <f>week_2_chat_articles!AD2</f>
        <v>faq_h_self_harm</v>
      </c>
      <c r="AQ54" s="39" t="str">
        <f>week_2_chat_articles!AE2</f>
        <v>faq_h_no_neg_to_pos</v>
      </c>
      <c r="AR54" s="39" t="str">
        <f>week_2_chat_articles!AF2</f>
        <v/>
      </c>
      <c r="AS54" s="39" t="str">
        <f>week_2_chat_articles!AG2</f>
        <v/>
      </c>
    </row>
    <row r="55">
      <c r="A55" s="36">
        <f t="shared" si="4"/>
        <v>6</v>
      </c>
      <c r="B55" s="36">
        <f t="shared" si="5"/>
        <v>26</v>
      </c>
      <c r="C55" s="36">
        <f t="shared" si="6"/>
        <v>2</v>
      </c>
      <c r="D55" s="36">
        <f t="shared" si="7"/>
        <v>2</v>
      </c>
      <c r="E55" s="36">
        <f t="shared" si="8"/>
        <v>2</v>
      </c>
      <c r="F55" s="36">
        <f t="shared" si="9"/>
        <v>2</v>
      </c>
      <c r="G55" s="36">
        <f t="shared" si="10"/>
        <v>19</v>
      </c>
      <c r="H55" s="36">
        <f t="shared" ref="H55:J55" si="61">if(AP55&lt;&gt;"",1,0)+H54</f>
        <v>5</v>
      </c>
      <c r="I55" s="36">
        <f t="shared" si="61"/>
        <v>11</v>
      </c>
      <c r="J55" s="36">
        <f t="shared" si="61"/>
        <v>13</v>
      </c>
      <c r="K55" s="41"/>
      <c r="L55" s="38" t="s">
        <v>129</v>
      </c>
      <c r="M55" s="39" t="str">
        <f>week_2_chat_articles!A3</f>
        <v>week_2_chat_2</v>
      </c>
      <c r="N55" s="39" t="str">
        <f>week_2_chat_articles!B3</f>
        <v/>
      </c>
      <c r="O55" s="39" t="str">
        <f>week_2_chat_articles!C3</f>
        <v/>
      </c>
      <c r="P55" s="39" t="str">
        <f>week_2_chat_articles!D3</f>
        <v/>
      </c>
      <c r="Q55" s="39" t="str">
        <f>week_2_chat_articles!E3</f>
        <v/>
      </c>
      <c r="R55" s="39" t="str">
        <f>week_2_chat_articles!F3</f>
        <v/>
      </c>
      <c r="S55" s="39" t="str">
        <f>week_2_chat_articles!G3</f>
        <v/>
      </c>
      <c r="T55" s="39" t="str">
        <f>week_2_chat_articles!H3</f>
        <v/>
      </c>
      <c r="U55" s="39" t="str">
        <f>week_2_chat_articles!I3</f>
        <v/>
      </c>
      <c r="V55" s="39" t="str">
        <f>week_2_chat_articles!J3</f>
        <v/>
      </c>
      <c r="W55" s="39" t="str">
        <f>week_2_chat_articles!K3</f>
        <v/>
      </c>
      <c r="X55" s="39" t="str">
        <f>week_2_chat_articles!L3</f>
        <v/>
      </c>
      <c r="Y55" s="39" t="str">
        <f>week_2_chat_articles!M3</f>
        <v/>
      </c>
      <c r="Z55" s="39" t="str">
        <f>week_2_chat_articles!N3</f>
        <v/>
      </c>
      <c r="AA55" s="39" t="str">
        <f>week_2_chat_articles!O3</f>
        <v/>
      </c>
      <c r="AB55" s="39" t="str">
        <f>week_2_chat_articles!P3</f>
        <v/>
      </c>
      <c r="AC55" s="39" t="str">
        <f>week_2_chat_articles!Q3</f>
        <v/>
      </c>
      <c r="AD55" s="39" t="str">
        <f>week_2_chat_articles!R3</f>
        <v/>
      </c>
      <c r="AE55" s="39" t="str">
        <f>week_2_chat_articles!S3</f>
        <v/>
      </c>
      <c r="AF55" s="39" t="str">
        <f>week_2_chat_articles!T3</f>
        <v/>
      </c>
      <c r="AG55" s="39" t="str">
        <f>week_2_chat_articles!U3</f>
        <v/>
      </c>
      <c r="AH55" s="39" t="str">
        <f>week_2_chat_articles!V3</f>
        <v/>
      </c>
      <c r="AI55" s="39" t="str">
        <f>week_2_chat_articles!W3</f>
        <v/>
      </c>
      <c r="AJ55" s="39" t="str">
        <f>week_2_chat_articles!X3</f>
        <v>Message 1: Home Activity Check-in</v>
      </c>
      <c r="AK55" s="39" t="str">
        <f>week_2_chat_articles!Y3</f>
        <v>Hello, everyone! 😃
Welcome to our third chat session! 
Let’s begin our session by checking how your @global.programme_name home activities are going. 
Did you find anything difficult or want to share anything that went well?  </v>
      </c>
      <c r="AL55" s="39" t="str">
        <f>week_2_chat_articles!Z3</f>
        <v>Acknowledge the experiences caregivers share with an appropriate emoji or with a response to the common challenges. </v>
      </c>
      <c r="AM55" s="39" t="str">
        <f>week_2_chat_articles!AA3</f>
        <v/>
      </c>
      <c r="AN55" s="39" t="str">
        <f>week_2_chat_articles!AB3</f>
        <v/>
      </c>
      <c r="AO55" s="39" t="str">
        <f>week_2_chat_articles!AC3</f>
        <v/>
      </c>
      <c r="AP55" s="39" t="str">
        <f>week_2_chat_articles!AD3</f>
        <v/>
      </c>
      <c r="AQ55" s="39" t="str">
        <f>week_2_chat_articles!AE3</f>
        <v/>
      </c>
      <c r="AR55" s="39" t="str">
        <f>week_2_chat_articles!AF3</f>
        <v/>
      </c>
      <c r="AS55" s="39" t="str">
        <f>week_2_chat_articles!AG3</f>
        <v/>
      </c>
    </row>
    <row r="56">
      <c r="A56" s="36">
        <f t="shared" si="4"/>
        <v>6</v>
      </c>
      <c r="B56" s="36">
        <f t="shared" si="5"/>
        <v>27</v>
      </c>
      <c r="C56" s="36">
        <f t="shared" si="6"/>
        <v>2</v>
      </c>
      <c r="D56" s="36">
        <f t="shared" si="7"/>
        <v>2</v>
      </c>
      <c r="E56" s="36">
        <f t="shared" si="8"/>
        <v>2</v>
      </c>
      <c r="F56" s="36">
        <f t="shared" si="9"/>
        <v>2</v>
      </c>
      <c r="G56" s="36">
        <f t="shared" si="10"/>
        <v>20</v>
      </c>
      <c r="H56" s="36">
        <f t="shared" ref="H56:J56" si="62">if(AP56&lt;&gt;"",1,0)+H55</f>
        <v>5</v>
      </c>
      <c r="I56" s="36">
        <f t="shared" si="62"/>
        <v>11</v>
      </c>
      <c r="J56" s="36">
        <f t="shared" si="62"/>
        <v>13</v>
      </c>
      <c r="K56" s="41"/>
      <c r="L56" s="38" t="s">
        <v>129</v>
      </c>
      <c r="M56" s="39" t="str">
        <f>week_2_chat_articles!A4</f>
        <v>week_2_chat_3</v>
      </c>
      <c r="N56" s="39" t="str">
        <f>week_2_chat_articles!B4</f>
        <v/>
      </c>
      <c r="O56" s="39" t="str">
        <f>week_2_chat_articles!C4</f>
        <v/>
      </c>
      <c r="P56" s="39" t="str">
        <f>week_2_chat_articles!D4</f>
        <v/>
      </c>
      <c r="Q56" s="39" t="str">
        <f>week_2_chat_articles!E4</f>
        <v/>
      </c>
      <c r="R56" s="39" t="str">
        <f>week_2_chat_articles!F4</f>
        <v/>
      </c>
      <c r="S56" s="39" t="str">
        <f>week_2_chat_articles!G4</f>
        <v/>
      </c>
      <c r="T56" s="39" t="str">
        <f>week_2_chat_articles!H4</f>
        <v/>
      </c>
      <c r="U56" s="39" t="str">
        <f>week_2_chat_articles!I4</f>
        <v/>
      </c>
      <c r="V56" s="39" t="str">
        <f>week_2_chat_articles!J4</f>
        <v/>
      </c>
      <c r="W56" s="39" t="str">
        <f>week_2_chat_articles!K4</f>
        <v/>
      </c>
      <c r="X56" s="39" t="str">
        <f>week_2_chat_articles!L4</f>
        <v/>
      </c>
      <c r="Y56" s="39" t="str">
        <f>week_2_chat_articles!M4</f>
        <v/>
      </c>
      <c r="Z56" s="39" t="str">
        <f>week_2_chat_articles!N4</f>
        <v/>
      </c>
      <c r="AA56" s="39" t="str">
        <f>week_2_chat_articles!O4</f>
        <v/>
      </c>
      <c r="AB56" s="39" t="str">
        <f>week_2_chat_articles!P4</f>
        <v/>
      </c>
      <c r="AC56" s="39" t="str">
        <f>week_2_chat_articles!Q4</f>
        <v/>
      </c>
      <c r="AD56" s="39" t="str">
        <f>week_2_chat_articles!R4</f>
        <v/>
      </c>
      <c r="AE56" s="39" t="str">
        <f>week_2_chat_articles!S4</f>
        <v/>
      </c>
      <c r="AF56" s="39" t="str">
        <f>week_2_chat_articles!T4</f>
        <v/>
      </c>
      <c r="AG56" s="39" t="str">
        <f>week_2_chat_articles!U4</f>
        <v/>
      </c>
      <c r="AH56" s="39" t="str">
        <f>week_2_chat_articles!V4</f>
        <v/>
      </c>
      <c r="AI56" s="39" t="str">
        <f>week_2_chat_articles!W4</f>
        <v/>
      </c>
      <c r="AJ56" s="39" t="str">
        <f>week_2_chat_articles!X4</f>
        <v>Message 2: Understanding Self-Talk</v>
      </c>
      <c r="AK56" s="39" t="str">
        <f>week_2_chat_articles!Y4</f>
        <v>Thank you all for sharing your honest responses! 🎉
💡 Today, we are going to practise talking kindly to ourselves. 
Last chat session, we learnt that our thoughts affect our feelings and actions. Today, we will practise talking kindly to ourselves, so we can influence our feelings and actions. 
But when we are stressed or overwhelmed, we often say unkind things to ourselves. 
Can anyone share an example of an unkind thing you might say to yourself during the day? </v>
      </c>
      <c r="AL56" s="39" t="str">
        <f>week_2_chat_articles!Z4</f>
        <v>Allow parents to respond. You can reply to the parents with an emoji ⭐ or use ACCEPT, like “That is a good example! I am sure a lot of us have felt that way”.</v>
      </c>
      <c r="AM56" s="39" t="str">
        <f>week_2_chat_articles!AA4</f>
        <v/>
      </c>
      <c r="AN56" s="39" t="str">
        <f>week_2_chat_articles!AB4</f>
        <v/>
      </c>
      <c r="AO56" s="39" t="str">
        <f>week_2_chat_articles!AC4</f>
        <v/>
      </c>
      <c r="AP56" s="39" t="str">
        <f>week_2_chat_articles!AD4</f>
        <v/>
      </c>
      <c r="AQ56" s="39" t="str">
        <f>week_2_chat_articles!AE4</f>
        <v/>
      </c>
      <c r="AR56" s="39" t="str">
        <f>week_2_chat_articles!AF4</f>
        <v/>
      </c>
      <c r="AS56" s="39" t="str">
        <f>week_2_chat_articles!AG4</f>
        <v/>
      </c>
    </row>
    <row r="57">
      <c r="A57" s="36">
        <f t="shared" si="4"/>
        <v>6</v>
      </c>
      <c r="B57" s="36">
        <f t="shared" si="5"/>
        <v>28</v>
      </c>
      <c r="C57" s="36">
        <f t="shared" si="6"/>
        <v>2</v>
      </c>
      <c r="D57" s="36">
        <f t="shared" si="7"/>
        <v>2</v>
      </c>
      <c r="E57" s="36">
        <f t="shared" si="8"/>
        <v>2</v>
      </c>
      <c r="F57" s="36">
        <f t="shared" si="9"/>
        <v>2</v>
      </c>
      <c r="G57" s="36">
        <f t="shared" si="10"/>
        <v>21</v>
      </c>
      <c r="H57" s="36">
        <f t="shared" ref="H57:J57" si="63">if(AP57&lt;&gt;"",1,0)+H56</f>
        <v>5</v>
      </c>
      <c r="I57" s="36">
        <f t="shared" si="63"/>
        <v>11</v>
      </c>
      <c r="J57" s="36">
        <f t="shared" si="63"/>
        <v>13</v>
      </c>
      <c r="K57" s="41"/>
      <c r="L57" s="38" t="s">
        <v>129</v>
      </c>
      <c r="M57" s="39" t="str">
        <f>week_2_chat_articles!A5</f>
        <v>week_2_chat_4</v>
      </c>
      <c r="N57" s="39" t="str">
        <f>week_2_chat_articles!B5</f>
        <v/>
      </c>
      <c r="O57" s="39" t="str">
        <f>week_2_chat_articles!C5</f>
        <v/>
      </c>
      <c r="P57" s="39" t="str">
        <f>week_2_chat_articles!D5</f>
        <v/>
      </c>
      <c r="Q57" s="39" t="str">
        <f>week_2_chat_articles!E5</f>
        <v/>
      </c>
      <c r="R57" s="39" t="str">
        <f>week_2_chat_articles!F5</f>
        <v/>
      </c>
      <c r="S57" s="39" t="str">
        <f>week_2_chat_articles!G5</f>
        <v/>
      </c>
      <c r="T57" s="39" t="str">
        <f>week_2_chat_articles!H5</f>
        <v/>
      </c>
      <c r="U57" s="39" t="str">
        <f>week_2_chat_articles!I5</f>
        <v/>
      </c>
      <c r="V57" s="39" t="str">
        <f>week_2_chat_articles!J5</f>
        <v/>
      </c>
      <c r="W57" s="39" t="str">
        <f>week_2_chat_articles!K5</f>
        <v/>
      </c>
      <c r="X57" s="39" t="str">
        <f>week_2_chat_articles!L5</f>
        <v/>
      </c>
      <c r="Y57" s="39" t="str">
        <f>week_2_chat_articles!M5</f>
        <v/>
      </c>
      <c r="Z57" s="39" t="str">
        <f>week_2_chat_articles!N5</f>
        <v/>
      </c>
      <c r="AA57" s="39" t="str">
        <f>week_2_chat_articles!O5</f>
        <v/>
      </c>
      <c r="AB57" s="39" t="str">
        <f>week_2_chat_articles!P5</f>
        <v/>
      </c>
      <c r="AC57" s="39" t="str">
        <f>week_2_chat_articles!Q5</f>
        <v/>
      </c>
      <c r="AD57" s="39" t="str">
        <f>week_2_chat_articles!R5</f>
        <v/>
      </c>
      <c r="AE57" s="39" t="str">
        <f>week_2_chat_articles!S5</f>
        <v/>
      </c>
      <c r="AF57" s="39" t="str">
        <f>week_2_chat_articles!T5</f>
        <v/>
      </c>
      <c r="AG57" s="39" t="str">
        <f>week_2_chat_articles!U5</f>
        <v/>
      </c>
      <c r="AH57" s="39" t="str">
        <f>week_2_chat_articles!V5</f>
        <v/>
      </c>
      <c r="AI57" s="39" t="str">
        <f>week_2_chat_articles!W5</f>
        <v/>
      </c>
      <c r="AJ57" s="39" t="str">
        <f>week_2_chat_articles!X5</f>
        <v>Message 3: Kind self-talk</v>
      </c>
      <c r="AK57" s="39" t="str">
        <f>week_2_chat_articles!Y5</f>
        <v>Thanks for sharing that example! 
1️⃣ You have already taken the first step in talking kindly to yourself - noticing when you have an unpleasant thought about yourself. 
2️⃣ After noticing an unpleasant thought, ask yourself: 
How can I change this unpleasant thought into a kind thought? 
What would a friend or loved one say if I shared this unkind thought? 
3️⃣ Now, let's keep practising this together. Share in the chat the kind thought that came up for you when you asked yourself these questions. </v>
      </c>
      <c r="AL57" s="39" t="str">
        <f>week_2_chat_articles!Z5</f>
        <v/>
      </c>
      <c r="AM57" s="39" t="str">
        <f>week_2_chat_articles!AA5</f>
        <v/>
      </c>
      <c r="AN57" s="39" t="str">
        <f>week_2_chat_articles!AB5</f>
        <v/>
      </c>
      <c r="AO57" s="39" t="str">
        <f>week_2_chat_articles!AC5</f>
        <v/>
      </c>
      <c r="AP57" s="39" t="str">
        <f>week_2_chat_articles!AD5</f>
        <v/>
      </c>
      <c r="AQ57" s="39" t="str">
        <f>week_2_chat_articles!AE5</f>
        <v/>
      </c>
      <c r="AR57" s="39" t="str">
        <f>week_2_chat_articles!AF5</f>
        <v/>
      </c>
      <c r="AS57" s="39" t="str">
        <f>week_2_chat_articles!AG5</f>
        <v/>
      </c>
    </row>
    <row r="58">
      <c r="A58" s="36">
        <f t="shared" si="4"/>
        <v>6</v>
      </c>
      <c r="B58" s="36">
        <f t="shared" si="5"/>
        <v>29</v>
      </c>
      <c r="C58" s="36">
        <f t="shared" si="6"/>
        <v>2</v>
      </c>
      <c r="D58" s="36">
        <f t="shared" si="7"/>
        <v>2</v>
      </c>
      <c r="E58" s="36">
        <f t="shared" si="8"/>
        <v>2</v>
      </c>
      <c r="F58" s="36">
        <f t="shared" si="9"/>
        <v>2</v>
      </c>
      <c r="G58" s="36">
        <f t="shared" si="10"/>
        <v>22</v>
      </c>
      <c r="H58" s="36">
        <f t="shared" ref="H58:J58" si="64">if(AP58&lt;&gt;"",1,0)+H57</f>
        <v>5</v>
      </c>
      <c r="I58" s="36">
        <f t="shared" si="64"/>
        <v>11</v>
      </c>
      <c r="J58" s="36">
        <f t="shared" si="64"/>
        <v>13</v>
      </c>
      <c r="K58" s="41"/>
      <c r="L58" s="38" t="s">
        <v>129</v>
      </c>
      <c r="M58" s="39" t="str">
        <f>week_2_chat_articles!A6</f>
        <v>week_2_chat_5</v>
      </c>
      <c r="N58" s="39" t="str">
        <f>week_2_chat_articles!B6</f>
        <v/>
      </c>
      <c r="O58" s="39" t="str">
        <f>week_2_chat_articles!C6</f>
        <v/>
      </c>
      <c r="P58" s="39" t="str">
        <f>week_2_chat_articles!D6</f>
        <v/>
      </c>
      <c r="Q58" s="39" t="str">
        <f>week_2_chat_articles!E6</f>
        <v/>
      </c>
      <c r="R58" s="39" t="str">
        <f>week_2_chat_articles!F6</f>
        <v/>
      </c>
      <c r="S58" s="39" t="str">
        <f>week_2_chat_articles!G6</f>
        <v/>
      </c>
      <c r="T58" s="39" t="str">
        <f>week_2_chat_articles!H6</f>
        <v/>
      </c>
      <c r="U58" s="39" t="str">
        <f>week_2_chat_articles!I6</f>
        <v/>
      </c>
      <c r="V58" s="39" t="str">
        <f>week_2_chat_articles!J6</f>
        <v/>
      </c>
      <c r="W58" s="39" t="str">
        <f>week_2_chat_articles!K6</f>
        <v/>
      </c>
      <c r="X58" s="39" t="str">
        <f>week_2_chat_articles!L6</f>
        <v/>
      </c>
      <c r="Y58" s="39" t="str">
        <f>week_2_chat_articles!M6</f>
        <v/>
      </c>
      <c r="Z58" s="39" t="str">
        <f>week_2_chat_articles!N6</f>
        <v/>
      </c>
      <c r="AA58" s="39" t="str">
        <f>week_2_chat_articles!O6</f>
        <v/>
      </c>
      <c r="AB58" s="39" t="str">
        <f>week_2_chat_articles!P6</f>
        <v/>
      </c>
      <c r="AC58" s="39" t="str">
        <f>week_2_chat_articles!Q6</f>
        <v/>
      </c>
      <c r="AD58" s="39" t="str">
        <f>week_2_chat_articles!R6</f>
        <v/>
      </c>
      <c r="AE58" s="39" t="str">
        <f>week_2_chat_articles!S6</f>
        <v/>
      </c>
      <c r="AF58" s="39" t="str">
        <f>week_2_chat_articles!T6</f>
        <v/>
      </c>
      <c r="AG58" s="39" t="str">
        <f>week_2_chat_articles!U6</f>
        <v/>
      </c>
      <c r="AH58" s="39" t="str">
        <f>week_2_chat_articles!V6</f>
        <v/>
      </c>
      <c r="AI58" s="39" t="str">
        <f>week_2_chat_articles!W6</f>
        <v/>
      </c>
      <c r="AJ58" s="39" t="str">
        <f>week_2_chat_articles!X6</f>
        <v>Message 4: Example</v>
      </c>
      <c r="AK58" s="39" t="str">
        <f>week_2_chat_articles!Y6</f>
        <v>🫤 Unkind Self-Talk: "I was a bad parent today. I yelled at my teen for an honest mistake." 
😊 Kind Self-Talk: "Today was tough because I've been overwhelmed. I yelled at my teen, knowing it was an honest mistake. Next time, I'll pause before responding, ensuring I'm calm and in control."</v>
      </c>
      <c r="AL58" s="39" t="str">
        <f>week_2_chat_articles!Z6</f>
        <v>This is an example. Feel free to make it your own!</v>
      </c>
      <c r="AM58" s="39" t="str">
        <f>week_2_chat_articles!AA6</f>
        <v/>
      </c>
      <c r="AN58" s="39" t="str">
        <f>week_2_chat_articles!AB6</f>
        <v/>
      </c>
      <c r="AO58" s="39" t="str">
        <f>week_2_chat_articles!AC6</f>
        <v/>
      </c>
      <c r="AP58" s="39" t="str">
        <f>week_2_chat_articles!AD6</f>
        <v/>
      </c>
      <c r="AQ58" s="39" t="str">
        <f>week_2_chat_articles!AE6</f>
        <v/>
      </c>
      <c r="AR58" s="39" t="str">
        <f>week_2_chat_articles!AF6</f>
        <v/>
      </c>
      <c r="AS58" s="39" t="str">
        <f>week_2_chat_articles!AG6</f>
        <v/>
      </c>
    </row>
    <row r="59">
      <c r="A59" s="36">
        <f t="shared" si="4"/>
        <v>6</v>
      </c>
      <c r="B59" s="36">
        <f t="shared" si="5"/>
        <v>30</v>
      </c>
      <c r="C59" s="36">
        <f t="shared" si="6"/>
        <v>2</v>
      </c>
      <c r="D59" s="36">
        <f t="shared" si="7"/>
        <v>2</v>
      </c>
      <c r="E59" s="36">
        <f t="shared" si="8"/>
        <v>2</v>
      </c>
      <c r="F59" s="36">
        <f t="shared" si="9"/>
        <v>2</v>
      </c>
      <c r="G59" s="36">
        <f t="shared" si="10"/>
        <v>23</v>
      </c>
      <c r="H59" s="36">
        <f t="shared" ref="H59:J59" si="65">if(AP59&lt;&gt;"",1,0)+H58</f>
        <v>5</v>
      </c>
      <c r="I59" s="36">
        <f t="shared" si="65"/>
        <v>11</v>
      </c>
      <c r="J59" s="36">
        <f t="shared" si="65"/>
        <v>13</v>
      </c>
      <c r="K59" s="41"/>
      <c r="L59" s="38" t="s">
        <v>129</v>
      </c>
      <c r="M59" s="39" t="str">
        <f>week_2_chat_articles!A7</f>
        <v>week_2_chat_6</v>
      </c>
      <c r="N59" s="39" t="str">
        <f>week_2_chat_articles!B7</f>
        <v/>
      </c>
      <c r="O59" s="39" t="str">
        <f>week_2_chat_articles!C7</f>
        <v/>
      </c>
      <c r="P59" s="39" t="str">
        <f>week_2_chat_articles!D7</f>
        <v/>
      </c>
      <c r="Q59" s="39" t="str">
        <f>week_2_chat_articles!E7</f>
        <v/>
      </c>
      <c r="R59" s="39" t="str">
        <f>week_2_chat_articles!F7</f>
        <v/>
      </c>
      <c r="S59" s="39" t="str">
        <f>week_2_chat_articles!G7</f>
        <v/>
      </c>
      <c r="T59" s="39" t="str">
        <f>week_2_chat_articles!H7</f>
        <v/>
      </c>
      <c r="U59" s="39" t="str">
        <f>week_2_chat_articles!I7</f>
        <v/>
      </c>
      <c r="V59" s="39" t="str">
        <f>week_2_chat_articles!J7</f>
        <v/>
      </c>
      <c r="W59" s="39" t="str">
        <f>week_2_chat_articles!K7</f>
        <v/>
      </c>
      <c r="X59" s="39" t="str">
        <f>week_2_chat_articles!L7</f>
        <v/>
      </c>
      <c r="Y59" s="39" t="str">
        <f>week_2_chat_articles!M7</f>
        <v/>
      </c>
      <c r="Z59" s="39" t="str">
        <f>week_2_chat_articles!N7</f>
        <v/>
      </c>
      <c r="AA59" s="39" t="str">
        <f>week_2_chat_articles!O7</f>
        <v/>
      </c>
      <c r="AB59" s="39" t="str">
        <f>week_2_chat_articles!P7</f>
        <v/>
      </c>
      <c r="AC59" s="39" t="str">
        <f>week_2_chat_articles!Q7</f>
        <v/>
      </c>
      <c r="AD59" s="39" t="str">
        <f>week_2_chat_articles!R7</f>
        <v/>
      </c>
      <c r="AE59" s="39" t="str">
        <f>week_2_chat_articles!S7</f>
        <v/>
      </c>
      <c r="AF59" s="39" t="str">
        <f>week_2_chat_articles!T7</f>
        <v/>
      </c>
      <c r="AG59" s="39" t="str">
        <f>week_2_chat_articles!U7</f>
        <v/>
      </c>
      <c r="AH59" s="39" t="str">
        <f>week_2_chat_articles!V7</f>
        <v/>
      </c>
      <c r="AI59" s="39" t="str">
        <f>week_2_chat_articles!W7</f>
        <v/>
      </c>
      <c r="AJ59" s="39" t="str">
        <f>week_2_chat_articles!X7</f>
        <v>Message 4: Practice for the Week</v>
      </c>
      <c r="AK59" s="39" t="str">
        <f>week_2_chat_articles!Y7</f>
        <v>This week, notice 3 times when you have an unkind thought towards yourself. Ask yourself, how you can change this into a kind thought. 
Try and write in the chat the unkind thought and the kind thought you came up with. 
Feel free to share in the chat during the week.</v>
      </c>
      <c r="AL59" s="39" t="str">
        <f>week_2_chat_articles!Z7</f>
        <v/>
      </c>
      <c r="AM59" s="39" t="str">
        <f>week_2_chat_articles!AA7</f>
        <v/>
      </c>
      <c r="AN59" s="39" t="str">
        <f>week_2_chat_articles!AB7</f>
        <v/>
      </c>
      <c r="AO59" s="39" t="str">
        <f>week_2_chat_articles!AC7</f>
        <v/>
      </c>
      <c r="AP59" s="39" t="str">
        <f>week_2_chat_articles!AD7</f>
        <v/>
      </c>
      <c r="AQ59" s="39" t="str">
        <f>week_2_chat_articles!AE7</f>
        <v/>
      </c>
      <c r="AR59" s="39" t="str">
        <f>week_2_chat_articles!AF7</f>
        <v/>
      </c>
      <c r="AS59" s="39" t="str">
        <f>week_2_chat_articles!AG7</f>
        <v/>
      </c>
    </row>
    <row r="60">
      <c r="A60" s="36">
        <f t="shared" si="4"/>
        <v>6</v>
      </c>
      <c r="B60" s="36">
        <f t="shared" si="5"/>
        <v>31</v>
      </c>
      <c r="C60" s="36">
        <f t="shared" si="6"/>
        <v>2</v>
      </c>
      <c r="D60" s="36">
        <f t="shared" si="7"/>
        <v>2</v>
      </c>
      <c r="E60" s="36">
        <f t="shared" si="8"/>
        <v>2</v>
      </c>
      <c r="F60" s="36">
        <f t="shared" si="9"/>
        <v>2</v>
      </c>
      <c r="G60" s="36">
        <f t="shared" si="10"/>
        <v>24</v>
      </c>
      <c r="H60" s="36">
        <f t="shared" ref="H60:J60" si="66">if(AP60&lt;&gt;"",1,0)+H59</f>
        <v>5</v>
      </c>
      <c r="I60" s="36">
        <f t="shared" si="66"/>
        <v>11</v>
      </c>
      <c r="J60" s="36">
        <f t="shared" si="66"/>
        <v>13</v>
      </c>
      <c r="K60" s="41"/>
      <c r="L60" s="38" t="s">
        <v>129</v>
      </c>
      <c r="M60" s="39" t="str">
        <f>week_2_chat_articles!A8</f>
        <v>week_2_chat_7</v>
      </c>
      <c r="N60" s="39" t="str">
        <f>week_2_chat_articles!B8</f>
        <v/>
      </c>
      <c r="O60" s="39" t="str">
        <f>week_2_chat_articles!C8</f>
        <v/>
      </c>
      <c r="P60" s="39" t="str">
        <f>week_2_chat_articles!D8</f>
        <v/>
      </c>
      <c r="Q60" s="39" t="str">
        <f>week_2_chat_articles!E8</f>
        <v/>
      </c>
      <c r="R60" s="39" t="str">
        <f>week_2_chat_articles!F8</f>
        <v/>
      </c>
      <c r="S60" s="39" t="str">
        <f>week_2_chat_articles!G8</f>
        <v/>
      </c>
      <c r="T60" s="39" t="str">
        <f>week_2_chat_articles!H8</f>
        <v/>
      </c>
      <c r="U60" s="39" t="str">
        <f>week_2_chat_articles!I8</f>
        <v/>
      </c>
      <c r="V60" s="39" t="str">
        <f>week_2_chat_articles!J8</f>
        <v/>
      </c>
      <c r="W60" s="39" t="str">
        <f>week_2_chat_articles!K8</f>
        <v/>
      </c>
      <c r="X60" s="39" t="str">
        <f>week_2_chat_articles!L8</f>
        <v/>
      </c>
      <c r="Y60" s="39" t="str">
        <f>week_2_chat_articles!M8</f>
        <v/>
      </c>
      <c r="Z60" s="39" t="str">
        <f>week_2_chat_articles!N8</f>
        <v/>
      </c>
      <c r="AA60" s="39" t="str">
        <f>week_2_chat_articles!O8</f>
        <v/>
      </c>
      <c r="AB60" s="39" t="str">
        <f>week_2_chat_articles!P8</f>
        <v/>
      </c>
      <c r="AC60" s="39" t="str">
        <f>week_2_chat_articles!Q8</f>
        <v/>
      </c>
      <c r="AD60" s="39" t="str">
        <f>week_2_chat_articles!R8</f>
        <v/>
      </c>
      <c r="AE60" s="39" t="str">
        <f>week_2_chat_articles!S8</f>
        <v/>
      </c>
      <c r="AF60" s="39" t="str">
        <f>week_2_chat_articles!T8</f>
        <v/>
      </c>
      <c r="AG60" s="39" t="str">
        <f>week_2_chat_articles!U8</f>
        <v/>
      </c>
      <c r="AH60" s="39" t="str">
        <f>week_2_chat_articles!V8</f>
        <v/>
      </c>
      <c r="AI60" s="39" t="str">
        <f>week_2_chat_articles!W8</f>
        <v/>
      </c>
      <c r="AJ60" s="39" t="str">
        <f>week_2_chat_articles!X8</f>
        <v>Message 5: Three good things and closing </v>
      </c>
      <c r="AK60" s="39" t="str">
        <f>week_2_chat_articles!Y8</f>
        <v>To close our session, let’s share our three good things from this week.  
Remember, they can be personal, work-related, or family-related. The more detailed, the better!
See you in the next chat session! </v>
      </c>
      <c r="AL60" s="39" t="str">
        <f>week_2_chat_articles!Z8</f>
        <v>Allow caregivers to respond. You can reply to the parents with an emoji ⭐ or words of encouragement. 
If needed, you can share the examples below, or come up with your own. They can be in your personal life, work life, or something from your family. 
“Here are three good things from me: 
I had a great onboarding session with you all this week!
I made a delicious dinner and enjoyed it with my whole family.
Someone at work gave me a compliment and it made me feel very happy.”</v>
      </c>
      <c r="AM60" s="39" t="str">
        <f>week_2_chat_articles!AA8</f>
        <v/>
      </c>
      <c r="AN60" s="39" t="str">
        <f>week_2_chat_articles!AB8</f>
        <v/>
      </c>
      <c r="AO60" s="39" t="str">
        <f>week_2_chat_articles!AC8</f>
        <v/>
      </c>
      <c r="AP60" s="39" t="str">
        <f>week_2_chat_articles!AD8</f>
        <v/>
      </c>
      <c r="AQ60" s="39" t="str">
        <f>week_2_chat_articles!AE8</f>
        <v/>
      </c>
      <c r="AR60" s="39" t="str">
        <f>week_2_chat_articles!AF8</f>
        <v/>
      </c>
      <c r="AS60" s="39" t="str">
        <f>week_2_chat_articles!AG8</f>
        <v/>
      </c>
    </row>
    <row r="61">
      <c r="A61" s="36">
        <f t="shared" si="4"/>
        <v>6</v>
      </c>
      <c r="B61" s="36">
        <f t="shared" si="5"/>
        <v>31</v>
      </c>
      <c r="C61" s="36">
        <f t="shared" si="6"/>
        <v>2</v>
      </c>
      <c r="D61" s="36">
        <f t="shared" si="7"/>
        <v>2</v>
      </c>
      <c r="E61" s="36">
        <f t="shared" si="8"/>
        <v>2</v>
      </c>
      <c r="F61" s="36">
        <f t="shared" si="9"/>
        <v>2</v>
      </c>
      <c r="G61" s="36">
        <f t="shared" si="10"/>
        <v>24</v>
      </c>
      <c r="H61" s="36">
        <f t="shared" ref="H61:J61" si="67">if(AP61&lt;&gt;"",1,0)+H60</f>
        <v>5</v>
      </c>
      <c r="I61" s="36">
        <f t="shared" si="67"/>
        <v>11</v>
      </c>
      <c r="J61" s="36">
        <f t="shared" si="67"/>
        <v>13</v>
      </c>
      <c r="K61" s="41"/>
      <c r="L61" s="38" t="s">
        <v>129</v>
      </c>
      <c r="M61" s="39" t="str">
        <f>week_2_chat_articles!A9</f>
        <v/>
      </c>
      <c r="N61" s="39" t="str">
        <f>week_2_chat_articles!B9</f>
        <v/>
      </c>
      <c r="O61" s="39" t="str">
        <f>week_2_chat_articles!C9</f>
        <v/>
      </c>
      <c r="P61" s="39" t="str">
        <f>week_2_chat_articles!D9</f>
        <v/>
      </c>
      <c r="Q61" s="39" t="str">
        <f>week_2_chat_articles!E9</f>
        <v/>
      </c>
      <c r="R61" s="39" t="str">
        <f>week_2_chat_articles!F9</f>
        <v/>
      </c>
      <c r="S61" s="39" t="str">
        <f>week_2_chat_articles!G9</f>
        <v/>
      </c>
      <c r="T61" s="39" t="str">
        <f>week_2_chat_articles!H9</f>
        <v/>
      </c>
      <c r="U61" s="39" t="str">
        <f>week_2_chat_articles!I9</f>
        <v/>
      </c>
      <c r="V61" s="39" t="str">
        <f>week_2_chat_articles!J9</f>
        <v/>
      </c>
      <c r="W61" s="39" t="str">
        <f>week_2_chat_articles!K9</f>
        <v/>
      </c>
      <c r="X61" s="39" t="str">
        <f>week_2_chat_articles!L9</f>
        <v/>
      </c>
      <c r="Y61" s="39" t="str">
        <f>week_2_chat_articles!M9</f>
        <v/>
      </c>
      <c r="Z61" s="39" t="str">
        <f>week_2_chat_articles!N9</f>
        <v/>
      </c>
      <c r="AA61" s="39" t="str">
        <f>week_2_chat_articles!O9</f>
        <v/>
      </c>
      <c r="AB61" s="39" t="str">
        <f>week_2_chat_articles!P9</f>
        <v/>
      </c>
      <c r="AC61" s="39" t="str">
        <f>week_2_chat_articles!Q9</f>
        <v/>
      </c>
      <c r="AD61" s="39" t="str">
        <f>week_2_chat_articles!R9</f>
        <v/>
      </c>
      <c r="AE61" s="39" t="str">
        <f>week_2_chat_articles!S9</f>
        <v/>
      </c>
      <c r="AF61" s="39" t="str">
        <f>week_2_chat_articles!T9</f>
        <v/>
      </c>
      <c r="AG61" s="39" t="str">
        <f>week_2_chat_articles!U9</f>
        <v/>
      </c>
      <c r="AH61" s="39" t="str">
        <f>week_2_chat_articles!V9</f>
        <v/>
      </c>
      <c r="AI61" s="39" t="str">
        <f>week_2_chat_articles!W9</f>
        <v/>
      </c>
      <c r="AJ61" s="39" t="str">
        <f>week_2_chat_articles!X9</f>
        <v/>
      </c>
      <c r="AK61" s="39" t="str">
        <f>week_2_chat_articles!Y9</f>
        <v/>
      </c>
      <c r="AL61" s="39" t="str">
        <f>week_2_chat_articles!Z9</f>
        <v/>
      </c>
      <c r="AM61" s="39" t="str">
        <f>week_2_chat_articles!AA9</f>
        <v/>
      </c>
      <c r="AN61" s="39" t="str">
        <f>week_2_chat_articles!AB9</f>
        <v/>
      </c>
      <c r="AO61" s="39" t="str">
        <f>week_2_chat_articles!AC9</f>
        <v/>
      </c>
      <c r="AP61" s="39" t="str">
        <f>week_2_chat_articles!AD9</f>
        <v/>
      </c>
      <c r="AQ61" s="39" t="str">
        <f>week_2_chat_articles!AE9</f>
        <v/>
      </c>
      <c r="AR61" s="39" t="str">
        <f>week_2_chat_articles!AF9</f>
        <v/>
      </c>
      <c r="AS61" s="39" t="str">
        <f>week_2_chat_articles!AG9</f>
        <v/>
      </c>
    </row>
    <row r="62">
      <c r="A62" s="36">
        <f t="shared" si="4"/>
        <v>6</v>
      </c>
      <c r="B62" s="36">
        <f t="shared" si="5"/>
        <v>31</v>
      </c>
      <c r="C62" s="36">
        <f t="shared" si="6"/>
        <v>2</v>
      </c>
      <c r="D62" s="36">
        <f t="shared" si="7"/>
        <v>2</v>
      </c>
      <c r="E62" s="36">
        <f t="shared" si="8"/>
        <v>2</v>
      </c>
      <c r="F62" s="36">
        <f t="shared" si="9"/>
        <v>2</v>
      </c>
      <c r="G62" s="36">
        <f t="shared" si="10"/>
        <v>24</v>
      </c>
      <c r="H62" s="36">
        <f t="shared" ref="H62:J62" si="68">if(AP62&lt;&gt;"",1,0)+H61</f>
        <v>5</v>
      </c>
      <c r="I62" s="36">
        <f t="shared" si="68"/>
        <v>11</v>
      </c>
      <c r="J62" s="36">
        <f t="shared" si="68"/>
        <v>13</v>
      </c>
      <c r="K62" s="41"/>
      <c r="L62" s="38" t="s">
        <v>129</v>
      </c>
      <c r="M62" s="39" t="str">
        <f>week_2_chat_articles!A10</f>
        <v/>
      </c>
      <c r="N62" s="39" t="str">
        <f>week_2_chat_articles!B10</f>
        <v/>
      </c>
      <c r="O62" s="39" t="str">
        <f>week_2_chat_articles!C10</f>
        <v/>
      </c>
      <c r="P62" s="39" t="str">
        <f>week_2_chat_articles!D10</f>
        <v/>
      </c>
      <c r="Q62" s="39" t="str">
        <f>week_2_chat_articles!E10</f>
        <v/>
      </c>
      <c r="R62" s="39" t="str">
        <f>week_2_chat_articles!F10</f>
        <v/>
      </c>
      <c r="S62" s="39" t="str">
        <f>week_2_chat_articles!G10</f>
        <v/>
      </c>
      <c r="T62" s="39" t="str">
        <f>week_2_chat_articles!H10</f>
        <v/>
      </c>
      <c r="U62" s="39" t="str">
        <f>week_2_chat_articles!I10</f>
        <v/>
      </c>
      <c r="V62" s="39" t="str">
        <f>week_2_chat_articles!J10</f>
        <v/>
      </c>
      <c r="W62" s="39" t="str">
        <f>week_2_chat_articles!K10</f>
        <v/>
      </c>
      <c r="X62" s="39" t="str">
        <f>week_2_chat_articles!L10</f>
        <v/>
      </c>
      <c r="Y62" s="39" t="str">
        <f>week_2_chat_articles!M10</f>
        <v/>
      </c>
      <c r="Z62" s="39" t="str">
        <f>week_2_chat_articles!N10</f>
        <v/>
      </c>
      <c r="AA62" s="39" t="str">
        <f>week_2_chat_articles!O10</f>
        <v/>
      </c>
      <c r="AB62" s="39" t="str">
        <f>week_2_chat_articles!P10</f>
        <v/>
      </c>
      <c r="AC62" s="39" t="str">
        <f>week_2_chat_articles!Q10</f>
        <v/>
      </c>
      <c r="AD62" s="39" t="str">
        <f>week_2_chat_articles!R10</f>
        <v/>
      </c>
      <c r="AE62" s="39" t="str">
        <f>week_2_chat_articles!S10</f>
        <v/>
      </c>
      <c r="AF62" s="39" t="str">
        <f>week_2_chat_articles!T10</f>
        <v/>
      </c>
      <c r="AG62" s="39" t="str">
        <f>week_2_chat_articles!U10</f>
        <v/>
      </c>
      <c r="AH62" s="39" t="str">
        <f>week_2_chat_articles!V10</f>
        <v/>
      </c>
      <c r="AI62" s="39" t="str">
        <f>week_2_chat_articles!W10</f>
        <v/>
      </c>
      <c r="AJ62" s="39" t="str">
        <f>week_2_chat_articles!X10</f>
        <v/>
      </c>
      <c r="AK62" s="39" t="str">
        <f>week_2_chat_articles!Y10</f>
        <v/>
      </c>
      <c r="AL62" s="39" t="str">
        <f>week_2_chat_articles!Z10</f>
        <v/>
      </c>
      <c r="AM62" s="39" t="str">
        <f>week_2_chat_articles!AA10</f>
        <v/>
      </c>
      <c r="AN62" s="39" t="str">
        <f>week_2_chat_articles!AB10</f>
        <v/>
      </c>
      <c r="AO62" s="39" t="str">
        <f>week_2_chat_articles!AC10</f>
        <v/>
      </c>
      <c r="AP62" s="39" t="str">
        <f>week_2_chat_articles!AD10</f>
        <v/>
      </c>
      <c r="AQ62" s="39" t="str">
        <f>week_2_chat_articles!AE10</f>
        <v/>
      </c>
      <c r="AR62" s="39" t="str">
        <f>week_2_chat_articles!AF10</f>
        <v/>
      </c>
      <c r="AS62" s="39" t="str">
        <f>week_2_chat_articles!AG10</f>
        <v/>
      </c>
    </row>
    <row r="63">
      <c r="A63" s="36">
        <f t="shared" si="4"/>
        <v>6</v>
      </c>
      <c r="B63" s="36">
        <f t="shared" si="5"/>
        <v>31</v>
      </c>
      <c r="C63" s="36">
        <f t="shared" si="6"/>
        <v>2</v>
      </c>
      <c r="D63" s="36">
        <f t="shared" si="7"/>
        <v>2</v>
      </c>
      <c r="E63" s="36">
        <f t="shared" si="8"/>
        <v>2</v>
      </c>
      <c r="F63" s="36">
        <f t="shared" si="9"/>
        <v>2</v>
      </c>
      <c r="G63" s="36">
        <f t="shared" si="10"/>
        <v>24</v>
      </c>
      <c r="H63" s="36">
        <f t="shared" ref="H63:J63" si="69">if(AP63&lt;&gt;"",1,0)+H62</f>
        <v>5</v>
      </c>
      <c r="I63" s="36">
        <f t="shared" si="69"/>
        <v>11</v>
      </c>
      <c r="J63" s="36">
        <f t="shared" si="69"/>
        <v>13</v>
      </c>
      <c r="K63" s="41"/>
      <c r="L63" s="38" t="s">
        <v>129</v>
      </c>
      <c r="M63" s="39" t="str">
        <f>week_2_chat_articles!A11</f>
        <v/>
      </c>
      <c r="N63" s="39" t="str">
        <f>week_2_chat_articles!B11</f>
        <v/>
      </c>
      <c r="O63" s="39" t="str">
        <f>week_2_chat_articles!C11</f>
        <v/>
      </c>
      <c r="P63" s="39" t="str">
        <f>week_2_chat_articles!D11</f>
        <v/>
      </c>
      <c r="Q63" s="39" t="str">
        <f>week_2_chat_articles!E11</f>
        <v/>
      </c>
      <c r="R63" s="39" t="str">
        <f>week_2_chat_articles!F11</f>
        <v/>
      </c>
      <c r="S63" s="39" t="str">
        <f>week_2_chat_articles!G11</f>
        <v/>
      </c>
      <c r="T63" s="39" t="str">
        <f>week_2_chat_articles!H11</f>
        <v/>
      </c>
      <c r="U63" s="39" t="str">
        <f>week_2_chat_articles!I11</f>
        <v/>
      </c>
      <c r="V63" s="39" t="str">
        <f>week_2_chat_articles!J11</f>
        <v/>
      </c>
      <c r="W63" s="39" t="str">
        <f>week_2_chat_articles!K11</f>
        <v/>
      </c>
      <c r="X63" s="39" t="str">
        <f>week_2_chat_articles!L11</f>
        <v/>
      </c>
      <c r="Y63" s="39" t="str">
        <f>week_2_chat_articles!M11</f>
        <v/>
      </c>
      <c r="Z63" s="39" t="str">
        <f>week_2_chat_articles!N11</f>
        <v/>
      </c>
      <c r="AA63" s="39" t="str">
        <f>week_2_chat_articles!O11</f>
        <v/>
      </c>
      <c r="AB63" s="39" t="str">
        <f>week_2_chat_articles!P11</f>
        <v/>
      </c>
      <c r="AC63" s="39" t="str">
        <f>week_2_chat_articles!Q11</f>
        <v/>
      </c>
      <c r="AD63" s="39" t="str">
        <f>week_2_chat_articles!R11</f>
        <v/>
      </c>
      <c r="AE63" s="39" t="str">
        <f>week_2_chat_articles!S11</f>
        <v/>
      </c>
      <c r="AF63" s="39" t="str">
        <f>week_2_chat_articles!T11</f>
        <v/>
      </c>
      <c r="AG63" s="39" t="str">
        <f>week_2_chat_articles!U11</f>
        <v/>
      </c>
      <c r="AH63" s="39" t="str">
        <f>week_2_chat_articles!V11</f>
        <v/>
      </c>
      <c r="AI63" s="39" t="str">
        <f>week_2_chat_articles!W11</f>
        <v/>
      </c>
      <c r="AJ63" s="39" t="str">
        <f>week_2_chat_articles!X11</f>
        <v/>
      </c>
      <c r="AK63" s="39" t="str">
        <f>week_2_chat_articles!Y11</f>
        <v/>
      </c>
      <c r="AL63" s="39" t="str">
        <f>week_2_chat_articles!Z11</f>
        <v/>
      </c>
      <c r="AM63" s="39" t="str">
        <f>week_2_chat_articles!AA11</f>
        <v/>
      </c>
      <c r="AN63" s="39" t="str">
        <f>week_2_chat_articles!AB11</f>
        <v/>
      </c>
      <c r="AO63" s="39" t="str">
        <f>week_2_chat_articles!AC11</f>
        <v/>
      </c>
      <c r="AP63" s="39" t="str">
        <f>week_2_chat_articles!AD11</f>
        <v/>
      </c>
      <c r="AQ63" s="39" t="str">
        <f>week_2_chat_articles!AE11</f>
        <v/>
      </c>
      <c r="AR63" s="39" t="str">
        <f>week_2_chat_articles!AF11</f>
        <v/>
      </c>
      <c r="AS63" s="39" t="str">
        <f>week_2_chat_articles!AG11</f>
        <v/>
      </c>
    </row>
    <row r="64">
      <c r="A64" s="36">
        <f t="shared" si="4"/>
        <v>7</v>
      </c>
      <c r="B64" s="36">
        <f t="shared" si="5"/>
        <v>32</v>
      </c>
      <c r="C64" s="36">
        <f t="shared" si="6"/>
        <v>2</v>
      </c>
      <c r="D64" s="36">
        <f t="shared" si="7"/>
        <v>2</v>
      </c>
      <c r="E64" s="36">
        <f t="shared" si="8"/>
        <v>2</v>
      </c>
      <c r="F64" s="36">
        <f t="shared" si="9"/>
        <v>2</v>
      </c>
      <c r="G64" s="36">
        <f t="shared" si="10"/>
        <v>24</v>
      </c>
      <c r="H64" s="36">
        <f t="shared" ref="H64:J64" si="70">if(AP64&lt;&gt;"",1,0)+H63</f>
        <v>6</v>
      </c>
      <c r="I64" s="36">
        <f t="shared" si="70"/>
        <v>12</v>
      </c>
      <c r="J64" s="36">
        <f t="shared" si="70"/>
        <v>13</v>
      </c>
      <c r="K64" s="41"/>
      <c r="L64" s="42" t="s">
        <v>130</v>
      </c>
      <c r="M64" s="37" t="str">
        <f>week_3_chat_articles!A2</f>
        <v>week_3_chat_1</v>
      </c>
      <c r="N64" s="37" t="str">
        <f>week_3_chat_articles!B2</f>
        <v/>
      </c>
      <c r="O64" s="37" t="str">
        <f>week_3_chat_articles!C2</f>
        <v>This chat session will help caregivers understand how to identify strengths in themselves. They will learn about the connection between strengths and well-being and practice identifying how to incorporate strengths into their daily lives. </v>
      </c>
      <c r="P64" s="37" t="str">
        <f>week_3_chat_articles!D2</f>
        <v/>
      </c>
      <c r="Q64" s="37" t="str">
        <f>week_3_chat_articles!E2</f>
        <v/>
      </c>
      <c r="R64" s="37" t="str">
        <f>week_3_chat_articles!F2</f>
        <v/>
      </c>
      <c r="S64" s="37" t="str">
        <f>week_3_chat_articles!G2</f>
        <v/>
      </c>
      <c r="T64" s="37" t="str">
        <f>week_3_chat_articles!H2</f>
        <v/>
      </c>
      <c r="U64" s="37" t="str">
        <f>week_3_chat_articles!I2</f>
        <v/>
      </c>
      <c r="V64" s="37" t="str">
        <f>week_3_chat_articles!J2</f>
        <v/>
      </c>
      <c r="W64" s="37" t="str">
        <f>week_3_chat_articles!K2</f>
        <v/>
      </c>
      <c r="X64" s="37" t="str">
        <f>week_3_chat_articles!L2</f>
        <v/>
      </c>
      <c r="Y64" s="37" t="str">
        <f>week_3_chat_articles!M2</f>
        <v/>
      </c>
      <c r="Z64" s="37" t="str">
        <f>week_3_chat_articles!N2</f>
        <v/>
      </c>
      <c r="AA64" s="37" t="str">
        <f>week_3_chat_articles!O2</f>
        <v/>
      </c>
      <c r="AB64" s="37" t="str">
        <f>week_3_chat_articles!P2</f>
        <v/>
      </c>
      <c r="AC64" s="37" t="str">
        <f>week_3_chat_articles!Q2</f>
        <v/>
      </c>
      <c r="AD64" s="37" t="str">
        <f>week_3_chat_articles!R2</f>
        <v/>
      </c>
      <c r="AE64" s="37" t="str">
        <f>week_3_chat_articles!S2</f>
        <v/>
      </c>
      <c r="AF64" s="37" t="str">
        <f>week_3_chat_articles!T2</f>
        <v/>
      </c>
      <c r="AG64" s="37" t="str">
        <f>week_3_chat_articles!U2</f>
        <v/>
      </c>
      <c r="AH64" s="37" t="str">
        <f>week_3_chat_articles!V2</f>
        <v/>
      </c>
      <c r="AI64" s="37" t="str">
        <f>week_3_chat_articles!W2</f>
        <v/>
      </c>
      <c r="AJ64" s="37" t="str">
        <f>week_3_chat_articles!X2</f>
        <v/>
      </c>
      <c r="AK64" s="37" t="str">
        <f>week_3_chat_articles!Y2</f>
        <v/>
      </c>
      <c r="AL64" s="37" t="str">
        <f>week_3_chat_articles!Z2</f>
        <v/>
      </c>
      <c r="AM64" s="37" t="str">
        <f>week_3_chat_articles!AA2</f>
        <v/>
      </c>
      <c r="AN64" s="37" t="str">
        <f>week_3_chat_articles!AB2</f>
        <v>FAQ</v>
      </c>
      <c r="AO64" s="37" t="str">
        <f>week_3_chat_articles!AC2</f>
        <v>faq_h_no_strengths</v>
      </c>
      <c r="AP64" s="37" t="str">
        <f>week_3_chat_articles!AD2</f>
        <v>faq_h_no_volunteers</v>
      </c>
      <c r="AQ64" s="37" t="str">
        <f>week_3_chat_articles!AE2</f>
        <v>group_admin_onboarding</v>
      </c>
      <c r="AR64" s="37" t="str">
        <f>week_3_chat_articles!AF2</f>
        <v/>
      </c>
      <c r="AS64" s="37" t="str">
        <f>week_3_chat_articles!AG2</f>
        <v/>
      </c>
    </row>
    <row r="65">
      <c r="A65" s="36">
        <f t="shared" si="4"/>
        <v>7</v>
      </c>
      <c r="B65" s="36">
        <f t="shared" si="5"/>
        <v>33</v>
      </c>
      <c r="C65" s="36">
        <f t="shared" si="6"/>
        <v>2</v>
      </c>
      <c r="D65" s="36">
        <f t="shared" si="7"/>
        <v>2</v>
      </c>
      <c r="E65" s="36">
        <f t="shared" si="8"/>
        <v>2</v>
      </c>
      <c r="F65" s="36">
        <f t="shared" si="9"/>
        <v>2</v>
      </c>
      <c r="G65" s="36">
        <f t="shared" si="10"/>
        <v>25</v>
      </c>
      <c r="H65" s="36">
        <f t="shared" ref="H65:J65" si="71">if(AP65&lt;&gt;"",1,0)+H64</f>
        <v>6</v>
      </c>
      <c r="I65" s="36">
        <f t="shared" si="71"/>
        <v>12</v>
      </c>
      <c r="J65" s="36">
        <f t="shared" si="71"/>
        <v>13</v>
      </c>
      <c r="K65" s="41"/>
      <c r="L65" s="42" t="s">
        <v>130</v>
      </c>
      <c r="M65" s="37" t="str">
        <f>week_3_chat_articles!A3</f>
        <v>week_3_chat_2</v>
      </c>
      <c r="N65" s="37" t="str">
        <f>week_3_chat_articles!B3</f>
        <v/>
      </c>
      <c r="O65" s="37" t="str">
        <f>week_3_chat_articles!C3</f>
        <v/>
      </c>
      <c r="P65" s="37" t="str">
        <f>week_3_chat_articles!D3</f>
        <v/>
      </c>
      <c r="Q65" s="37" t="str">
        <f>week_3_chat_articles!E3</f>
        <v/>
      </c>
      <c r="R65" s="37" t="str">
        <f>week_3_chat_articles!F3</f>
        <v/>
      </c>
      <c r="S65" s="37" t="str">
        <f>week_3_chat_articles!G3</f>
        <v/>
      </c>
      <c r="T65" s="37" t="str">
        <f>week_3_chat_articles!H3</f>
        <v/>
      </c>
      <c r="U65" s="37" t="str">
        <f>week_3_chat_articles!I3</f>
        <v/>
      </c>
      <c r="V65" s="37" t="str">
        <f>week_3_chat_articles!J3</f>
        <v/>
      </c>
      <c r="W65" s="37" t="str">
        <f>week_3_chat_articles!K3</f>
        <v/>
      </c>
      <c r="X65" s="37" t="str">
        <f>week_3_chat_articles!L3</f>
        <v/>
      </c>
      <c r="Y65" s="37" t="str">
        <f>week_3_chat_articles!M3</f>
        <v/>
      </c>
      <c r="Z65" s="37" t="str">
        <f>week_3_chat_articles!N3</f>
        <v/>
      </c>
      <c r="AA65" s="37" t="str">
        <f>week_3_chat_articles!O3</f>
        <v/>
      </c>
      <c r="AB65" s="37" t="str">
        <f>week_3_chat_articles!P3</f>
        <v/>
      </c>
      <c r="AC65" s="37" t="str">
        <f>week_3_chat_articles!Q3</f>
        <v/>
      </c>
      <c r="AD65" s="37" t="str">
        <f>week_3_chat_articles!R3</f>
        <v/>
      </c>
      <c r="AE65" s="37" t="str">
        <f>week_3_chat_articles!S3</f>
        <v/>
      </c>
      <c r="AF65" s="37" t="str">
        <f>week_3_chat_articles!T3</f>
        <v/>
      </c>
      <c r="AG65" s="37" t="str">
        <f>week_3_chat_articles!U3</f>
        <v/>
      </c>
      <c r="AH65" s="37" t="str">
        <f>week_3_chat_articles!V3</f>
        <v/>
      </c>
      <c r="AI65" s="37" t="str">
        <f>week_3_chat_articles!W3</f>
        <v/>
      </c>
      <c r="AJ65" s="37" t="str">
        <f>week_3_chat_articles!X3</f>
        <v>Welcome 1: Home Activity Check-in</v>
      </c>
      <c r="AK65" s="37" t="str">
        <f>week_3_chat_articles!Y3</f>
        <v>Hello, everyone! 😃
Welcome to our chat session! 
How are things going with your @global.programme_name home activities? Any challenges you've encountered or successes you'd like to share?</v>
      </c>
      <c r="AL65" s="37" t="str">
        <f>week_3_chat_articles!Z3</f>
        <v>Acknowledge the experiences caregivers share with an appropriate emoji or with a response from the common challenges. </v>
      </c>
      <c r="AM65" s="37" t="str">
        <f>week_3_chat_articles!AA3</f>
        <v/>
      </c>
      <c r="AN65" s="37" t="str">
        <f>week_3_chat_articles!AB3</f>
        <v/>
      </c>
      <c r="AO65" s="37" t="str">
        <f>week_3_chat_articles!AC3</f>
        <v/>
      </c>
      <c r="AP65" s="37" t="str">
        <f>week_3_chat_articles!AD3</f>
        <v/>
      </c>
      <c r="AQ65" s="37" t="str">
        <f>week_3_chat_articles!AE3</f>
        <v/>
      </c>
      <c r="AR65" s="37" t="str">
        <f>week_3_chat_articles!AF3</f>
        <v/>
      </c>
      <c r="AS65" s="37" t="str">
        <f>week_3_chat_articles!AG3</f>
        <v/>
      </c>
    </row>
    <row r="66">
      <c r="A66" s="36">
        <f t="shared" si="4"/>
        <v>7</v>
      </c>
      <c r="B66" s="36">
        <f t="shared" si="5"/>
        <v>34</v>
      </c>
      <c r="C66" s="36">
        <f t="shared" si="6"/>
        <v>2</v>
      </c>
      <c r="D66" s="36">
        <f t="shared" si="7"/>
        <v>2</v>
      </c>
      <c r="E66" s="36">
        <f t="shared" si="8"/>
        <v>2</v>
      </c>
      <c r="F66" s="36">
        <f t="shared" si="9"/>
        <v>2</v>
      </c>
      <c r="G66" s="36">
        <f t="shared" si="10"/>
        <v>26</v>
      </c>
      <c r="H66" s="36">
        <f t="shared" ref="H66:J66" si="72">if(AP66&lt;&gt;"",1,0)+H65</f>
        <v>6</v>
      </c>
      <c r="I66" s="36">
        <f t="shared" si="72"/>
        <v>12</v>
      </c>
      <c r="J66" s="36">
        <f t="shared" si="72"/>
        <v>13</v>
      </c>
      <c r="K66" s="41"/>
      <c r="L66" s="42" t="s">
        <v>130</v>
      </c>
      <c r="M66" s="37" t="str">
        <f>week_3_chat_articles!A4</f>
        <v>week_3_chat_3</v>
      </c>
      <c r="N66" s="37" t="str">
        <f>week_3_chat_articles!B4</f>
        <v/>
      </c>
      <c r="O66" s="37" t="str">
        <f>week_3_chat_articles!C4</f>
        <v/>
      </c>
      <c r="P66" s="37" t="str">
        <f>week_3_chat_articles!D4</f>
        <v/>
      </c>
      <c r="Q66" s="37" t="str">
        <f>week_3_chat_articles!E4</f>
        <v/>
      </c>
      <c r="R66" s="37" t="str">
        <f>week_3_chat_articles!F4</f>
        <v/>
      </c>
      <c r="S66" s="37" t="str">
        <f>week_3_chat_articles!G4</f>
        <v/>
      </c>
      <c r="T66" s="37" t="str">
        <f>week_3_chat_articles!H4</f>
        <v/>
      </c>
      <c r="U66" s="37" t="str">
        <f>week_3_chat_articles!I4</f>
        <v/>
      </c>
      <c r="V66" s="37" t="str">
        <f>week_3_chat_articles!J4</f>
        <v/>
      </c>
      <c r="W66" s="37" t="str">
        <f>week_3_chat_articles!K4</f>
        <v/>
      </c>
      <c r="X66" s="37" t="str">
        <f>week_3_chat_articles!L4</f>
        <v/>
      </c>
      <c r="Y66" s="37" t="str">
        <f>week_3_chat_articles!M4</f>
        <v/>
      </c>
      <c r="Z66" s="37" t="str">
        <f>week_3_chat_articles!N4</f>
        <v/>
      </c>
      <c r="AA66" s="37" t="str">
        <f>week_3_chat_articles!O4</f>
        <v/>
      </c>
      <c r="AB66" s="37" t="str">
        <f>week_3_chat_articles!P4</f>
        <v/>
      </c>
      <c r="AC66" s="37" t="str">
        <f>week_3_chat_articles!Q4</f>
        <v/>
      </c>
      <c r="AD66" s="37" t="str">
        <f>week_3_chat_articles!R4</f>
        <v/>
      </c>
      <c r="AE66" s="37" t="str">
        <f>week_3_chat_articles!S4</f>
        <v/>
      </c>
      <c r="AF66" s="37" t="str">
        <f>week_3_chat_articles!T4</f>
        <v/>
      </c>
      <c r="AG66" s="37" t="str">
        <f>week_3_chat_articles!U4</f>
        <v/>
      </c>
      <c r="AH66" s="37" t="str">
        <f>week_3_chat_articles!V4</f>
        <v/>
      </c>
      <c r="AI66" s="37" t="str">
        <f>week_3_chat_articles!W4</f>
        <v/>
      </c>
      <c r="AJ66" s="37" t="str">
        <f>week_3_chat_articles!X4</f>
        <v>Message 2: Reflecting on our strengths</v>
      </c>
      <c r="AK66" s="37" t="str">
        <f>week_3_chat_articles!Y4</f>
        <v>Thank you all for sharing your honest responses! 🎉
Today we are going to talk about our strengths. 
Our strengths are our positive qualities that help us face challenges, build relationships, and help us grow. Some examples of strengths are kindness, patience, and being appreciative of good things in life. 
By being part of this program, you are showing the strength of love of learning and commitment for you girls’, boy’s and teen wellbeing!  
Think about a time when you were enjoying what you were doing. What made you feel energised? Or, what has made it possible for you to get out of difficult situations?  
Share it in the chat! </v>
      </c>
      <c r="AL66" s="37" t="str">
        <f>week_3_chat_articles!Z4</f>
        <v>Allow parents to respond. You can reply to the parents with an emoji ⭐ or use ACCEPT, like “That is a good example! I am sure a lot of us have felt that way”.
You can share an example to begin the conversation: “I really enjoy talking to different people and facilitating.”</v>
      </c>
      <c r="AM66" s="37" t="str">
        <f>week_3_chat_articles!AA4</f>
        <v/>
      </c>
      <c r="AN66" s="37" t="str">
        <f>week_3_chat_articles!AB4</f>
        <v/>
      </c>
      <c r="AO66" s="37" t="str">
        <f>week_3_chat_articles!AC4</f>
        <v/>
      </c>
      <c r="AP66" s="37" t="str">
        <f>week_3_chat_articles!AD4</f>
        <v/>
      </c>
      <c r="AQ66" s="37" t="str">
        <f>week_3_chat_articles!AE4</f>
        <v/>
      </c>
      <c r="AR66" s="37" t="str">
        <f>week_3_chat_articles!AF4</f>
        <v/>
      </c>
      <c r="AS66" s="37" t="str">
        <f>week_3_chat_articles!AG4</f>
        <v/>
      </c>
    </row>
    <row r="67">
      <c r="A67" s="36">
        <f t="shared" si="4"/>
        <v>7</v>
      </c>
      <c r="B67" s="36">
        <f t="shared" si="5"/>
        <v>35</v>
      </c>
      <c r="C67" s="36">
        <f t="shared" si="6"/>
        <v>2</v>
      </c>
      <c r="D67" s="36">
        <f t="shared" si="7"/>
        <v>2</v>
      </c>
      <c r="E67" s="36">
        <f t="shared" si="8"/>
        <v>2</v>
      </c>
      <c r="F67" s="36">
        <f t="shared" si="9"/>
        <v>2</v>
      </c>
      <c r="G67" s="36">
        <f t="shared" si="10"/>
        <v>27</v>
      </c>
      <c r="H67" s="36">
        <f t="shared" ref="H67:J67" si="73">if(AP67&lt;&gt;"",1,0)+H66</f>
        <v>6</v>
      </c>
      <c r="I67" s="36">
        <f t="shared" si="73"/>
        <v>12</v>
      </c>
      <c r="J67" s="36">
        <f t="shared" si="73"/>
        <v>13</v>
      </c>
      <c r="K67" s="41"/>
      <c r="L67" s="42" t="s">
        <v>130</v>
      </c>
      <c r="M67" s="37" t="str">
        <f>week_3_chat_articles!A5</f>
        <v>week_3_chat_4</v>
      </c>
      <c r="N67" s="37" t="str">
        <f>week_3_chat_articles!B5</f>
        <v/>
      </c>
      <c r="O67" s="37" t="str">
        <f>week_3_chat_articles!C5</f>
        <v/>
      </c>
      <c r="P67" s="37" t="str">
        <f>week_3_chat_articles!D5</f>
        <v/>
      </c>
      <c r="Q67" s="37" t="str">
        <f>week_3_chat_articles!E5</f>
        <v/>
      </c>
      <c r="R67" s="37" t="str">
        <f>week_3_chat_articles!F5</f>
        <v/>
      </c>
      <c r="S67" s="37" t="str">
        <f>week_3_chat_articles!G5</f>
        <v/>
      </c>
      <c r="T67" s="37" t="str">
        <f>week_3_chat_articles!H5</f>
        <v/>
      </c>
      <c r="U67" s="37" t="str">
        <f>week_3_chat_articles!I5</f>
        <v/>
      </c>
      <c r="V67" s="37" t="str">
        <f>week_3_chat_articles!J5</f>
        <v/>
      </c>
      <c r="W67" s="37" t="str">
        <f>week_3_chat_articles!K5</f>
        <v/>
      </c>
      <c r="X67" s="37" t="str">
        <f>week_3_chat_articles!L5</f>
        <v/>
      </c>
      <c r="Y67" s="37" t="str">
        <f>week_3_chat_articles!M5</f>
        <v/>
      </c>
      <c r="Z67" s="37" t="str">
        <f>week_3_chat_articles!N5</f>
        <v/>
      </c>
      <c r="AA67" s="37" t="str">
        <f>week_3_chat_articles!O5</f>
        <v/>
      </c>
      <c r="AB67" s="37" t="str">
        <f>week_3_chat_articles!P5</f>
        <v/>
      </c>
      <c r="AC67" s="37" t="str">
        <f>week_3_chat_articles!Q5</f>
        <v/>
      </c>
      <c r="AD67" s="37" t="str">
        <f>week_3_chat_articles!R5</f>
        <v/>
      </c>
      <c r="AE67" s="37" t="str">
        <f>week_3_chat_articles!S5</f>
        <v/>
      </c>
      <c r="AF67" s="37" t="str">
        <f>week_3_chat_articles!T5</f>
        <v/>
      </c>
      <c r="AG67" s="37" t="str">
        <f>week_3_chat_articles!U5</f>
        <v/>
      </c>
      <c r="AH67" s="37" t="str">
        <f>week_3_chat_articles!V5</f>
        <v/>
      </c>
      <c r="AI67" s="37" t="str">
        <f>week_3_chat_articles!W5</f>
        <v/>
      </c>
      <c r="AJ67" s="37" t="str">
        <f>week_3_chat_articles!X5</f>
        <v>Message 3: Exploring our strengths</v>
      </c>
      <c r="AK67" s="37" t="str">
        <f>week_3_chat_articles!Y5</f>
        <v>Thanks for sharing!
You know we all have strengths, and we can also develop them over time. Sometimes, it is hard for us to notice all our positive qualities. 
So, let’s reflect on some of the positive qualities you used during the time you mentioned in the chat. 
Was it that you were creative in solving a problem or showed courage in a difficult situation?  </v>
      </c>
      <c r="AL67" s="37" t="str">
        <f>week_3_chat_articles!Z5</f>
        <v>Allow caregivers to respond. You can reply to the parents with an emoji ⭐ or words of encouragement, like “These are great!”
If a parent has difficulty thinking of positive qualities, you can share these words for inspiration and normalise it: 
Wanting to learn new things
Not giving up when things are difficult
Being honest
Feeling excited about life
Caring deeply for someone</v>
      </c>
      <c r="AM67" s="37" t="str">
        <f>week_3_chat_articles!AA5</f>
        <v/>
      </c>
      <c r="AN67" s="37" t="str">
        <f>week_3_chat_articles!AB5</f>
        <v/>
      </c>
      <c r="AO67" s="37" t="str">
        <f>week_3_chat_articles!AC5</f>
        <v/>
      </c>
      <c r="AP67" s="37" t="str">
        <f>week_3_chat_articles!AD5</f>
        <v/>
      </c>
      <c r="AQ67" s="37" t="str">
        <f>week_3_chat_articles!AE5</f>
        <v/>
      </c>
      <c r="AR67" s="37" t="str">
        <f>week_3_chat_articles!AF5</f>
        <v/>
      </c>
      <c r="AS67" s="37" t="str">
        <f>week_3_chat_articles!AG5</f>
        <v/>
      </c>
    </row>
    <row r="68">
      <c r="A68" s="36">
        <f t="shared" si="4"/>
        <v>7</v>
      </c>
      <c r="B68" s="36">
        <f t="shared" si="5"/>
        <v>36</v>
      </c>
      <c r="C68" s="36">
        <f t="shared" si="6"/>
        <v>2</v>
      </c>
      <c r="D68" s="36">
        <f t="shared" si="7"/>
        <v>2</v>
      </c>
      <c r="E68" s="36">
        <f t="shared" si="8"/>
        <v>2</v>
      </c>
      <c r="F68" s="36">
        <f t="shared" si="9"/>
        <v>2</v>
      </c>
      <c r="G68" s="36">
        <f t="shared" si="10"/>
        <v>28</v>
      </c>
      <c r="H68" s="36">
        <f t="shared" ref="H68:J68" si="74">if(AP68&lt;&gt;"",1,0)+H67</f>
        <v>6</v>
      </c>
      <c r="I68" s="36">
        <f t="shared" si="74"/>
        <v>12</v>
      </c>
      <c r="J68" s="36">
        <f t="shared" si="74"/>
        <v>13</v>
      </c>
      <c r="K68" s="41"/>
      <c r="L68" s="42" t="s">
        <v>130</v>
      </c>
      <c r="M68" s="37" t="str">
        <f>week_3_chat_articles!A6</f>
        <v>week_3_chat_5</v>
      </c>
      <c r="N68" s="37" t="str">
        <f>week_3_chat_articles!B6</f>
        <v/>
      </c>
      <c r="O68" s="37" t="str">
        <f>week_3_chat_articles!C6</f>
        <v/>
      </c>
      <c r="P68" s="37" t="str">
        <f>week_3_chat_articles!D6</f>
        <v/>
      </c>
      <c r="Q68" s="37" t="str">
        <f>week_3_chat_articles!E6</f>
        <v/>
      </c>
      <c r="R68" s="37" t="str">
        <f>week_3_chat_articles!F6</f>
        <v/>
      </c>
      <c r="S68" s="37" t="str">
        <f>week_3_chat_articles!G6</f>
        <v/>
      </c>
      <c r="T68" s="37" t="str">
        <f>week_3_chat_articles!H6</f>
        <v/>
      </c>
      <c r="U68" s="37" t="str">
        <f>week_3_chat_articles!I6</f>
        <v/>
      </c>
      <c r="V68" s="37" t="str">
        <f>week_3_chat_articles!J6</f>
        <v/>
      </c>
      <c r="W68" s="37" t="str">
        <f>week_3_chat_articles!K6</f>
        <v/>
      </c>
      <c r="X68" s="37" t="str">
        <f>week_3_chat_articles!L6</f>
        <v/>
      </c>
      <c r="Y68" s="37" t="str">
        <f>week_3_chat_articles!M6</f>
        <v/>
      </c>
      <c r="Z68" s="37" t="str">
        <f>week_3_chat_articles!N6</f>
        <v/>
      </c>
      <c r="AA68" s="37" t="str">
        <f>week_3_chat_articles!O6</f>
        <v/>
      </c>
      <c r="AB68" s="37" t="str">
        <f>week_3_chat_articles!P6</f>
        <v/>
      </c>
      <c r="AC68" s="37" t="str">
        <f>week_3_chat_articles!Q6</f>
        <v/>
      </c>
      <c r="AD68" s="37" t="str">
        <f>week_3_chat_articles!R6</f>
        <v/>
      </c>
      <c r="AE68" s="37" t="str">
        <f>week_3_chat_articles!S6</f>
        <v/>
      </c>
      <c r="AF68" s="37" t="str">
        <f>week_3_chat_articles!T6</f>
        <v/>
      </c>
      <c r="AG68" s="37" t="str">
        <f>week_3_chat_articles!U6</f>
        <v/>
      </c>
      <c r="AH68" s="37" t="str">
        <f>week_3_chat_articles!V6</f>
        <v/>
      </c>
      <c r="AI68" s="37" t="str">
        <f>week_3_chat_articles!W6</f>
        <v/>
      </c>
      <c r="AJ68" s="37" t="str">
        <f>week_3_chat_articles!X6</f>
        <v>Message 4: Practise for the week</v>
      </c>
      <c r="AK68" s="37" t="str">
        <f>week_3_chat_articles!Y6</f>
        <v>What an amazing group of caregivers we have! 
The more we use our positive qualities, the stronger they become. For example, the more we practise thinking of three good things in our life, the more appreciative we become of what we have. 
For practising this skill this week, try to do one activity where you use a strength you identified in the previous message. See how you feel after - the connection between the strengths and well-being is powerful! You can also try this with your girl, boy, or teen:)  
If you are not sure yet, you can always practise your love of learning by doing a new course in Crianza con Conciencia+. 
Feel free to share in the chat during the week.</v>
      </c>
      <c r="AL68" s="37" t="str">
        <f>week_3_chat_articles!Z6</f>
        <v/>
      </c>
      <c r="AM68" s="37" t="str">
        <f>week_3_chat_articles!AA6</f>
        <v/>
      </c>
      <c r="AN68" s="37" t="str">
        <f>week_3_chat_articles!AB6</f>
        <v/>
      </c>
      <c r="AO68" s="37" t="str">
        <f>week_3_chat_articles!AC6</f>
        <v/>
      </c>
      <c r="AP68" s="37" t="str">
        <f>week_3_chat_articles!AD6</f>
        <v/>
      </c>
      <c r="AQ68" s="37" t="str">
        <f>week_3_chat_articles!AE6</f>
        <v/>
      </c>
      <c r="AR68" s="37" t="str">
        <f>week_3_chat_articles!AF6</f>
        <v/>
      </c>
      <c r="AS68" s="37" t="str">
        <f>week_3_chat_articles!AG6</f>
        <v/>
      </c>
    </row>
    <row r="69">
      <c r="A69" s="36">
        <f t="shared" si="4"/>
        <v>7</v>
      </c>
      <c r="B69" s="36">
        <f t="shared" si="5"/>
        <v>37</v>
      </c>
      <c r="C69" s="36">
        <f t="shared" si="6"/>
        <v>2</v>
      </c>
      <c r="D69" s="36">
        <f t="shared" si="7"/>
        <v>2</v>
      </c>
      <c r="E69" s="36">
        <f t="shared" si="8"/>
        <v>2</v>
      </c>
      <c r="F69" s="36">
        <f t="shared" si="9"/>
        <v>2</v>
      </c>
      <c r="G69" s="36">
        <f t="shared" si="10"/>
        <v>29</v>
      </c>
      <c r="H69" s="36">
        <f t="shared" ref="H69:J69" si="75">if(AP69&lt;&gt;"",1,0)+H68</f>
        <v>6</v>
      </c>
      <c r="I69" s="36">
        <f t="shared" si="75"/>
        <v>12</v>
      </c>
      <c r="J69" s="36">
        <f t="shared" si="75"/>
        <v>13</v>
      </c>
      <c r="K69" s="41"/>
      <c r="L69" s="42" t="s">
        <v>130</v>
      </c>
      <c r="M69" s="37" t="str">
        <f>week_3_chat_articles!A7</f>
        <v>week_3_chat_6</v>
      </c>
      <c r="N69" s="37" t="str">
        <f>week_3_chat_articles!B7</f>
        <v/>
      </c>
      <c r="O69" s="37" t="str">
        <f>week_3_chat_articles!C7</f>
        <v/>
      </c>
      <c r="P69" s="37" t="str">
        <f>week_3_chat_articles!D7</f>
        <v/>
      </c>
      <c r="Q69" s="37" t="str">
        <f>week_3_chat_articles!E7</f>
        <v/>
      </c>
      <c r="R69" s="37" t="str">
        <f>week_3_chat_articles!F7</f>
        <v/>
      </c>
      <c r="S69" s="37" t="str">
        <f>week_3_chat_articles!G7</f>
        <v/>
      </c>
      <c r="T69" s="37" t="str">
        <f>week_3_chat_articles!H7</f>
        <v/>
      </c>
      <c r="U69" s="37" t="str">
        <f>week_3_chat_articles!I7</f>
        <v/>
      </c>
      <c r="V69" s="37" t="str">
        <f>week_3_chat_articles!J7</f>
        <v/>
      </c>
      <c r="W69" s="37" t="str">
        <f>week_3_chat_articles!K7</f>
        <v/>
      </c>
      <c r="X69" s="37" t="str">
        <f>week_3_chat_articles!L7</f>
        <v/>
      </c>
      <c r="Y69" s="37" t="str">
        <f>week_3_chat_articles!M7</f>
        <v/>
      </c>
      <c r="Z69" s="37" t="str">
        <f>week_3_chat_articles!N7</f>
        <v/>
      </c>
      <c r="AA69" s="37" t="str">
        <f>week_3_chat_articles!O7</f>
        <v/>
      </c>
      <c r="AB69" s="37" t="str">
        <f>week_3_chat_articles!P7</f>
        <v/>
      </c>
      <c r="AC69" s="37" t="str">
        <f>week_3_chat_articles!Q7</f>
        <v/>
      </c>
      <c r="AD69" s="37" t="str">
        <f>week_3_chat_articles!R7</f>
        <v/>
      </c>
      <c r="AE69" s="37" t="str">
        <f>week_3_chat_articles!S7</f>
        <v/>
      </c>
      <c r="AF69" s="37" t="str">
        <f>week_3_chat_articles!T7</f>
        <v/>
      </c>
      <c r="AG69" s="37" t="str">
        <f>week_3_chat_articles!U7</f>
        <v/>
      </c>
      <c r="AH69" s="37" t="str">
        <f>week_3_chat_articles!V7</f>
        <v/>
      </c>
      <c r="AI69" s="37" t="str">
        <f>week_3_chat_articles!W7</f>
        <v/>
      </c>
      <c r="AJ69" s="37" t="str">
        <f>week_3_chat_articles!X7</f>
        <v>Message 5: Three good things and closing </v>
      </c>
      <c r="AK69" s="37" t="str">
        <f>week_3_chat_articles!Y7</f>
        <v>Next week will be my last chat session with you. But you can keep this WhatsApp group open as a place to continue to support each other!  💚
Is anyone willing to take over as a group admin? 
Please send me a direct message if you are interested. It would be great to get *two volunteers*. 👀
Before we end our session, let’s share our three good things from this week.  
Remember, they can be personal, work-related, or family-related. The more detailed, the better! You can also try this with your girl, boy, teen, or family!
See you in the next chat session! </v>
      </c>
      <c r="AL69" s="37" t="str">
        <f>week_3_chat_articles!Z7</f>
        <v>Allow parents to respond. You can reply to the parents with an emoji ⭐ or use ACCEPT.
You can share an example to begin the conversation: “I have had the absolute pleasure of facilitating this group, and I feel so happy about the community we’ve created!”</v>
      </c>
      <c r="AM69" s="37" t="str">
        <f>week_3_chat_articles!AA7</f>
        <v/>
      </c>
      <c r="AN69" s="37" t="str">
        <f>week_3_chat_articles!AB7</f>
        <v/>
      </c>
      <c r="AO69" s="37" t="str">
        <f>week_3_chat_articles!AC7</f>
        <v/>
      </c>
      <c r="AP69" s="37" t="str">
        <f>week_3_chat_articles!AD7</f>
        <v/>
      </c>
      <c r="AQ69" s="37" t="str">
        <f>week_3_chat_articles!AE7</f>
        <v/>
      </c>
      <c r="AR69" s="37" t="str">
        <f>week_3_chat_articles!AF7</f>
        <v/>
      </c>
      <c r="AS69" s="37" t="str">
        <f>week_3_chat_articles!AG7</f>
        <v/>
      </c>
    </row>
    <row r="70">
      <c r="A70" s="36">
        <f t="shared" si="4"/>
        <v>7</v>
      </c>
      <c r="B70" s="36">
        <f t="shared" si="5"/>
        <v>37</v>
      </c>
      <c r="C70" s="36">
        <f t="shared" si="6"/>
        <v>2</v>
      </c>
      <c r="D70" s="36">
        <f t="shared" si="7"/>
        <v>2</v>
      </c>
      <c r="E70" s="36">
        <f t="shared" si="8"/>
        <v>2</v>
      </c>
      <c r="F70" s="36">
        <f t="shared" si="9"/>
        <v>2</v>
      </c>
      <c r="G70" s="36">
        <f t="shared" si="10"/>
        <v>29</v>
      </c>
      <c r="H70" s="36">
        <f t="shared" ref="H70:J70" si="76">if(AP70&lt;&gt;"",1,0)+H69</f>
        <v>6</v>
      </c>
      <c r="I70" s="36">
        <f t="shared" si="76"/>
        <v>12</v>
      </c>
      <c r="J70" s="36">
        <f t="shared" si="76"/>
        <v>13</v>
      </c>
      <c r="K70" s="41"/>
      <c r="L70" s="42" t="s">
        <v>130</v>
      </c>
      <c r="M70" s="37" t="str">
        <f>week_3_chat_articles!A8</f>
        <v/>
      </c>
      <c r="N70" s="37" t="str">
        <f>week_3_chat_articles!B8</f>
        <v/>
      </c>
      <c r="O70" s="37" t="str">
        <f>week_3_chat_articles!C8</f>
        <v/>
      </c>
      <c r="P70" s="37" t="str">
        <f>week_3_chat_articles!D8</f>
        <v/>
      </c>
      <c r="Q70" s="37" t="str">
        <f>week_3_chat_articles!E8</f>
        <v/>
      </c>
      <c r="R70" s="37" t="str">
        <f>week_3_chat_articles!F8</f>
        <v/>
      </c>
      <c r="S70" s="37" t="str">
        <f>week_3_chat_articles!G8</f>
        <v/>
      </c>
      <c r="T70" s="37" t="str">
        <f>week_3_chat_articles!H8</f>
        <v/>
      </c>
      <c r="U70" s="37" t="str">
        <f>week_3_chat_articles!I8</f>
        <v/>
      </c>
      <c r="V70" s="37" t="str">
        <f>week_3_chat_articles!J8</f>
        <v/>
      </c>
      <c r="W70" s="37" t="str">
        <f>week_3_chat_articles!K8</f>
        <v/>
      </c>
      <c r="X70" s="37" t="str">
        <f>week_3_chat_articles!L8</f>
        <v/>
      </c>
      <c r="Y70" s="37" t="str">
        <f>week_3_chat_articles!M8</f>
        <v/>
      </c>
      <c r="Z70" s="37" t="str">
        <f>week_3_chat_articles!N8</f>
        <v/>
      </c>
      <c r="AA70" s="37" t="str">
        <f>week_3_chat_articles!O8</f>
        <v/>
      </c>
      <c r="AB70" s="37" t="str">
        <f>week_3_chat_articles!P8</f>
        <v/>
      </c>
      <c r="AC70" s="37" t="str">
        <f>week_3_chat_articles!Q8</f>
        <v/>
      </c>
      <c r="AD70" s="37" t="str">
        <f>week_3_chat_articles!R8</f>
        <v/>
      </c>
      <c r="AE70" s="37" t="str">
        <f>week_3_chat_articles!S8</f>
        <v/>
      </c>
      <c r="AF70" s="37" t="str">
        <f>week_3_chat_articles!T8</f>
        <v/>
      </c>
      <c r="AG70" s="37" t="str">
        <f>week_3_chat_articles!U8</f>
        <v/>
      </c>
      <c r="AH70" s="37" t="str">
        <f>week_3_chat_articles!V8</f>
        <v/>
      </c>
      <c r="AI70" s="37" t="str">
        <f>week_3_chat_articles!W8</f>
        <v/>
      </c>
      <c r="AJ70" s="37" t="str">
        <f>week_3_chat_articles!X8</f>
        <v/>
      </c>
      <c r="AK70" s="37" t="str">
        <f>week_3_chat_articles!Y8</f>
        <v/>
      </c>
      <c r="AL70" s="37" t="str">
        <f>week_3_chat_articles!Z8</f>
        <v/>
      </c>
      <c r="AM70" s="37" t="str">
        <f>week_3_chat_articles!AA8</f>
        <v/>
      </c>
      <c r="AN70" s="37" t="str">
        <f>week_3_chat_articles!AB8</f>
        <v/>
      </c>
      <c r="AO70" s="37" t="str">
        <f>week_3_chat_articles!AC8</f>
        <v/>
      </c>
      <c r="AP70" s="37" t="str">
        <f>week_3_chat_articles!AD8</f>
        <v/>
      </c>
      <c r="AQ70" s="37" t="str">
        <f>week_3_chat_articles!AE8</f>
        <v/>
      </c>
      <c r="AR70" s="37" t="str">
        <f>week_3_chat_articles!AF8</f>
        <v/>
      </c>
      <c r="AS70" s="37" t="str">
        <f>week_3_chat_articles!AG8</f>
        <v/>
      </c>
    </row>
    <row r="71">
      <c r="A71" s="36">
        <f t="shared" si="4"/>
        <v>7</v>
      </c>
      <c r="B71" s="36">
        <f t="shared" si="5"/>
        <v>37</v>
      </c>
      <c r="C71" s="36">
        <f t="shared" si="6"/>
        <v>2</v>
      </c>
      <c r="D71" s="36">
        <f t="shared" si="7"/>
        <v>2</v>
      </c>
      <c r="E71" s="36">
        <f t="shared" si="8"/>
        <v>2</v>
      </c>
      <c r="F71" s="36">
        <f t="shared" si="9"/>
        <v>2</v>
      </c>
      <c r="G71" s="36">
        <f t="shared" si="10"/>
        <v>29</v>
      </c>
      <c r="H71" s="36">
        <f t="shared" ref="H71:J71" si="77">if(AP71&lt;&gt;"",1,0)+H70</f>
        <v>6</v>
      </c>
      <c r="I71" s="36">
        <f t="shared" si="77"/>
        <v>12</v>
      </c>
      <c r="J71" s="36">
        <f t="shared" si="77"/>
        <v>13</v>
      </c>
      <c r="K71" s="41"/>
      <c r="L71" s="42" t="s">
        <v>130</v>
      </c>
      <c r="M71" s="37" t="str">
        <f>week_3_chat_articles!A9</f>
        <v/>
      </c>
      <c r="N71" s="37" t="str">
        <f>week_3_chat_articles!B9</f>
        <v/>
      </c>
      <c r="O71" s="37" t="str">
        <f>week_3_chat_articles!C9</f>
        <v/>
      </c>
      <c r="P71" s="37" t="str">
        <f>week_3_chat_articles!D9</f>
        <v/>
      </c>
      <c r="Q71" s="37" t="str">
        <f>week_3_chat_articles!E9</f>
        <v/>
      </c>
      <c r="R71" s="37" t="str">
        <f>week_3_chat_articles!F9</f>
        <v/>
      </c>
      <c r="S71" s="37" t="str">
        <f>week_3_chat_articles!G9</f>
        <v/>
      </c>
      <c r="T71" s="37" t="str">
        <f>week_3_chat_articles!H9</f>
        <v/>
      </c>
      <c r="U71" s="37" t="str">
        <f>week_3_chat_articles!I9</f>
        <v/>
      </c>
      <c r="V71" s="37" t="str">
        <f>week_3_chat_articles!J9</f>
        <v/>
      </c>
      <c r="W71" s="37" t="str">
        <f>week_3_chat_articles!K9</f>
        <v/>
      </c>
      <c r="X71" s="37" t="str">
        <f>week_3_chat_articles!L9</f>
        <v/>
      </c>
      <c r="Y71" s="37" t="str">
        <f>week_3_chat_articles!M9</f>
        <v/>
      </c>
      <c r="Z71" s="37" t="str">
        <f>week_3_chat_articles!N9</f>
        <v/>
      </c>
      <c r="AA71" s="37" t="str">
        <f>week_3_chat_articles!O9</f>
        <v/>
      </c>
      <c r="AB71" s="37" t="str">
        <f>week_3_chat_articles!P9</f>
        <v/>
      </c>
      <c r="AC71" s="37" t="str">
        <f>week_3_chat_articles!Q9</f>
        <v/>
      </c>
      <c r="AD71" s="37" t="str">
        <f>week_3_chat_articles!R9</f>
        <v/>
      </c>
      <c r="AE71" s="37" t="str">
        <f>week_3_chat_articles!S9</f>
        <v/>
      </c>
      <c r="AF71" s="37" t="str">
        <f>week_3_chat_articles!T9</f>
        <v/>
      </c>
      <c r="AG71" s="37" t="str">
        <f>week_3_chat_articles!U9</f>
        <v/>
      </c>
      <c r="AH71" s="37" t="str">
        <f>week_3_chat_articles!V9</f>
        <v/>
      </c>
      <c r="AI71" s="37" t="str">
        <f>week_3_chat_articles!W9</f>
        <v/>
      </c>
      <c r="AJ71" s="37" t="str">
        <f>week_3_chat_articles!X9</f>
        <v/>
      </c>
      <c r="AK71" s="37" t="str">
        <f>week_3_chat_articles!Y9</f>
        <v/>
      </c>
      <c r="AL71" s="37" t="str">
        <f>week_3_chat_articles!Z9</f>
        <v/>
      </c>
      <c r="AM71" s="37" t="str">
        <f>week_3_chat_articles!AA9</f>
        <v/>
      </c>
      <c r="AN71" s="37" t="str">
        <f>week_3_chat_articles!AB9</f>
        <v/>
      </c>
      <c r="AO71" s="37" t="str">
        <f>week_3_chat_articles!AC9</f>
        <v/>
      </c>
      <c r="AP71" s="37" t="str">
        <f>week_3_chat_articles!AD9</f>
        <v/>
      </c>
      <c r="AQ71" s="37" t="str">
        <f>week_3_chat_articles!AE9</f>
        <v/>
      </c>
      <c r="AR71" s="37" t="str">
        <f>week_3_chat_articles!AF9</f>
        <v/>
      </c>
      <c r="AS71" s="37" t="str">
        <f>week_3_chat_articles!AG9</f>
        <v/>
      </c>
    </row>
    <row r="72">
      <c r="A72" s="36">
        <f t="shared" si="4"/>
        <v>7</v>
      </c>
      <c r="B72" s="36">
        <f t="shared" si="5"/>
        <v>37</v>
      </c>
      <c r="C72" s="36">
        <f t="shared" si="6"/>
        <v>2</v>
      </c>
      <c r="D72" s="36">
        <f t="shared" si="7"/>
        <v>2</v>
      </c>
      <c r="E72" s="36">
        <f t="shared" si="8"/>
        <v>2</v>
      </c>
      <c r="F72" s="36">
        <f t="shared" si="9"/>
        <v>2</v>
      </c>
      <c r="G72" s="36">
        <f t="shared" si="10"/>
        <v>29</v>
      </c>
      <c r="H72" s="36">
        <f t="shared" ref="H72:J72" si="78">if(AP72&lt;&gt;"",1,0)+H71</f>
        <v>6</v>
      </c>
      <c r="I72" s="36">
        <f t="shared" si="78"/>
        <v>12</v>
      </c>
      <c r="J72" s="36">
        <f t="shared" si="78"/>
        <v>13</v>
      </c>
      <c r="K72" s="41"/>
      <c r="L72" s="42" t="s">
        <v>130</v>
      </c>
      <c r="M72" s="37" t="str">
        <f>week_3_chat_articles!A10</f>
        <v/>
      </c>
      <c r="N72" s="37" t="str">
        <f>week_3_chat_articles!B10</f>
        <v/>
      </c>
      <c r="O72" s="37" t="str">
        <f>week_3_chat_articles!C10</f>
        <v/>
      </c>
      <c r="P72" s="37" t="str">
        <f>week_3_chat_articles!D10</f>
        <v/>
      </c>
      <c r="Q72" s="37" t="str">
        <f>week_3_chat_articles!E10</f>
        <v/>
      </c>
      <c r="R72" s="37" t="str">
        <f>week_3_chat_articles!F10</f>
        <v/>
      </c>
      <c r="S72" s="37" t="str">
        <f>week_3_chat_articles!G10</f>
        <v/>
      </c>
      <c r="T72" s="37" t="str">
        <f>week_3_chat_articles!H10</f>
        <v/>
      </c>
      <c r="U72" s="37" t="str">
        <f>week_3_chat_articles!I10</f>
        <v/>
      </c>
      <c r="V72" s="37" t="str">
        <f>week_3_chat_articles!J10</f>
        <v/>
      </c>
      <c r="W72" s="37" t="str">
        <f>week_3_chat_articles!K10</f>
        <v/>
      </c>
      <c r="X72" s="37" t="str">
        <f>week_3_chat_articles!L10</f>
        <v/>
      </c>
      <c r="Y72" s="37" t="str">
        <f>week_3_chat_articles!M10</f>
        <v/>
      </c>
      <c r="Z72" s="37" t="str">
        <f>week_3_chat_articles!N10</f>
        <v/>
      </c>
      <c r="AA72" s="37" t="str">
        <f>week_3_chat_articles!O10</f>
        <v/>
      </c>
      <c r="AB72" s="37" t="str">
        <f>week_3_chat_articles!P10</f>
        <v/>
      </c>
      <c r="AC72" s="37" t="str">
        <f>week_3_chat_articles!Q10</f>
        <v/>
      </c>
      <c r="AD72" s="37" t="str">
        <f>week_3_chat_articles!R10</f>
        <v/>
      </c>
      <c r="AE72" s="37" t="str">
        <f>week_3_chat_articles!S10</f>
        <v/>
      </c>
      <c r="AF72" s="37" t="str">
        <f>week_3_chat_articles!T10</f>
        <v/>
      </c>
      <c r="AG72" s="37" t="str">
        <f>week_3_chat_articles!U10</f>
        <v/>
      </c>
      <c r="AH72" s="37" t="str">
        <f>week_3_chat_articles!V10</f>
        <v/>
      </c>
      <c r="AI72" s="37" t="str">
        <f>week_3_chat_articles!W10</f>
        <v/>
      </c>
      <c r="AJ72" s="37" t="str">
        <f>week_3_chat_articles!X10</f>
        <v/>
      </c>
      <c r="AK72" s="37" t="str">
        <f>week_3_chat_articles!Y10</f>
        <v/>
      </c>
      <c r="AL72" s="37" t="str">
        <f>week_3_chat_articles!Z10</f>
        <v/>
      </c>
      <c r="AM72" s="37" t="str">
        <f>week_3_chat_articles!AA10</f>
        <v/>
      </c>
      <c r="AN72" s="37" t="str">
        <f>week_3_chat_articles!AB10</f>
        <v/>
      </c>
      <c r="AO72" s="37" t="str">
        <f>week_3_chat_articles!AC10</f>
        <v/>
      </c>
      <c r="AP72" s="37" t="str">
        <f>week_3_chat_articles!AD10</f>
        <v/>
      </c>
      <c r="AQ72" s="37" t="str">
        <f>week_3_chat_articles!AE10</f>
        <v/>
      </c>
      <c r="AR72" s="37" t="str">
        <f>week_3_chat_articles!AF10</f>
        <v/>
      </c>
      <c r="AS72" s="37" t="str">
        <f>week_3_chat_articles!AG10</f>
        <v/>
      </c>
    </row>
    <row r="73">
      <c r="A73" s="36">
        <f t="shared" si="4"/>
        <v>7</v>
      </c>
      <c r="B73" s="36">
        <f t="shared" si="5"/>
        <v>37</v>
      </c>
      <c r="C73" s="36">
        <f t="shared" si="6"/>
        <v>2</v>
      </c>
      <c r="D73" s="36">
        <f t="shared" si="7"/>
        <v>2</v>
      </c>
      <c r="E73" s="36">
        <f t="shared" si="8"/>
        <v>2</v>
      </c>
      <c r="F73" s="36">
        <f t="shared" si="9"/>
        <v>2</v>
      </c>
      <c r="G73" s="36">
        <f t="shared" si="10"/>
        <v>29</v>
      </c>
      <c r="H73" s="36">
        <f t="shared" ref="H73:J73" si="79">if(AP73&lt;&gt;"",1,0)+H72</f>
        <v>6</v>
      </c>
      <c r="I73" s="36">
        <f t="shared" si="79"/>
        <v>12</v>
      </c>
      <c r="J73" s="36">
        <f t="shared" si="79"/>
        <v>13</v>
      </c>
      <c r="K73" s="41"/>
      <c r="L73" s="42" t="s">
        <v>130</v>
      </c>
      <c r="M73" s="37" t="str">
        <f>week_3_chat_articles!A11</f>
        <v/>
      </c>
      <c r="N73" s="37" t="str">
        <f>week_3_chat_articles!B11</f>
        <v/>
      </c>
      <c r="O73" s="37" t="str">
        <f>week_3_chat_articles!C11</f>
        <v/>
      </c>
      <c r="P73" s="37" t="str">
        <f>week_3_chat_articles!D11</f>
        <v/>
      </c>
      <c r="Q73" s="37" t="str">
        <f>week_3_chat_articles!E11</f>
        <v/>
      </c>
      <c r="R73" s="37" t="str">
        <f>week_3_chat_articles!F11</f>
        <v/>
      </c>
      <c r="S73" s="37" t="str">
        <f>week_3_chat_articles!G11</f>
        <v/>
      </c>
      <c r="T73" s="37" t="str">
        <f>week_3_chat_articles!H11</f>
        <v/>
      </c>
      <c r="U73" s="37" t="str">
        <f>week_3_chat_articles!I11</f>
        <v/>
      </c>
      <c r="V73" s="37" t="str">
        <f>week_3_chat_articles!J11</f>
        <v/>
      </c>
      <c r="W73" s="37" t="str">
        <f>week_3_chat_articles!K11</f>
        <v/>
      </c>
      <c r="X73" s="37" t="str">
        <f>week_3_chat_articles!L11</f>
        <v/>
      </c>
      <c r="Y73" s="37" t="str">
        <f>week_3_chat_articles!M11</f>
        <v/>
      </c>
      <c r="Z73" s="37" t="str">
        <f>week_3_chat_articles!N11</f>
        <v/>
      </c>
      <c r="AA73" s="37" t="str">
        <f>week_3_chat_articles!O11</f>
        <v/>
      </c>
      <c r="AB73" s="37" t="str">
        <f>week_3_chat_articles!P11</f>
        <v/>
      </c>
      <c r="AC73" s="37" t="str">
        <f>week_3_chat_articles!Q11</f>
        <v/>
      </c>
      <c r="AD73" s="37" t="str">
        <f>week_3_chat_articles!R11</f>
        <v/>
      </c>
      <c r="AE73" s="37" t="str">
        <f>week_3_chat_articles!S11</f>
        <v/>
      </c>
      <c r="AF73" s="37" t="str">
        <f>week_3_chat_articles!T11</f>
        <v/>
      </c>
      <c r="AG73" s="37" t="str">
        <f>week_3_chat_articles!U11</f>
        <v/>
      </c>
      <c r="AH73" s="37" t="str">
        <f>week_3_chat_articles!V11</f>
        <v/>
      </c>
      <c r="AI73" s="37" t="str">
        <f>week_3_chat_articles!W11</f>
        <v/>
      </c>
      <c r="AJ73" s="37" t="str">
        <f>week_3_chat_articles!X11</f>
        <v/>
      </c>
      <c r="AK73" s="37" t="str">
        <f>week_3_chat_articles!Y11</f>
        <v/>
      </c>
      <c r="AL73" s="37" t="str">
        <f>week_3_chat_articles!Z11</f>
        <v/>
      </c>
      <c r="AM73" s="37" t="str">
        <f>week_3_chat_articles!AA11</f>
        <v/>
      </c>
      <c r="AN73" s="37" t="str">
        <f>week_3_chat_articles!AB11</f>
        <v/>
      </c>
      <c r="AO73" s="37" t="str">
        <f>week_3_chat_articles!AC11</f>
        <v/>
      </c>
      <c r="AP73" s="37" t="str">
        <f>week_3_chat_articles!AD11</f>
        <v/>
      </c>
      <c r="AQ73" s="37" t="str">
        <f>week_3_chat_articles!AE11</f>
        <v/>
      </c>
      <c r="AR73" s="37" t="str">
        <f>week_3_chat_articles!AF11</f>
        <v/>
      </c>
      <c r="AS73" s="37" t="str">
        <f>week_3_chat_articles!AG11</f>
        <v/>
      </c>
    </row>
    <row r="74">
      <c r="A74" s="36">
        <f t="shared" si="4"/>
        <v>8</v>
      </c>
      <c r="B74" s="36">
        <f t="shared" si="5"/>
        <v>38</v>
      </c>
      <c r="C74" s="36">
        <f t="shared" si="6"/>
        <v>2</v>
      </c>
      <c r="D74" s="36">
        <f t="shared" si="7"/>
        <v>2</v>
      </c>
      <c r="E74" s="36">
        <f t="shared" si="8"/>
        <v>2</v>
      </c>
      <c r="F74" s="36">
        <f t="shared" si="9"/>
        <v>2</v>
      </c>
      <c r="G74" s="36">
        <f t="shared" si="10"/>
        <v>29</v>
      </c>
      <c r="H74" s="36">
        <f t="shared" ref="H74:J74" si="80">if(AP74&lt;&gt;"",1,0)+H73</f>
        <v>7</v>
      </c>
      <c r="I74" s="36">
        <f t="shared" si="80"/>
        <v>13</v>
      </c>
      <c r="J74" s="36">
        <f t="shared" si="80"/>
        <v>13</v>
      </c>
      <c r="K74" s="41"/>
      <c r="L74" s="38" t="s">
        <v>131</v>
      </c>
      <c r="M74" s="39" t="str">
        <f>week_4_chat_articles!A2</f>
        <v>week_4_chat_1</v>
      </c>
      <c r="N74" s="39" t="str">
        <f>week_4_chat_articles!B2</f>
        <v>images/onboarding_cc.svg</v>
      </c>
      <c r="O74" s="39" t="str">
        <f>week_4_chat_articles!C2</f>
        <v>This is your final chat session with the group.You should congratulate yourself for taking the parents through the Crianza con Conciencia+ journey and celebrate with them the positive changes in their lives and for their girls, boys, and teens.
In this chat session, you will also help parents understand how they can use pleasant emotions to improve the well-being of themselves and their child or teen. 
You can choose to stay or leave the WhatsApp Group after the program ends.</v>
      </c>
      <c r="P74" s="39" t="str">
        <f>week_4_chat_articles!D2</f>
        <v/>
      </c>
      <c r="Q74" s="39" t="str">
        <f>week_4_chat_articles!E2</f>
        <v/>
      </c>
      <c r="R74" s="39" t="str">
        <f>week_4_chat_articles!F2</f>
        <v/>
      </c>
      <c r="S74" s="39" t="str">
        <f>week_4_chat_articles!G2</f>
        <v/>
      </c>
      <c r="T74" s="39" t="str">
        <f>week_4_chat_articles!H2</f>
        <v/>
      </c>
      <c r="U74" s="39" t="str">
        <f>week_4_chat_articles!I2</f>
        <v/>
      </c>
      <c r="V74" s="39" t="str">
        <f>week_4_chat_articles!J2</f>
        <v/>
      </c>
      <c r="W74" s="39" t="str">
        <f>week_4_chat_articles!K2</f>
        <v/>
      </c>
      <c r="X74" s="39" t="str">
        <f>week_4_chat_articles!L2</f>
        <v/>
      </c>
      <c r="Y74" s="39" t="str">
        <f>week_4_chat_articles!M2</f>
        <v/>
      </c>
      <c r="Z74" s="39" t="str">
        <f>week_4_chat_articles!N2</f>
        <v/>
      </c>
      <c r="AA74" s="39" t="str">
        <f>week_4_chat_articles!O2</f>
        <v/>
      </c>
      <c r="AB74" s="39" t="str">
        <f>week_4_chat_articles!P2</f>
        <v/>
      </c>
      <c r="AC74" s="39" t="str">
        <f>week_4_chat_articles!Q2</f>
        <v/>
      </c>
      <c r="AD74" s="39" t="str">
        <f>week_4_chat_articles!R2</f>
        <v/>
      </c>
      <c r="AE74" s="39" t="str">
        <f>week_4_chat_articles!S2</f>
        <v/>
      </c>
      <c r="AF74" s="39" t="str">
        <f>week_4_chat_articles!T2</f>
        <v/>
      </c>
      <c r="AG74" s="39" t="str">
        <f>week_4_chat_articles!U2</f>
        <v/>
      </c>
      <c r="AH74" s="39" t="str">
        <f>week_4_chat_articles!V2</f>
        <v/>
      </c>
      <c r="AI74" s="39" t="str">
        <f>week_4_chat_articles!W2</f>
        <v/>
      </c>
      <c r="AJ74" s="39" t="str">
        <f>week_4_chat_articles!X2</f>
        <v/>
      </c>
      <c r="AK74" s="39" t="str">
        <f>week_4_chat_articles!Y2</f>
        <v/>
      </c>
      <c r="AL74" s="39" t="str">
        <f>week_4_chat_articles!Z2</f>
        <v/>
      </c>
      <c r="AM74" s="39" t="str">
        <f>week_4_chat_articles!AA2</f>
        <v/>
      </c>
      <c r="AN74" s="39" t="str">
        <f>week_4_chat_articles!AB2</f>
        <v>FAQ</v>
      </c>
      <c r="AO74" s="39" t="str">
        <f>week_4_chat_articles!AC2</f>
        <v>faq_h_still_struggling</v>
      </c>
      <c r="AP74" s="39" t="str">
        <f>week_4_chat_articles!AD2</f>
        <v>faq_h_sad_to_end</v>
      </c>
      <c r="AQ74" s="39" t="str">
        <f>week_4_chat_articles!AE2</f>
        <v>faq_h_no_volunteers</v>
      </c>
      <c r="AR74" s="39" t="str">
        <f>week_4_chat_articles!AF2</f>
        <v/>
      </c>
      <c r="AS74" s="39" t="str">
        <f>week_4_chat_articles!AG2</f>
        <v/>
      </c>
    </row>
    <row r="75">
      <c r="A75" s="36">
        <f t="shared" si="4"/>
        <v>8</v>
      </c>
      <c r="B75" s="36">
        <f t="shared" si="5"/>
        <v>39</v>
      </c>
      <c r="C75" s="36">
        <f t="shared" si="6"/>
        <v>2</v>
      </c>
      <c r="D75" s="36">
        <f t="shared" si="7"/>
        <v>2</v>
      </c>
      <c r="E75" s="36">
        <f t="shared" si="8"/>
        <v>2</v>
      </c>
      <c r="F75" s="36">
        <f t="shared" si="9"/>
        <v>2</v>
      </c>
      <c r="G75" s="36">
        <f t="shared" si="10"/>
        <v>30</v>
      </c>
      <c r="H75" s="36">
        <f t="shared" ref="H75:J75" si="81">if(AP75&lt;&gt;"",1,0)+H74</f>
        <v>7</v>
      </c>
      <c r="I75" s="36">
        <f t="shared" si="81"/>
        <v>13</v>
      </c>
      <c r="J75" s="36">
        <f t="shared" si="81"/>
        <v>13</v>
      </c>
      <c r="K75" s="41"/>
      <c r="L75" s="38" t="s">
        <v>131</v>
      </c>
      <c r="M75" s="39" t="str">
        <f>week_4_chat_articles!A3</f>
        <v>week_4_chat_2</v>
      </c>
      <c r="N75" s="39" t="str">
        <f>week_4_chat_articles!B3</f>
        <v/>
      </c>
      <c r="O75" s="39" t="str">
        <f>week_4_chat_articles!C3</f>
        <v/>
      </c>
      <c r="P75" s="39" t="str">
        <f>week_4_chat_articles!D3</f>
        <v/>
      </c>
      <c r="Q75" s="39" t="str">
        <f>week_4_chat_articles!E3</f>
        <v/>
      </c>
      <c r="R75" s="39" t="str">
        <f>week_4_chat_articles!F3</f>
        <v/>
      </c>
      <c r="S75" s="39" t="str">
        <f>week_4_chat_articles!G3</f>
        <v/>
      </c>
      <c r="T75" s="39" t="str">
        <f>week_4_chat_articles!H3</f>
        <v/>
      </c>
      <c r="U75" s="39" t="str">
        <f>week_4_chat_articles!I3</f>
        <v/>
      </c>
      <c r="V75" s="39" t="str">
        <f>week_4_chat_articles!J3</f>
        <v/>
      </c>
      <c r="W75" s="39" t="str">
        <f>week_4_chat_articles!K3</f>
        <v/>
      </c>
      <c r="X75" s="39" t="str">
        <f>week_4_chat_articles!L3</f>
        <v/>
      </c>
      <c r="Y75" s="39" t="str">
        <f>week_4_chat_articles!M3</f>
        <v/>
      </c>
      <c r="Z75" s="39" t="str">
        <f>week_4_chat_articles!N3</f>
        <v/>
      </c>
      <c r="AA75" s="39" t="str">
        <f>week_4_chat_articles!O3</f>
        <v/>
      </c>
      <c r="AB75" s="39" t="str">
        <f>week_4_chat_articles!P3</f>
        <v/>
      </c>
      <c r="AC75" s="39" t="str">
        <f>week_4_chat_articles!Q3</f>
        <v/>
      </c>
      <c r="AD75" s="39" t="str">
        <f>week_4_chat_articles!R3</f>
        <v/>
      </c>
      <c r="AE75" s="39" t="str">
        <f>week_4_chat_articles!S3</f>
        <v/>
      </c>
      <c r="AF75" s="39" t="str">
        <f>week_4_chat_articles!T3</f>
        <v/>
      </c>
      <c r="AG75" s="39" t="str">
        <f>week_4_chat_articles!U3</f>
        <v/>
      </c>
      <c r="AH75" s="39" t="str">
        <f>week_4_chat_articles!V3</f>
        <v/>
      </c>
      <c r="AI75" s="39" t="str">
        <f>week_4_chat_articles!W3</f>
        <v/>
      </c>
      <c r="AJ75" s="39" t="str">
        <f>week_4_chat_articles!X3</f>
        <v>Message 1: Welcome and Check-in</v>
      </c>
      <c r="AK75" s="39" t="str">
        <f>week_4_chat_articles!Y3</f>
        <v>Hello, everyone! 😃
Welcome to our final chat session! 
Today, we are wrapping up our conversation about building blocks for mental wellbeing. So far, we’ve identified the relationship between thoughts, feelings, and behaviours, learned about positive self talk, and relying on our character strengths. Great job!
Congratulations on completing the Crianza con Conciencia+ Programme! You can continue to complete the course on the CC+.
✨ Take a moment to think back to the beginning of the programme. You should be so proud of yourself. How was your experience in Crianza con Conciencia+? </v>
      </c>
      <c r="AL75" s="39" t="str">
        <f>week_4_chat_articles!Z3</f>
        <v>Allow caregivers to share their experience during the programme. You can give brief words of encouragement like “Wonderful!” or “I am happy to hear that!” or even share celebration emojis like 🎉 or ⭐.</v>
      </c>
      <c r="AM75" s="39" t="str">
        <f>week_4_chat_articles!AA3</f>
        <v/>
      </c>
      <c r="AN75" s="39" t="str">
        <f>week_4_chat_articles!AB3</f>
        <v/>
      </c>
      <c r="AO75" s="39" t="str">
        <f>week_4_chat_articles!AC3</f>
        <v/>
      </c>
      <c r="AP75" s="39" t="str">
        <f>week_4_chat_articles!AD3</f>
        <v/>
      </c>
      <c r="AQ75" s="39" t="str">
        <f>week_4_chat_articles!AE3</f>
        <v/>
      </c>
      <c r="AR75" s="39" t="str">
        <f>week_4_chat_articles!AF3</f>
        <v/>
      </c>
      <c r="AS75" s="39" t="str">
        <f>week_4_chat_articles!AG3</f>
        <v/>
      </c>
    </row>
    <row r="76">
      <c r="A76" s="36">
        <f t="shared" si="4"/>
        <v>8</v>
      </c>
      <c r="B76" s="36">
        <f t="shared" si="5"/>
        <v>40</v>
      </c>
      <c r="C76" s="36">
        <f t="shared" si="6"/>
        <v>2</v>
      </c>
      <c r="D76" s="36">
        <f t="shared" si="7"/>
        <v>2</v>
      </c>
      <c r="E76" s="36">
        <f t="shared" si="8"/>
        <v>2</v>
      </c>
      <c r="F76" s="36">
        <f t="shared" si="9"/>
        <v>2</v>
      </c>
      <c r="G76" s="36">
        <f t="shared" si="10"/>
        <v>31</v>
      </c>
      <c r="H76" s="36">
        <f t="shared" ref="H76:J76" si="82">if(AP76&lt;&gt;"",1,0)+H75</f>
        <v>7</v>
      </c>
      <c r="I76" s="36">
        <f t="shared" si="82"/>
        <v>13</v>
      </c>
      <c r="J76" s="36">
        <f t="shared" si="82"/>
        <v>13</v>
      </c>
      <c r="K76" s="41"/>
      <c r="L76" s="38" t="s">
        <v>131</v>
      </c>
      <c r="M76" s="39" t="str">
        <f>week_4_chat_articles!A4</f>
        <v>week_4_chat_3</v>
      </c>
      <c r="N76" s="39" t="str">
        <f>week_4_chat_articles!B4</f>
        <v/>
      </c>
      <c r="O76" s="39" t="str">
        <f>week_4_chat_articles!C4</f>
        <v/>
      </c>
      <c r="P76" s="39" t="str">
        <f>week_4_chat_articles!D4</f>
        <v/>
      </c>
      <c r="Q76" s="39" t="str">
        <f>week_4_chat_articles!E4</f>
        <v/>
      </c>
      <c r="R76" s="39" t="str">
        <f>week_4_chat_articles!F4</f>
        <v/>
      </c>
      <c r="S76" s="39" t="str">
        <f>week_4_chat_articles!G4</f>
        <v/>
      </c>
      <c r="T76" s="39" t="str">
        <f>week_4_chat_articles!H4</f>
        <v/>
      </c>
      <c r="U76" s="39" t="str">
        <f>week_4_chat_articles!I4</f>
        <v/>
      </c>
      <c r="V76" s="39" t="str">
        <f>week_4_chat_articles!J4</f>
        <v/>
      </c>
      <c r="W76" s="39" t="str">
        <f>week_4_chat_articles!K4</f>
        <v/>
      </c>
      <c r="X76" s="39" t="str">
        <f>week_4_chat_articles!L4</f>
        <v/>
      </c>
      <c r="Y76" s="39" t="str">
        <f>week_4_chat_articles!M4</f>
        <v/>
      </c>
      <c r="Z76" s="39" t="str">
        <f>week_4_chat_articles!N4</f>
        <v/>
      </c>
      <c r="AA76" s="39" t="str">
        <f>week_4_chat_articles!O4</f>
        <v/>
      </c>
      <c r="AB76" s="39" t="str">
        <f>week_4_chat_articles!P4</f>
        <v/>
      </c>
      <c r="AC76" s="39" t="str">
        <f>week_4_chat_articles!Q4</f>
        <v/>
      </c>
      <c r="AD76" s="39" t="str">
        <f>week_4_chat_articles!R4</f>
        <v/>
      </c>
      <c r="AE76" s="39" t="str">
        <f>week_4_chat_articles!S4</f>
        <v/>
      </c>
      <c r="AF76" s="39" t="str">
        <f>week_4_chat_articles!T4</f>
        <v/>
      </c>
      <c r="AG76" s="39" t="str">
        <f>week_4_chat_articles!U4</f>
        <v/>
      </c>
      <c r="AH76" s="39" t="str">
        <f>week_4_chat_articles!V4</f>
        <v/>
      </c>
      <c r="AI76" s="39" t="str">
        <f>week_4_chat_articles!W4</f>
        <v/>
      </c>
      <c r="AJ76" s="39" t="str">
        <f>week_4_chat_articles!X4</f>
        <v>Message 2: Pleasant time with your girl, boy or teen</v>
      </c>
      <c r="AK76" s="39" t="str">
        <f>week_4_chat_articles!Y4</f>
        <v>Thank you for sharing your experiences. 
Now, let’s think back to a time when you and your girl, boy or teen did something together that made you feel really good. 
How did it make you feel? Did it make you feel joy, love, pride or inspired? What were you doing? 
If you feel comfortable, you can tell us about it in the chat. We would love to hear your story! </v>
      </c>
      <c r="AL76" s="39" t="str">
        <f>week_4_chat_articles!Z4</f>
        <v>Allow time for caregivers to share stories. If needed, feel free to share an example: 
My teen and I cooked dinner together, and we had such a great time. I felt so joyful doing a fun activity together. He is learning all the best recipes from me:). </v>
      </c>
      <c r="AM76" s="39" t="str">
        <f>week_4_chat_articles!AA4</f>
        <v/>
      </c>
      <c r="AN76" s="39" t="str">
        <f>week_4_chat_articles!AB4</f>
        <v/>
      </c>
      <c r="AO76" s="39" t="str">
        <f>week_4_chat_articles!AC4</f>
        <v/>
      </c>
      <c r="AP76" s="39" t="str">
        <f>week_4_chat_articles!AD4</f>
        <v/>
      </c>
      <c r="AQ76" s="39" t="str">
        <f>week_4_chat_articles!AE4</f>
        <v/>
      </c>
      <c r="AR76" s="39" t="str">
        <f>week_4_chat_articles!AF4</f>
        <v/>
      </c>
      <c r="AS76" s="39" t="str">
        <f>week_4_chat_articles!AG4</f>
        <v/>
      </c>
    </row>
    <row r="77">
      <c r="A77" s="36">
        <f t="shared" si="4"/>
        <v>8</v>
      </c>
      <c r="B77" s="36">
        <f t="shared" si="5"/>
        <v>41</v>
      </c>
      <c r="C77" s="36">
        <f t="shared" si="6"/>
        <v>2</v>
      </c>
      <c r="D77" s="36">
        <f t="shared" si="7"/>
        <v>2</v>
      </c>
      <c r="E77" s="36">
        <f t="shared" si="8"/>
        <v>2</v>
      </c>
      <c r="F77" s="36">
        <f t="shared" si="9"/>
        <v>2</v>
      </c>
      <c r="G77" s="36">
        <f t="shared" si="10"/>
        <v>32</v>
      </c>
      <c r="H77" s="36">
        <f t="shared" ref="H77:J77" si="83">if(AP77&lt;&gt;"",1,0)+H76</f>
        <v>7</v>
      </c>
      <c r="I77" s="36">
        <f t="shared" si="83"/>
        <v>13</v>
      </c>
      <c r="J77" s="36">
        <f t="shared" si="83"/>
        <v>13</v>
      </c>
      <c r="K77" s="41"/>
      <c r="L77" s="38" t="s">
        <v>131</v>
      </c>
      <c r="M77" s="39" t="str">
        <f>week_4_chat_articles!A5</f>
        <v>week_4_chat_4</v>
      </c>
      <c r="N77" s="39" t="str">
        <f>week_4_chat_articles!B5</f>
        <v/>
      </c>
      <c r="O77" s="39" t="str">
        <f>week_4_chat_articles!C5</f>
        <v/>
      </c>
      <c r="P77" s="39" t="str">
        <f>week_4_chat_articles!D5</f>
        <v/>
      </c>
      <c r="Q77" s="39" t="str">
        <f>week_4_chat_articles!E5</f>
        <v/>
      </c>
      <c r="R77" s="39" t="str">
        <f>week_4_chat_articles!F5</f>
        <v/>
      </c>
      <c r="S77" s="39" t="str">
        <f>week_4_chat_articles!G5</f>
        <v/>
      </c>
      <c r="T77" s="39" t="str">
        <f>week_4_chat_articles!H5</f>
        <v/>
      </c>
      <c r="U77" s="39" t="str">
        <f>week_4_chat_articles!I5</f>
        <v/>
      </c>
      <c r="V77" s="39" t="str">
        <f>week_4_chat_articles!J5</f>
        <v/>
      </c>
      <c r="W77" s="39" t="str">
        <f>week_4_chat_articles!K5</f>
        <v/>
      </c>
      <c r="X77" s="39" t="str">
        <f>week_4_chat_articles!L5</f>
        <v/>
      </c>
      <c r="Y77" s="39" t="str">
        <f>week_4_chat_articles!M5</f>
        <v/>
      </c>
      <c r="Z77" s="39" t="str">
        <f>week_4_chat_articles!N5</f>
        <v/>
      </c>
      <c r="AA77" s="39" t="str">
        <f>week_4_chat_articles!O5</f>
        <v/>
      </c>
      <c r="AB77" s="39" t="str">
        <f>week_4_chat_articles!P5</f>
        <v/>
      </c>
      <c r="AC77" s="39" t="str">
        <f>week_4_chat_articles!Q5</f>
        <v/>
      </c>
      <c r="AD77" s="39" t="str">
        <f>week_4_chat_articles!R5</f>
        <v/>
      </c>
      <c r="AE77" s="39" t="str">
        <f>week_4_chat_articles!S5</f>
        <v/>
      </c>
      <c r="AF77" s="39" t="str">
        <f>week_4_chat_articles!T5</f>
        <v/>
      </c>
      <c r="AG77" s="39" t="str">
        <f>week_4_chat_articles!U5</f>
        <v/>
      </c>
      <c r="AH77" s="39" t="str">
        <f>week_4_chat_articles!V5</f>
        <v/>
      </c>
      <c r="AI77" s="39" t="str">
        <f>week_4_chat_articles!W5</f>
        <v/>
      </c>
      <c r="AJ77" s="39" t="str">
        <f>week_4_chat_articles!X5</f>
        <v>Message 3: Pleasant emotions</v>
      </c>
      <c r="AK77" s="39" t="str">
        <f>week_4_chat_articles!Y5</f>
        <v>Thank you for sharing! 
We all experience pleasant emotions throughout our lives, but did you know that you can boost your well-being by boosting pleasant emotions and thoughts? This works for you and your child or teen! 
Some ways we have talked about in our chat sessions are: 
Thinking of three good things that happened during the day. 
Remember our chat last time about positive qualities? You and your girl, boy or teen could do activities together that brings out the positive qualities in both of you. 
When you feel pleasant emotions and share it with your girl, boy, or teen, they feel it too! 
When your well-being needs a boost, start by trying these activities. 
Which of these do you think you can continue doing even after the programme has ended? </v>
      </c>
      <c r="AL77" s="39" t="str">
        <f>week_4_chat_articles!Z5</f>
        <v>Allow caregivers to respond. You can reply to the parents with an emoji ⭐ or words of encouragement, like “That sounds great!” or “Don’t worry, you can always plan to try it later this week.”</v>
      </c>
      <c r="AM77" s="39" t="str">
        <f>week_4_chat_articles!AA5</f>
        <v/>
      </c>
      <c r="AN77" s="39" t="str">
        <f>week_4_chat_articles!AB5</f>
        <v/>
      </c>
      <c r="AO77" s="39" t="str">
        <f>week_4_chat_articles!AC5</f>
        <v/>
      </c>
      <c r="AP77" s="39" t="str">
        <f>week_4_chat_articles!AD5</f>
        <v/>
      </c>
      <c r="AQ77" s="39" t="str">
        <f>week_4_chat_articles!AE5</f>
        <v/>
      </c>
      <c r="AR77" s="39" t="str">
        <f>week_4_chat_articles!AF5</f>
        <v/>
      </c>
      <c r="AS77" s="39" t="str">
        <f>week_4_chat_articles!AG5</f>
        <v/>
      </c>
    </row>
    <row r="78">
      <c r="A78" s="36">
        <f t="shared" si="4"/>
        <v>8</v>
      </c>
      <c r="B78" s="36">
        <f t="shared" si="5"/>
        <v>42</v>
      </c>
      <c r="C78" s="36">
        <f t="shared" si="6"/>
        <v>2</v>
      </c>
      <c r="D78" s="36">
        <f t="shared" si="7"/>
        <v>2</v>
      </c>
      <c r="E78" s="36">
        <f t="shared" si="8"/>
        <v>2</v>
      </c>
      <c r="F78" s="36">
        <f t="shared" si="9"/>
        <v>2</v>
      </c>
      <c r="G78" s="36">
        <f t="shared" si="10"/>
        <v>33</v>
      </c>
      <c r="H78" s="36">
        <f t="shared" ref="H78:J78" si="84">if(AP78&lt;&gt;"",1,0)+H77</f>
        <v>7</v>
      </c>
      <c r="I78" s="36">
        <f t="shared" si="84"/>
        <v>13</v>
      </c>
      <c r="J78" s="36">
        <f t="shared" si="84"/>
        <v>13</v>
      </c>
      <c r="K78" s="41"/>
      <c r="L78" s="38" t="s">
        <v>131</v>
      </c>
      <c r="M78" s="39" t="str">
        <f>week_4_chat_articles!A6</f>
        <v>week_4_chat_5</v>
      </c>
      <c r="N78" s="39" t="str">
        <f>week_4_chat_articles!B6</f>
        <v/>
      </c>
      <c r="O78" s="39" t="str">
        <f>week_4_chat_articles!C6</f>
        <v/>
      </c>
      <c r="P78" s="39" t="str">
        <f>week_4_chat_articles!D6</f>
        <v/>
      </c>
      <c r="Q78" s="39" t="str">
        <f>week_4_chat_articles!E6</f>
        <v/>
      </c>
      <c r="R78" s="39" t="str">
        <f>week_4_chat_articles!F6</f>
        <v/>
      </c>
      <c r="S78" s="39" t="str">
        <f>week_4_chat_articles!G6</f>
        <v/>
      </c>
      <c r="T78" s="39" t="str">
        <f>week_4_chat_articles!H6</f>
        <v/>
      </c>
      <c r="U78" s="39" t="str">
        <f>week_4_chat_articles!I6</f>
        <v/>
      </c>
      <c r="V78" s="39" t="str">
        <f>week_4_chat_articles!J6</f>
        <v/>
      </c>
      <c r="W78" s="39" t="str">
        <f>week_4_chat_articles!K6</f>
        <v/>
      </c>
      <c r="X78" s="39" t="str">
        <f>week_4_chat_articles!L6</f>
        <v/>
      </c>
      <c r="Y78" s="39" t="str">
        <f>week_4_chat_articles!M6</f>
        <v/>
      </c>
      <c r="Z78" s="39" t="str">
        <f>week_4_chat_articles!N6</f>
        <v/>
      </c>
      <c r="AA78" s="39" t="str">
        <f>week_4_chat_articles!O6</f>
        <v/>
      </c>
      <c r="AB78" s="39" t="str">
        <f>week_4_chat_articles!P6</f>
        <v/>
      </c>
      <c r="AC78" s="39" t="str">
        <f>week_4_chat_articles!Q6</f>
        <v/>
      </c>
      <c r="AD78" s="39" t="str">
        <f>week_4_chat_articles!R6</f>
        <v/>
      </c>
      <c r="AE78" s="39" t="str">
        <f>week_4_chat_articles!S6</f>
        <v/>
      </c>
      <c r="AF78" s="39" t="str">
        <f>week_4_chat_articles!T6</f>
        <v/>
      </c>
      <c r="AG78" s="39" t="str">
        <f>week_4_chat_articles!U6</f>
        <v/>
      </c>
      <c r="AH78" s="39" t="str">
        <f>week_4_chat_articles!V6</f>
        <v/>
      </c>
      <c r="AI78" s="39" t="str">
        <f>week_4_chat_articles!W6</f>
        <v/>
      </c>
      <c r="AJ78" s="39" t="str">
        <f>week_4_chat_articles!X6</f>
        <v>Message 4: Three Good Things and Group Admin</v>
      </c>
      <c r="AK78" s="39" t="str">
        <f>week_4_chat_articles!Y6</f>
        <v>Thank you for sharing. 🏅
Before we close, let’s share our three good things from this week all together.  
Remember, they can be personal, work-related, or family-related. The more detailed, the better! You can keep this up after I leave the WhatsApp Group.
Although this is my last chat session with you, you are in good hands with your new chat group admin: [INSERT NAMES OF MODERATORS] 💙</v>
      </c>
      <c r="AL78" s="39" t="str">
        <f>week_4_chat_articles!Z6</f>
        <v/>
      </c>
      <c r="AM78" s="39" t="str">
        <f>week_4_chat_articles!AA6</f>
        <v/>
      </c>
      <c r="AN78" s="39" t="str">
        <f>week_4_chat_articles!AB6</f>
        <v/>
      </c>
      <c r="AO78" s="39" t="str">
        <f>week_4_chat_articles!AC6</f>
        <v/>
      </c>
      <c r="AP78" s="39" t="str">
        <f>week_4_chat_articles!AD6</f>
        <v/>
      </c>
      <c r="AQ78" s="39" t="str">
        <f>week_4_chat_articles!AE6</f>
        <v/>
      </c>
      <c r="AR78" s="39" t="str">
        <f>week_4_chat_articles!AF6</f>
        <v/>
      </c>
      <c r="AS78" s="39" t="str">
        <f>week_4_chat_articles!AG6</f>
        <v/>
      </c>
    </row>
    <row r="79">
      <c r="A79" s="36">
        <f t="shared" si="4"/>
        <v>8</v>
      </c>
      <c r="B79" s="36">
        <f t="shared" si="5"/>
        <v>43</v>
      </c>
      <c r="C79" s="36">
        <f t="shared" si="6"/>
        <v>2</v>
      </c>
      <c r="D79" s="36">
        <f t="shared" si="7"/>
        <v>2</v>
      </c>
      <c r="E79" s="36">
        <f t="shared" si="8"/>
        <v>2</v>
      </c>
      <c r="F79" s="36">
        <f t="shared" si="9"/>
        <v>2</v>
      </c>
      <c r="G79" s="36">
        <f t="shared" si="10"/>
        <v>34</v>
      </c>
      <c r="H79" s="36">
        <f t="shared" ref="H79:J79" si="85">if(AP79&lt;&gt;"",1,0)+H78</f>
        <v>7</v>
      </c>
      <c r="I79" s="36">
        <f t="shared" si="85"/>
        <v>13</v>
      </c>
      <c r="J79" s="36">
        <f t="shared" si="85"/>
        <v>13</v>
      </c>
      <c r="K79" s="41"/>
      <c r="L79" s="38" t="s">
        <v>131</v>
      </c>
      <c r="M79" s="39" t="str">
        <f>week_4_chat_articles!A7</f>
        <v>week_4_chat_6</v>
      </c>
      <c r="N79" s="39" t="str">
        <f>week_4_chat_articles!B7</f>
        <v/>
      </c>
      <c r="O79" s="39" t="str">
        <f>week_4_chat_articles!C7</f>
        <v/>
      </c>
      <c r="P79" s="39" t="str">
        <f>week_4_chat_articles!D7</f>
        <v/>
      </c>
      <c r="Q79" s="39" t="str">
        <f>week_4_chat_articles!E7</f>
        <v/>
      </c>
      <c r="R79" s="39" t="str">
        <f>week_4_chat_articles!F7</f>
        <v/>
      </c>
      <c r="S79" s="39" t="str">
        <f>week_4_chat_articles!G7</f>
        <v/>
      </c>
      <c r="T79" s="39" t="str">
        <f>week_4_chat_articles!H7</f>
        <v/>
      </c>
      <c r="U79" s="39" t="str">
        <f>week_4_chat_articles!I7</f>
        <v/>
      </c>
      <c r="V79" s="39" t="str">
        <f>week_4_chat_articles!J7</f>
        <v/>
      </c>
      <c r="W79" s="39" t="str">
        <f>week_4_chat_articles!K7</f>
        <v/>
      </c>
      <c r="X79" s="39" t="str">
        <f>week_4_chat_articles!L7</f>
        <v/>
      </c>
      <c r="Y79" s="39" t="str">
        <f>week_4_chat_articles!M7</f>
        <v/>
      </c>
      <c r="Z79" s="39" t="str">
        <f>week_4_chat_articles!N7</f>
        <v/>
      </c>
      <c r="AA79" s="39" t="str">
        <f>week_4_chat_articles!O7</f>
        <v/>
      </c>
      <c r="AB79" s="39" t="str">
        <f>week_4_chat_articles!P7</f>
        <v/>
      </c>
      <c r="AC79" s="39" t="str">
        <f>week_4_chat_articles!Q7</f>
        <v/>
      </c>
      <c r="AD79" s="39" t="str">
        <f>week_4_chat_articles!R7</f>
        <v/>
      </c>
      <c r="AE79" s="39" t="str">
        <f>week_4_chat_articles!S7</f>
        <v/>
      </c>
      <c r="AF79" s="39" t="str">
        <f>week_4_chat_articles!T7</f>
        <v/>
      </c>
      <c r="AG79" s="39" t="str">
        <f>week_4_chat_articles!U7</f>
        <v/>
      </c>
      <c r="AH79" s="39" t="str">
        <f>week_4_chat_articles!V7</f>
        <v/>
      </c>
      <c r="AI79" s="39" t="str">
        <f>week_4_chat_articles!W7</f>
        <v/>
      </c>
      <c r="AJ79" s="39" t="str">
        <f>week_4_chat_articles!X7</f>
        <v>Message 5: Goodbye</v>
      </c>
      <c r="AK79" s="39" t="str">
        <f>week_4_chat_articles!Y7</f>
        <v>It's been wonderful being part of this amazing parent program with all of you! Saying goodbye makes me a bit sad. 
As I shared with you during the onboarding session, I will now be exiting this WhatsApp Group. 👋
You are the best parents to your girls, boys and teens.  *You can still complete your final Crianza con Conciencia+ lessons if you have not done so yet*. 🌱
We all face difficult situations sometimes, and these final parts of @global.programme_name will help you and your girl, boy or teen to get through them well. 
You’ve got this! ⭐You are doing a wonderful job as a caregiver. It has been a pleasure to be on this journey with you! </v>
      </c>
      <c r="AL79" s="39" t="str">
        <f>week_4_chat_articles!Z7</f>
        <v/>
      </c>
      <c r="AM79" s="39" t="str">
        <f>week_4_chat_articles!AA7</f>
        <v/>
      </c>
      <c r="AN79" s="39" t="str">
        <f>week_4_chat_articles!AB7</f>
        <v/>
      </c>
      <c r="AO79" s="39" t="str">
        <f>week_4_chat_articles!AC7</f>
        <v/>
      </c>
      <c r="AP79" s="39" t="str">
        <f>week_4_chat_articles!AD7</f>
        <v/>
      </c>
      <c r="AQ79" s="39" t="str">
        <f>week_4_chat_articles!AE7</f>
        <v/>
      </c>
      <c r="AR79" s="39" t="str">
        <f>week_4_chat_articles!AF7</f>
        <v/>
      </c>
      <c r="AS79" s="39" t="str">
        <f>week_4_chat_articles!AG7</f>
        <v/>
      </c>
    </row>
    <row r="80">
      <c r="A80" s="36">
        <f t="shared" si="4"/>
        <v>8</v>
      </c>
      <c r="B80" s="36">
        <f t="shared" si="5"/>
        <v>43</v>
      </c>
      <c r="C80" s="36">
        <f t="shared" si="6"/>
        <v>2</v>
      </c>
      <c r="D80" s="36">
        <f t="shared" si="7"/>
        <v>2</v>
      </c>
      <c r="E80" s="36">
        <f t="shared" si="8"/>
        <v>2</v>
      </c>
      <c r="F80" s="36">
        <f t="shared" si="9"/>
        <v>2</v>
      </c>
      <c r="G80" s="36">
        <f t="shared" si="10"/>
        <v>34</v>
      </c>
      <c r="H80" s="36">
        <f t="shared" ref="H80:J80" si="86">if(AP80&lt;&gt;"",1,0)+H79</f>
        <v>7</v>
      </c>
      <c r="I80" s="36">
        <f t="shared" si="86"/>
        <v>13</v>
      </c>
      <c r="J80" s="36">
        <f t="shared" si="86"/>
        <v>13</v>
      </c>
      <c r="K80" s="41"/>
      <c r="L80" s="38" t="s">
        <v>131</v>
      </c>
      <c r="M80" s="39" t="str">
        <f>week_4_chat_articles!A8</f>
        <v/>
      </c>
      <c r="N80" s="39" t="str">
        <f>week_4_chat_articles!B8</f>
        <v/>
      </c>
      <c r="O80" s="39" t="str">
        <f>week_4_chat_articles!C8</f>
        <v/>
      </c>
      <c r="P80" s="39" t="str">
        <f>week_4_chat_articles!D8</f>
        <v/>
      </c>
      <c r="Q80" s="39" t="str">
        <f>week_4_chat_articles!E8</f>
        <v/>
      </c>
      <c r="R80" s="39" t="str">
        <f>week_4_chat_articles!F8</f>
        <v/>
      </c>
      <c r="S80" s="39" t="str">
        <f>week_4_chat_articles!G8</f>
        <v/>
      </c>
      <c r="T80" s="39" t="str">
        <f>week_4_chat_articles!H8</f>
        <v/>
      </c>
      <c r="U80" s="39" t="str">
        <f>week_4_chat_articles!I8</f>
        <v/>
      </c>
      <c r="V80" s="39" t="str">
        <f>week_4_chat_articles!J8</f>
        <v/>
      </c>
      <c r="W80" s="39" t="str">
        <f>week_4_chat_articles!K8</f>
        <v/>
      </c>
      <c r="X80" s="39" t="str">
        <f>week_4_chat_articles!L8</f>
        <v/>
      </c>
      <c r="Y80" s="39" t="str">
        <f>week_4_chat_articles!M8</f>
        <v/>
      </c>
      <c r="Z80" s="39" t="str">
        <f>week_4_chat_articles!N8</f>
        <v/>
      </c>
      <c r="AA80" s="39" t="str">
        <f>week_4_chat_articles!O8</f>
        <v/>
      </c>
      <c r="AB80" s="39" t="str">
        <f>week_4_chat_articles!P8</f>
        <v/>
      </c>
      <c r="AC80" s="39" t="str">
        <f>week_4_chat_articles!Q8</f>
        <v/>
      </c>
      <c r="AD80" s="39" t="str">
        <f>week_4_chat_articles!R8</f>
        <v/>
      </c>
      <c r="AE80" s="39" t="str">
        <f>week_4_chat_articles!S8</f>
        <v/>
      </c>
      <c r="AF80" s="39" t="str">
        <f>week_4_chat_articles!T8</f>
        <v/>
      </c>
      <c r="AG80" s="39" t="str">
        <f>week_4_chat_articles!U8</f>
        <v/>
      </c>
      <c r="AH80" s="39" t="str">
        <f>week_4_chat_articles!V8</f>
        <v/>
      </c>
      <c r="AI80" s="39" t="str">
        <f>week_4_chat_articles!W8</f>
        <v/>
      </c>
      <c r="AJ80" s="39" t="str">
        <f>week_4_chat_articles!X8</f>
        <v/>
      </c>
      <c r="AK80" s="39" t="str">
        <f>week_4_chat_articles!Y8</f>
        <v/>
      </c>
      <c r="AL80" s="39" t="str">
        <f>week_4_chat_articles!Z8</f>
        <v/>
      </c>
      <c r="AM80" s="39" t="str">
        <f>week_4_chat_articles!AA8</f>
        <v/>
      </c>
      <c r="AN80" s="39" t="str">
        <f>week_4_chat_articles!AB8</f>
        <v/>
      </c>
      <c r="AO80" s="39" t="str">
        <f>week_4_chat_articles!AC8</f>
        <v/>
      </c>
      <c r="AP80" s="39" t="str">
        <f>week_4_chat_articles!AD8</f>
        <v/>
      </c>
      <c r="AQ80" s="39" t="str">
        <f>week_4_chat_articles!AE8</f>
        <v/>
      </c>
      <c r="AR80" s="39" t="str">
        <f>week_4_chat_articles!AF8</f>
        <v/>
      </c>
      <c r="AS80" s="39" t="str">
        <f>week_4_chat_articles!AG8</f>
        <v/>
      </c>
    </row>
    <row r="81">
      <c r="A81" s="36">
        <f t="shared" si="4"/>
        <v>8</v>
      </c>
      <c r="B81" s="36">
        <f t="shared" si="5"/>
        <v>43</v>
      </c>
      <c r="C81" s="36">
        <f t="shared" si="6"/>
        <v>2</v>
      </c>
      <c r="D81" s="36">
        <f t="shared" si="7"/>
        <v>2</v>
      </c>
      <c r="E81" s="36">
        <f t="shared" si="8"/>
        <v>2</v>
      </c>
      <c r="F81" s="36">
        <f t="shared" si="9"/>
        <v>2</v>
      </c>
      <c r="G81" s="36">
        <f t="shared" si="10"/>
        <v>34</v>
      </c>
      <c r="H81" s="36">
        <f t="shared" ref="H81:J81" si="87">if(AP81&lt;&gt;"",1,0)+H80</f>
        <v>7</v>
      </c>
      <c r="I81" s="36">
        <f t="shared" si="87"/>
        <v>13</v>
      </c>
      <c r="J81" s="36">
        <f t="shared" si="87"/>
        <v>13</v>
      </c>
      <c r="K81" s="41"/>
      <c r="L81" s="38" t="s">
        <v>131</v>
      </c>
      <c r="M81" s="39" t="str">
        <f>week_4_chat_articles!A9</f>
        <v/>
      </c>
      <c r="N81" s="39" t="str">
        <f>week_4_chat_articles!B9</f>
        <v/>
      </c>
      <c r="O81" s="39" t="str">
        <f>week_4_chat_articles!C9</f>
        <v/>
      </c>
      <c r="P81" s="39" t="str">
        <f>week_4_chat_articles!D9</f>
        <v/>
      </c>
      <c r="Q81" s="39" t="str">
        <f>week_4_chat_articles!E9</f>
        <v/>
      </c>
      <c r="R81" s="39" t="str">
        <f>week_4_chat_articles!F9</f>
        <v/>
      </c>
      <c r="S81" s="39" t="str">
        <f>week_4_chat_articles!G9</f>
        <v/>
      </c>
      <c r="T81" s="39" t="str">
        <f>week_4_chat_articles!H9</f>
        <v/>
      </c>
      <c r="U81" s="39" t="str">
        <f>week_4_chat_articles!I9</f>
        <v/>
      </c>
      <c r="V81" s="39" t="str">
        <f>week_4_chat_articles!J9</f>
        <v/>
      </c>
      <c r="W81" s="39" t="str">
        <f>week_4_chat_articles!K9</f>
        <v/>
      </c>
      <c r="X81" s="39" t="str">
        <f>week_4_chat_articles!L9</f>
        <v/>
      </c>
      <c r="Y81" s="39" t="str">
        <f>week_4_chat_articles!M9</f>
        <v/>
      </c>
      <c r="Z81" s="39" t="str">
        <f>week_4_chat_articles!N9</f>
        <v/>
      </c>
      <c r="AA81" s="39" t="str">
        <f>week_4_chat_articles!O9</f>
        <v/>
      </c>
      <c r="AB81" s="39" t="str">
        <f>week_4_chat_articles!P9</f>
        <v/>
      </c>
      <c r="AC81" s="39" t="str">
        <f>week_4_chat_articles!Q9</f>
        <v/>
      </c>
      <c r="AD81" s="39" t="str">
        <f>week_4_chat_articles!R9</f>
        <v/>
      </c>
      <c r="AE81" s="39" t="str">
        <f>week_4_chat_articles!S9</f>
        <v/>
      </c>
      <c r="AF81" s="39" t="str">
        <f>week_4_chat_articles!T9</f>
        <v/>
      </c>
      <c r="AG81" s="39" t="str">
        <f>week_4_chat_articles!U9</f>
        <v/>
      </c>
      <c r="AH81" s="39" t="str">
        <f>week_4_chat_articles!V9</f>
        <v/>
      </c>
      <c r="AI81" s="39" t="str">
        <f>week_4_chat_articles!W9</f>
        <v/>
      </c>
      <c r="AJ81" s="39" t="str">
        <f>week_4_chat_articles!X9</f>
        <v/>
      </c>
      <c r="AK81" s="39" t="str">
        <f>week_4_chat_articles!Y9</f>
        <v/>
      </c>
      <c r="AL81" s="39" t="str">
        <f>week_4_chat_articles!Z9</f>
        <v/>
      </c>
      <c r="AM81" s="39" t="str">
        <f>week_4_chat_articles!AA9</f>
        <v/>
      </c>
      <c r="AN81" s="39" t="str">
        <f>week_4_chat_articles!AB9</f>
        <v/>
      </c>
      <c r="AO81" s="39" t="str">
        <f>week_4_chat_articles!AC9</f>
        <v/>
      </c>
      <c r="AP81" s="39" t="str">
        <f>week_4_chat_articles!AD9</f>
        <v/>
      </c>
      <c r="AQ81" s="39" t="str">
        <f>week_4_chat_articles!AE9</f>
        <v/>
      </c>
      <c r="AR81" s="39" t="str">
        <f>week_4_chat_articles!AF9</f>
        <v/>
      </c>
      <c r="AS81" s="39" t="str">
        <f>week_4_chat_articles!AG9</f>
        <v/>
      </c>
    </row>
    <row r="82">
      <c r="A82" s="36">
        <f t="shared" si="4"/>
        <v>8</v>
      </c>
      <c r="B82" s="36">
        <f t="shared" si="5"/>
        <v>43</v>
      </c>
      <c r="C82" s="36">
        <f t="shared" si="6"/>
        <v>2</v>
      </c>
      <c r="D82" s="36">
        <f t="shared" si="7"/>
        <v>2</v>
      </c>
      <c r="E82" s="36">
        <f t="shared" si="8"/>
        <v>2</v>
      </c>
      <c r="F82" s="36">
        <f t="shared" si="9"/>
        <v>2</v>
      </c>
      <c r="G82" s="36">
        <f t="shared" si="10"/>
        <v>34</v>
      </c>
      <c r="H82" s="36">
        <f t="shared" ref="H82:J82" si="88">if(AP82&lt;&gt;"",1,0)+H81</f>
        <v>7</v>
      </c>
      <c r="I82" s="36">
        <f t="shared" si="88"/>
        <v>13</v>
      </c>
      <c r="J82" s="36">
        <f t="shared" si="88"/>
        <v>13</v>
      </c>
      <c r="K82" s="41"/>
      <c r="L82" s="38" t="s">
        <v>131</v>
      </c>
      <c r="M82" s="39" t="str">
        <f>week_4_chat_articles!A10</f>
        <v/>
      </c>
      <c r="N82" s="39" t="str">
        <f>week_4_chat_articles!B10</f>
        <v/>
      </c>
      <c r="O82" s="39" t="str">
        <f>week_4_chat_articles!C10</f>
        <v/>
      </c>
      <c r="P82" s="39" t="str">
        <f>week_4_chat_articles!D10</f>
        <v/>
      </c>
      <c r="Q82" s="39" t="str">
        <f>week_4_chat_articles!E10</f>
        <v/>
      </c>
      <c r="R82" s="39" t="str">
        <f>week_4_chat_articles!F10</f>
        <v/>
      </c>
      <c r="S82" s="39" t="str">
        <f>week_4_chat_articles!G10</f>
        <v/>
      </c>
      <c r="T82" s="39" t="str">
        <f>week_4_chat_articles!H10</f>
        <v/>
      </c>
      <c r="U82" s="39" t="str">
        <f>week_4_chat_articles!I10</f>
        <v/>
      </c>
      <c r="V82" s="39" t="str">
        <f>week_4_chat_articles!J10</f>
        <v/>
      </c>
      <c r="W82" s="39" t="str">
        <f>week_4_chat_articles!K10</f>
        <v/>
      </c>
      <c r="X82" s="39" t="str">
        <f>week_4_chat_articles!L10</f>
        <v/>
      </c>
      <c r="Y82" s="39" t="str">
        <f>week_4_chat_articles!M10</f>
        <v/>
      </c>
      <c r="Z82" s="39" t="str">
        <f>week_4_chat_articles!N10</f>
        <v/>
      </c>
      <c r="AA82" s="39" t="str">
        <f>week_4_chat_articles!O10</f>
        <v/>
      </c>
      <c r="AB82" s="39" t="str">
        <f>week_4_chat_articles!P10</f>
        <v/>
      </c>
      <c r="AC82" s="39" t="str">
        <f>week_4_chat_articles!Q10</f>
        <v/>
      </c>
      <c r="AD82" s="39" t="str">
        <f>week_4_chat_articles!R10</f>
        <v/>
      </c>
      <c r="AE82" s="39" t="str">
        <f>week_4_chat_articles!S10</f>
        <v/>
      </c>
      <c r="AF82" s="39" t="str">
        <f>week_4_chat_articles!T10</f>
        <v/>
      </c>
      <c r="AG82" s="39" t="str">
        <f>week_4_chat_articles!U10</f>
        <v/>
      </c>
      <c r="AH82" s="39" t="str">
        <f>week_4_chat_articles!V10</f>
        <v/>
      </c>
      <c r="AI82" s="39" t="str">
        <f>week_4_chat_articles!W10</f>
        <v/>
      </c>
      <c r="AJ82" s="39" t="str">
        <f>week_4_chat_articles!X10</f>
        <v/>
      </c>
      <c r="AK82" s="39" t="str">
        <f>week_4_chat_articles!Y10</f>
        <v/>
      </c>
      <c r="AL82" s="39" t="str">
        <f>week_4_chat_articles!Z10</f>
        <v/>
      </c>
      <c r="AM82" s="39" t="str">
        <f>week_4_chat_articles!AA10</f>
        <v/>
      </c>
      <c r="AN82" s="39" t="str">
        <f>week_4_chat_articles!AB10</f>
        <v/>
      </c>
      <c r="AO82" s="39" t="str">
        <f>week_4_chat_articles!AC10</f>
        <v/>
      </c>
      <c r="AP82" s="39" t="str">
        <f>week_4_chat_articles!AD10</f>
        <v/>
      </c>
      <c r="AQ82" s="39" t="str">
        <f>week_4_chat_articles!AE10</f>
        <v/>
      </c>
      <c r="AR82" s="39" t="str">
        <f>week_4_chat_articles!AF10</f>
        <v/>
      </c>
      <c r="AS82" s="39" t="str">
        <f>week_4_chat_articles!AG10</f>
        <v/>
      </c>
    </row>
    <row r="83">
      <c r="A83" s="36">
        <f t="shared" si="4"/>
        <v>8</v>
      </c>
      <c r="B83" s="36">
        <f t="shared" si="5"/>
        <v>43</v>
      </c>
      <c r="C83" s="36">
        <f t="shared" si="6"/>
        <v>2</v>
      </c>
      <c r="D83" s="36">
        <f t="shared" si="7"/>
        <v>2</v>
      </c>
      <c r="E83" s="36">
        <f t="shared" si="8"/>
        <v>2</v>
      </c>
      <c r="F83" s="36">
        <f t="shared" si="9"/>
        <v>2</v>
      </c>
      <c r="G83" s="36">
        <f t="shared" si="10"/>
        <v>34</v>
      </c>
      <c r="H83" s="36">
        <f t="shared" ref="H83:J83" si="89">if(AP83&lt;&gt;"",1,0)+H82</f>
        <v>7</v>
      </c>
      <c r="I83" s="36">
        <f t="shared" si="89"/>
        <v>13</v>
      </c>
      <c r="J83" s="36">
        <f t="shared" si="89"/>
        <v>13</v>
      </c>
      <c r="K83" s="41"/>
      <c r="L83" s="38" t="s">
        <v>131</v>
      </c>
      <c r="M83" s="39" t="str">
        <f>week_4_chat_articles!A11</f>
        <v/>
      </c>
      <c r="N83" s="39" t="str">
        <f>week_4_chat_articles!B11</f>
        <v/>
      </c>
      <c r="O83" s="39" t="str">
        <f>week_4_chat_articles!C11</f>
        <v/>
      </c>
      <c r="P83" s="39" t="str">
        <f>week_4_chat_articles!D11</f>
        <v/>
      </c>
      <c r="Q83" s="39" t="str">
        <f>week_4_chat_articles!E11</f>
        <v/>
      </c>
      <c r="R83" s="39" t="str">
        <f>week_4_chat_articles!F11</f>
        <v/>
      </c>
      <c r="S83" s="39" t="str">
        <f>week_4_chat_articles!G11</f>
        <v/>
      </c>
      <c r="T83" s="39" t="str">
        <f>week_4_chat_articles!H11</f>
        <v/>
      </c>
      <c r="U83" s="39" t="str">
        <f>week_4_chat_articles!I11</f>
        <v/>
      </c>
      <c r="V83" s="39" t="str">
        <f>week_4_chat_articles!J11</f>
        <v/>
      </c>
      <c r="W83" s="39" t="str">
        <f>week_4_chat_articles!K11</f>
        <v/>
      </c>
      <c r="X83" s="39" t="str">
        <f>week_4_chat_articles!L11</f>
        <v/>
      </c>
      <c r="Y83" s="39" t="str">
        <f>week_4_chat_articles!M11</f>
        <v/>
      </c>
      <c r="Z83" s="39" t="str">
        <f>week_4_chat_articles!N11</f>
        <v/>
      </c>
      <c r="AA83" s="39" t="str">
        <f>week_4_chat_articles!O11</f>
        <v/>
      </c>
      <c r="AB83" s="39" t="str">
        <f>week_4_chat_articles!P11</f>
        <v/>
      </c>
      <c r="AC83" s="39" t="str">
        <f>week_4_chat_articles!Q11</f>
        <v/>
      </c>
      <c r="AD83" s="39" t="str">
        <f>week_4_chat_articles!R11</f>
        <v/>
      </c>
      <c r="AE83" s="39" t="str">
        <f>week_4_chat_articles!S11</f>
        <v/>
      </c>
      <c r="AF83" s="39" t="str">
        <f>week_4_chat_articles!T11</f>
        <v/>
      </c>
      <c r="AG83" s="39" t="str">
        <f>week_4_chat_articles!U11</f>
        <v/>
      </c>
      <c r="AH83" s="39" t="str">
        <f>week_4_chat_articles!V11</f>
        <v/>
      </c>
      <c r="AI83" s="39" t="str">
        <f>week_4_chat_articles!W11</f>
        <v/>
      </c>
      <c r="AJ83" s="39" t="str">
        <f>week_4_chat_articles!X11</f>
        <v/>
      </c>
      <c r="AK83" s="39" t="str">
        <f>week_4_chat_articles!Y11</f>
        <v/>
      </c>
      <c r="AL83" s="39" t="str">
        <f>week_4_chat_articles!Z11</f>
        <v/>
      </c>
      <c r="AM83" s="39" t="str">
        <f>week_4_chat_articles!AA11</f>
        <v/>
      </c>
      <c r="AN83" s="39" t="str">
        <f>week_4_chat_articles!AB11</f>
        <v/>
      </c>
      <c r="AO83" s="39" t="str">
        <f>week_4_chat_articles!AC11</f>
        <v/>
      </c>
      <c r="AP83" s="39" t="str">
        <f>week_4_chat_articles!AD11</f>
        <v/>
      </c>
      <c r="AQ83" s="39" t="str">
        <f>week_4_chat_articles!AE11</f>
        <v/>
      </c>
      <c r="AR83" s="39" t="str">
        <f>week_4_chat_articles!AF11</f>
        <v/>
      </c>
      <c r="AS83" s="39" t="str">
        <f>week_4_chat_articles!AG11</f>
        <v/>
      </c>
    </row>
    <row r="84">
      <c r="K84" s="41"/>
    </row>
    <row r="85">
      <c r="K85" s="41"/>
    </row>
    <row r="86">
      <c r="K86" s="41"/>
    </row>
    <row r="87">
      <c r="K87" s="41"/>
    </row>
    <row r="88">
      <c r="K88" s="41"/>
    </row>
    <row r="89">
      <c r="K89" s="41"/>
    </row>
    <row r="90">
      <c r="K90" s="41"/>
    </row>
    <row r="91">
      <c r="K91" s="41"/>
    </row>
    <row r="92">
      <c r="K92" s="41"/>
    </row>
    <row r="93">
      <c r="K93" s="41"/>
    </row>
    <row r="94">
      <c r="K94" s="41"/>
    </row>
    <row r="95">
      <c r="K95" s="41"/>
    </row>
    <row r="96">
      <c r="K96" s="41"/>
    </row>
    <row r="97">
      <c r="K97" s="41"/>
    </row>
    <row r="98">
      <c r="K98" s="41"/>
    </row>
    <row r="99">
      <c r="K99" s="41"/>
    </row>
    <row r="100">
      <c r="K100" s="41"/>
    </row>
    <row r="101">
      <c r="K101" s="41"/>
    </row>
    <row r="102">
      <c r="K102" s="41"/>
    </row>
    <row r="103">
      <c r="K103" s="41"/>
    </row>
    <row r="104">
      <c r="K104" s="41"/>
    </row>
    <row r="105">
      <c r="K105" s="41"/>
    </row>
    <row r="106">
      <c r="K106" s="41"/>
    </row>
    <row r="107">
      <c r="K107" s="41"/>
    </row>
    <row r="108">
      <c r="K108" s="41"/>
    </row>
    <row r="109">
      <c r="K109" s="41"/>
    </row>
    <row r="110">
      <c r="K110" s="41"/>
    </row>
    <row r="111">
      <c r="K111" s="41"/>
    </row>
    <row r="112">
      <c r="K112" s="41"/>
    </row>
    <row r="113">
      <c r="K113" s="41"/>
    </row>
    <row r="114">
      <c r="K114" s="41"/>
    </row>
    <row r="115">
      <c r="K115" s="41"/>
    </row>
    <row r="116">
      <c r="K116" s="41"/>
    </row>
    <row r="117">
      <c r="K117" s="41"/>
    </row>
    <row r="118">
      <c r="K118" s="41"/>
    </row>
    <row r="119">
      <c r="K119" s="41"/>
    </row>
    <row r="120">
      <c r="K120" s="41"/>
    </row>
    <row r="121">
      <c r="K121" s="41"/>
    </row>
    <row r="122">
      <c r="K122" s="41"/>
    </row>
    <row r="123">
      <c r="K123" s="41"/>
    </row>
    <row r="124">
      <c r="K124" s="41"/>
    </row>
    <row r="125">
      <c r="K125" s="41"/>
    </row>
    <row r="126">
      <c r="K126" s="41"/>
    </row>
    <row r="127">
      <c r="K127" s="41"/>
    </row>
    <row r="128">
      <c r="K128" s="41"/>
    </row>
    <row r="129">
      <c r="K129" s="41"/>
    </row>
    <row r="130">
      <c r="K130" s="41"/>
    </row>
    <row r="131">
      <c r="K131" s="41"/>
    </row>
    <row r="132">
      <c r="K132" s="41"/>
    </row>
    <row r="133">
      <c r="K133" s="41"/>
    </row>
    <row r="134">
      <c r="K134" s="41"/>
    </row>
    <row r="135">
      <c r="K135" s="41"/>
    </row>
    <row r="136">
      <c r="K136" s="41"/>
    </row>
    <row r="137">
      <c r="K137" s="41"/>
    </row>
    <row r="138">
      <c r="K138" s="41"/>
    </row>
    <row r="139">
      <c r="K139" s="41"/>
    </row>
    <row r="140">
      <c r="K140" s="41"/>
    </row>
    <row r="141">
      <c r="K141" s="41"/>
    </row>
    <row r="142">
      <c r="K142" s="41"/>
    </row>
    <row r="143">
      <c r="K143" s="41"/>
    </row>
    <row r="144">
      <c r="K144" s="41"/>
    </row>
    <row r="145">
      <c r="K145" s="41"/>
    </row>
    <row r="146">
      <c r="K146" s="41"/>
    </row>
    <row r="147">
      <c r="K147" s="41"/>
    </row>
    <row r="148">
      <c r="K148" s="41"/>
    </row>
    <row r="149">
      <c r="K149" s="41"/>
    </row>
    <row r="150">
      <c r="K150" s="41"/>
    </row>
    <row r="151">
      <c r="K151" s="41"/>
    </row>
    <row r="152">
      <c r="K152" s="41"/>
    </row>
    <row r="153">
      <c r="K153" s="41"/>
    </row>
    <row r="154">
      <c r="K154" s="41"/>
    </row>
    <row r="155">
      <c r="K155" s="41"/>
    </row>
    <row r="156">
      <c r="K156" s="41"/>
    </row>
    <row r="157">
      <c r="K157" s="41"/>
    </row>
    <row r="158">
      <c r="K158" s="41"/>
    </row>
    <row r="159">
      <c r="K159" s="41"/>
    </row>
    <row r="160">
      <c r="K160" s="41"/>
    </row>
    <row r="161">
      <c r="K161" s="41"/>
    </row>
    <row r="162">
      <c r="K162" s="41"/>
    </row>
    <row r="163">
      <c r="K163" s="41"/>
    </row>
    <row r="164">
      <c r="K164" s="41"/>
    </row>
    <row r="165">
      <c r="K165" s="41"/>
    </row>
    <row r="166">
      <c r="K166" s="41"/>
    </row>
    <row r="167">
      <c r="K167" s="41"/>
    </row>
    <row r="168">
      <c r="K168" s="41"/>
    </row>
    <row r="169">
      <c r="K169" s="41"/>
    </row>
    <row r="170">
      <c r="K170" s="41"/>
    </row>
    <row r="171">
      <c r="K171" s="41"/>
    </row>
    <row r="172">
      <c r="K172" s="41"/>
    </row>
    <row r="173">
      <c r="K173" s="41"/>
    </row>
    <row r="174">
      <c r="K174" s="41"/>
    </row>
    <row r="175">
      <c r="K175" s="41"/>
    </row>
    <row r="176">
      <c r="K176" s="41"/>
    </row>
    <row r="177">
      <c r="K177" s="41"/>
    </row>
    <row r="178">
      <c r="K178" s="41"/>
    </row>
    <row r="179">
      <c r="K179" s="41"/>
    </row>
    <row r="180">
      <c r="K180" s="41"/>
    </row>
    <row r="181">
      <c r="K181" s="41"/>
    </row>
    <row r="182">
      <c r="K182" s="41"/>
    </row>
    <row r="183">
      <c r="K183" s="41"/>
    </row>
    <row r="184">
      <c r="K184" s="41"/>
    </row>
    <row r="185">
      <c r="K185" s="41"/>
    </row>
    <row r="186">
      <c r="K186" s="41"/>
    </row>
    <row r="187">
      <c r="K187" s="41"/>
    </row>
    <row r="188">
      <c r="K188" s="41"/>
    </row>
    <row r="189">
      <c r="K189" s="41"/>
    </row>
    <row r="190">
      <c r="K190" s="41"/>
    </row>
    <row r="191">
      <c r="K191" s="41"/>
    </row>
    <row r="192">
      <c r="K192" s="41"/>
    </row>
    <row r="193">
      <c r="K193" s="41"/>
    </row>
    <row r="194">
      <c r="K194" s="41"/>
    </row>
    <row r="195">
      <c r="K195" s="41"/>
    </row>
    <row r="196">
      <c r="K196" s="41"/>
    </row>
    <row r="197">
      <c r="K197" s="41"/>
    </row>
    <row r="198">
      <c r="K198" s="41"/>
    </row>
    <row r="199">
      <c r="K199" s="41"/>
    </row>
    <row r="200">
      <c r="K200" s="41"/>
    </row>
    <row r="201">
      <c r="K201" s="41"/>
    </row>
    <row r="202">
      <c r="K202" s="41"/>
    </row>
    <row r="203">
      <c r="K203" s="41"/>
    </row>
    <row r="204">
      <c r="K204" s="41"/>
    </row>
    <row r="205">
      <c r="K205" s="41"/>
    </row>
    <row r="206">
      <c r="K206" s="41"/>
    </row>
    <row r="207">
      <c r="K207" s="41"/>
    </row>
    <row r="208">
      <c r="K208" s="41"/>
    </row>
    <row r="209">
      <c r="K209" s="41"/>
    </row>
    <row r="210">
      <c r="K210" s="41"/>
    </row>
    <row r="211">
      <c r="K211" s="41"/>
    </row>
    <row r="212">
      <c r="K212" s="41"/>
    </row>
    <row r="213">
      <c r="K213" s="41"/>
    </row>
    <row r="214">
      <c r="K214" s="41"/>
    </row>
    <row r="215">
      <c r="K215" s="41"/>
    </row>
    <row r="216">
      <c r="K216" s="41"/>
    </row>
    <row r="217">
      <c r="K217" s="41"/>
    </row>
    <row r="218">
      <c r="K218" s="41"/>
    </row>
    <row r="219">
      <c r="K219" s="41"/>
    </row>
    <row r="220">
      <c r="K220" s="41"/>
    </row>
    <row r="221">
      <c r="K221" s="41"/>
    </row>
    <row r="222">
      <c r="K222" s="41"/>
    </row>
    <row r="223">
      <c r="K223" s="41"/>
    </row>
    <row r="224">
      <c r="K224" s="41"/>
    </row>
    <row r="225">
      <c r="K225" s="41"/>
    </row>
    <row r="226">
      <c r="K226" s="41"/>
    </row>
    <row r="227">
      <c r="K227" s="41"/>
    </row>
    <row r="228">
      <c r="K228" s="41"/>
    </row>
    <row r="229">
      <c r="K229" s="41"/>
    </row>
    <row r="230">
      <c r="K230" s="41"/>
    </row>
    <row r="231">
      <c r="K231" s="41"/>
    </row>
    <row r="232">
      <c r="K232" s="41"/>
    </row>
    <row r="233">
      <c r="K233" s="41"/>
    </row>
    <row r="234">
      <c r="K234" s="41"/>
    </row>
    <row r="235">
      <c r="K235" s="41"/>
    </row>
    <row r="236">
      <c r="K236" s="41"/>
    </row>
    <row r="237">
      <c r="K237" s="41"/>
    </row>
    <row r="238">
      <c r="K238" s="41"/>
    </row>
    <row r="239">
      <c r="K239" s="41"/>
    </row>
    <row r="240">
      <c r="K240" s="41"/>
    </row>
    <row r="241">
      <c r="K241" s="41"/>
    </row>
    <row r="242">
      <c r="K242" s="41"/>
    </row>
    <row r="243">
      <c r="K243" s="41"/>
    </row>
    <row r="244">
      <c r="K244" s="41"/>
    </row>
    <row r="245">
      <c r="K245" s="41"/>
    </row>
    <row r="246">
      <c r="K246" s="41"/>
    </row>
    <row r="247">
      <c r="K247" s="41"/>
    </row>
    <row r="248">
      <c r="K248" s="41"/>
    </row>
    <row r="249">
      <c r="K249" s="41"/>
    </row>
    <row r="250">
      <c r="K250" s="41"/>
    </row>
    <row r="251">
      <c r="K251" s="41"/>
    </row>
    <row r="252">
      <c r="K252" s="41"/>
    </row>
    <row r="253">
      <c r="K253" s="41"/>
    </row>
    <row r="254">
      <c r="K254" s="41"/>
    </row>
    <row r="255">
      <c r="K255" s="41"/>
    </row>
    <row r="256">
      <c r="K256" s="41"/>
    </row>
    <row r="257">
      <c r="K257" s="41"/>
    </row>
    <row r="258">
      <c r="K258" s="41"/>
    </row>
    <row r="259">
      <c r="K259" s="41"/>
    </row>
    <row r="260">
      <c r="K260" s="41"/>
    </row>
    <row r="261">
      <c r="K261" s="41"/>
    </row>
    <row r="262">
      <c r="K262" s="41"/>
    </row>
    <row r="263">
      <c r="K263" s="41"/>
    </row>
    <row r="264">
      <c r="K264" s="41"/>
    </row>
    <row r="265">
      <c r="K265" s="41"/>
    </row>
    <row r="266">
      <c r="K266" s="41"/>
    </row>
    <row r="267">
      <c r="K267" s="41"/>
    </row>
    <row r="268">
      <c r="K268" s="41"/>
    </row>
    <row r="269">
      <c r="K269" s="41"/>
    </row>
    <row r="270">
      <c r="K270" s="41"/>
    </row>
    <row r="271">
      <c r="K271" s="41"/>
    </row>
    <row r="272">
      <c r="K272" s="41"/>
    </row>
    <row r="273">
      <c r="K273" s="41"/>
    </row>
    <row r="274">
      <c r="K274" s="41"/>
    </row>
    <row r="275">
      <c r="K275" s="41"/>
    </row>
    <row r="276">
      <c r="K276" s="41"/>
    </row>
    <row r="277">
      <c r="K277" s="41"/>
    </row>
    <row r="278">
      <c r="K278" s="41"/>
    </row>
    <row r="279">
      <c r="K279" s="41"/>
    </row>
    <row r="280">
      <c r="K280" s="41"/>
    </row>
    <row r="281">
      <c r="K281" s="41"/>
    </row>
    <row r="282">
      <c r="K282" s="41"/>
    </row>
    <row r="283">
      <c r="K283" s="41"/>
    </row>
    <row r="284">
      <c r="K284" s="41"/>
    </row>
    <row r="285">
      <c r="K285" s="41"/>
    </row>
    <row r="286">
      <c r="K286" s="41"/>
    </row>
    <row r="287">
      <c r="K287" s="41"/>
    </row>
    <row r="288">
      <c r="K288" s="41"/>
    </row>
    <row r="289">
      <c r="K289" s="41"/>
    </row>
    <row r="290">
      <c r="K290" s="41"/>
    </row>
    <row r="291">
      <c r="K291" s="41"/>
    </row>
    <row r="292">
      <c r="K292" s="41"/>
    </row>
    <row r="293">
      <c r="K293" s="41"/>
    </row>
    <row r="294">
      <c r="K294" s="41"/>
    </row>
    <row r="295">
      <c r="K295" s="41"/>
    </row>
    <row r="296">
      <c r="K296" s="41"/>
    </row>
    <row r="297">
      <c r="K297" s="41"/>
    </row>
    <row r="298">
      <c r="K298" s="41"/>
    </row>
    <row r="299">
      <c r="K299" s="41"/>
    </row>
    <row r="300">
      <c r="K300" s="41"/>
    </row>
    <row r="301">
      <c r="K301" s="41"/>
    </row>
    <row r="302">
      <c r="K302" s="41"/>
    </row>
    <row r="303">
      <c r="K303" s="41"/>
    </row>
    <row r="304">
      <c r="K304" s="41"/>
    </row>
    <row r="305">
      <c r="K305" s="41"/>
    </row>
    <row r="306">
      <c r="K306" s="41"/>
    </row>
    <row r="307">
      <c r="K307" s="41"/>
    </row>
    <row r="308">
      <c r="K308" s="41"/>
    </row>
    <row r="309">
      <c r="K309" s="41"/>
    </row>
    <row r="310">
      <c r="K310" s="41"/>
    </row>
    <row r="311">
      <c r="K311" s="41"/>
    </row>
    <row r="312">
      <c r="K312" s="41"/>
    </row>
    <row r="313">
      <c r="K313" s="41"/>
    </row>
    <row r="314">
      <c r="K314" s="41"/>
    </row>
    <row r="315">
      <c r="K315" s="41"/>
    </row>
    <row r="316">
      <c r="K316" s="41"/>
    </row>
    <row r="317">
      <c r="K317" s="41"/>
    </row>
    <row r="318">
      <c r="K318" s="41"/>
    </row>
    <row r="319">
      <c r="K319" s="41"/>
    </row>
    <row r="320">
      <c r="K320" s="41"/>
    </row>
    <row r="321">
      <c r="K321" s="41"/>
    </row>
    <row r="322">
      <c r="K322" s="41"/>
    </row>
    <row r="323">
      <c r="K323" s="41"/>
    </row>
    <row r="324">
      <c r="K324" s="41"/>
    </row>
    <row r="325">
      <c r="K325" s="41"/>
    </row>
    <row r="326">
      <c r="K326" s="41"/>
    </row>
    <row r="327">
      <c r="K327" s="41"/>
    </row>
    <row r="328">
      <c r="K328" s="41"/>
    </row>
    <row r="329">
      <c r="K329" s="41"/>
    </row>
    <row r="330">
      <c r="K330" s="41"/>
    </row>
    <row r="331">
      <c r="K331" s="41"/>
    </row>
    <row r="332">
      <c r="K332" s="41"/>
    </row>
    <row r="333">
      <c r="K333" s="41"/>
    </row>
    <row r="334">
      <c r="K334" s="41"/>
    </row>
    <row r="335">
      <c r="K335" s="41"/>
    </row>
    <row r="336">
      <c r="K336" s="41"/>
    </row>
    <row r="337">
      <c r="K337" s="41"/>
    </row>
    <row r="338">
      <c r="K338" s="41"/>
    </row>
    <row r="339">
      <c r="K339" s="41"/>
    </row>
    <row r="340">
      <c r="K340" s="41"/>
    </row>
    <row r="341">
      <c r="K341" s="41"/>
    </row>
    <row r="342">
      <c r="K342" s="41"/>
    </row>
    <row r="343">
      <c r="K343" s="41"/>
    </row>
    <row r="344">
      <c r="K344" s="41"/>
    </row>
    <row r="345">
      <c r="K345" s="41"/>
    </row>
    <row r="346">
      <c r="K346" s="41"/>
    </row>
    <row r="347">
      <c r="K347" s="41"/>
    </row>
    <row r="348">
      <c r="K348" s="41"/>
    </row>
    <row r="349">
      <c r="K349" s="41"/>
    </row>
    <row r="350">
      <c r="K350" s="41"/>
    </row>
    <row r="351">
      <c r="K351" s="41"/>
    </row>
    <row r="352">
      <c r="K352" s="41"/>
    </row>
    <row r="353">
      <c r="K353" s="41"/>
    </row>
    <row r="354">
      <c r="K354" s="41"/>
    </row>
    <row r="355">
      <c r="K355" s="41"/>
    </row>
    <row r="356">
      <c r="K356" s="41"/>
    </row>
    <row r="357">
      <c r="K357" s="41"/>
    </row>
    <row r="358">
      <c r="K358" s="41"/>
    </row>
    <row r="359">
      <c r="K359" s="41"/>
    </row>
    <row r="360">
      <c r="K360" s="41"/>
    </row>
    <row r="361">
      <c r="K361" s="41"/>
    </row>
    <row r="362">
      <c r="K362" s="41"/>
    </row>
    <row r="363">
      <c r="K363" s="41"/>
    </row>
    <row r="364">
      <c r="K364" s="41"/>
    </row>
    <row r="365">
      <c r="K365" s="41"/>
    </row>
    <row r="366">
      <c r="K366" s="41"/>
    </row>
    <row r="367">
      <c r="K367" s="41"/>
    </row>
    <row r="368">
      <c r="K368" s="41"/>
    </row>
    <row r="369">
      <c r="K369" s="41"/>
    </row>
    <row r="370">
      <c r="K370" s="41"/>
    </row>
    <row r="371">
      <c r="K371" s="41"/>
    </row>
    <row r="372">
      <c r="K372" s="41"/>
    </row>
    <row r="373">
      <c r="K373" s="41"/>
    </row>
    <row r="374">
      <c r="K374" s="41"/>
    </row>
    <row r="375">
      <c r="K375" s="41"/>
    </row>
    <row r="376">
      <c r="K376" s="41"/>
    </row>
    <row r="377">
      <c r="K377" s="41"/>
    </row>
    <row r="378">
      <c r="K378" s="41"/>
    </row>
    <row r="379">
      <c r="K379" s="41"/>
    </row>
    <row r="380">
      <c r="K380" s="41"/>
    </row>
    <row r="381">
      <c r="K381" s="41"/>
    </row>
    <row r="382">
      <c r="K382" s="41"/>
    </row>
    <row r="383">
      <c r="K383" s="41"/>
    </row>
    <row r="384">
      <c r="K384" s="41"/>
    </row>
    <row r="385">
      <c r="K385" s="41"/>
    </row>
    <row r="386">
      <c r="K386" s="41"/>
    </row>
    <row r="387">
      <c r="K387" s="41"/>
    </row>
    <row r="388">
      <c r="K388" s="41"/>
    </row>
    <row r="389">
      <c r="K389" s="41"/>
    </row>
    <row r="390">
      <c r="K390" s="41"/>
    </row>
    <row r="391">
      <c r="K391" s="41"/>
    </row>
    <row r="392">
      <c r="K392" s="41"/>
    </row>
    <row r="393">
      <c r="K393" s="41"/>
    </row>
    <row r="394">
      <c r="K394" s="41"/>
    </row>
    <row r="395">
      <c r="K395" s="41"/>
    </row>
    <row r="396">
      <c r="K396" s="41"/>
    </row>
    <row r="397">
      <c r="K397" s="41"/>
    </row>
    <row r="398">
      <c r="K398" s="41"/>
    </row>
    <row r="399">
      <c r="K399" s="41"/>
    </row>
    <row r="400">
      <c r="K400" s="41"/>
    </row>
    <row r="401">
      <c r="K401" s="41"/>
    </row>
    <row r="402">
      <c r="K402" s="41"/>
    </row>
    <row r="403">
      <c r="K403" s="41"/>
    </row>
    <row r="404">
      <c r="K404" s="41"/>
    </row>
    <row r="405">
      <c r="K405" s="41"/>
    </row>
    <row r="406">
      <c r="K406" s="41"/>
    </row>
    <row r="407">
      <c r="K407" s="41"/>
    </row>
    <row r="408">
      <c r="K408" s="41"/>
    </row>
    <row r="409">
      <c r="K409" s="41"/>
    </row>
    <row r="410">
      <c r="K410" s="41"/>
    </row>
    <row r="411">
      <c r="K411" s="41"/>
    </row>
    <row r="412">
      <c r="K412" s="41"/>
    </row>
    <row r="413">
      <c r="K413" s="41"/>
    </row>
    <row r="414">
      <c r="K414" s="41"/>
    </row>
    <row r="415">
      <c r="K415" s="41"/>
    </row>
    <row r="416">
      <c r="K416" s="41"/>
    </row>
    <row r="417">
      <c r="K417" s="41"/>
    </row>
    <row r="418">
      <c r="K418" s="41"/>
    </row>
    <row r="419">
      <c r="K419" s="41"/>
    </row>
    <row r="420">
      <c r="K420" s="41"/>
    </row>
    <row r="421">
      <c r="K421" s="41"/>
    </row>
    <row r="422">
      <c r="K422" s="41"/>
    </row>
    <row r="423">
      <c r="K423" s="41"/>
    </row>
    <row r="424">
      <c r="K424" s="41"/>
    </row>
    <row r="425">
      <c r="K425" s="41"/>
    </row>
    <row r="426">
      <c r="K426" s="41"/>
    </row>
    <row r="427">
      <c r="K427" s="41"/>
    </row>
    <row r="428">
      <c r="K428" s="41"/>
    </row>
    <row r="429">
      <c r="K429" s="41"/>
    </row>
    <row r="430">
      <c r="K430" s="41"/>
    </row>
    <row r="431">
      <c r="K431" s="41"/>
    </row>
    <row r="432">
      <c r="K432" s="41"/>
    </row>
    <row r="433">
      <c r="K433" s="41"/>
    </row>
    <row r="434">
      <c r="K434" s="41"/>
    </row>
    <row r="435">
      <c r="K435" s="41"/>
    </row>
    <row r="436">
      <c r="K436" s="41"/>
    </row>
    <row r="437">
      <c r="K437" s="41"/>
    </row>
    <row r="438">
      <c r="K438" s="41"/>
    </row>
    <row r="439">
      <c r="K439" s="41"/>
    </row>
    <row r="440">
      <c r="K440" s="41"/>
    </row>
    <row r="441">
      <c r="K441" s="41"/>
    </row>
    <row r="442">
      <c r="K442" s="41"/>
    </row>
    <row r="443">
      <c r="K443" s="41"/>
    </row>
    <row r="444">
      <c r="K444" s="41"/>
    </row>
    <row r="445">
      <c r="K445" s="41"/>
    </row>
    <row r="446">
      <c r="K446" s="41"/>
    </row>
    <row r="447">
      <c r="K447" s="41"/>
    </row>
    <row r="448">
      <c r="K448" s="41"/>
    </row>
    <row r="449">
      <c r="K449" s="41"/>
    </row>
    <row r="450">
      <c r="K450" s="41"/>
    </row>
    <row r="451">
      <c r="K451" s="41"/>
    </row>
    <row r="452">
      <c r="K452" s="41"/>
    </row>
    <row r="453">
      <c r="K453" s="41"/>
    </row>
    <row r="454">
      <c r="K454" s="41"/>
    </row>
    <row r="455">
      <c r="K455" s="41"/>
    </row>
    <row r="456">
      <c r="K456" s="41"/>
    </row>
    <row r="457">
      <c r="K457" s="41"/>
    </row>
    <row r="458">
      <c r="K458" s="41"/>
    </row>
    <row r="459">
      <c r="K459" s="41"/>
    </row>
    <row r="460">
      <c r="K460" s="41"/>
    </row>
    <row r="461">
      <c r="K461" s="41"/>
    </row>
    <row r="462">
      <c r="K462" s="41"/>
    </row>
    <row r="463">
      <c r="K463" s="41"/>
    </row>
    <row r="464">
      <c r="K464" s="41"/>
    </row>
    <row r="465">
      <c r="K465" s="41"/>
    </row>
    <row r="466">
      <c r="K466" s="41"/>
    </row>
    <row r="467">
      <c r="K467" s="41"/>
    </row>
    <row r="468">
      <c r="K468" s="41"/>
    </row>
    <row r="469">
      <c r="K469" s="41"/>
    </row>
    <row r="470">
      <c r="K470" s="41"/>
    </row>
    <row r="471">
      <c r="K471" s="41"/>
    </row>
    <row r="472">
      <c r="K472" s="41"/>
    </row>
    <row r="473">
      <c r="K473" s="41"/>
    </row>
    <row r="474">
      <c r="K474" s="41"/>
    </row>
    <row r="475">
      <c r="K475" s="41"/>
    </row>
    <row r="476">
      <c r="K476" s="41"/>
    </row>
    <row r="477">
      <c r="K477" s="41"/>
    </row>
    <row r="478">
      <c r="K478" s="41"/>
    </row>
    <row r="479">
      <c r="K479" s="41"/>
    </row>
    <row r="480">
      <c r="K480" s="41"/>
    </row>
    <row r="481">
      <c r="K481" s="41"/>
    </row>
    <row r="482">
      <c r="K482" s="41"/>
    </row>
    <row r="483">
      <c r="K483" s="41"/>
    </row>
    <row r="484">
      <c r="K484" s="41"/>
    </row>
    <row r="485">
      <c r="K485" s="41"/>
    </row>
    <row r="486">
      <c r="K486" s="41"/>
    </row>
    <row r="487">
      <c r="K487" s="41"/>
    </row>
    <row r="488">
      <c r="K488" s="41"/>
    </row>
    <row r="489">
      <c r="K489" s="41"/>
    </row>
    <row r="490">
      <c r="K490" s="41"/>
    </row>
    <row r="491">
      <c r="K491" s="41"/>
    </row>
    <row r="492">
      <c r="K492" s="41"/>
    </row>
    <row r="493">
      <c r="K493" s="41"/>
    </row>
    <row r="494">
      <c r="K494" s="41"/>
    </row>
    <row r="495">
      <c r="K495" s="41"/>
    </row>
    <row r="496">
      <c r="K496" s="41"/>
    </row>
    <row r="497">
      <c r="K497" s="41"/>
    </row>
    <row r="498">
      <c r="K498" s="41"/>
    </row>
    <row r="499">
      <c r="K499" s="41"/>
    </row>
    <row r="500">
      <c r="K500" s="41"/>
    </row>
    <row r="501">
      <c r="K501" s="41"/>
    </row>
    <row r="502">
      <c r="K502" s="41"/>
    </row>
    <row r="503">
      <c r="K503" s="41"/>
    </row>
    <row r="504">
      <c r="K504" s="41"/>
    </row>
    <row r="505">
      <c r="K505" s="41"/>
    </row>
    <row r="506">
      <c r="K506" s="41"/>
    </row>
    <row r="507">
      <c r="K507" s="41"/>
    </row>
    <row r="508">
      <c r="K508" s="41"/>
    </row>
    <row r="509">
      <c r="K509" s="41"/>
    </row>
    <row r="510">
      <c r="K510" s="41"/>
    </row>
    <row r="511">
      <c r="K511" s="41"/>
    </row>
    <row r="512">
      <c r="K512" s="41"/>
    </row>
    <row r="513">
      <c r="K513" s="41"/>
    </row>
    <row r="514">
      <c r="K514" s="41"/>
    </row>
    <row r="515">
      <c r="K515" s="41"/>
    </row>
    <row r="516">
      <c r="K516" s="41"/>
    </row>
    <row r="517">
      <c r="K517" s="41"/>
    </row>
    <row r="518">
      <c r="K518" s="41"/>
    </row>
    <row r="519">
      <c r="K519" s="41"/>
    </row>
    <row r="520">
      <c r="K520" s="41"/>
    </row>
    <row r="521">
      <c r="K521" s="41"/>
    </row>
    <row r="522">
      <c r="K522" s="41"/>
    </row>
    <row r="523">
      <c r="K523" s="41"/>
    </row>
    <row r="524">
      <c r="K524" s="41"/>
    </row>
    <row r="525">
      <c r="K525" s="41"/>
    </row>
    <row r="526">
      <c r="K526" s="41"/>
    </row>
    <row r="527">
      <c r="K527" s="41"/>
    </row>
    <row r="528">
      <c r="K528" s="41"/>
    </row>
    <row r="529">
      <c r="K529" s="41"/>
    </row>
    <row r="530">
      <c r="K530" s="41"/>
    </row>
    <row r="531">
      <c r="K531" s="41"/>
    </row>
    <row r="532">
      <c r="K532" s="41"/>
    </row>
    <row r="533">
      <c r="K533" s="41"/>
    </row>
    <row r="534">
      <c r="K534" s="41"/>
    </row>
    <row r="535">
      <c r="K535" s="41"/>
    </row>
    <row r="536">
      <c r="K536" s="41"/>
    </row>
    <row r="537">
      <c r="K537" s="41"/>
    </row>
    <row r="538">
      <c r="K538" s="41"/>
    </row>
    <row r="539">
      <c r="K539" s="41"/>
    </row>
    <row r="540">
      <c r="K540" s="41"/>
    </row>
    <row r="541">
      <c r="K541" s="41"/>
    </row>
    <row r="542">
      <c r="K542" s="41"/>
    </row>
    <row r="543">
      <c r="K543" s="41"/>
    </row>
    <row r="544">
      <c r="K544" s="41"/>
    </row>
    <row r="545">
      <c r="K545" s="41"/>
    </row>
    <row r="546">
      <c r="K546" s="41"/>
    </row>
    <row r="547">
      <c r="K547" s="41"/>
    </row>
    <row r="548">
      <c r="K548" s="41"/>
    </row>
    <row r="549">
      <c r="K549" s="41"/>
    </row>
    <row r="550">
      <c r="K550" s="41"/>
    </row>
    <row r="551">
      <c r="K551" s="41"/>
    </row>
    <row r="552">
      <c r="K552" s="41"/>
    </row>
    <row r="553">
      <c r="K553" s="41"/>
    </row>
    <row r="554">
      <c r="K554" s="41"/>
    </row>
    <row r="555">
      <c r="K555" s="41"/>
    </row>
    <row r="556">
      <c r="K556" s="41"/>
    </row>
    <row r="557">
      <c r="K557" s="41"/>
    </row>
    <row r="558">
      <c r="K558" s="41"/>
    </row>
    <row r="559">
      <c r="K559" s="41"/>
    </row>
    <row r="560">
      <c r="K560" s="41"/>
    </row>
    <row r="561">
      <c r="K561" s="41"/>
    </row>
    <row r="562">
      <c r="K562" s="41"/>
    </row>
    <row r="563">
      <c r="K563" s="41"/>
    </row>
    <row r="564">
      <c r="K564" s="41"/>
    </row>
    <row r="565">
      <c r="K565" s="41"/>
    </row>
    <row r="566">
      <c r="K566" s="41"/>
    </row>
    <row r="567">
      <c r="K567" s="41"/>
    </row>
    <row r="568">
      <c r="K568" s="41"/>
    </row>
    <row r="569">
      <c r="K569" s="41"/>
    </row>
    <row r="570">
      <c r="K570" s="41"/>
    </row>
    <row r="571">
      <c r="K571" s="41"/>
    </row>
    <row r="572">
      <c r="K572" s="41"/>
    </row>
    <row r="573">
      <c r="K573" s="41"/>
    </row>
    <row r="574">
      <c r="K574" s="41"/>
    </row>
    <row r="575">
      <c r="K575" s="41"/>
    </row>
    <row r="576">
      <c r="K576" s="41"/>
    </row>
    <row r="577">
      <c r="K577" s="41"/>
    </row>
    <row r="578">
      <c r="K578" s="41"/>
    </row>
    <row r="579">
      <c r="K579" s="41"/>
    </row>
    <row r="580">
      <c r="K580" s="41"/>
    </row>
    <row r="581">
      <c r="K581" s="41"/>
    </row>
    <row r="582">
      <c r="K582" s="41"/>
    </row>
    <row r="583">
      <c r="K583" s="41"/>
    </row>
    <row r="584">
      <c r="K584" s="41"/>
    </row>
    <row r="585">
      <c r="K585" s="41"/>
    </row>
    <row r="586">
      <c r="K586" s="41"/>
    </row>
    <row r="587">
      <c r="K587" s="41"/>
    </row>
    <row r="588">
      <c r="K588" s="41"/>
    </row>
    <row r="589">
      <c r="K589" s="41"/>
    </row>
    <row r="590">
      <c r="K590" s="41"/>
    </row>
    <row r="591">
      <c r="K591" s="41"/>
    </row>
    <row r="592">
      <c r="K592" s="41"/>
    </row>
    <row r="593">
      <c r="K593" s="41"/>
    </row>
    <row r="594">
      <c r="K594" s="41"/>
    </row>
    <row r="595">
      <c r="K595" s="41"/>
    </row>
    <row r="596">
      <c r="K596" s="41"/>
    </row>
    <row r="597">
      <c r="K597" s="41"/>
    </row>
    <row r="598">
      <c r="K598" s="41"/>
    </row>
    <row r="599">
      <c r="K599" s="41"/>
    </row>
    <row r="600">
      <c r="K600" s="41"/>
    </row>
    <row r="601">
      <c r="K601" s="41"/>
    </row>
    <row r="602">
      <c r="K602" s="41"/>
    </row>
    <row r="603">
      <c r="K603" s="41"/>
    </row>
    <row r="604">
      <c r="K604" s="41"/>
    </row>
    <row r="605">
      <c r="K605" s="41"/>
    </row>
    <row r="606">
      <c r="K606" s="41"/>
    </row>
    <row r="607">
      <c r="K607" s="41"/>
    </row>
    <row r="608">
      <c r="K608" s="41"/>
    </row>
    <row r="609">
      <c r="K609" s="41"/>
    </row>
    <row r="610">
      <c r="K610" s="41"/>
    </row>
    <row r="611">
      <c r="K611" s="41"/>
    </row>
    <row r="612">
      <c r="K612" s="41"/>
    </row>
    <row r="613">
      <c r="K613" s="41"/>
    </row>
    <row r="614">
      <c r="K614" s="41"/>
    </row>
    <row r="615">
      <c r="K615" s="41"/>
    </row>
    <row r="616">
      <c r="K616" s="41"/>
    </row>
    <row r="617">
      <c r="K617" s="41"/>
    </row>
    <row r="618">
      <c r="K618" s="41"/>
    </row>
    <row r="619">
      <c r="K619" s="41"/>
    </row>
    <row r="620">
      <c r="K620" s="41"/>
    </row>
    <row r="621">
      <c r="K621" s="41"/>
    </row>
    <row r="622">
      <c r="K622" s="41"/>
    </row>
    <row r="623">
      <c r="K623" s="41"/>
    </row>
    <row r="624">
      <c r="K624" s="41"/>
    </row>
    <row r="625">
      <c r="K625" s="41"/>
    </row>
    <row r="626">
      <c r="K626" s="41"/>
    </row>
    <row r="627">
      <c r="K627" s="41"/>
    </row>
    <row r="628">
      <c r="K628" s="41"/>
    </row>
    <row r="629">
      <c r="K629" s="41"/>
    </row>
    <row r="630">
      <c r="K630" s="41"/>
    </row>
    <row r="631">
      <c r="K631" s="41"/>
    </row>
    <row r="632">
      <c r="K632" s="41"/>
    </row>
    <row r="633">
      <c r="K633" s="41"/>
    </row>
    <row r="634">
      <c r="K634" s="41"/>
    </row>
    <row r="635">
      <c r="K635" s="41"/>
    </row>
    <row r="636">
      <c r="K636" s="41"/>
    </row>
    <row r="637">
      <c r="K637" s="41"/>
    </row>
    <row r="638">
      <c r="K638" s="41"/>
    </row>
    <row r="639">
      <c r="K639" s="41"/>
    </row>
    <row r="640">
      <c r="K640" s="41"/>
    </row>
    <row r="641">
      <c r="K641" s="41"/>
    </row>
    <row r="642">
      <c r="K642" s="41"/>
    </row>
    <row r="643">
      <c r="K643" s="41"/>
    </row>
    <row r="644">
      <c r="K644" s="41"/>
    </row>
    <row r="645">
      <c r="K645" s="41"/>
    </row>
    <row r="646">
      <c r="K646" s="41"/>
    </row>
    <row r="647">
      <c r="K647" s="41"/>
    </row>
    <row r="648">
      <c r="K648" s="41"/>
    </row>
    <row r="649">
      <c r="K649" s="41"/>
    </row>
    <row r="650">
      <c r="K650" s="41"/>
    </row>
    <row r="651">
      <c r="K651" s="41"/>
    </row>
    <row r="652">
      <c r="K652" s="41"/>
    </row>
    <row r="653">
      <c r="K653" s="41"/>
    </row>
    <row r="654">
      <c r="K654" s="41"/>
    </row>
    <row r="655">
      <c r="K655" s="41"/>
    </row>
    <row r="656">
      <c r="K656" s="41"/>
    </row>
    <row r="657">
      <c r="K657" s="41"/>
    </row>
    <row r="658">
      <c r="K658" s="41"/>
    </row>
    <row r="659">
      <c r="K659" s="41"/>
    </row>
    <row r="660">
      <c r="K660" s="41"/>
    </row>
    <row r="661">
      <c r="K661" s="41"/>
    </row>
    <row r="662">
      <c r="K662" s="41"/>
    </row>
    <row r="663">
      <c r="K663" s="41"/>
    </row>
    <row r="664">
      <c r="K664" s="41"/>
    </row>
    <row r="665">
      <c r="K665" s="41"/>
    </row>
    <row r="666">
      <c r="K666" s="41"/>
    </row>
    <row r="667">
      <c r="K667" s="41"/>
    </row>
    <row r="668">
      <c r="K668" s="41"/>
    </row>
    <row r="669">
      <c r="K669" s="41"/>
    </row>
    <row r="670">
      <c r="K670" s="41"/>
    </row>
    <row r="671">
      <c r="K671" s="41"/>
    </row>
    <row r="672">
      <c r="K672" s="41"/>
    </row>
    <row r="673">
      <c r="K673" s="41"/>
    </row>
    <row r="674">
      <c r="K674" s="41"/>
    </row>
    <row r="675">
      <c r="K675" s="41"/>
    </row>
    <row r="676">
      <c r="K676" s="41"/>
    </row>
    <row r="677">
      <c r="K677" s="41"/>
    </row>
    <row r="678">
      <c r="K678" s="41"/>
    </row>
    <row r="679">
      <c r="K679" s="41"/>
    </row>
    <row r="680">
      <c r="K680" s="41"/>
    </row>
    <row r="681">
      <c r="K681" s="41"/>
    </row>
    <row r="682">
      <c r="K682" s="41"/>
    </row>
    <row r="683">
      <c r="K683" s="41"/>
    </row>
    <row r="684">
      <c r="K684" s="41"/>
    </row>
    <row r="685">
      <c r="K685" s="41"/>
    </row>
    <row r="686">
      <c r="K686" s="41"/>
    </row>
    <row r="687">
      <c r="K687" s="41"/>
    </row>
    <row r="688">
      <c r="K688" s="41"/>
    </row>
    <row r="689">
      <c r="K689" s="41"/>
    </row>
    <row r="690">
      <c r="K690" s="41"/>
    </row>
    <row r="691">
      <c r="K691" s="41"/>
    </row>
    <row r="692">
      <c r="K692" s="41"/>
    </row>
    <row r="693">
      <c r="K693" s="41"/>
    </row>
    <row r="694">
      <c r="K694" s="41"/>
    </row>
    <row r="695">
      <c r="K695" s="41"/>
    </row>
    <row r="696">
      <c r="K696" s="41"/>
    </row>
    <row r="697">
      <c r="K697" s="41"/>
    </row>
    <row r="698">
      <c r="K698" s="41"/>
    </row>
    <row r="699">
      <c r="K699" s="41"/>
    </row>
    <row r="700">
      <c r="K700" s="41"/>
    </row>
    <row r="701">
      <c r="K701" s="41"/>
    </row>
    <row r="702">
      <c r="K702" s="41"/>
    </row>
    <row r="703">
      <c r="K703" s="41"/>
    </row>
    <row r="704">
      <c r="K704" s="41"/>
    </row>
    <row r="705">
      <c r="K705" s="41"/>
    </row>
    <row r="706">
      <c r="K706" s="41"/>
    </row>
    <row r="707">
      <c r="K707" s="41"/>
    </row>
    <row r="708">
      <c r="K708" s="41"/>
    </row>
    <row r="709">
      <c r="K709" s="41"/>
    </row>
    <row r="710">
      <c r="K710" s="41"/>
    </row>
    <row r="711">
      <c r="K711" s="41"/>
    </row>
    <row r="712">
      <c r="K712" s="41"/>
    </row>
    <row r="713">
      <c r="K713" s="41"/>
    </row>
    <row r="714">
      <c r="K714" s="41"/>
    </row>
    <row r="715">
      <c r="K715" s="41"/>
    </row>
    <row r="716">
      <c r="K716" s="41"/>
    </row>
    <row r="717">
      <c r="K717" s="41"/>
    </row>
    <row r="718">
      <c r="K718" s="41"/>
    </row>
    <row r="719">
      <c r="K719" s="41"/>
    </row>
    <row r="720">
      <c r="K720" s="41"/>
    </row>
    <row r="721">
      <c r="K721" s="41"/>
    </row>
    <row r="722">
      <c r="K722" s="41"/>
    </row>
    <row r="723">
      <c r="K723" s="41"/>
    </row>
    <row r="724">
      <c r="K724" s="41"/>
    </row>
    <row r="725">
      <c r="K725" s="41"/>
    </row>
    <row r="726">
      <c r="K726" s="41"/>
    </row>
    <row r="727">
      <c r="K727" s="41"/>
    </row>
    <row r="728">
      <c r="K728" s="41"/>
    </row>
    <row r="729">
      <c r="K729" s="41"/>
    </row>
    <row r="730">
      <c r="K730" s="41"/>
    </row>
    <row r="731">
      <c r="K731" s="41"/>
    </row>
    <row r="732">
      <c r="K732" s="41"/>
    </row>
    <row r="733">
      <c r="K733" s="41"/>
    </row>
    <row r="734">
      <c r="K734" s="41"/>
    </row>
    <row r="735">
      <c r="K735" s="41"/>
    </row>
    <row r="736">
      <c r="K736" s="41"/>
    </row>
    <row r="737">
      <c r="K737" s="41"/>
    </row>
    <row r="738">
      <c r="K738" s="41"/>
    </row>
    <row r="739">
      <c r="K739" s="41"/>
    </row>
    <row r="740">
      <c r="K740" s="41"/>
    </row>
    <row r="741">
      <c r="K741" s="41"/>
    </row>
    <row r="742">
      <c r="K742" s="41"/>
    </row>
    <row r="743">
      <c r="K743" s="41"/>
    </row>
    <row r="744">
      <c r="K744" s="41"/>
    </row>
    <row r="745">
      <c r="K745" s="41"/>
    </row>
    <row r="746">
      <c r="K746" s="41"/>
    </row>
    <row r="747">
      <c r="K747" s="41"/>
    </row>
    <row r="748">
      <c r="K748" s="41"/>
    </row>
    <row r="749">
      <c r="K749" s="41"/>
    </row>
    <row r="750">
      <c r="K750" s="41"/>
    </row>
    <row r="751">
      <c r="K751" s="41"/>
    </row>
    <row r="752">
      <c r="K752" s="41"/>
    </row>
    <row r="753">
      <c r="K753" s="41"/>
    </row>
    <row r="754">
      <c r="K754" s="41"/>
    </row>
    <row r="755">
      <c r="K755" s="41"/>
    </row>
    <row r="756">
      <c r="K756" s="41"/>
    </row>
    <row r="757">
      <c r="K757" s="41"/>
    </row>
    <row r="758">
      <c r="K758" s="41"/>
    </row>
    <row r="759">
      <c r="K759" s="41"/>
    </row>
    <row r="760">
      <c r="K760" s="41"/>
    </row>
    <row r="761">
      <c r="K761" s="41"/>
    </row>
    <row r="762">
      <c r="K762" s="41"/>
    </row>
    <row r="763">
      <c r="K763" s="41"/>
    </row>
    <row r="764">
      <c r="K764" s="41"/>
    </row>
    <row r="765">
      <c r="K765" s="41"/>
    </row>
    <row r="766">
      <c r="K766" s="41"/>
    </row>
    <row r="767">
      <c r="K767" s="41"/>
    </row>
    <row r="768">
      <c r="K768" s="41"/>
    </row>
    <row r="769">
      <c r="K769" s="41"/>
    </row>
    <row r="770">
      <c r="K770" s="41"/>
    </row>
    <row r="771">
      <c r="K771" s="41"/>
    </row>
    <row r="772">
      <c r="K772" s="41"/>
    </row>
    <row r="773">
      <c r="K773" s="41"/>
    </row>
    <row r="774">
      <c r="K774" s="41"/>
    </row>
    <row r="775">
      <c r="K775" s="41"/>
    </row>
    <row r="776">
      <c r="K776" s="41"/>
    </row>
    <row r="777">
      <c r="K777" s="41"/>
    </row>
    <row r="778">
      <c r="K778" s="41"/>
    </row>
    <row r="779">
      <c r="K779" s="41"/>
    </row>
    <row r="780">
      <c r="K780" s="41"/>
    </row>
    <row r="781">
      <c r="K781" s="41"/>
    </row>
    <row r="782">
      <c r="K782" s="41"/>
    </row>
    <row r="783">
      <c r="K783" s="41"/>
    </row>
    <row r="784">
      <c r="K784" s="41"/>
    </row>
    <row r="785">
      <c r="K785" s="41"/>
    </row>
    <row r="786">
      <c r="K786" s="41"/>
    </row>
    <row r="787">
      <c r="K787" s="41"/>
    </row>
    <row r="788">
      <c r="K788" s="41"/>
    </row>
    <row r="789">
      <c r="K789" s="41"/>
    </row>
    <row r="790">
      <c r="K790" s="41"/>
    </row>
    <row r="791">
      <c r="K791" s="41"/>
    </row>
    <row r="792">
      <c r="K792" s="41"/>
    </row>
    <row r="793">
      <c r="K793" s="41"/>
    </row>
    <row r="794">
      <c r="K794" s="41"/>
    </row>
    <row r="795">
      <c r="K795" s="41"/>
    </row>
    <row r="796">
      <c r="K796" s="41"/>
    </row>
    <row r="797">
      <c r="K797" s="41"/>
    </row>
    <row r="798">
      <c r="K798" s="41"/>
    </row>
    <row r="799">
      <c r="K799" s="41"/>
    </row>
    <row r="800">
      <c r="K800" s="41"/>
    </row>
    <row r="801">
      <c r="K801" s="41"/>
    </row>
    <row r="802">
      <c r="K802" s="41"/>
    </row>
    <row r="803">
      <c r="K803" s="41"/>
    </row>
    <row r="804">
      <c r="K804" s="41"/>
    </row>
    <row r="805">
      <c r="K805" s="41"/>
    </row>
    <row r="806">
      <c r="K806" s="41"/>
    </row>
    <row r="807">
      <c r="K807" s="41"/>
    </row>
    <row r="808">
      <c r="K808" s="41"/>
    </row>
    <row r="809">
      <c r="K809" s="41"/>
    </row>
    <row r="810">
      <c r="K810" s="41"/>
    </row>
    <row r="811">
      <c r="K811" s="41"/>
    </row>
    <row r="812">
      <c r="K812" s="41"/>
    </row>
    <row r="813">
      <c r="K813" s="41"/>
    </row>
    <row r="814">
      <c r="K814" s="41"/>
    </row>
    <row r="815">
      <c r="K815" s="41"/>
    </row>
    <row r="816">
      <c r="K816" s="41"/>
    </row>
    <row r="817">
      <c r="K817" s="41"/>
    </row>
    <row r="818">
      <c r="K818" s="41"/>
    </row>
    <row r="819">
      <c r="K819" s="41"/>
    </row>
    <row r="820">
      <c r="K820" s="41"/>
    </row>
    <row r="821">
      <c r="K821" s="41"/>
    </row>
    <row r="822">
      <c r="K822" s="41"/>
    </row>
    <row r="823">
      <c r="K823" s="41"/>
    </row>
    <row r="824">
      <c r="K824" s="41"/>
    </row>
    <row r="825">
      <c r="K825" s="41"/>
    </row>
    <row r="826">
      <c r="K826" s="41"/>
    </row>
    <row r="827">
      <c r="K827" s="41"/>
    </row>
    <row r="828">
      <c r="K828" s="41"/>
    </row>
    <row r="829">
      <c r="K829" s="41"/>
    </row>
    <row r="830">
      <c r="K830" s="41"/>
    </row>
    <row r="831">
      <c r="K831" s="41"/>
    </row>
    <row r="832">
      <c r="K832" s="41"/>
    </row>
    <row r="833">
      <c r="K833" s="41"/>
    </row>
    <row r="834">
      <c r="K834" s="41"/>
    </row>
    <row r="835">
      <c r="K835" s="41"/>
    </row>
    <row r="836">
      <c r="K836" s="41"/>
    </row>
    <row r="837">
      <c r="K837" s="41"/>
    </row>
    <row r="838">
      <c r="K838" s="41"/>
    </row>
    <row r="839">
      <c r="K839" s="41"/>
    </row>
    <row r="840">
      <c r="K840" s="41"/>
    </row>
    <row r="841">
      <c r="K841" s="41"/>
    </row>
    <row r="842">
      <c r="K842" s="41"/>
    </row>
    <row r="843">
      <c r="K843" s="41"/>
    </row>
    <row r="844">
      <c r="K844" s="41"/>
    </row>
    <row r="845">
      <c r="K845" s="41"/>
    </row>
    <row r="846">
      <c r="K846" s="41"/>
    </row>
    <row r="847">
      <c r="K847" s="41"/>
    </row>
    <row r="848">
      <c r="K848" s="41"/>
    </row>
    <row r="849">
      <c r="K849" s="41"/>
    </row>
    <row r="850">
      <c r="K850" s="41"/>
    </row>
    <row r="851">
      <c r="K851" s="41"/>
    </row>
    <row r="852">
      <c r="K852" s="41"/>
    </row>
    <row r="853">
      <c r="K853" s="41"/>
    </row>
    <row r="854">
      <c r="K854" s="41"/>
    </row>
    <row r="855">
      <c r="K855" s="41"/>
    </row>
    <row r="856">
      <c r="K856" s="41"/>
    </row>
    <row r="857">
      <c r="K857" s="41"/>
    </row>
    <row r="858">
      <c r="K858" s="41"/>
    </row>
    <row r="859">
      <c r="K859" s="41"/>
    </row>
    <row r="860">
      <c r="K860" s="41"/>
    </row>
    <row r="861">
      <c r="K861" s="41"/>
    </row>
    <row r="862">
      <c r="K862" s="41"/>
    </row>
    <row r="863">
      <c r="K863" s="41"/>
    </row>
    <row r="864">
      <c r="K864" s="41"/>
    </row>
    <row r="865">
      <c r="K865" s="41"/>
    </row>
    <row r="866">
      <c r="K866" s="41"/>
    </row>
    <row r="867">
      <c r="K867" s="41"/>
    </row>
    <row r="868">
      <c r="K868" s="41"/>
    </row>
    <row r="869">
      <c r="K869" s="41"/>
    </row>
    <row r="870">
      <c r="K870" s="41"/>
    </row>
    <row r="871">
      <c r="K871" s="41"/>
    </row>
    <row r="872">
      <c r="K872" s="41"/>
    </row>
    <row r="873">
      <c r="K873" s="41"/>
    </row>
    <row r="874">
      <c r="K874" s="41"/>
    </row>
    <row r="875">
      <c r="K875" s="41"/>
    </row>
    <row r="876">
      <c r="K876" s="41"/>
    </row>
    <row r="877">
      <c r="K877" s="41"/>
    </row>
    <row r="878">
      <c r="K878" s="41"/>
    </row>
    <row r="879">
      <c r="K879" s="41"/>
    </row>
    <row r="880">
      <c r="K880" s="41"/>
    </row>
    <row r="881">
      <c r="K881" s="41"/>
    </row>
    <row r="882">
      <c r="K882" s="41"/>
    </row>
    <row r="883">
      <c r="K883" s="41"/>
    </row>
    <row r="884">
      <c r="K884" s="41"/>
    </row>
    <row r="885">
      <c r="K885" s="41"/>
    </row>
    <row r="886">
      <c r="K886" s="41"/>
    </row>
    <row r="887">
      <c r="K887" s="41"/>
    </row>
    <row r="888">
      <c r="K888" s="41"/>
    </row>
    <row r="889">
      <c r="K889" s="41"/>
    </row>
    <row r="890">
      <c r="K890" s="41"/>
    </row>
    <row r="891">
      <c r="K891" s="41"/>
    </row>
    <row r="892">
      <c r="K892" s="41"/>
    </row>
    <row r="893">
      <c r="K893" s="41"/>
    </row>
    <row r="894">
      <c r="K894" s="41"/>
    </row>
    <row r="895">
      <c r="K895" s="41"/>
    </row>
    <row r="896">
      <c r="K896" s="41"/>
    </row>
    <row r="897">
      <c r="K897" s="41"/>
    </row>
    <row r="898">
      <c r="K898" s="41"/>
    </row>
    <row r="899">
      <c r="K899" s="41"/>
    </row>
    <row r="900">
      <c r="K900" s="41"/>
    </row>
    <row r="901">
      <c r="K901" s="41"/>
    </row>
    <row r="902">
      <c r="K902" s="41"/>
    </row>
    <row r="903">
      <c r="K903" s="41"/>
    </row>
    <row r="904">
      <c r="K904" s="41"/>
    </row>
    <row r="905">
      <c r="K905" s="41"/>
    </row>
    <row r="906">
      <c r="K906" s="41"/>
    </row>
    <row r="907">
      <c r="K907" s="41"/>
    </row>
    <row r="908">
      <c r="K908" s="41"/>
    </row>
    <row r="909">
      <c r="K909" s="41"/>
    </row>
    <row r="910">
      <c r="K910" s="41"/>
    </row>
    <row r="911">
      <c r="K911" s="41"/>
    </row>
    <row r="912">
      <c r="K912" s="41"/>
    </row>
    <row r="913">
      <c r="K913" s="41"/>
    </row>
    <row r="914">
      <c r="K914" s="41"/>
    </row>
    <row r="915">
      <c r="K915" s="41"/>
    </row>
    <row r="916">
      <c r="K916" s="41"/>
    </row>
    <row r="917">
      <c r="K917" s="41"/>
    </row>
    <row r="918">
      <c r="K918" s="41"/>
    </row>
    <row r="919">
      <c r="K919" s="41"/>
    </row>
    <row r="920">
      <c r="K920" s="41"/>
    </row>
    <row r="921">
      <c r="K921" s="41"/>
    </row>
    <row r="922">
      <c r="K922" s="41"/>
    </row>
    <row r="923">
      <c r="K923" s="41"/>
    </row>
    <row r="924">
      <c r="K924" s="41"/>
    </row>
    <row r="925">
      <c r="K925" s="41"/>
    </row>
    <row r="926">
      <c r="K926" s="41"/>
    </row>
    <row r="927">
      <c r="K927" s="41"/>
    </row>
    <row r="928">
      <c r="K928" s="41"/>
    </row>
    <row r="929">
      <c r="K929" s="41"/>
    </row>
    <row r="930">
      <c r="K930" s="41"/>
    </row>
    <row r="931">
      <c r="K931" s="41"/>
    </row>
    <row r="932">
      <c r="K932" s="41"/>
    </row>
    <row r="933">
      <c r="K933" s="41"/>
    </row>
    <row r="934">
      <c r="K934" s="41"/>
    </row>
    <row r="935">
      <c r="K935" s="41"/>
    </row>
    <row r="936">
      <c r="K936" s="41"/>
    </row>
    <row r="937">
      <c r="K937" s="41"/>
    </row>
    <row r="938">
      <c r="K938" s="41"/>
    </row>
    <row r="939">
      <c r="K939" s="41"/>
    </row>
    <row r="940">
      <c r="K940" s="41"/>
    </row>
    <row r="941">
      <c r="K941" s="41"/>
    </row>
    <row r="942">
      <c r="K942" s="41"/>
    </row>
    <row r="943">
      <c r="K943" s="41"/>
    </row>
    <row r="944">
      <c r="K944" s="41"/>
    </row>
    <row r="945">
      <c r="K945" s="41"/>
    </row>
    <row r="946">
      <c r="K946" s="41"/>
    </row>
    <row r="947">
      <c r="K947" s="41"/>
    </row>
    <row r="948">
      <c r="K948" s="41"/>
    </row>
    <row r="949">
      <c r="K949" s="41"/>
    </row>
    <row r="950">
      <c r="K950" s="41"/>
    </row>
    <row r="951">
      <c r="K951" s="41"/>
    </row>
    <row r="952">
      <c r="K952" s="41"/>
    </row>
    <row r="953">
      <c r="K953" s="41"/>
    </row>
    <row r="954">
      <c r="K954" s="41"/>
    </row>
    <row r="955">
      <c r="K955" s="41"/>
    </row>
    <row r="956">
      <c r="K956" s="41"/>
    </row>
    <row r="957">
      <c r="K957" s="41"/>
    </row>
    <row r="958">
      <c r="K958" s="41"/>
    </row>
    <row r="959">
      <c r="K959" s="41"/>
    </row>
    <row r="960">
      <c r="K960" s="41"/>
    </row>
    <row r="961">
      <c r="K961" s="41"/>
    </row>
    <row r="962">
      <c r="K962" s="41"/>
    </row>
    <row r="963">
      <c r="K963" s="41"/>
    </row>
    <row r="964">
      <c r="K964" s="41"/>
    </row>
    <row r="965">
      <c r="K965" s="41"/>
    </row>
    <row r="966">
      <c r="K966" s="41"/>
    </row>
    <row r="967">
      <c r="K967" s="41"/>
    </row>
    <row r="968">
      <c r="K968" s="41"/>
    </row>
    <row r="969">
      <c r="K969" s="41"/>
    </row>
    <row r="970">
      <c r="K970" s="41"/>
    </row>
    <row r="971">
      <c r="K971" s="41"/>
    </row>
    <row r="972">
      <c r="K972" s="41"/>
    </row>
    <row r="973">
      <c r="K973" s="41"/>
    </row>
    <row r="974">
      <c r="K974" s="41"/>
    </row>
    <row r="975">
      <c r="K975" s="41"/>
    </row>
    <row r="976">
      <c r="K976" s="41"/>
    </row>
    <row r="977">
      <c r="K977" s="41"/>
    </row>
    <row r="978">
      <c r="K978" s="41"/>
    </row>
    <row r="979">
      <c r="K979" s="41"/>
    </row>
    <row r="980">
      <c r="K980" s="41"/>
    </row>
    <row r="981">
      <c r="K981" s="41"/>
    </row>
    <row r="982">
      <c r="K982" s="41"/>
    </row>
    <row r="983">
      <c r="K983" s="41"/>
    </row>
    <row r="984">
      <c r="K984" s="41"/>
    </row>
    <row r="985">
      <c r="K985" s="41"/>
    </row>
    <row r="986">
      <c r="K986" s="41"/>
    </row>
    <row r="987">
      <c r="K987" s="41"/>
    </row>
    <row r="988">
      <c r="K988" s="41"/>
    </row>
    <row r="989">
      <c r="K989" s="41"/>
    </row>
    <row r="990">
      <c r="K990" s="41"/>
    </row>
    <row r="991">
      <c r="K991" s="41"/>
    </row>
    <row r="992">
      <c r="K992" s="41"/>
    </row>
    <row r="993">
      <c r="K993" s="41"/>
    </row>
    <row r="994">
      <c r="K994" s="41"/>
    </row>
    <row r="995">
      <c r="K995" s="41"/>
    </row>
    <row r="996">
      <c r="K996" s="41"/>
    </row>
    <row r="997">
      <c r="K997" s="41"/>
    </row>
    <row r="998">
      <c r="K998" s="41"/>
    </row>
    <row r="999">
      <c r="K999" s="41"/>
    </row>
    <row r="1000">
      <c r="K1000" s="41"/>
    </row>
    <row r="1001">
      <c r="K1001" s="41"/>
    </row>
    <row r="1002">
      <c r="K1002" s="41"/>
    </row>
  </sheetData>
  <drawing r:id="rId1"/>
</worksheet>
</file>