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310" yWindow="30" windowWidth="12885" windowHeight="12585"/>
  </bookViews>
  <sheets>
    <sheet name="May" sheetId="1" r:id="rId1"/>
  </sheets>
  <definedNames>
    <definedName name="_xlnm.Print_Titles" localSheetId="0">May!$1:$2</definedName>
  </definedNames>
  <calcPr calcId="145621"/>
</workbook>
</file>

<file path=xl/calcChain.xml><?xml version="1.0" encoding="utf-8"?>
<calcChain xmlns="http://schemas.openxmlformats.org/spreadsheetml/2006/main">
  <c r="F117" i="1" l="1"/>
  <c r="H117" i="1" s="1"/>
  <c r="E117" i="1"/>
  <c r="C117" i="1"/>
  <c r="F116" i="1"/>
  <c r="H116" i="1" s="1"/>
  <c r="F115" i="1"/>
  <c r="H115" i="1" s="1"/>
  <c r="F114" i="1"/>
  <c r="H114" i="1" s="1"/>
  <c r="F113" i="1"/>
  <c r="H113" i="1" s="1"/>
  <c r="F112" i="1"/>
  <c r="H112" i="1" s="1"/>
  <c r="F111" i="1"/>
  <c r="H111" i="1" s="1"/>
  <c r="F110" i="1"/>
  <c r="H110" i="1" s="1"/>
  <c r="F109" i="1"/>
  <c r="H109" i="1" s="1"/>
  <c r="F108" i="1"/>
  <c r="H108" i="1" s="1"/>
  <c r="F107" i="1"/>
  <c r="H107" i="1" s="1"/>
  <c r="F106" i="1"/>
  <c r="H106" i="1" s="1"/>
  <c r="F105" i="1"/>
  <c r="H105" i="1" s="1"/>
  <c r="F104" i="1"/>
  <c r="H104" i="1" s="1"/>
  <c r="F103" i="1"/>
  <c r="H103" i="1" s="1"/>
  <c r="F102" i="1"/>
  <c r="H102" i="1" s="1"/>
  <c r="F101" i="1"/>
  <c r="H101" i="1" s="1"/>
  <c r="F100" i="1"/>
  <c r="H100" i="1" s="1"/>
  <c r="F99" i="1"/>
  <c r="H99" i="1" s="1"/>
  <c r="F98" i="1"/>
  <c r="H98" i="1" s="1"/>
  <c r="F97" i="1"/>
  <c r="H97" i="1" s="1"/>
  <c r="F96" i="1"/>
  <c r="H96" i="1" s="1"/>
  <c r="F95" i="1"/>
  <c r="H95" i="1" s="1"/>
  <c r="F94" i="1"/>
  <c r="H94" i="1" s="1"/>
  <c r="F93" i="1"/>
  <c r="H93" i="1" s="1"/>
  <c r="F92" i="1"/>
  <c r="H92" i="1" s="1"/>
  <c r="F91" i="1"/>
  <c r="H91" i="1" s="1"/>
  <c r="F90" i="1"/>
  <c r="H90" i="1" s="1"/>
  <c r="F89" i="1"/>
  <c r="H89" i="1" s="1"/>
  <c r="F88" i="1"/>
  <c r="H88" i="1" s="1"/>
  <c r="F87" i="1"/>
  <c r="H87" i="1" s="1"/>
  <c r="F86" i="1"/>
  <c r="H86" i="1" s="1"/>
  <c r="F85" i="1"/>
  <c r="H85" i="1" s="1"/>
  <c r="F84" i="1"/>
  <c r="H84" i="1" s="1"/>
  <c r="F83" i="1"/>
  <c r="H83" i="1" s="1"/>
  <c r="F82" i="1"/>
  <c r="H82" i="1" s="1"/>
  <c r="F81" i="1"/>
  <c r="H81" i="1" s="1"/>
  <c r="F80" i="1"/>
  <c r="H80" i="1" s="1"/>
  <c r="F79" i="1"/>
  <c r="H79" i="1" s="1"/>
  <c r="F78" i="1"/>
  <c r="H78" i="1" s="1"/>
  <c r="F77" i="1"/>
  <c r="H77" i="1" s="1"/>
  <c r="F76" i="1"/>
  <c r="H76" i="1" s="1"/>
  <c r="F75" i="1"/>
  <c r="H75" i="1" s="1"/>
  <c r="F74" i="1"/>
  <c r="H74" i="1" s="1"/>
  <c r="F73" i="1"/>
  <c r="H73" i="1" s="1"/>
  <c r="F72" i="1"/>
  <c r="H72" i="1" s="1"/>
  <c r="F71" i="1"/>
  <c r="H71" i="1" s="1"/>
  <c r="F70" i="1"/>
  <c r="H70" i="1" s="1"/>
  <c r="F69" i="1"/>
  <c r="H69" i="1" s="1"/>
  <c r="F68" i="1"/>
  <c r="H68" i="1" s="1"/>
  <c r="F67" i="1"/>
  <c r="H67" i="1" s="1"/>
  <c r="F66" i="1"/>
  <c r="H66" i="1" s="1"/>
  <c r="F65" i="1"/>
  <c r="H65" i="1" s="1"/>
  <c r="F64" i="1"/>
  <c r="H64" i="1" s="1"/>
  <c r="F63" i="1"/>
  <c r="H63" i="1" s="1"/>
  <c r="F62" i="1"/>
  <c r="H62" i="1" s="1"/>
  <c r="F61" i="1"/>
  <c r="H61" i="1" s="1"/>
  <c r="F60" i="1"/>
  <c r="H60" i="1" s="1"/>
  <c r="F59" i="1"/>
  <c r="H59" i="1" s="1"/>
  <c r="F58" i="1"/>
  <c r="H58" i="1" s="1"/>
  <c r="F57" i="1"/>
  <c r="H57" i="1" s="1"/>
  <c r="F56" i="1"/>
  <c r="H56" i="1" s="1"/>
  <c r="F55" i="1"/>
  <c r="H55" i="1" s="1"/>
  <c r="F54" i="1"/>
  <c r="H54" i="1" s="1"/>
  <c r="F53" i="1"/>
  <c r="H53" i="1" s="1"/>
  <c r="F52" i="1"/>
  <c r="H52" i="1" s="1"/>
  <c r="F51" i="1"/>
  <c r="H51" i="1" s="1"/>
  <c r="F50" i="1"/>
  <c r="H50" i="1" s="1"/>
  <c r="F49" i="1"/>
  <c r="H49" i="1" s="1"/>
  <c r="F48" i="1"/>
  <c r="H48" i="1" s="1"/>
  <c r="F47" i="1"/>
  <c r="H47" i="1" s="1"/>
  <c r="F46" i="1"/>
  <c r="H46" i="1" s="1"/>
  <c r="F45" i="1"/>
  <c r="H45" i="1" s="1"/>
  <c r="F44" i="1"/>
  <c r="H44" i="1" s="1"/>
  <c r="F43" i="1"/>
  <c r="H43" i="1" s="1"/>
  <c r="F42" i="1"/>
  <c r="H42" i="1" s="1"/>
  <c r="F41" i="1"/>
  <c r="H41" i="1" s="1"/>
  <c r="F40" i="1"/>
  <c r="H40" i="1" s="1"/>
  <c r="F39" i="1"/>
  <c r="H39" i="1" s="1"/>
  <c r="F38" i="1"/>
  <c r="H38" i="1" s="1"/>
  <c r="F37" i="1"/>
  <c r="H37" i="1" s="1"/>
  <c r="F36" i="1"/>
  <c r="H36" i="1" s="1"/>
  <c r="F35" i="1"/>
  <c r="H35" i="1" s="1"/>
  <c r="F34" i="1"/>
  <c r="H34" i="1" s="1"/>
  <c r="F33" i="1"/>
  <c r="H33" i="1" s="1"/>
  <c r="F32" i="1"/>
  <c r="H32" i="1" s="1"/>
  <c r="F31" i="1"/>
  <c r="H31" i="1" s="1"/>
  <c r="F30" i="1"/>
  <c r="H30" i="1" s="1"/>
  <c r="F29" i="1"/>
  <c r="H29" i="1" s="1"/>
  <c r="F28" i="1"/>
  <c r="H28" i="1" s="1"/>
  <c r="F27" i="1"/>
  <c r="H27" i="1" s="1"/>
  <c r="F26" i="1"/>
  <c r="H26" i="1" s="1"/>
  <c r="F25" i="1"/>
  <c r="H25" i="1" s="1"/>
  <c r="F24" i="1"/>
  <c r="H24" i="1" s="1"/>
  <c r="F23" i="1"/>
  <c r="H23" i="1" s="1"/>
  <c r="F22" i="1"/>
  <c r="H22" i="1" s="1"/>
  <c r="F21" i="1"/>
  <c r="H21" i="1" s="1"/>
  <c r="F20" i="1"/>
  <c r="H20" i="1" s="1"/>
  <c r="F19" i="1"/>
  <c r="H19" i="1" s="1"/>
  <c r="F18" i="1"/>
  <c r="H18" i="1" s="1"/>
  <c r="F17" i="1"/>
  <c r="H17" i="1" s="1"/>
  <c r="F16" i="1"/>
  <c r="H16" i="1" s="1"/>
  <c r="F15" i="1"/>
  <c r="H15" i="1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F6" i="1"/>
  <c r="H6" i="1" s="1"/>
  <c r="F5" i="1"/>
  <c r="H5" i="1" s="1"/>
  <c r="F4" i="1"/>
  <c r="H4" i="1" s="1"/>
  <c r="F3" i="1"/>
  <c r="H3" i="1" s="1"/>
</calcChain>
</file>

<file path=xl/sharedStrings.xml><?xml version="1.0" encoding="utf-8"?>
<sst xmlns="http://schemas.openxmlformats.org/spreadsheetml/2006/main" count="236" uniqueCount="207">
  <si>
    <t>Agency</t>
  </si>
  <si>
    <t>Term #</t>
  </si>
  <si>
    <t>Checkouts</t>
  </si>
  <si>
    <t>Renewals</t>
  </si>
  <si>
    <t>Total</t>
  </si>
  <si>
    <t>% of Total</t>
  </si>
  <si>
    <t>Library</t>
  </si>
  <si>
    <t>Undefined</t>
  </si>
  <si>
    <t>ADS</t>
  </si>
  <si>
    <t>ADS Acorn</t>
  </si>
  <si>
    <t>ADS self-checkout</t>
  </si>
  <si>
    <t>AMS</t>
  </si>
  <si>
    <t>AMS Alsip</t>
  </si>
  <si>
    <t>AMS self-checkout</t>
  </si>
  <si>
    <t>BBS</t>
  </si>
  <si>
    <t>BBS Markham (Bookmobile)</t>
  </si>
  <si>
    <t>BCS</t>
  </si>
  <si>
    <t>BCS Beecher</t>
  </si>
  <si>
    <t>BFS</t>
  </si>
  <si>
    <t>BFS Brookfield</t>
  </si>
  <si>
    <t>BFS self-checkout</t>
  </si>
  <si>
    <t>BIS</t>
  </si>
  <si>
    <t>BIS Blue Island</t>
  </si>
  <si>
    <t>BKS</t>
  </si>
  <si>
    <t>BKS Berkeley</t>
  </si>
  <si>
    <t>BPS</t>
  </si>
  <si>
    <t>BPS Bedford Park</t>
  </si>
  <si>
    <t>BRS</t>
  </si>
  <si>
    <t>BRS Broadview</t>
  </si>
  <si>
    <t>BVS</t>
  </si>
  <si>
    <t>BVS Bridgeview</t>
  </si>
  <si>
    <t>BWS</t>
  </si>
  <si>
    <t>BWS Bellwood</t>
  </si>
  <si>
    <t>BYS</t>
  </si>
  <si>
    <t>BYS Berwyn</t>
  </si>
  <si>
    <t>BZS</t>
  </si>
  <si>
    <t>BZS Brookfield Zoo</t>
  </si>
  <si>
    <t>CAS</t>
  </si>
  <si>
    <t>CAS Calumet Park</t>
  </si>
  <si>
    <t>CCS</t>
  </si>
  <si>
    <t>CCS Calumet City</t>
  </si>
  <si>
    <t>CHS</t>
  </si>
  <si>
    <t>CHS Chicago Heights</t>
  </si>
  <si>
    <t>CIS</t>
  </si>
  <si>
    <t>CIS Cicero</t>
  </si>
  <si>
    <t>CNS</t>
  </si>
  <si>
    <t>CNS Clarendon Hills</t>
  </si>
  <si>
    <t>CRS</t>
  </si>
  <si>
    <t>CRS Chicago Ridge</t>
  </si>
  <si>
    <t>CTS</t>
  </si>
  <si>
    <t>CTS Crete</t>
  </si>
  <si>
    <t>CWS</t>
  </si>
  <si>
    <t>CWS Crestwood</t>
  </si>
  <si>
    <t>DGS</t>
  </si>
  <si>
    <t>DGS Downers Grove</t>
  </si>
  <si>
    <t>DGS self check</t>
  </si>
  <si>
    <t>DOS</t>
  </si>
  <si>
    <t>DOS Dolton</t>
  </si>
  <si>
    <t>EHS</t>
  </si>
  <si>
    <t>EHS Elmhurst</t>
  </si>
  <si>
    <t>EHS self-checkout</t>
  </si>
  <si>
    <t>EPS</t>
  </si>
  <si>
    <t>EPS Elmwood Park</t>
  </si>
  <si>
    <t>EPS self-checkout</t>
  </si>
  <si>
    <t>ESS</t>
  </si>
  <si>
    <t>ESS Eisenhower</t>
  </si>
  <si>
    <t>ESS self-checkout</t>
  </si>
  <si>
    <t>EVS</t>
  </si>
  <si>
    <t>EVS Evergreen Park</t>
  </si>
  <si>
    <t>EVS self-checkout</t>
  </si>
  <si>
    <t>FBS</t>
  </si>
  <si>
    <t>FBS Frankfort (Bookmobile)</t>
  </si>
  <si>
    <t>FMS</t>
  </si>
  <si>
    <t>FMS Flossmoor</t>
  </si>
  <si>
    <t>FMS self-checkout</t>
  </si>
  <si>
    <t>FPS</t>
  </si>
  <si>
    <t>FPS Forest Park</t>
  </si>
  <si>
    <t>FPS self-checkout</t>
  </si>
  <si>
    <t>FRS</t>
  </si>
  <si>
    <t>FRS Frankfort</t>
  </si>
  <si>
    <t>FRS self-checkout</t>
  </si>
  <si>
    <t>GAS</t>
  </si>
  <si>
    <t>GAS Glenwd-Lynwd bkmobl</t>
  </si>
  <si>
    <t>GPS</t>
  </si>
  <si>
    <t>GPS Grande Prairie</t>
  </si>
  <si>
    <t>GWS</t>
  </si>
  <si>
    <t>GWS Glenwood-Lynwood</t>
  </si>
  <si>
    <t>GWS self-checkout</t>
  </si>
  <si>
    <t>HAS</t>
  </si>
  <si>
    <t>HAS Harvey</t>
  </si>
  <si>
    <t>HDS</t>
  </si>
  <si>
    <t>HDS Hinsdale</t>
  </si>
  <si>
    <t>HDS self-checkout</t>
  </si>
  <si>
    <t>HDS boopsie</t>
  </si>
  <si>
    <t>HKS</t>
  </si>
  <si>
    <t>HKS Hodgkins</t>
  </si>
  <si>
    <t>HSS</t>
  </si>
  <si>
    <t>HSS Hillside</t>
  </si>
  <si>
    <t>HWS</t>
  </si>
  <si>
    <t>HWS Homewood</t>
  </si>
  <si>
    <t>INS</t>
  </si>
  <si>
    <t>INS Indian Prairie</t>
  </si>
  <si>
    <t>INS self-checkout</t>
  </si>
  <si>
    <t>JDS</t>
  </si>
  <si>
    <t>JDS Justice</t>
  </si>
  <si>
    <t>LGS</t>
  </si>
  <si>
    <t>LGS La Grange</t>
  </si>
  <si>
    <t>LGS self-checkout</t>
  </si>
  <si>
    <t>LPS</t>
  </si>
  <si>
    <t>LPS La Grange Park</t>
  </si>
  <si>
    <t>LYS</t>
  </si>
  <si>
    <t>LYS Lyons</t>
  </si>
  <si>
    <t>MAS</t>
  </si>
  <si>
    <t>MAS Morton Arboretum</t>
  </si>
  <si>
    <t>MCS</t>
  </si>
  <si>
    <t>MCS McCook</t>
  </si>
  <si>
    <t>MDS</t>
  </si>
  <si>
    <t>MDS Midlothian</t>
  </si>
  <si>
    <t>MDS self-checkout</t>
  </si>
  <si>
    <t>MKS</t>
  </si>
  <si>
    <t>MKS Anderson/Oglesby</t>
  </si>
  <si>
    <t>MKS self-checkout</t>
  </si>
  <si>
    <t>MPS</t>
  </si>
  <si>
    <t>MPS Melrose Park</t>
  </si>
  <si>
    <t>MTS</t>
  </si>
  <si>
    <t>MTS Matteson</t>
  </si>
  <si>
    <t>MTS self-checkout</t>
  </si>
  <si>
    <t>MWS</t>
  </si>
  <si>
    <t>MWS Maywood</t>
  </si>
  <si>
    <t>NLS</t>
  </si>
  <si>
    <t>NLS Northlake</t>
  </si>
  <si>
    <t>NLS self check</t>
  </si>
  <si>
    <t>NRS</t>
  </si>
  <si>
    <t>NRS North Riverside</t>
  </si>
  <si>
    <t>OES</t>
  </si>
  <si>
    <t>OES Oak Park Dole</t>
  </si>
  <si>
    <t>OES self-checkout</t>
  </si>
  <si>
    <t>OLS</t>
  </si>
  <si>
    <t>OLS Oak Lawn</t>
  </si>
  <si>
    <t>OLS self-checkout</t>
  </si>
  <si>
    <t>OPS</t>
  </si>
  <si>
    <t xml:space="preserve">OPS Oak Park </t>
  </si>
  <si>
    <t>OPS self-checkout</t>
  </si>
  <si>
    <t>OZS</t>
  </si>
  <si>
    <t>OZS Oak Park Maze</t>
  </si>
  <si>
    <t>OZS self-checkout</t>
  </si>
  <si>
    <t>PCS</t>
  </si>
  <si>
    <t>PCS Prairie State College</t>
  </si>
  <si>
    <t>PFS</t>
  </si>
  <si>
    <t>PFS Park Forest</t>
  </si>
  <si>
    <t>PHS</t>
  </si>
  <si>
    <t>PHS Palos Heights</t>
  </si>
  <si>
    <t>PHS self-checkout</t>
  </si>
  <si>
    <t>PPS</t>
  </si>
  <si>
    <t>PPS Palos Park</t>
  </si>
  <si>
    <t>PSS</t>
  </si>
  <si>
    <t>PSS University Park</t>
  </si>
  <si>
    <t>PTS</t>
  </si>
  <si>
    <t>PTS Prairie Trails</t>
  </si>
  <si>
    <t>PTS self-checkout</t>
  </si>
  <si>
    <t>RDS</t>
  </si>
  <si>
    <t>RDS Riverdale</t>
  </si>
  <si>
    <t>RFS</t>
  </si>
  <si>
    <t>RFS River Forest</t>
  </si>
  <si>
    <t>RFS self-checkout</t>
  </si>
  <si>
    <t>RGS</t>
  </si>
  <si>
    <t>RGS River Grove</t>
  </si>
  <si>
    <t>ROS</t>
  </si>
  <si>
    <t>ROS William Leonard</t>
  </si>
  <si>
    <t>RPS</t>
  </si>
  <si>
    <t>RPS Richton Park</t>
  </si>
  <si>
    <t>RSS</t>
  </si>
  <si>
    <t>RSS Riverside</t>
  </si>
  <si>
    <t>SAS</t>
  </si>
  <si>
    <t>SAS Summit</t>
  </si>
  <si>
    <t>SFS</t>
  </si>
  <si>
    <t>SFS Stickney-Forest View</t>
  </si>
  <si>
    <t>SHS</t>
  </si>
  <si>
    <t>SHS South Holland</t>
  </si>
  <si>
    <t>SPS</t>
  </si>
  <si>
    <t>SPS Schiller Park</t>
  </si>
  <si>
    <t>STS</t>
  </si>
  <si>
    <t>STS Steger-S Chicago Hts</t>
  </si>
  <si>
    <t>SVS</t>
  </si>
  <si>
    <t>SVS Nancy McConathy</t>
  </si>
  <si>
    <t>TBS</t>
  </si>
  <si>
    <t>TBS Tinley Park bookmobile</t>
  </si>
  <si>
    <t>TFS</t>
  </si>
  <si>
    <t>TFS Thomas Ford</t>
  </si>
  <si>
    <t>THS</t>
  </si>
  <si>
    <t>THS Thornton</t>
  </si>
  <si>
    <t>TPS</t>
  </si>
  <si>
    <t>TPS Tinley Park</t>
  </si>
  <si>
    <t>TPS self-checkout</t>
  </si>
  <si>
    <t>TTS</t>
  </si>
  <si>
    <t>TTS S Suburban College</t>
  </si>
  <si>
    <t>WCS</t>
  </si>
  <si>
    <t>WCS Westchester</t>
  </si>
  <si>
    <t>WMS</t>
  </si>
  <si>
    <t>WMS Westmont</t>
  </si>
  <si>
    <t>WOS</t>
  </si>
  <si>
    <t>WOS Worth</t>
  </si>
  <si>
    <t>WRS</t>
  </si>
  <si>
    <t>WRS Woodridge</t>
  </si>
  <si>
    <t>SLS</t>
  </si>
  <si>
    <t>SLS (Metropolitan Lib Sys)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</si>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</sst>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9">
    <xf numFmtId="0" fontId="0" fillId="0" borderId="0"/>
    <xf numFmtId="9" fontId="2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</cellStyleXfs>
  <cellXfs count="15">
    <xf numFmtId="0" fontId="0" fillId="0" borderId="0" xfId="0"/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Border="1" applyAlignment="1">
      <alignment horizontal="right" wrapText="1"/>
    </xf>
    <xf numFmtId="3" fontId="0" fillId="0" borderId="0" xfId="0" applyNumberFormat="1"/>
    <xf numFmtId="10" fontId="0" fillId="0" borderId="0" xfId="1" applyNumberFormat="1" applyFont="1" applyAlignment="1">
      <alignment horizontal="center"/>
    </xf>
    <xf numFmtId="10" fontId="0" fillId="0" borderId="0" xfId="1" applyNumberFormat="1" applyFont="1"/>
    <xf numFmtId="0" fontId="2" fillId="0" borderId="0" xfId="0" applyFont="1"/>
    <xf numFmtId="0" fontId="5" fillId="0" borderId="0" xfId="0" applyFont="1"/>
    <xf numFmtId="3" fontId="5" fillId="0" borderId="0" xfId="0" applyNumberFormat="1" applyFont="1"/>
    <xf numFmtId="10" fontId="5" fillId="0" borderId="0" xfId="1" applyNumberFormat="1" applyFont="1" applyAlignment="1">
      <alignment horizontal="center"/>
    </xf>
  </cellXfs>
  <cellStyles count="59">
    <cellStyle name="Normal" xfId="0" builtinId="0"/>
    <cellStyle name="Note 10" xfId="2"/>
    <cellStyle name="Note 11" xfId="3"/>
    <cellStyle name="Note 12" xfId="4"/>
    <cellStyle name="Note 13" xfId="5"/>
    <cellStyle name="Note 14" xfId="6"/>
    <cellStyle name="Note 15" xfId="7"/>
    <cellStyle name="Note 16" xfId="8"/>
    <cellStyle name="Note 17" xfId="9"/>
    <cellStyle name="Note 18" xfId="10"/>
    <cellStyle name="Note 19" xfId="11"/>
    <cellStyle name="Note 2" xfId="12"/>
    <cellStyle name="Note 20" xfId="13"/>
    <cellStyle name="Note 21" xfId="14"/>
    <cellStyle name="Note 22" xfId="15"/>
    <cellStyle name="Note 23" xfId="16"/>
    <cellStyle name="Note 24" xfId="17"/>
    <cellStyle name="Note 25" xfId="18"/>
    <cellStyle name="Note 26" xfId="19"/>
    <cellStyle name="Note 27" xfId="20"/>
    <cellStyle name="Note 28" xfId="21"/>
    <cellStyle name="Note 29" xfId="22"/>
    <cellStyle name="Note 3" xfId="23"/>
    <cellStyle name="Note 30" xfId="24"/>
    <cellStyle name="Note 31" xfId="25"/>
    <cellStyle name="Note 32" xfId="26"/>
    <cellStyle name="Note 33" xfId="27"/>
    <cellStyle name="Note 34" xfId="28"/>
    <cellStyle name="Note 35" xfId="29"/>
    <cellStyle name="Note 36" xfId="30"/>
    <cellStyle name="Note 37" xfId="31"/>
    <cellStyle name="Note 38" xfId="32"/>
    <cellStyle name="Note 39" xfId="33"/>
    <cellStyle name="Note 4" xfId="34"/>
    <cellStyle name="Note 40" xfId="35"/>
    <cellStyle name="Note 41" xfId="36"/>
    <cellStyle name="Note 42" xfId="37"/>
    <cellStyle name="Note 43" xfId="38"/>
    <cellStyle name="Note 44" xfId="39"/>
    <cellStyle name="Note 45" xfId="40"/>
    <cellStyle name="Note 46" xfId="41"/>
    <cellStyle name="Note 47" xfId="42"/>
    <cellStyle name="Note 48" xfId="43"/>
    <cellStyle name="Note 49" xfId="44"/>
    <cellStyle name="Note 5" xfId="45"/>
    <cellStyle name="Note 50" xfId="46"/>
    <cellStyle name="Note 51" xfId="47"/>
    <cellStyle name="Note 52" xfId="48"/>
    <cellStyle name="Note 53" xfId="49"/>
    <cellStyle name="Note 54" xfId="50"/>
    <cellStyle name="Note 55" xfId="51"/>
    <cellStyle name="Note 56" xfId="52"/>
    <cellStyle name="Note 57" xfId="53"/>
    <cellStyle name="Note 58" xfId="54"/>
    <cellStyle name="Note 6" xfId="55"/>
    <cellStyle name="Note 7" xfId="56"/>
    <cellStyle name="Note 8" xfId="57"/>
    <cellStyle name="Note 9" xfId="58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tabSelected="1" zoomScaleNormal="100" workbookViewId="0">
      <selection activeCell="A2" sqref="A2"/>
    </sheetView>
  </sheetViews>
  <sheetFormatPr defaultRowHeight="12.75" x14ac:dyDescent="0.2"/>
  <cols>
    <col min="3" max="3" width="11.28515625" customWidth="1"/>
    <col min="4" max="4" width="2.5703125" customWidth="1"/>
    <col min="7" max="7" width="2.42578125" customWidth="1"/>
    <col min="9" max="9" width="2.42578125" customWidth="1"/>
    <col min="10" max="10" width="25.140625" customWidth="1"/>
  </cols>
  <sheetData>
    <row r="1" spans="1:10" x14ac:dyDescent="0.2">
      <c r="A1" s="1" t="s">
        <v>0</v>
      </c>
      <c r="B1" s="2" t="s">
        <v>1</v>
      </c>
      <c r="C1" s="3" t="s">
        <v>2</v>
      </c>
      <c r="D1" s="3"/>
      <c r="E1" s="4" t="s">
        <v>3</v>
      </c>
      <c r="F1" s="4" t="s">
        <v>4</v>
      </c>
      <c r="H1" s="5" t="s">
        <v>5</v>
      </c>
      <c r="I1" s="3"/>
      <c r="J1" s="1" t="s">
        <v>6</v>
      </c>
    </row>
    <row r="3" spans="1:10" x14ac:dyDescent="0.2">
      <c r="A3" t="s">
        <v>7</v>
      </c>
      <c r="B3" s="6">
        <v>0</v>
      </c>
      <c r="C3" s="7">
        <v>16</v>
      </c>
      <c r="E3" s="7">
        <v>108</v>
      </c>
      <c r="F3" s="8">
        <f>C3+E3</f>
        <v>124</v>
      </c>
      <c r="H3" s="9">
        <f>F3/$F$117</f>
        <v>1.1863939746494397E-4</v>
      </c>
      <c r="I3" s="10"/>
      <c r="J3" t="s">
        <v>7</v>
      </c>
    </row>
    <row r="4" spans="1:10" x14ac:dyDescent="0.2">
      <c r="A4" t="s">
        <v>8</v>
      </c>
      <c r="B4" s="6">
        <v>10</v>
      </c>
      <c r="C4">
        <v>9972</v>
      </c>
      <c r="E4">
        <v>2355</v>
      </c>
      <c r="F4" s="8">
        <f t="shared" ref="F4:F67" si="0">C4+E4</f>
        <v>12327</v>
      </c>
      <c r="H4" s="9">
        <f>F4/$F$117</f>
        <v>1.1794095585083583E-2</v>
      </c>
      <c r="I4" s="10"/>
      <c r="J4" t="s">
        <v>9</v>
      </c>
    </row>
    <row r="5" spans="1:10" x14ac:dyDescent="0.2">
      <c r="A5" t="s">
        <v>8</v>
      </c>
      <c r="B5" s="6">
        <v>106</v>
      </c>
      <c r="C5">
        <v>563</v>
      </c>
      <c r="E5">
        <v>11</v>
      </c>
      <c r="F5" s="8">
        <f t="shared" si="0"/>
        <v>574</v>
      </c>
      <c r="H5" s="9">
        <f>F5/$F$117</f>
        <v>5.4918559794256319E-4</v>
      </c>
      <c r="I5" s="10"/>
      <c r="J5" t="s">
        <v>10</v>
      </c>
    </row>
    <row r="6" spans="1:10" x14ac:dyDescent="0.2">
      <c r="A6" t="s">
        <v>11</v>
      </c>
      <c r="B6" s="6">
        <v>11</v>
      </c>
      <c r="C6">
        <v>12908</v>
      </c>
      <c r="E6">
        <v>923</v>
      </c>
      <c r="F6" s="8">
        <f t="shared" si="0"/>
        <v>13831</v>
      </c>
      <c r="H6" s="9">
        <f>F6/$F$117</f>
        <v>1.3233076664013226E-2</v>
      </c>
      <c r="I6" s="10"/>
      <c r="J6" t="s">
        <v>12</v>
      </c>
    </row>
    <row r="7" spans="1:10" x14ac:dyDescent="0.2">
      <c r="A7" t="s">
        <v>11</v>
      </c>
      <c r="B7" s="6">
        <v>116</v>
      </c>
      <c r="C7">
        <v>1426</v>
      </c>
      <c r="E7">
        <v>13</v>
      </c>
      <c r="F7" s="8">
        <f t="shared" si="0"/>
        <v>1439</v>
      </c>
      <c r="H7" s="9">
        <f>F7/$F$117</f>
        <v>1.3767910721939869E-3</v>
      </c>
      <c r="I7" s="10"/>
      <c r="J7" t="s">
        <v>13</v>
      </c>
    </row>
    <row r="8" spans="1:10" x14ac:dyDescent="0.2">
      <c r="A8" t="s">
        <v>14</v>
      </c>
      <c r="B8" s="6">
        <v>98</v>
      </c>
      <c r="C8">
        <v>235</v>
      </c>
      <c r="E8">
        <v>86</v>
      </c>
      <c r="F8" s="8">
        <f t="shared" si="0"/>
        <v>321</v>
      </c>
      <c r="H8" s="9">
        <f>F8/$F$117</f>
        <v>3.0712295634070173E-4</v>
      </c>
      <c r="I8" s="10"/>
      <c r="J8" t="s">
        <v>15</v>
      </c>
    </row>
    <row r="9" spans="1:10" x14ac:dyDescent="0.2">
      <c r="A9" t="s">
        <v>16</v>
      </c>
      <c r="B9" s="6">
        <v>12</v>
      </c>
      <c r="C9">
        <v>2378</v>
      </c>
      <c r="E9">
        <v>266</v>
      </c>
      <c r="F9" s="8">
        <f t="shared" si="0"/>
        <v>2644</v>
      </c>
      <c r="H9" s="9">
        <f>F9/$F$117</f>
        <v>2.5296981201396117E-3</v>
      </c>
      <c r="I9" s="10"/>
      <c r="J9" t="s">
        <v>17</v>
      </c>
    </row>
    <row r="10" spans="1:10" x14ac:dyDescent="0.2">
      <c r="A10" s="11" t="s">
        <v>18</v>
      </c>
      <c r="B10" s="6">
        <v>95</v>
      </c>
      <c r="C10">
        <v>18044</v>
      </c>
      <c r="E10">
        <v>2090</v>
      </c>
      <c r="F10" s="8">
        <f t="shared" si="0"/>
        <v>20134</v>
      </c>
      <c r="H10" s="9">
        <f>F10/$F$117</f>
        <v>1.926359377870308E-2</v>
      </c>
      <c r="I10" s="10"/>
      <c r="J10" s="11" t="s">
        <v>19</v>
      </c>
    </row>
    <row r="11" spans="1:10" x14ac:dyDescent="0.2">
      <c r="A11" t="s">
        <v>18</v>
      </c>
      <c r="B11" s="6">
        <v>956</v>
      </c>
      <c r="C11">
        <v>444</v>
      </c>
      <c r="E11">
        <v>56</v>
      </c>
      <c r="F11" s="8">
        <f t="shared" si="0"/>
        <v>500</v>
      </c>
      <c r="H11" s="9">
        <f>F11/$F$117</f>
        <v>4.783846671973547E-4</v>
      </c>
      <c r="I11" s="10"/>
      <c r="J11" t="s">
        <v>20</v>
      </c>
    </row>
    <row r="12" spans="1:10" x14ac:dyDescent="0.2">
      <c r="A12" t="s">
        <v>21</v>
      </c>
      <c r="B12" s="6">
        <v>13</v>
      </c>
      <c r="C12">
        <v>8947</v>
      </c>
      <c r="E12">
        <v>2232</v>
      </c>
      <c r="F12" s="8">
        <f t="shared" si="0"/>
        <v>11179</v>
      </c>
      <c r="H12" s="9">
        <f>F12/$F$117</f>
        <v>1.0695724389198457E-2</v>
      </c>
      <c r="I12" s="10"/>
      <c r="J12" t="s">
        <v>22</v>
      </c>
    </row>
    <row r="13" spans="1:10" x14ac:dyDescent="0.2">
      <c r="A13" t="s">
        <v>23</v>
      </c>
      <c r="B13" s="6">
        <v>14</v>
      </c>
      <c r="C13">
        <v>2713</v>
      </c>
      <c r="E13">
        <v>182</v>
      </c>
      <c r="F13" s="8">
        <f t="shared" si="0"/>
        <v>2895</v>
      </c>
      <c r="H13" s="9">
        <f>F13/$F$117</f>
        <v>2.7698472230726838E-3</v>
      </c>
      <c r="I13" s="10"/>
      <c r="J13" t="s">
        <v>24</v>
      </c>
    </row>
    <row r="14" spans="1:10" x14ac:dyDescent="0.2">
      <c r="A14" t="s">
        <v>25</v>
      </c>
      <c r="B14" s="6">
        <v>15</v>
      </c>
      <c r="C14">
        <v>973</v>
      </c>
      <c r="E14">
        <v>361</v>
      </c>
      <c r="F14" s="8">
        <f t="shared" si="0"/>
        <v>1334</v>
      </c>
      <c r="H14" s="9">
        <f>F14/$F$117</f>
        <v>1.2763302920825424E-3</v>
      </c>
      <c r="I14" s="10"/>
      <c r="J14" t="s">
        <v>26</v>
      </c>
    </row>
    <row r="15" spans="1:10" x14ac:dyDescent="0.2">
      <c r="A15" s="11" t="s">
        <v>27</v>
      </c>
      <c r="B15" s="6">
        <v>16</v>
      </c>
      <c r="C15">
        <v>3304</v>
      </c>
      <c r="E15">
        <v>321</v>
      </c>
      <c r="F15" s="8">
        <f t="shared" si="0"/>
        <v>3625</v>
      </c>
      <c r="H15" s="9">
        <f>F15/$F$117</f>
        <v>3.4682888371808216E-3</v>
      </c>
      <c r="I15" s="10"/>
      <c r="J15" s="11" t="s">
        <v>28</v>
      </c>
    </row>
    <row r="16" spans="1:10" x14ac:dyDescent="0.2">
      <c r="A16" t="s">
        <v>29</v>
      </c>
      <c r="B16" s="6">
        <v>97</v>
      </c>
      <c r="C16">
        <v>5152</v>
      </c>
      <c r="E16">
        <v>561</v>
      </c>
      <c r="F16" s="8">
        <f t="shared" si="0"/>
        <v>5713</v>
      </c>
      <c r="H16" s="9">
        <f>F16/$F$117</f>
        <v>5.466023207396975E-3</v>
      </c>
      <c r="I16" s="10"/>
      <c r="J16" t="s">
        <v>30</v>
      </c>
    </row>
    <row r="17" spans="1:10" x14ac:dyDescent="0.2">
      <c r="A17" t="s">
        <v>31</v>
      </c>
      <c r="B17" s="6">
        <v>17</v>
      </c>
      <c r="C17">
        <v>4798</v>
      </c>
      <c r="E17">
        <v>570</v>
      </c>
      <c r="F17" s="8">
        <f t="shared" si="0"/>
        <v>5368</v>
      </c>
      <c r="H17" s="9">
        <f>F17/$F$117</f>
        <v>5.1359377870308E-3</v>
      </c>
      <c r="I17" s="10"/>
      <c r="J17" t="s">
        <v>32</v>
      </c>
    </row>
    <row r="18" spans="1:10" x14ac:dyDescent="0.2">
      <c r="A18" t="s">
        <v>33</v>
      </c>
      <c r="B18" s="6">
        <v>18</v>
      </c>
      <c r="C18">
        <v>22227</v>
      </c>
      <c r="E18">
        <v>2659</v>
      </c>
      <c r="F18" s="8">
        <f t="shared" si="0"/>
        <v>24886</v>
      </c>
      <c r="H18" s="9">
        <f>F18/$F$117</f>
        <v>2.3810161655746738E-2</v>
      </c>
      <c r="I18" s="10"/>
      <c r="J18" t="s">
        <v>34</v>
      </c>
    </row>
    <row r="19" spans="1:10" x14ac:dyDescent="0.2">
      <c r="A19" t="s">
        <v>35</v>
      </c>
      <c r="B19" s="6">
        <v>93</v>
      </c>
      <c r="C19">
        <v>29</v>
      </c>
      <c r="E19">
        <v>27</v>
      </c>
      <c r="F19" s="8">
        <f t="shared" si="0"/>
        <v>56</v>
      </c>
      <c r="H19" s="9">
        <f>F19/$F$117</f>
        <v>5.3579082726103728E-5</v>
      </c>
      <c r="I19" s="10"/>
      <c r="J19" t="s">
        <v>36</v>
      </c>
    </row>
    <row r="20" spans="1:10" x14ac:dyDescent="0.2">
      <c r="A20" t="s">
        <v>37</v>
      </c>
      <c r="B20" s="6">
        <v>19</v>
      </c>
      <c r="C20">
        <v>1222</v>
      </c>
      <c r="E20">
        <v>635</v>
      </c>
      <c r="F20" s="8">
        <f t="shared" si="0"/>
        <v>1857</v>
      </c>
      <c r="H20" s="9">
        <f>F20/$F$117</f>
        <v>1.7767206539709755E-3</v>
      </c>
      <c r="I20" s="10"/>
      <c r="J20" t="s">
        <v>38</v>
      </c>
    </row>
    <row r="21" spans="1:10" x14ac:dyDescent="0.2">
      <c r="A21" t="s">
        <v>39</v>
      </c>
      <c r="B21" s="6">
        <v>20</v>
      </c>
      <c r="C21">
        <v>7527</v>
      </c>
      <c r="E21">
        <v>1194</v>
      </c>
      <c r="F21" s="8">
        <f t="shared" si="0"/>
        <v>8721</v>
      </c>
      <c r="H21" s="9">
        <f>F21/$F$117</f>
        <v>8.3439853652562609E-3</v>
      </c>
      <c r="I21" s="10"/>
      <c r="J21" t="s">
        <v>40</v>
      </c>
    </row>
    <row r="22" spans="1:10" x14ac:dyDescent="0.2">
      <c r="A22" t="s">
        <v>41</v>
      </c>
      <c r="B22" s="6">
        <v>21</v>
      </c>
      <c r="C22">
        <v>4621</v>
      </c>
      <c r="E22">
        <v>710</v>
      </c>
      <c r="F22" s="8">
        <f t="shared" si="0"/>
        <v>5331</v>
      </c>
      <c r="H22" s="9">
        <f>F22/$F$117</f>
        <v>5.1005373216581962E-3</v>
      </c>
      <c r="I22" s="10"/>
      <c r="J22" t="s">
        <v>42</v>
      </c>
    </row>
    <row r="23" spans="1:10" x14ac:dyDescent="0.2">
      <c r="A23" t="s">
        <v>43</v>
      </c>
      <c r="B23" s="6">
        <v>22</v>
      </c>
      <c r="C23">
        <v>19953</v>
      </c>
      <c r="E23">
        <v>2311</v>
      </c>
      <c r="F23" s="8">
        <f t="shared" si="0"/>
        <v>22264</v>
      </c>
      <c r="H23" s="9">
        <f>F23/$F$117</f>
        <v>2.130151246096381E-2</v>
      </c>
      <c r="I23" s="10"/>
      <c r="J23" t="s">
        <v>44</v>
      </c>
    </row>
    <row r="24" spans="1:10" x14ac:dyDescent="0.2">
      <c r="A24" t="s">
        <v>45</v>
      </c>
      <c r="B24" s="6">
        <v>23</v>
      </c>
      <c r="C24">
        <v>6408</v>
      </c>
      <c r="E24">
        <v>441</v>
      </c>
      <c r="F24" s="8">
        <f t="shared" si="0"/>
        <v>6849</v>
      </c>
      <c r="H24" s="9">
        <f>F24/$F$117</f>
        <v>6.5529131712693646E-3</v>
      </c>
      <c r="I24" s="10"/>
      <c r="J24" t="s">
        <v>46</v>
      </c>
    </row>
    <row r="25" spans="1:10" x14ac:dyDescent="0.2">
      <c r="A25" t="s">
        <v>47</v>
      </c>
      <c r="B25" s="6">
        <v>24</v>
      </c>
      <c r="C25">
        <v>10911</v>
      </c>
      <c r="E25">
        <v>1572</v>
      </c>
      <c r="F25" s="8">
        <f t="shared" si="0"/>
        <v>12483</v>
      </c>
      <c r="H25" s="9">
        <f>F25/$F$117</f>
        <v>1.1943351601249158E-2</v>
      </c>
      <c r="I25" s="10"/>
      <c r="J25" t="s">
        <v>48</v>
      </c>
    </row>
    <row r="26" spans="1:10" x14ac:dyDescent="0.2">
      <c r="A26" t="s">
        <v>49</v>
      </c>
      <c r="B26" s="6">
        <v>25</v>
      </c>
      <c r="C26">
        <v>9160</v>
      </c>
      <c r="E26">
        <v>1729</v>
      </c>
      <c r="F26" s="8">
        <f t="shared" si="0"/>
        <v>10889</v>
      </c>
      <c r="H26" s="9">
        <f>F26/$F$117</f>
        <v>1.0418261282223991E-2</v>
      </c>
      <c r="I26" s="10"/>
      <c r="J26" t="s">
        <v>50</v>
      </c>
    </row>
    <row r="27" spans="1:10" x14ac:dyDescent="0.2">
      <c r="A27" t="s">
        <v>51</v>
      </c>
      <c r="B27" s="6">
        <v>26</v>
      </c>
      <c r="C27">
        <v>3537</v>
      </c>
      <c r="E27">
        <v>495</v>
      </c>
      <c r="F27" s="8">
        <f t="shared" si="0"/>
        <v>4032</v>
      </c>
      <c r="H27" s="9">
        <f>F27/$F$117</f>
        <v>3.8576939562794685E-3</v>
      </c>
      <c r="I27" s="10"/>
      <c r="J27" t="s">
        <v>52</v>
      </c>
    </row>
    <row r="28" spans="1:10" x14ac:dyDescent="0.2">
      <c r="A28" t="s">
        <v>53</v>
      </c>
      <c r="B28" s="6">
        <v>28</v>
      </c>
      <c r="C28">
        <v>54276</v>
      </c>
      <c r="E28">
        <v>3615</v>
      </c>
      <c r="F28" s="8">
        <f t="shared" si="0"/>
        <v>57891</v>
      </c>
      <c r="H28" s="9">
        <f>F28/$F$117</f>
        <v>5.5388333537444122E-2</v>
      </c>
      <c r="I28" s="10"/>
      <c r="J28" t="s">
        <v>54</v>
      </c>
    </row>
    <row r="29" spans="1:10" x14ac:dyDescent="0.2">
      <c r="A29" s="11" t="s">
        <v>53</v>
      </c>
      <c r="B29" s="6">
        <v>286</v>
      </c>
      <c r="C29">
        <v>8492</v>
      </c>
      <c r="E29">
        <v>46</v>
      </c>
      <c r="F29" s="8">
        <f t="shared" si="0"/>
        <v>8538</v>
      </c>
      <c r="H29" s="9">
        <f>F29/$F$117</f>
        <v>8.1688965770620285E-3</v>
      </c>
      <c r="I29" s="10"/>
      <c r="J29" s="11" t="s">
        <v>55</v>
      </c>
    </row>
    <row r="30" spans="1:10" x14ac:dyDescent="0.2">
      <c r="A30" t="s">
        <v>56</v>
      </c>
      <c r="B30" s="6">
        <v>29</v>
      </c>
      <c r="C30">
        <v>2970</v>
      </c>
      <c r="E30">
        <v>737</v>
      </c>
      <c r="F30" s="8">
        <f t="shared" si="0"/>
        <v>3707</v>
      </c>
      <c r="H30" s="9">
        <f>F30/$F$117</f>
        <v>3.5467439226011879E-3</v>
      </c>
      <c r="I30" s="10"/>
      <c r="J30" t="s">
        <v>57</v>
      </c>
    </row>
    <row r="31" spans="1:10" x14ac:dyDescent="0.2">
      <c r="A31" t="s">
        <v>58</v>
      </c>
      <c r="B31" s="6">
        <v>30</v>
      </c>
      <c r="C31">
        <v>57611</v>
      </c>
      <c r="E31">
        <v>6951</v>
      </c>
      <c r="F31" s="8">
        <f t="shared" si="0"/>
        <v>64562</v>
      </c>
      <c r="H31" s="9">
        <f>F31/$F$117</f>
        <v>6.177094176719123E-2</v>
      </c>
      <c r="I31" s="10"/>
      <c r="J31" t="s">
        <v>59</v>
      </c>
    </row>
    <row r="32" spans="1:10" x14ac:dyDescent="0.2">
      <c r="A32" t="s">
        <v>58</v>
      </c>
      <c r="B32" s="6">
        <v>306</v>
      </c>
      <c r="C32">
        <v>26451</v>
      </c>
      <c r="E32">
        <v>709</v>
      </c>
      <c r="F32" s="8">
        <f t="shared" si="0"/>
        <v>27160</v>
      </c>
      <c r="H32" s="9">
        <f>F32/$F$117</f>
        <v>2.5985855122160308E-2</v>
      </c>
      <c r="I32" s="10"/>
      <c r="J32" t="s">
        <v>60</v>
      </c>
    </row>
    <row r="33" spans="1:10" x14ac:dyDescent="0.2">
      <c r="A33" t="s">
        <v>61</v>
      </c>
      <c r="B33" s="6">
        <v>31</v>
      </c>
      <c r="C33">
        <v>14782</v>
      </c>
      <c r="E33">
        <v>1515</v>
      </c>
      <c r="F33" s="8">
        <f t="shared" si="0"/>
        <v>16297</v>
      </c>
      <c r="H33" s="9">
        <f>F33/$F$117</f>
        <v>1.5592469842630579E-2</v>
      </c>
      <c r="I33" s="10"/>
      <c r="J33" t="s">
        <v>62</v>
      </c>
    </row>
    <row r="34" spans="1:10" x14ac:dyDescent="0.2">
      <c r="A34" t="s">
        <v>61</v>
      </c>
      <c r="B34" s="6">
        <v>316</v>
      </c>
      <c r="C34">
        <v>388</v>
      </c>
      <c r="E34">
        <v>28</v>
      </c>
      <c r="F34" s="8">
        <f t="shared" si="0"/>
        <v>416</v>
      </c>
      <c r="H34" s="9">
        <f>F34/$F$117</f>
        <v>3.9801604310819914E-4</v>
      </c>
      <c r="I34" s="10"/>
      <c r="J34" t="s">
        <v>63</v>
      </c>
    </row>
    <row r="35" spans="1:10" x14ac:dyDescent="0.2">
      <c r="A35" t="s">
        <v>64</v>
      </c>
      <c r="B35" s="6">
        <v>32</v>
      </c>
      <c r="C35">
        <v>23229</v>
      </c>
      <c r="E35">
        <v>4490</v>
      </c>
      <c r="F35" s="8">
        <f t="shared" si="0"/>
        <v>27719</v>
      </c>
      <c r="H35" s="9">
        <f>F35/$F$117</f>
        <v>2.6520689180086952E-2</v>
      </c>
      <c r="I35" s="10"/>
      <c r="J35" t="s">
        <v>65</v>
      </c>
    </row>
    <row r="36" spans="1:10" x14ac:dyDescent="0.2">
      <c r="A36" t="s">
        <v>64</v>
      </c>
      <c r="B36" s="6">
        <v>326</v>
      </c>
      <c r="C36">
        <v>1152</v>
      </c>
      <c r="E36">
        <v>87</v>
      </c>
      <c r="F36" s="8">
        <f t="shared" si="0"/>
        <v>1239</v>
      </c>
      <c r="H36" s="9">
        <f>F36/$F$117</f>
        <v>1.185437205315045E-3</v>
      </c>
      <c r="I36" s="10"/>
      <c r="J36" t="s">
        <v>66</v>
      </c>
    </row>
    <row r="37" spans="1:10" x14ac:dyDescent="0.2">
      <c r="A37" t="s">
        <v>67</v>
      </c>
      <c r="B37" s="6">
        <v>33</v>
      </c>
      <c r="C37">
        <v>9011</v>
      </c>
      <c r="E37">
        <v>708</v>
      </c>
      <c r="F37" s="8">
        <f t="shared" si="0"/>
        <v>9719</v>
      </c>
      <c r="H37" s="9">
        <f>F37/$F$117</f>
        <v>9.2988411609821811E-3</v>
      </c>
      <c r="I37" s="10"/>
      <c r="J37" t="s">
        <v>68</v>
      </c>
    </row>
    <row r="38" spans="1:10" x14ac:dyDescent="0.2">
      <c r="A38" t="s">
        <v>67</v>
      </c>
      <c r="B38" s="6">
        <v>336</v>
      </c>
      <c r="C38">
        <v>1108</v>
      </c>
      <c r="E38">
        <v>44</v>
      </c>
      <c r="F38" s="8">
        <f t="shared" si="0"/>
        <v>1152</v>
      </c>
      <c r="H38" s="9">
        <f>F38/$F$117</f>
        <v>1.1021982732227053E-3</v>
      </c>
      <c r="I38" s="10"/>
      <c r="J38" t="s">
        <v>69</v>
      </c>
    </row>
    <row r="39" spans="1:10" x14ac:dyDescent="0.2">
      <c r="A39" t="s">
        <v>70</v>
      </c>
      <c r="B39" s="6">
        <v>34</v>
      </c>
      <c r="C39">
        <v>1321</v>
      </c>
      <c r="E39">
        <v>35</v>
      </c>
      <c r="F39" s="8">
        <f t="shared" si="0"/>
        <v>1356</v>
      </c>
      <c r="H39" s="9">
        <f>F39/$F$117</f>
        <v>1.2973792174392261E-3</v>
      </c>
      <c r="I39" s="10"/>
      <c r="J39" t="s">
        <v>71</v>
      </c>
    </row>
    <row r="40" spans="1:10" x14ac:dyDescent="0.2">
      <c r="A40" t="s">
        <v>72</v>
      </c>
      <c r="B40" s="6">
        <v>35</v>
      </c>
      <c r="C40">
        <v>9409</v>
      </c>
      <c r="E40">
        <v>1325</v>
      </c>
      <c r="F40" s="8">
        <f t="shared" si="0"/>
        <v>10734</v>
      </c>
      <c r="H40" s="9">
        <f>F40/$F$117</f>
        <v>1.0269962035392811E-2</v>
      </c>
      <c r="I40" s="10"/>
      <c r="J40" t="s">
        <v>73</v>
      </c>
    </row>
    <row r="41" spans="1:10" x14ac:dyDescent="0.2">
      <c r="A41" t="s">
        <v>72</v>
      </c>
      <c r="B41" s="6">
        <v>356</v>
      </c>
      <c r="C41">
        <v>2108</v>
      </c>
      <c r="E41">
        <v>7</v>
      </c>
      <c r="F41" s="8">
        <f t="shared" si="0"/>
        <v>2115</v>
      </c>
      <c r="H41" s="9">
        <f>F41/$F$117</f>
        <v>2.0235671422448105E-3</v>
      </c>
      <c r="I41" s="10"/>
      <c r="J41" t="s">
        <v>74</v>
      </c>
    </row>
    <row r="42" spans="1:10" x14ac:dyDescent="0.2">
      <c r="A42" s="11" t="s">
        <v>75</v>
      </c>
      <c r="B42" s="6">
        <v>36</v>
      </c>
      <c r="C42">
        <v>10159</v>
      </c>
      <c r="E42">
        <v>793</v>
      </c>
      <c r="F42" s="8">
        <f t="shared" si="0"/>
        <v>10952</v>
      </c>
      <c r="H42" s="9">
        <f>F42/$F$117</f>
        <v>1.0478537750290859E-2</v>
      </c>
      <c r="I42" s="10"/>
      <c r="J42" s="11" t="s">
        <v>76</v>
      </c>
    </row>
    <row r="43" spans="1:10" x14ac:dyDescent="0.2">
      <c r="A43" t="s">
        <v>75</v>
      </c>
      <c r="B43" s="6">
        <v>366</v>
      </c>
      <c r="C43">
        <v>306</v>
      </c>
      <c r="E43">
        <v>5</v>
      </c>
      <c r="F43" s="8">
        <f t="shared" si="0"/>
        <v>311</v>
      </c>
      <c r="H43" s="9">
        <f>F43/$F$117</f>
        <v>2.9755526299675466E-4</v>
      </c>
      <c r="I43" s="10"/>
      <c r="J43" t="s">
        <v>77</v>
      </c>
    </row>
    <row r="44" spans="1:10" x14ac:dyDescent="0.2">
      <c r="A44" t="s">
        <v>78</v>
      </c>
      <c r="B44" s="6">
        <v>37</v>
      </c>
      <c r="C44">
        <v>7881</v>
      </c>
      <c r="E44">
        <v>1177</v>
      </c>
      <c r="F44" s="8">
        <f t="shared" si="0"/>
        <v>9058</v>
      </c>
      <c r="H44" s="9">
        <f>F44/$F$117</f>
        <v>8.6664166309472785E-3</v>
      </c>
      <c r="I44" s="10"/>
      <c r="J44" t="s">
        <v>79</v>
      </c>
    </row>
    <row r="45" spans="1:10" x14ac:dyDescent="0.2">
      <c r="A45" t="s">
        <v>78</v>
      </c>
      <c r="B45" s="6">
        <v>376</v>
      </c>
      <c r="C45">
        <v>14125</v>
      </c>
      <c r="E45">
        <v>62</v>
      </c>
      <c r="F45" s="8">
        <f t="shared" si="0"/>
        <v>14187</v>
      </c>
      <c r="H45" s="9">
        <f>F45/$F$117</f>
        <v>1.3573686547057743E-2</v>
      </c>
      <c r="I45" s="10"/>
      <c r="J45" t="s">
        <v>80</v>
      </c>
    </row>
    <row r="46" spans="1:10" x14ac:dyDescent="0.2">
      <c r="A46" t="s">
        <v>81</v>
      </c>
      <c r="B46" s="6">
        <v>94</v>
      </c>
      <c r="C46">
        <v>138</v>
      </c>
      <c r="E46">
        <v>20</v>
      </c>
      <c r="F46" s="8">
        <f t="shared" si="0"/>
        <v>158</v>
      </c>
      <c r="H46" s="9">
        <f>F46/$F$117</f>
        <v>1.511695548343641E-4</v>
      </c>
      <c r="I46" s="10"/>
      <c r="J46" t="s">
        <v>82</v>
      </c>
    </row>
    <row r="47" spans="1:10" x14ac:dyDescent="0.2">
      <c r="A47" t="s">
        <v>83</v>
      </c>
      <c r="B47" s="6">
        <v>38</v>
      </c>
      <c r="C47">
        <v>5258</v>
      </c>
      <c r="E47">
        <v>555</v>
      </c>
      <c r="F47" s="8">
        <f t="shared" si="0"/>
        <v>5813</v>
      </c>
      <c r="H47" s="9">
        <f>F47/$F$117</f>
        <v>5.561700140836446E-3</v>
      </c>
      <c r="I47" s="10"/>
      <c r="J47" t="s">
        <v>84</v>
      </c>
    </row>
    <row r="48" spans="1:10" x14ac:dyDescent="0.2">
      <c r="A48" t="s">
        <v>85</v>
      </c>
      <c r="B48" s="6">
        <v>39</v>
      </c>
      <c r="C48">
        <v>5817</v>
      </c>
      <c r="E48">
        <v>658</v>
      </c>
      <c r="F48" s="8">
        <f t="shared" si="0"/>
        <v>6475</v>
      </c>
      <c r="H48" s="9">
        <f>F48/$F$117</f>
        <v>6.1950814402057441E-3</v>
      </c>
      <c r="I48" s="10"/>
      <c r="J48" t="s">
        <v>86</v>
      </c>
    </row>
    <row r="49" spans="1:10" x14ac:dyDescent="0.2">
      <c r="A49" t="s">
        <v>85</v>
      </c>
      <c r="B49" s="6">
        <v>396</v>
      </c>
      <c r="C49">
        <v>25</v>
      </c>
      <c r="E49">
        <v>0</v>
      </c>
      <c r="F49" s="8">
        <f t="shared" si="0"/>
        <v>25</v>
      </c>
      <c r="H49" s="9">
        <f>F49/$F$117</f>
        <v>2.3919233359867738E-5</v>
      </c>
      <c r="I49" s="10"/>
      <c r="J49" t="s">
        <v>87</v>
      </c>
    </row>
    <row r="50" spans="1:10" x14ac:dyDescent="0.2">
      <c r="A50" t="s">
        <v>88</v>
      </c>
      <c r="B50" s="6">
        <v>40</v>
      </c>
      <c r="C50">
        <v>2487</v>
      </c>
      <c r="E50">
        <v>289</v>
      </c>
      <c r="F50" s="8">
        <f t="shared" si="0"/>
        <v>2776</v>
      </c>
      <c r="H50" s="9">
        <f>F50/$F$117</f>
        <v>2.6559916722797136E-3</v>
      </c>
      <c r="I50" s="10"/>
      <c r="J50" t="s">
        <v>89</v>
      </c>
    </row>
    <row r="51" spans="1:10" x14ac:dyDescent="0.2">
      <c r="A51" t="s">
        <v>90</v>
      </c>
      <c r="B51" s="6">
        <v>41</v>
      </c>
      <c r="C51">
        <v>17406</v>
      </c>
      <c r="E51">
        <v>2200</v>
      </c>
      <c r="F51" s="8">
        <f t="shared" si="0"/>
        <v>19606</v>
      </c>
      <c r="H51" s="9">
        <f>F51/$F$117</f>
        <v>1.8758419570142675E-2</v>
      </c>
      <c r="I51" s="10"/>
      <c r="J51" t="s">
        <v>91</v>
      </c>
    </row>
    <row r="52" spans="1:10" x14ac:dyDescent="0.2">
      <c r="A52" t="s">
        <v>90</v>
      </c>
      <c r="B52" s="6">
        <v>416</v>
      </c>
      <c r="C52">
        <v>2820</v>
      </c>
      <c r="E52">
        <v>134</v>
      </c>
      <c r="F52" s="8">
        <f t="shared" si="0"/>
        <v>2954</v>
      </c>
      <c r="H52" s="9">
        <f>F52/$F$117</f>
        <v>2.8262966138019718E-3</v>
      </c>
      <c r="I52" s="10"/>
      <c r="J52" t="s">
        <v>92</v>
      </c>
    </row>
    <row r="53" spans="1:10" x14ac:dyDescent="0.2">
      <c r="A53" s="11" t="s">
        <v>90</v>
      </c>
      <c r="B53" s="6">
        <v>417</v>
      </c>
      <c r="C53">
        <v>21</v>
      </c>
      <c r="E53">
        <v>0</v>
      </c>
      <c r="F53" s="8">
        <f t="shared" si="0"/>
        <v>21</v>
      </c>
      <c r="H53" s="9">
        <f>F53/$F$117</f>
        <v>2.00921560222889E-5</v>
      </c>
      <c r="I53" s="10"/>
      <c r="J53" s="11" t="s">
        <v>93</v>
      </c>
    </row>
    <row r="54" spans="1:10" x14ac:dyDescent="0.2">
      <c r="A54" t="s">
        <v>94</v>
      </c>
      <c r="B54" s="6">
        <v>42</v>
      </c>
      <c r="C54">
        <v>2324</v>
      </c>
      <c r="E54">
        <v>378</v>
      </c>
      <c r="F54" s="8">
        <f t="shared" si="0"/>
        <v>2702</v>
      </c>
      <c r="H54" s="9">
        <f>F54/$F$117</f>
        <v>2.585190741534505E-3</v>
      </c>
      <c r="I54" s="10"/>
      <c r="J54" t="s">
        <v>95</v>
      </c>
    </row>
    <row r="55" spans="1:10" x14ac:dyDescent="0.2">
      <c r="A55" t="s">
        <v>96</v>
      </c>
      <c r="B55" s="6">
        <v>43</v>
      </c>
      <c r="C55">
        <v>5098</v>
      </c>
      <c r="E55">
        <v>415</v>
      </c>
      <c r="F55" s="8">
        <f t="shared" si="0"/>
        <v>5513</v>
      </c>
      <c r="H55" s="9">
        <f>F55/$F$117</f>
        <v>5.2746693405180331E-3</v>
      </c>
      <c r="I55" s="10"/>
      <c r="J55" t="s">
        <v>97</v>
      </c>
    </row>
    <row r="56" spans="1:10" x14ac:dyDescent="0.2">
      <c r="A56" t="s">
        <v>98</v>
      </c>
      <c r="B56" s="6">
        <v>44</v>
      </c>
      <c r="C56">
        <v>24497</v>
      </c>
      <c r="E56">
        <v>2691</v>
      </c>
      <c r="F56" s="8">
        <f t="shared" si="0"/>
        <v>27188</v>
      </c>
      <c r="H56" s="9">
        <f>F56/$F$117</f>
        <v>2.6012644663523359E-2</v>
      </c>
      <c r="I56" s="10"/>
      <c r="J56" t="s">
        <v>99</v>
      </c>
    </row>
    <row r="57" spans="1:10" x14ac:dyDescent="0.2">
      <c r="A57" t="s">
        <v>100</v>
      </c>
      <c r="B57" s="6">
        <v>45</v>
      </c>
      <c r="C57">
        <v>25784</v>
      </c>
      <c r="E57">
        <v>3131</v>
      </c>
      <c r="F57" s="8">
        <f t="shared" si="0"/>
        <v>28915</v>
      </c>
      <c r="H57" s="9">
        <f>F57/$F$117</f>
        <v>2.7664985304023025E-2</v>
      </c>
      <c r="I57" s="10"/>
      <c r="J57" t="s">
        <v>101</v>
      </c>
    </row>
    <row r="58" spans="1:10" x14ac:dyDescent="0.2">
      <c r="A58" t="s">
        <v>100</v>
      </c>
      <c r="B58" s="6">
        <v>456</v>
      </c>
      <c r="C58">
        <v>30399</v>
      </c>
      <c r="E58">
        <v>103</v>
      </c>
      <c r="F58" s="8">
        <f t="shared" si="0"/>
        <v>30502</v>
      </c>
      <c r="H58" s="9">
        <f>F58/$F$117</f>
        <v>2.9183378237707426E-2</v>
      </c>
      <c r="I58" s="10"/>
      <c r="J58" t="s">
        <v>102</v>
      </c>
    </row>
    <row r="59" spans="1:10" x14ac:dyDescent="0.2">
      <c r="A59" t="s">
        <v>103</v>
      </c>
      <c r="B59" s="6">
        <v>46</v>
      </c>
      <c r="C59">
        <v>1701</v>
      </c>
      <c r="E59">
        <v>179</v>
      </c>
      <c r="F59" s="8">
        <f t="shared" si="0"/>
        <v>1880</v>
      </c>
      <c r="H59" s="9">
        <f>F59/$F$117</f>
        <v>1.7987263486620537E-3</v>
      </c>
      <c r="I59" s="10"/>
      <c r="J59" t="s">
        <v>104</v>
      </c>
    </row>
    <row r="60" spans="1:10" x14ac:dyDescent="0.2">
      <c r="A60" t="s">
        <v>105</v>
      </c>
      <c r="B60" s="6">
        <v>47</v>
      </c>
      <c r="C60">
        <v>16854</v>
      </c>
      <c r="E60">
        <v>1639</v>
      </c>
      <c r="F60" s="8">
        <f t="shared" si="0"/>
        <v>18493</v>
      </c>
      <c r="H60" s="9">
        <f>F60/$F$117</f>
        <v>1.7693535300961363E-2</v>
      </c>
      <c r="I60" s="10"/>
      <c r="J60" t="s">
        <v>106</v>
      </c>
    </row>
    <row r="61" spans="1:10" x14ac:dyDescent="0.2">
      <c r="A61" t="s">
        <v>105</v>
      </c>
      <c r="B61" s="6">
        <v>476</v>
      </c>
      <c r="C61">
        <v>1715</v>
      </c>
      <c r="E61">
        <v>77</v>
      </c>
      <c r="F61" s="8">
        <f t="shared" si="0"/>
        <v>1792</v>
      </c>
      <c r="H61" s="9">
        <f>F61/$F$117</f>
        <v>1.7145306472353193E-3</v>
      </c>
      <c r="I61" s="10"/>
      <c r="J61" t="s">
        <v>107</v>
      </c>
    </row>
    <row r="62" spans="1:10" x14ac:dyDescent="0.2">
      <c r="A62" t="s">
        <v>108</v>
      </c>
      <c r="B62" s="6">
        <v>48</v>
      </c>
      <c r="C62">
        <v>10962</v>
      </c>
      <c r="E62">
        <v>1137</v>
      </c>
      <c r="F62" s="8">
        <f t="shared" si="0"/>
        <v>12099</v>
      </c>
      <c r="H62" s="9">
        <f>F62/$F$117</f>
        <v>1.157595217684159E-2</v>
      </c>
      <c r="I62" s="10"/>
      <c r="J62" t="s">
        <v>109</v>
      </c>
    </row>
    <row r="63" spans="1:10" x14ac:dyDescent="0.2">
      <c r="A63" t="s">
        <v>110</v>
      </c>
      <c r="B63" s="6">
        <v>49</v>
      </c>
      <c r="C63">
        <v>4052</v>
      </c>
      <c r="E63">
        <v>421</v>
      </c>
      <c r="F63" s="8">
        <f t="shared" si="0"/>
        <v>4473</v>
      </c>
      <c r="H63" s="9">
        <f>F63/$F$117</f>
        <v>4.2796292327475357E-3</v>
      </c>
      <c r="I63" s="10"/>
      <c r="J63" t="s">
        <v>111</v>
      </c>
    </row>
    <row r="64" spans="1:10" x14ac:dyDescent="0.2">
      <c r="A64" t="s">
        <v>112</v>
      </c>
      <c r="B64" s="6">
        <v>91</v>
      </c>
      <c r="C64">
        <v>160</v>
      </c>
      <c r="E64">
        <v>84</v>
      </c>
      <c r="F64" s="8">
        <f t="shared" si="0"/>
        <v>244</v>
      </c>
      <c r="H64" s="9">
        <f>F64/$F$117</f>
        <v>2.3345171759230911E-4</v>
      </c>
      <c r="I64" s="10"/>
      <c r="J64" t="s">
        <v>113</v>
      </c>
    </row>
    <row r="65" spans="1:10" x14ac:dyDescent="0.2">
      <c r="A65" t="s">
        <v>114</v>
      </c>
      <c r="B65" s="6">
        <v>50</v>
      </c>
      <c r="C65">
        <v>1416</v>
      </c>
      <c r="E65">
        <v>20</v>
      </c>
      <c r="F65" s="8">
        <f t="shared" si="0"/>
        <v>1436</v>
      </c>
      <c r="H65" s="9">
        <f>F65/$F$117</f>
        <v>1.3739207641908027E-3</v>
      </c>
      <c r="I65" s="10"/>
      <c r="J65" t="s">
        <v>115</v>
      </c>
    </row>
    <row r="66" spans="1:10" x14ac:dyDescent="0.2">
      <c r="A66" t="s">
        <v>116</v>
      </c>
      <c r="B66" s="6">
        <v>51</v>
      </c>
      <c r="C66">
        <v>6091</v>
      </c>
      <c r="E66">
        <v>320</v>
      </c>
      <c r="F66" s="8">
        <f t="shared" si="0"/>
        <v>6411</v>
      </c>
      <c r="H66" s="9">
        <f>F66/$F$117</f>
        <v>6.1338482028044823E-3</v>
      </c>
      <c r="I66" s="10"/>
      <c r="J66" t="s">
        <v>117</v>
      </c>
    </row>
    <row r="67" spans="1:10" x14ac:dyDescent="0.2">
      <c r="A67" s="11" t="s">
        <v>116</v>
      </c>
      <c r="B67" s="6">
        <v>516</v>
      </c>
      <c r="C67">
        <v>713</v>
      </c>
      <c r="E67">
        <v>1</v>
      </c>
      <c r="F67" s="8">
        <f t="shared" si="0"/>
        <v>714</v>
      </c>
      <c r="H67" s="9">
        <f>F67/$F$117</f>
        <v>6.8313330475782254E-4</v>
      </c>
      <c r="I67" s="10"/>
      <c r="J67" s="11" t="s">
        <v>118</v>
      </c>
    </row>
    <row r="68" spans="1:10" x14ac:dyDescent="0.2">
      <c r="A68" s="11" t="s">
        <v>119</v>
      </c>
      <c r="B68" s="6">
        <v>52</v>
      </c>
      <c r="C68">
        <v>1253</v>
      </c>
      <c r="E68">
        <v>120</v>
      </c>
      <c r="F68" s="8">
        <f t="shared" ref="F68:F117" si="1">C68+E68</f>
        <v>1373</v>
      </c>
      <c r="H68" s="9">
        <f>F68/$F$117</f>
        <v>1.313644296123936E-3</v>
      </c>
      <c r="I68" s="10"/>
      <c r="J68" s="11" t="s">
        <v>120</v>
      </c>
    </row>
    <row r="69" spans="1:10" x14ac:dyDescent="0.2">
      <c r="A69" t="s">
        <v>119</v>
      </c>
      <c r="B69" s="6">
        <v>526</v>
      </c>
      <c r="C69">
        <v>76</v>
      </c>
      <c r="E69">
        <v>0</v>
      </c>
      <c r="F69" s="8">
        <f t="shared" si="1"/>
        <v>76</v>
      </c>
      <c r="H69" s="9">
        <f>F69/$F$117</f>
        <v>7.2714469413997915E-5</v>
      </c>
      <c r="I69" s="10"/>
      <c r="J69" t="s">
        <v>121</v>
      </c>
    </row>
    <row r="70" spans="1:10" x14ac:dyDescent="0.2">
      <c r="A70" t="s">
        <v>122</v>
      </c>
      <c r="B70" s="6">
        <v>54</v>
      </c>
      <c r="C70">
        <v>4873</v>
      </c>
      <c r="E70">
        <v>439</v>
      </c>
      <c r="F70" s="8">
        <f t="shared" si="1"/>
        <v>5312</v>
      </c>
      <c r="H70" s="9">
        <f>F70/$F$117</f>
        <v>5.0823587043046965E-3</v>
      </c>
      <c r="I70" s="10"/>
      <c r="J70" t="s">
        <v>123</v>
      </c>
    </row>
    <row r="71" spans="1:10" x14ac:dyDescent="0.2">
      <c r="A71" t="s">
        <v>124</v>
      </c>
      <c r="B71" s="6">
        <v>55</v>
      </c>
      <c r="C71">
        <v>10130</v>
      </c>
      <c r="E71">
        <v>1617</v>
      </c>
      <c r="F71" s="8">
        <f t="shared" si="1"/>
        <v>11747</v>
      </c>
      <c r="H71" s="9">
        <f>F71/$F$117</f>
        <v>1.1239169371134651E-2</v>
      </c>
      <c r="I71" s="10"/>
      <c r="J71" t="s">
        <v>125</v>
      </c>
    </row>
    <row r="72" spans="1:10" x14ac:dyDescent="0.2">
      <c r="A72" t="s">
        <v>124</v>
      </c>
      <c r="B72" s="6">
        <v>556</v>
      </c>
      <c r="C72">
        <v>429</v>
      </c>
      <c r="E72">
        <v>50</v>
      </c>
      <c r="F72" s="8">
        <f t="shared" si="1"/>
        <v>479</v>
      </c>
      <c r="H72" s="9">
        <f>F72/$F$117</f>
        <v>4.5829251117506583E-4</v>
      </c>
      <c r="I72" s="10"/>
      <c r="J72" t="s">
        <v>126</v>
      </c>
    </row>
    <row r="73" spans="1:10" x14ac:dyDescent="0.2">
      <c r="A73" t="s">
        <v>127</v>
      </c>
      <c r="B73" s="6">
        <v>56</v>
      </c>
      <c r="C73">
        <v>2295</v>
      </c>
      <c r="E73">
        <v>498</v>
      </c>
      <c r="F73" s="8">
        <f t="shared" si="1"/>
        <v>2793</v>
      </c>
      <c r="H73" s="9">
        <f>F73/$F$117</f>
        <v>2.6722567509644235E-3</v>
      </c>
      <c r="I73" s="10"/>
      <c r="J73" t="s">
        <v>128</v>
      </c>
    </row>
    <row r="74" spans="1:10" x14ac:dyDescent="0.2">
      <c r="A74" t="s">
        <v>129</v>
      </c>
      <c r="B74" s="6">
        <v>57</v>
      </c>
      <c r="C74">
        <v>11392</v>
      </c>
      <c r="E74">
        <v>946</v>
      </c>
      <c r="F74" s="8">
        <f t="shared" si="1"/>
        <v>12338</v>
      </c>
      <c r="H74" s="9">
        <f>F74/$F$117</f>
        <v>1.1804620047761925E-2</v>
      </c>
      <c r="I74" s="10"/>
      <c r="J74" t="s">
        <v>130</v>
      </c>
    </row>
    <row r="75" spans="1:10" x14ac:dyDescent="0.2">
      <c r="A75" s="11" t="s">
        <v>129</v>
      </c>
      <c r="B75" s="6">
        <v>576</v>
      </c>
      <c r="C75">
        <v>800</v>
      </c>
      <c r="E75">
        <v>11</v>
      </c>
      <c r="F75" s="8">
        <f t="shared" si="1"/>
        <v>811</v>
      </c>
      <c r="H75" s="9">
        <f>F75/$F$117</f>
        <v>7.7593993019410936E-4</v>
      </c>
      <c r="I75" s="10"/>
      <c r="J75" s="11" t="s">
        <v>131</v>
      </c>
    </row>
    <row r="76" spans="1:10" x14ac:dyDescent="0.2">
      <c r="A76" t="s">
        <v>132</v>
      </c>
      <c r="B76" s="6">
        <v>58</v>
      </c>
      <c r="C76">
        <v>4439</v>
      </c>
      <c r="E76">
        <v>604</v>
      </c>
      <c r="F76" s="8">
        <f t="shared" si="1"/>
        <v>5043</v>
      </c>
      <c r="H76" s="9">
        <f>F76/$F$117</f>
        <v>4.8249877533525195E-3</v>
      </c>
      <c r="I76" s="10"/>
      <c r="J76" t="s">
        <v>133</v>
      </c>
    </row>
    <row r="77" spans="1:10" x14ac:dyDescent="0.2">
      <c r="A77" t="s">
        <v>134</v>
      </c>
      <c r="B77" s="6">
        <v>74</v>
      </c>
      <c r="C77">
        <v>3074</v>
      </c>
      <c r="E77">
        <v>1024</v>
      </c>
      <c r="F77" s="8">
        <f t="shared" si="1"/>
        <v>4098</v>
      </c>
      <c r="H77" s="9">
        <f>F77/$F$117</f>
        <v>3.9208407323495197E-3</v>
      </c>
      <c r="I77" s="10"/>
      <c r="J77" t="s">
        <v>135</v>
      </c>
    </row>
    <row r="78" spans="1:10" x14ac:dyDescent="0.2">
      <c r="A78" t="s">
        <v>134</v>
      </c>
      <c r="B78" s="6">
        <v>746</v>
      </c>
      <c r="C78">
        <v>2066</v>
      </c>
      <c r="E78">
        <v>28</v>
      </c>
      <c r="F78" s="8">
        <f t="shared" si="1"/>
        <v>2094</v>
      </c>
      <c r="H78" s="9">
        <f>F78/$F$117</f>
        <v>2.0034749862225215E-3</v>
      </c>
      <c r="I78" s="10"/>
      <c r="J78" t="s">
        <v>136</v>
      </c>
    </row>
    <row r="79" spans="1:10" x14ac:dyDescent="0.2">
      <c r="A79" t="s">
        <v>137</v>
      </c>
      <c r="B79" s="6">
        <v>60</v>
      </c>
      <c r="C79">
        <v>25924</v>
      </c>
      <c r="E79">
        <v>2069</v>
      </c>
      <c r="F79" s="8">
        <f t="shared" si="1"/>
        <v>27993</v>
      </c>
      <c r="H79" s="9">
        <f>F79/$F$117</f>
        <v>2.67828439777111E-2</v>
      </c>
      <c r="I79" s="10"/>
      <c r="J79" t="s">
        <v>138</v>
      </c>
    </row>
    <row r="80" spans="1:10" x14ac:dyDescent="0.2">
      <c r="A80" t="s">
        <v>137</v>
      </c>
      <c r="B80" s="6">
        <v>606</v>
      </c>
      <c r="C80">
        <v>14218</v>
      </c>
      <c r="E80">
        <v>175</v>
      </c>
      <c r="F80" s="8">
        <f t="shared" si="1"/>
        <v>14393</v>
      </c>
      <c r="H80" s="9">
        <f>F80/$F$117</f>
        <v>1.3770781029943053E-2</v>
      </c>
      <c r="I80" s="10"/>
      <c r="J80" t="s">
        <v>139</v>
      </c>
    </row>
    <row r="81" spans="1:10" x14ac:dyDescent="0.2">
      <c r="A81" t="s">
        <v>140</v>
      </c>
      <c r="B81" s="6">
        <v>99</v>
      </c>
      <c r="C81">
        <v>31204</v>
      </c>
      <c r="E81">
        <v>7968</v>
      </c>
      <c r="F81" s="8">
        <f t="shared" si="1"/>
        <v>39172</v>
      </c>
      <c r="H81" s="9">
        <f>F81/$F$117</f>
        <v>3.7478568366909555E-2</v>
      </c>
      <c r="I81" s="10"/>
      <c r="J81" t="s">
        <v>141</v>
      </c>
    </row>
    <row r="82" spans="1:10" x14ac:dyDescent="0.2">
      <c r="A82" t="s">
        <v>140</v>
      </c>
      <c r="B82" s="6">
        <v>996</v>
      </c>
      <c r="C82">
        <v>38105</v>
      </c>
      <c r="E82">
        <v>650</v>
      </c>
      <c r="F82" s="8">
        <f t="shared" si="1"/>
        <v>38755</v>
      </c>
      <c r="H82" s="9">
        <f>F82/$F$117</f>
        <v>3.7079595554466965E-2</v>
      </c>
      <c r="I82" s="10"/>
      <c r="J82" t="s">
        <v>142</v>
      </c>
    </row>
    <row r="83" spans="1:10" x14ac:dyDescent="0.2">
      <c r="A83" t="s">
        <v>143</v>
      </c>
      <c r="B83" s="6">
        <v>92</v>
      </c>
      <c r="C83">
        <v>8847</v>
      </c>
      <c r="E83">
        <v>1096</v>
      </c>
      <c r="F83" s="8">
        <f t="shared" si="1"/>
        <v>9943</v>
      </c>
      <c r="H83" s="9">
        <f>F83/$F$117</f>
        <v>9.5131574918865952E-3</v>
      </c>
      <c r="I83" s="10"/>
      <c r="J83" t="s">
        <v>144</v>
      </c>
    </row>
    <row r="84" spans="1:10" x14ac:dyDescent="0.2">
      <c r="A84" t="s">
        <v>143</v>
      </c>
      <c r="B84" s="6">
        <v>926</v>
      </c>
      <c r="C84">
        <v>1939</v>
      </c>
      <c r="E84">
        <v>8</v>
      </c>
      <c r="F84" s="8">
        <f t="shared" si="1"/>
        <v>1947</v>
      </c>
      <c r="H84" s="9">
        <f>F84/$F$117</f>
        <v>1.8628298940664993E-3</v>
      </c>
      <c r="I84" s="10"/>
      <c r="J84" t="s">
        <v>145</v>
      </c>
    </row>
    <row r="85" spans="1:10" x14ac:dyDescent="0.2">
      <c r="A85" t="s">
        <v>146</v>
      </c>
      <c r="B85" s="6">
        <v>62</v>
      </c>
      <c r="C85">
        <v>552</v>
      </c>
      <c r="E85">
        <v>102</v>
      </c>
      <c r="F85" s="8">
        <f t="shared" si="1"/>
        <v>654</v>
      </c>
      <c r="H85" s="9">
        <f>F85/$F$117</f>
        <v>6.2572714469413999E-4</v>
      </c>
      <c r="I85" s="10"/>
      <c r="J85" t="s">
        <v>147</v>
      </c>
    </row>
    <row r="86" spans="1:10" x14ac:dyDescent="0.2">
      <c r="A86" t="s">
        <v>148</v>
      </c>
      <c r="B86" s="6">
        <v>63</v>
      </c>
      <c r="C86">
        <v>12237</v>
      </c>
      <c r="E86">
        <v>1527</v>
      </c>
      <c r="F86" s="8">
        <f t="shared" si="1"/>
        <v>13764</v>
      </c>
      <c r="H86" s="9">
        <f>F86/$F$117</f>
        <v>1.3168973118608781E-2</v>
      </c>
      <c r="I86" s="10"/>
      <c r="J86" t="s">
        <v>149</v>
      </c>
    </row>
    <row r="87" spans="1:10" x14ac:dyDescent="0.2">
      <c r="A87" t="s">
        <v>150</v>
      </c>
      <c r="B87" s="6">
        <v>64</v>
      </c>
      <c r="C87">
        <v>6684</v>
      </c>
      <c r="E87">
        <v>1303</v>
      </c>
      <c r="F87" s="8">
        <f t="shared" si="1"/>
        <v>7987</v>
      </c>
      <c r="H87" s="9">
        <f>F87/$F$117</f>
        <v>7.6417166738105445E-3</v>
      </c>
      <c r="I87" s="10"/>
      <c r="J87" t="s">
        <v>151</v>
      </c>
    </row>
    <row r="88" spans="1:10" x14ac:dyDescent="0.2">
      <c r="A88" t="s">
        <v>150</v>
      </c>
      <c r="B88" s="6">
        <v>646</v>
      </c>
      <c r="C88">
        <v>3139</v>
      </c>
      <c r="E88">
        <v>29</v>
      </c>
      <c r="F88" s="8">
        <f t="shared" si="1"/>
        <v>3168</v>
      </c>
      <c r="H88" s="9">
        <f>F88/$F$117</f>
        <v>3.0310452513624395E-3</v>
      </c>
      <c r="I88" s="10"/>
      <c r="J88" t="s">
        <v>152</v>
      </c>
    </row>
    <row r="89" spans="1:10" x14ac:dyDescent="0.2">
      <c r="A89" t="s">
        <v>153</v>
      </c>
      <c r="B89" s="6">
        <v>65</v>
      </c>
      <c r="C89">
        <v>2396</v>
      </c>
      <c r="E89">
        <v>408</v>
      </c>
      <c r="F89" s="8">
        <f t="shared" si="1"/>
        <v>2804</v>
      </c>
      <c r="H89" s="9">
        <f>F89/$F$117</f>
        <v>2.6827812136427653E-3</v>
      </c>
      <c r="I89" s="10"/>
      <c r="J89" t="s">
        <v>154</v>
      </c>
    </row>
    <row r="90" spans="1:10" x14ac:dyDescent="0.2">
      <c r="A90" t="s">
        <v>155</v>
      </c>
      <c r="B90" s="6">
        <v>66</v>
      </c>
      <c r="C90">
        <v>1236</v>
      </c>
      <c r="E90">
        <v>222</v>
      </c>
      <c r="F90" s="8">
        <f t="shared" si="1"/>
        <v>1458</v>
      </c>
      <c r="H90" s="9">
        <f>F90/$F$117</f>
        <v>1.3949696895474864E-3</v>
      </c>
      <c r="I90" s="10"/>
      <c r="J90" t="s">
        <v>156</v>
      </c>
    </row>
    <row r="91" spans="1:10" x14ac:dyDescent="0.2">
      <c r="A91" t="s">
        <v>157</v>
      </c>
      <c r="B91" s="6">
        <v>67</v>
      </c>
      <c r="C91">
        <v>9779</v>
      </c>
      <c r="E91">
        <v>682</v>
      </c>
      <c r="F91" s="8">
        <f t="shared" si="1"/>
        <v>10461</v>
      </c>
      <c r="H91" s="9">
        <f>F91/$F$117</f>
        <v>1.0008764007103056E-2</v>
      </c>
      <c r="I91" s="10"/>
      <c r="J91" t="s">
        <v>158</v>
      </c>
    </row>
    <row r="92" spans="1:10" x14ac:dyDescent="0.2">
      <c r="A92" t="s">
        <v>157</v>
      </c>
      <c r="B92" s="6">
        <v>676</v>
      </c>
      <c r="C92">
        <v>547</v>
      </c>
      <c r="E92">
        <v>12</v>
      </c>
      <c r="F92" s="8">
        <f t="shared" si="1"/>
        <v>559</v>
      </c>
      <c r="H92" s="9">
        <f>F92/$F$117</f>
        <v>5.3483405792664263E-4</v>
      </c>
      <c r="I92" s="10"/>
      <c r="J92" t="s">
        <v>159</v>
      </c>
    </row>
    <row r="93" spans="1:10" x14ac:dyDescent="0.2">
      <c r="A93" t="s">
        <v>160</v>
      </c>
      <c r="B93" s="6">
        <v>68</v>
      </c>
      <c r="C93">
        <v>2967</v>
      </c>
      <c r="E93">
        <v>232</v>
      </c>
      <c r="F93" s="8">
        <f t="shared" si="1"/>
        <v>3199</v>
      </c>
      <c r="H93" s="9">
        <f>F93/$F$117</f>
        <v>3.0607051007286753E-3</v>
      </c>
      <c r="I93" s="10"/>
      <c r="J93" t="s">
        <v>161</v>
      </c>
    </row>
    <row r="94" spans="1:10" x14ac:dyDescent="0.2">
      <c r="A94" t="s">
        <v>162</v>
      </c>
      <c r="B94" s="6">
        <v>69</v>
      </c>
      <c r="C94">
        <v>10752</v>
      </c>
      <c r="E94">
        <v>1206</v>
      </c>
      <c r="F94" s="8">
        <f t="shared" si="1"/>
        <v>11958</v>
      </c>
      <c r="H94" s="9">
        <f>F94/$F$117</f>
        <v>1.1441047700691936E-2</v>
      </c>
      <c r="I94" s="10"/>
      <c r="J94" t="s">
        <v>163</v>
      </c>
    </row>
    <row r="95" spans="1:10" x14ac:dyDescent="0.2">
      <c r="A95" t="s">
        <v>162</v>
      </c>
      <c r="B95" s="6">
        <v>696</v>
      </c>
      <c r="C95">
        <v>1189</v>
      </c>
      <c r="E95">
        <v>23</v>
      </c>
      <c r="F95" s="8">
        <f t="shared" si="1"/>
        <v>1212</v>
      </c>
      <c r="H95" s="9">
        <f>F95/$F$117</f>
        <v>1.1596044332863879E-3</v>
      </c>
      <c r="I95" s="10"/>
      <c r="J95" t="s">
        <v>164</v>
      </c>
    </row>
    <row r="96" spans="1:10" x14ac:dyDescent="0.2">
      <c r="A96" t="s">
        <v>165</v>
      </c>
      <c r="B96" s="6">
        <v>70</v>
      </c>
      <c r="C96">
        <v>4095</v>
      </c>
      <c r="E96">
        <v>485</v>
      </c>
      <c r="F96" s="8">
        <f t="shared" si="1"/>
        <v>4580</v>
      </c>
      <c r="H96" s="9">
        <f>F96/$F$117</f>
        <v>4.3820035515277694E-3</v>
      </c>
      <c r="I96" s="10"/>
      <c r="J96" t="s">
        <v>166</v>
      </c>
    </row>
    <row r="97" spans="1:10" x14ac:dyDescent="0.2">
      <c r="A97" t="s">
        <v>167</v>
      </c>
      <c r="B97" s="6">
        <v>71</v>
      </c>
      <c r="C97">
        <v>39</v>
      </c>
      <c r="E97">
        <v>11</v>
      </c>
      <c r="F97" s="8">
        <f t="shared" si="1"/>
        <v>50</v>
      </c>
      <c r="H97" s="9">
        <f>F97/$F$117</f>
        <v>4.7838466719735476E-5</v>
      </c>
      <c r="I97" s="10"/>
      <c r="J97" t="s">
        <v>168</v>
      </c>
    </row>
    <row r="98" spans="1:10" x14ac:dyDescent="0.2">
      <c r="A98" t="s">
        <v>169</v>
      </c>
      <c r="B98" s="6">
        <v>72</v>
      </c>
      <c r="C98">
        <v>4918</v>
      </c>
      <c r="E98">
        <v>872</v>
      </c>
      <c r="F98" s="8">
        <f t="shared" si="1"/>
        <v>5790</v>
      </c>
      <c r="H98" s="9">
        <f>F98/$F$117</f>
        <v>5.5396944461453676E-3</v>
      </c>
      <c r="I98" s="10"/>
      <c r="J98" t="s">
        <v>170</v>
      </c>
    </row>
    <row r="99" spans="1:10" x14ac:dyDescent="0.2">
      <c r="A99" t="s">
        <v>171</v>
      </c>
      <c r="B99" s="6">
        <v>73</v>
      </c>
      <c r="C99">
        <v>7845</v>
      </c>
      <c r="E99">
        <v>978</v>
      </c>
      <c r="F99" s="8">
        <f t="shared" si="1"/>
        <v>8823</v>
      </c>
      <c r="H99" s="9">
        <f t="shared" ref="H99:H117" si="2">F99/$F$117</f>
        <v>8.4415758373645212E-3</v>
      </c>
      <c r="I99" s="10"/>
      <c r="J99" t="s">
        <v>172</v>
      </c>
    </row>
    <row r="100" spans="1:10" x14ac:dyDescent="0.2">
      <c r="A100" s="11" t="s">
        <v>173</v>
      </c>
      <c r="B100" s="6">
        <v>75</v>
      </c>
      <c r="C100">
        <v>777</v>
      </c>
      <c r="E100">
        <v>300</v>
      </c>
      <c r="F100" s="8">
        <f t="shared" si="1"/>
        <v>1077</v>
      </c>
      <c r="H100" s="9">
        <f t="shared" si="2"/>
        <v>1.0304405731431021E-3</v>
      </c>
      <c r="I100" s="10"/>
      <c r="J100" s="11" t="s">
        <v>174</v>
      </c>
    </row>
    <row r="101" spans="1:10" x14ac:dyDescent="0.2">
      <c r="A101" t="s">
        <v>175</v>
      </c>
      <c r="B101" s="6">
        <v>76</v>
      </c>
      <c r="C101">
        <v>4545</v>
      </c>
      <c r="E101">
        <v>302</v>
      </c>
      <c r="F101" s="8">
        <f t="shared" si="1"/>
        <v>4847</v>
      </c>
      <c r="H101" s="9">
        <f t="shared" si="2"/>
        <v>4.6374609638111571E-3</v>
      </c>
      <c r="I101" s="10"/>
      <c r="J101" t="s">
        <v>176</v>
      </c>
    </row>
    <row r="102" spans="1:10" x14ac:dyDescent="0.2">
      <c r="A102" t="s">
        <v>177</v>
      </c>
      <c r="B102" s="6">
        <v>77</v>
      </c>
      <c r="C102">
        <v>9541</v>
      </c>
      <c r="E102">
        <v>918</v>
      </c>
      <c r="F102" s="8">
        <f t="shared" si="1"/>
        <v>10459</v>
      </c>
      <c r="H102" s="9">
        <f t="shared" si="2"/>
        <v>1.0006850468434266E-2</v>
      </c>
      <c r="I102" s="10"/>
      <c r="J102" t="s">
        <v>178</v>
      </c>
    </row>
    <row r="103" spans="1:10" x14ac:dyDescent="0.2">
      <c r="A103" t="s">
        <v>179</v>
      </c>
      <c r="B103" s="6">
        <v>78</v>
      </c>
      <c r="C103">
        <v>6405</v>
      </c>
      <c r="E103">
        <v>466</v>
      </c>
      <c r="F103" s="8">
        <f t="shared" si="1"/>
        <v>6871</v>
      </c>
      <c r="H103" s="9">
        <f t="shared" si="2"/>
        <v>6.5739620966260483E-3</v>
      </c>
      <c r="I103" s="10"/>
      <c r="J103" t="s">
        <v>180</v>
      </c>
    </row>
    <row r="104" spans="1:10" x14ac:dyDescent="0.2">
      <c r="A104" t="s">
        <v>181</v>
      </c>
      <c r="B104" s="6">
        <v>79</v>
      </c>
      <c r="C104">
        <v>3380</v>
      </c>
      <c r="E104">
        <v>321</v>
      </c>
      <c r="F104" s="8">
        <f t="shared" si="1"/>
        <v>3701</v>
      </c>
      <c r="H104" s="9">
        <f t="shared" si="2"/>
        <v>3.5410033065948199E-3</v>
      </c>
      <c r="I104" s="10"/>
      <c r="J104" t="s">
        <v>182</v>
      </c>
    </row>
    <row r="105" spans="1:10" x14ac:dyDescent="0.2">
      <c r="A105" t="s">
        <v>183</v>
      </c>
      <c r="B105" s="6">
        <v>80</v>
      </c>
      <c r="C105">
        <v>1005</v>
      </c>
      <c r="E105">
        <v>126</v>
      </c>
      <c r="F105" s="8">
        <f t="shared" si="1"/>
        <v>1131</v>
      </c>
      <c r="H105" s="9">
        <f t="shared" si="2"/>
        <v>1.0821061172004165E-3</v>
      </c>
      <c r="J105" t="s">
        <v>184</v>
      </c>
    </row>
    <row r="106" spans="1:10" x14ac:dyDescent="0.2">
      <c r="A106" t="s">
        <v>185</v>
      </c>
      <c r="B106" s="6">
        <v>90</v>
      </c>
      <c r="C106">
        <v>1981</v>
      </c>
      <c r="E106">
        <v>238</v>
      </c>
      <c r="F106" s="8">
        <f t="shared" si="1"/>
        <v>2219</v>
      </c>
      <c r="H106" s="9">
        <f t="shared" si="2"/>
        <v>2.1230711530218602E-3</v>
      </c>
      <c r="I106" s="10"/>
      <c r="J106" t="s">
        <v>186</v>
      </c>
    </row>
    <row r="107" spans="1:10" x14ac:dyDescent="0.2">
      <c r="A107" t="s">
        <v>187</v>
      </c>
      <c r="B107" s="6">
        <v>81</v>
      </c>
      <c r="C107">
        <v>11107</v>
      </c>
      <c r="E107">
        <v>821</v>
      </c>
      <c r="F107" s="8">
        <f t="shared" si="1"/>
        <v>11928</v>
      </c>
      <c r="H107" s="9">
        <f t="shared" si="2"/>
        <v>1.1412344620660094E-2</v>
      </c>
      <c r="I107" s="10"/>
      <c r="J107" t="s">
        <v>188</v>
      </c>
    </row>
    <row r="108" spans="1:10" s="12" customFormat="1" x14ac:dyDescent="0.2">
      <c r="A108" t="s">
        <v>189</v>
      </c>
      <c r="B108" s="6">
        <v>96</v>
      </c>
      <c r="C108">
        <v>577</v>
      </c>
      <c r="D108"/>
      <c r="E108">
        <v>59</v>
      </c>
      <c r="F108" s="8">
        <f t="shared" si="1"/>
        <v>636</v>
      </c>
      <c r="G108"/>
      <c r="H108" s="9">
        <f t="shared" si="2"/>
        <v>6.0850529667503519E-4</v>
      </c>
      <c r="I108" s="10"/>
      <c r="J108" t="s">
        <v>190</v>
      </c>
    </row>
    <row r="109" spans="1:10" x14ac:dyDescent="0.2">
      <c r="A109" t="s">
        <v>191</v>
      </c>
      <c r="B109" s="6">
        <v>82</v>
      </c>
      <c r="C109">
        <v>19709</v>
      </c>
      <c r="E109">
        <v>3435</v>
      </c>
      <c r="F109" s="8">
        <f t="shared" si="1"/>
        <v>23144</v>
      </c>
      <c r="H109" s="9">
        <f t="shared" si="2"/>
        <v>2.2143469475231155E-2</v>
      </c>
      <c r="I109" s="10"/>
      <c r="J109" t="s">
        <v>192</v>
      </c>
    </row>
    <row r="110" spans="1:10" x14ac:dyDescent="0.2">
      <c r="A110" s="11" t="s">
        <v>191</v>
      </c>
      <c r="B110" s="6">
        <v>826</v>
      </c>
      <c r="C110">
        <v>22918</v>
      </c>
      <c r="E110">
        <v>237</v>
      </c>
      <c r="F110" s="8">
        <f t="shared" si="1"/>
        <v>23155</v>
      </c>
      <c r="G110" s="11"/>
      <c r="H110" s="9">
        <f t="shared" si="2"/>
        <v>2.2153993937909497E-2</v>
      </c>
      <c r="I110" s="10"/>
      <c r="J110" t="s">
        <v>193</v>
      </c>
    </row>
    <row r="111" spans="1:10" x14ac:dyDescent="0.2">
      <c r="A111" t="s">
        <v>194</v>
      </c>
      <c r="B111" s="6">
        <v>83</v>
      </c>
      <c r="C111">
        <v>184</v>
      </c>
      <c r="E111">
        <v>112</v>
      </c>
      <c r="F111" s="8">
        <f t="shared" si="1"/>
        <v>296</v>
      </c>
      <c r="H111" s="9">
        <f t="shared" si="2"/>
        <v>2.8320372298083399E-4</v>
      </c>
      <c r="J111" t="s">
        <v>195</v>
      </c>
    </row>
    <row r="112" spans="1:10" x14ac:dyDescent="0.2">
      <c r="A112" t="s">
        <v>196</v>
      </c>
      <c r="B112" s="6">
        <v>84</v>
      </c>
      <c r="C112">
        <v>8381</v>
      </c>
      <c r="E112">
        <v>734</v>
      </c>
      <c r="F112" s="8">
        <f t="shared" si="1"/>
        <v>9115</v>
      </c>
      <c r="H112" s="9">
        <f t="shared" si="2"/>
        <v>8.7209524830077767E-3</v>
      </c>
      <c r="J112" t="s">
        <v>197</v>
      </c>
    </row>
    <row r="113" spans="1:10" x14ac:dyDescent="0.2">
      <c r="A113" t="s">
        <v>198</v>
      </c>
      <c r="B113" s="6">
        <v>85</v>
      </c>
      <c r="C113">
        <v>17164</v>
      </c>
      <c r="E113">
        <v>1733</v>
      </c>
      <c r="F113" s="8">
        <f t="shared" si="1"/>
        <v>18897</v>
      </c>
      <c r="H113" s="9">
        <f t="shared" si="2"/>
        <v>1.8080070112056826E-2</v>
      </c>
      <c r="J113" t="s">
        <v>199</v>
      </c>
    </row>
    <row r="114" spans="1:10" x14ac:dyDescent="0.2">
      <c r="A114" t="s">
        <v>200</v>
      </c>
      <c r="B114" s="6">
        <v>86</v>
      </c>
      <c r="C114">
        <v>4231</v>
      </c>
      <c r="E114">
        <v>442</v>
      </c>
      <c r="F114" s="8">
        <f t="shared" si="1"/>
        <v>4673</v>
      </c>
      <c r="H114" s="9">
        <f t="shared" si="2"/>
        <v>4.4709830996264776E-3</v>
      </c>
      <c r="J114" t="s">
        <v>201</v>
      </c>
    </row>
    <row r="115" spans="1:10" x14ac:dyDescent="0.2">
      <c r="A115" t="s">
        <v>202</v>
      </c>
      <c r="B115" s="6">
        <v>87</v>
      </c>
      <c r="C115">
        <v>37112</v>
      </c>
      <c r="E115">
        <v>3986</v>
      </c>
      <c r="F115" s="8">
        <f t="shared" si="1"/>
        <v>41098</v>
      </c>
      <c r="H115" s="9">
        <f t="shared" si="2"/>
        <v>3.9321306104953768E-2</v>
      </c>
      <c r="J115" t="s">
        <v>203</v>
      </c>
    </row>
    <row r="116" spans="1:10" x14ac:dyDescent="0.2">
      <c r="A116" t="s">
        <v>204</v>
      </c>
      <c r="B116" s="6">
        <v>89</v>
      </c>
      <c r="C116">
        <v>343</v>
      </c>
      <c r="E116">
        <v>81</v>
      </c>
      <c r="F116" s="8">
        <f t="shared" si="1"/>
        <v>424</v>
      </c>
      <c r="H116" s="9">
        <f t="shared" si="2"/>
        <v>4.0567019778335681E-4</v>
      </c>
      <c r="J116" t="s">
        <v>205</v>
      </c>
    </row>
    <row r="117" spans="1:10" x14ac:dyDescent="0.2">
      <c r="A117" s="12" t="s">
        <v>206</v>
      </c>
      <c r="B117" s="12"/>
      <c r="C117" s="13">
        <f>SUM(C3:C116)</f>
        <v>946784</v>
      </c>
      <c r="D117" s="13"/>
      <c r="E117" s="13">
        <f>SUM(E3:E116)</f>
        <v>98400</v>
      </c>
      <c r="F117" s="13">
        <f t="shared" si="1"/>
        <v>1045184</v>
      </c>
      <c r="G117" s="12"/>
      <c r="H117" s="14">
        <f t="shared" si="2"/>
        <v>1</v>
      </c>
    </row>
  </sheetData>
  <printOptions horizontalCentered="1" gridLines="1"/>
  <pageMargins left="0.75" right="0.75" top="1" bottom="1" header="0.5" footer="0.5"/>
  <pageSetup orientation="portrait" r:id="rId1"/>
  <headerFooter alignWithMargins="0">
    <oddHeader>&amp;C&amp;"Arial,Bold"COMPARATIVE CIRCULATION ACTIVITY by Agency (May '13)&amp;"Arial,Regular"
[Count of all Circulation Activity performed at each SWAN Library (including ILL received)]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May</vt:lpstr>
      <vt:lpstr>May!Print_Titles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2013-06-04T19:30:48Z</dcterms:created>
  <dcterms:modified xsi:type="dcterms:W3CDTF">2013-06-04T19:31:04Z</dcterms:modified>
</cp:coreProperties>
</file>