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1e4c5ecc5d05a/Desktop/DA PRAC/02/2/2-3/"/>
    </mc:Choice>
  </mc:AlternateContent>
  <xr:revisionPtr revIDLastSave="3" documentId="11_E0FBCAE01F0363AEDF4C54B01921312ADCB764B5" xr6:coauthVersionLast="47" xr6:coauthVersionMax="47" xr10:uidLastSave="{1C3807DD-B40F-4349-A802-5F387006E3EB}"/>
  <bookViews>
    <workbookView xWindow="-120" yWindow="-120" windowWidth="29040" windowHeight="15720" xr2:uid="{00000000-000D-0000-FFFF-FFFF00000000}"/>
  </bookViews>
  <sheets>
    <sheet name="Exercise 1" sheetId="1" r:id="rId1"/>
    <sheet name="Exercise 2" sheetId="2" r:id="rId2"/>
    <sheet name="Exercise 3" sheetId="3" r:id="rId3"/>
    <sheet name="Exercise 4" sheetId="4" r:id="rId4"/>
  </sheets>
  <definedNames>
    <definedName name="_xlnm._FilterDatabase" localSheetId="0" hidden="1">'Exercise 1'!$A$1:$F$52</definedName>
    <definedName name="_xlnm._FilterDatabase" localSheetId="1" hidden="1">'Exercise 2'!$A$1:$F$9</definedName>
    <definedName name="_xlnm._FilterDatabase" localSheetId="2" hidden="1">'Exercise 3'!$A$1:$F$9</definedName>
    <definedName name="_xlnm._FilterDatabase" localSheetId="3" hidden="1">'Exercise 4'!$A$1:$F$9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G2" i="4"/>
  <c r="G3" i="4"/>
  <c r="G4" i="4"/>
  <c r="G5" i="4"/>
  <c r="G6" i="4"/>
  <c r="G7" i="4"/>
  <c r="G8" i="4"/>
  <c r="G9" i="4"/>
  <c r="L14" i="3"/>
  <c r="K14" i="3"/>
  <c r="H14" i="3"/>
  <c r="J14" i="3"/>
  <c r="I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Sana's cousin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Clif's wife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<sst xmlns="http://schemas.openxmlformats.org/spreadsheetml/2006/main" count="404" uniqueCount="218">
  <si>
    <t>Emp First Name</t>
  </si>
  <si>
    <t>Surname</t>
  </si>
  <si>
    <t>Emp ID</t>
  </si>
  <si>
    <t>Gender</t>
  </si>
  <si>
    <t>Email Address</t>
  </si>
  <si>
    <t>Salary</t>
  </si>
  <si>
    <t>Barbara</t>
  </si>
  <si>
    <t>Tomas</t>
  </si>
  <si>
    <t>SSG043050</t>
  </si>
  <si>
    <t>F</t>
  </si>
  <si>
    <t>barbara.tomas@ssgcorp.com</t>
  </si>
  <si>
    <t>Sharolyn</t>
  </si>
  <si>
    <t>Bisignano</t>
  </si>
  <si>
    <t>SSG014576</t>
  </si>
  <si>
    <t>sharolyn.bisignano@ssgcorp.com</t>
  </si>
  <si>
    <t>Jules</t>
  </si>
  <si>
    <t>Brookman</t>
  </si>
  <si>
    <t>SSG039808</t>
  </si>
  <si>
    <t>M</t>
  </si>
  <si>
    <t>jules.brookman@ssgcorp.com</t>
  </si>
  <si>
    <t>Eve</t>
  </si>
  <si>
    <t>Villanueva</t>
  </si>
  <si>
    <t>SSG079574</t>
  </si>
  <si>
    <t>eve.villanueva@ssgcorp.com</t>
  </si>
  <si>
    <t>Nia</t>
  </si>
  <si>
    <t>Melson</t>
  </si>
  <si>
    <t>SSG016069</t>
  </si>
  <si>
    <t>nia.melson@ssgcorp.com</t>
  </si>
  <si>
    <t>Clifford</t>
  </si>
  <si>
    <t>Lebeau</t>
  </si>
  <si>
    <t>SSG068048</t>
  </si>
  <si>
    <t>clifford.lebeau@ssgcorp.com</t>
  </si>
  <si>
    <t>Loriann</t>
  </si>
  <si>
    <t>Kellum</t>
  </si>
  <si>
    <t>SSG013822</t>
  </si>
  <si>
    <t>loriann.kellum@ssgcorp.com</t>
  </si>
  <si>
    <t>Cherlyn</t>
  </si>
  <si>
    <t>Gilstrap</t>
  </si>
  <si>
    <t>SSG087388</t>
  </si>
  <si>
    <t>cherlyn.gilstrap@ssgcorp.com</t>
  </si>
  <si>
    <t>Sana</t>
  </si>
  <si>
    <t>Dray</t>
  </si>
  <si>
    <t>SSG091568</t>
  </si>
  <si>
    <t>sana.dray@ssgcorp.com</t>
  </si>
  <si>
    <t>Camie</t>
  </si>
  <si>
    <t>Luke</t>
  </si>
  <si>
    <t>SSG016313</t>
  </si>
  <si>
    <t>camie.luke@ssgcorp.com</t>
  </si>
  <si>
    <t>Drusilla</t>
  </si>
  <si>
    <t>Oehler</t>
  </si>
  <si>
    <t>SSG020129</t>
  </si>
  <si>
    <t>drusilla.oehler@ssgcorp.com</t>
  </si>
  <si>
    <t>Donnetta</t>
  </si>
  <si>
    <t>Kleiner</t>
  </si>
  <si>
    <t>SSG098492</t>
  </si>
  <si>
    <t>donnetta.kleiner@ssgcorp.com</t>
  </si>
  <si>
    <t>Ken</t>
  </si>
  <si>
    <t>Momon</t>
  </si>
  <si>
    <t>SSG063684</t>
  </si>
  <si>
    <t>ken.momon@ssgcorp.com</t>
  </si>
  <si>
    <t>Li</t>
  </si>
  <si>
    <t>Wiebe</t>
  </si>
  <si>
    <t>SSG014672</t>
  </si>
  <si>
    <t>li.wiebe@ssgcorp.com</t>
  </si>
  <si>
    <t>Nannette</t>
  </si>
  <si>
    <t>Carvalho</t>
  </si>
  <si>
    <t>SSG091998</t>
  </si>
  <si>
    <t>nannette.carvalho@ssgcorp.com</t>
  </si>
  <si>
    <t>Eugena</t>
  </si>
  <si>
    <t>Dragon</t>
  </si>
  <si>
    <t>SSG017059</t>
  </si>
  <si>
    <t>eugena.dragon@ssgcorp.com</t>
  </si>
  <si>
    <t>Roselle</t>
  </si>
  <si>
    <t>Mraz</t>
  </si>
  <si>
    <t>SSG034002</t>
  </si>
  <si>
    <t>roselle.mraz@ssgcorp.com</t>
  </si>
  <si>
    <t>Veronica</t>
  </si>
  <si>
    <t>Caple</t>
  </si>
  <si>
    <t>SSG081344</t>
  </si>
  <si>
    <t>veronica.caple@ssgcorp.com</t>
  </si>
  <si>
    <t>Burt</t>
  </si>
  <si>
    <t>Guernsey</t>
  </si>
  <si>
    <t>SSG098556</t>
  </si>
  <si>
    <t>burt.guernsey@ssgcorp.com</t>
  </si>
  <si>
    <t>Conrad</t>
  </si>
  <si>
    <t>Cumming</t>
  </si>
  <si>
    <t>SSG059405</t>
  </si>
  <si>
    <t>conrad.cumming@ssgcorp.com</t>
  </si>
  <si>
    <t>Lieselotte</t>
  </si>
  <si>
    <t>Beckwith</t>
  </si>
  <si>
    <t>SSG081199</t>
  </si>
  <si>
    <t>lieselotte.beckwith@ssgcorp.com</t>
  </si>
  <si>
    <t>Merri</t>
  </si>
  <si>
    <t>Cacciatore</t>
  </si>
  <si>
    <t>SSG077002</t>
  </si>
  <si>
    <t>merri.cacciatore@ssgcorp.com</t>
  </si>
  <si>
    <t>Jannie</t>
  </si>
  <si>
    <t>Unsworth</t>
  </si>
  <si>
    <t>SSG010176</t>
  </si>
  <si>
    <t>jannie.unsworth@ssgcorp.com</t>
  </si>
  <si>
    <t>Dorla</t>
  </si>
  <si>
    <t>Harville</t>
  </si>
  <si>
    <t>SSG019091</t>
  </si>
  <si>
    <t>dorla.harville@ssgcorp.com</t>
  </si>
  <si>
    <t>Wallace</t>
  </si>
  <si>
    <t>Simerly</t>
  </si>
  <si>
    <t>SSG098864</t>
  </si>
  <si>
    <t>wallace.simerly@ssgcorp.com</t>
  </si>
  <si>
    <t>Shailey</t>
  </si>
  <si>
    <t>Gaur</t>
  </si>
  <si>
    <t>SSG015345</t>
  </si>
  <si>
    <t>shailey.gaur@ssgcorp.com</t>
  </si>
  <si>
    <t>Deloise</t>
  </si>
  <si>
    <t>Humphreys</t>
  </si>
  <si>
    <t>SSG091440</t>
  </si>
  <si>
    <t>deloise.humphreys@ssgcorp.com</t>
  </si>
  <si>
    <t>Ericka</t>
  </si>
  <si>
    <t>Epley</t>
  </si>
  <si>
    <t>SSG075044</t>
  </si>
  <si>
    <t>ericka.epley@ssgcorp.com</t>
  </si>
  <si>
    <t>Lorita</t>
  </si>
  <si>
    <t>Carranza</t>
  </si>
  <si>
    <t>SSG075059</t>
  </si>
  <si>
    <t>lorita.carranza@ssgcorp.com</t>
  </si>
  <si>
    <t>Meri</t>
  </si>
  <si>
    <t>Sours</t>
  </si>
  <si>
    <t>SSG087118</t>
  </si>
  <si>
    <t>meri.sours@ssgcorp.com</t>
  </si>
  <si>
    <t>Jacquetta</t>
  </si>
  <si>
    <t>Finch</t>
  </si>
  <si>
    <t>SSG085831</t>
  </si>
  <si>
    <t>jacquetta.finch@ssgcorp.com</t>
  </si>
  <si>
    <t>Gigi</t>
  </si>
  <si>
    <t>Sisk</t>
  </si>
  <si>
    <t>SSG041413</t>
  </si>
  <si>
    <t>gigi.sisk@ssgcorp.com</t>
  </si>
  <si>
    <t>Danica</t>
  </si>
  <si>
    <t>Morneau</t>
  </si>
  <si>
    <t>SSG031365</t>
  </si>
  <si>
    <t>danica.morneau@ssgcorp.com</t>
  </si>
  <si>
    <t>Hildegard</t>
  </si>
  <si>
    <t>Buttram</t>
  </si>
  <si>
    <t>SSG098621</t>
  </si>
  <si>
    <t>hildegard.buttram@ssgcorp.com</t>
  </si>
  <si>
    <t>Pauline</t>
  </si>
  <si>
    <t>Stites</t>
  </si>
  <si>
    <t>SSG066087</t>
  </si>
  <si>
    <t>pauline.stites@ssgcorp.com</t>
  </si>
  <si>
    <t>Rachel</t>
  </si>
  <si>
    <t>Akin</t>
  </si>
  <si>
    <t>SSG034075</t>
  </si>
  <si>
    <t>rachel.akin@ssgcorp.com</t>
  </si>
  <si>
    <t>Salvatore</t>
  </si>
  <si>
    <t>Mayes</t>
  </si>
  <si>
    <t>SSG077588</t>
  </si>
  <si>
    <t>salvatore.mayes@ssgcorp.com</t>
  </si>
  <si>
    <t>Denice</t>
  </si>
  <si>
    <t>Eatman</t>
  </si>
  <si>
    <t>SSG069450</t>
  </si>
  <si>
    <t>denice.eatman@ssgcorp.com</t>
  </si>
  <si>
    <t>Randolph</t>
  </si>
  <si>
    <t>Redding</t>
  </si>
  <si>
    <t>SSG010021</t>
  </si>
  <si>
    <t>randolph.redding@ssgcorp.com</t>
  </si>
  <si>
    <t>Wilson</t>
  </si>
  <si>
    <t>Dosch</t>
  </si>
  <si>
    <t>SSG040171</t>
  </si>
  <si>
    <t>wilson.dosch@ssgcorp.com</t>
  </si>
  <si>
    <t>Celina</t>
  </si>
  <si>
    <t>Strate</t>
  </si>
  <si>
    <t>SSG012801</t>
  </si>
  <si>
    <t>celina.strate@ssgcorp.com</t>
  </si>
  <si>
    <t>Ferne</t>
  </si>
  <si>
    <t>Geist</t>
  </si>
  <si>
    <t>SSG030173</t>
  </si>
  <si>
    <t>ferne.geist@ssgcorp.com</t>
  </si>
  <si>
    <t>Sam</t>
  </si>
  <si>
    <t>Cain</t>
  </si>
  <si>
    <t>SSG059646</t>
  </si>
  <si>
    <t>sam.cain@ssgcorp.com</t>
  </si>
  <si>
    <t>Florentino</t>
  </si>
  <si>
    <t>Rosol</t>
  </si>
  <si>
    <t>SSG076577</t>
  </si>
  <si>
    <t>florentino.rosol@ssgcorp.com</t>
  </si>
  <si>
    <t>Chantay</t>
  </si>
  <si>
    <t>Lembo</t>
  </si>
  <si>
    <t>SSG011101</t>
  </si>
  <si>
    <t>chantay.lembo@ssgcorp.com</t>
  </si>
  <si>
    <t>Dalton</t>
  </si>
  <si>
    <t>Stancil</t>
  </si>
  <si>
    <t>SSG089307</t>
  </si>
  <si>
    <t>dalton.stancil@ssgcorp.com</t>
  </si>
  <si>
    <t>Cindy</t>
  </si>
  <si>
    <t>Delawder</t>
  </si>
  <si>
    <t>SSG076954</t>
  </si>
  <si>
    <t>cindy.delawder@ssgcorp.com</t>
  </si>
  <si>
    <t>Gaylene</t>
  </si>
  <si>
    <t>Alvarado</t>
  </si>
  <si>
    <t>SSG065666</t>
  </si>
  <si>
    <t>gaylene.alvarado@ssgcorp.com</t>
  </si>
  <si>
    <t>Pablo</t>
  </si>
  <si>
    <t>Bou</t>
  </si>
  <si>
    <t>SSG055318</t>
  </si>
  <si>
    <t>pablo.bou@ssgcorp.com</t>
  </si>
  <si>
    <t>Samuel</t>
  </si>
  <si>
    <t>Elston</t>
  </si>
  <si>
    <t>SSG099559</t>
  </si>
  <si>
    <t>samuel.elston@ssgcorp.com</t>
  </si>
  <si>
    <t>Create a table for the data on the left</t>
  </si>
  <si>
    <t xml:space="preserve">For the table on the left - 
1) Go to 'Design' tab and change the format/color of the table using 'Table Styles'
2) Check if the data has any duplicates by manually scrolling and then if a duplicate record is present, then remove it by going to 'Design' tab and then clicking on 'Remove Duplicates'
</t>
  </si>
  <si>
    <t>Total</t>
  </si>
  <si>
    <t>Average</t>
  </si>
  <si>
    <t>Count</t>
  </si>
  <si>
    <t>Min</t>
  </si>
  <si>
    <t>Max</t>
  </si>
  <si>
    <t xml:space="preserve">For the table on the left - 
1) Go to 'Design' tab and add 'Total Row'
2) Identify the below values for 'Salary' variable and write the values and format the currency to 'US Dollars'
</t>
  </si>
  <si>
    <t xml:space="preserve">For the table on the left - 
1) Add a new field yearly salary by multiplying the current salary with 12
</t>
  </si>
  <si>
    <t>Yearly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</si>
</sst>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8"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numFmt numFmtId="164" formatCode="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214313</xdr:colOff>
      <xdr:row>0</xdr:row>
      <xdr:rowOff>0</xdr:rowOff>
    </xdr:from>
    <xdr:to>
      <xdr:col>13</xdr:col>
      <xdr:colOff>438150</xdr:colOff>
      <xdr:row>3</xdr:row>
      <xdr:rowOff>186965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372A7D-1A3A-48E2-B8EB-AD4F27B61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3188" y="0"/>
          <a:ext cx="1443037" cy="758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233363</xdr:colOff>
      <xdr:row>0</xdr:row>
      <xdr:rowOff>0</xdr:rowOff>
    </xdr:from>
    <xdr:to>
      <xdr:col>11</xdr:col>
      <xdr:colOff>457200</xdr:colOff>
      <xdr:row>3</xdr:row>
      <xdr:rowOff>186965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AD03D4-A71F-48E2-B27E-C4E6D5B0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3038" y="0"/>
          <a:ext cx="1443037" cy="758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233363</xdr:colOff>
      <xdr:row>0</xdr:row>
      <xdr:rowOff>0</xdr:rowOff>
    </xdr:from>
    <xdr:to>
      <xdr:col>11</xdr:col>
      <xdr:colOff>457200</xdr:colOff>
      <xdr:row>3</xdr:row>
      <xdr:rowOff>186965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EDF81-02CD-418E-AC52-B894B53F9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3038" y="0"/>
          <a:ext cx="1443037" cy="758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233363</xdr:colOff>
      <xdr:row>0</xdr:row>
      <xdr:rowOff>0</xdr:rowOff>
    </xdr:from>
    <xdr:to>
      <xdr:col>11</xdr:col>
      <xdr:colOff>457200</xdr:colOff>
      <xdr:row>3</xdr:row>
      <xdr:rowOff>186965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F56A2-29CA-4C8D-9F26-A308CC5F1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3038" y="0"/>
          <a:ext cx="1443037" cy="7584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91EC97-42C3-47D4-B296-6576D23BACFF}" name="Table4" displayName="Table4" ref="A1:F51" totalsRowShown="0" headerRowDxfId="57" dataDxfId="55" headerRowBorderDxfId="56" tableBorderDxfId="54" totalsRowBorderDxfId="53">
  <autoFilter ref="A1:F51" xr:uid="{B191EC97-42C3-47D4-B296-6576D23BACFF}"/>
  <tableColumns count="6">
    <tableColumn id="1" xr3:uid="{5E2C8575-DAAF-4AE3-BD3E-0AD7583C40EE}" name="Emp First Name" dataDxfId="52"/>
    <tableColumn id="2" xr3:uid="{A210C172-C5C0-4085-8D2E-CC4BADBE2F96}" name="Surname" dataDxfId="51"/>
    <tableColumn id="3" xr3:uid="{AB12D96A-EDB0-4DAC-ADB8-ABB81A05E342}" name="Emp ID" dataDxfId="50"/>
    <tableColumn id="4" xr3:uid="{C4E1A239-C61F-4315-9A39-835DBEAA9862}" name="Gender" dataDxfId="49"/>
    <tableColumn id="5" xr3:uid="{67EE7EC8-55F8-454C-A745-3021DA68AD09}" name="Email Address" dataDxfId="48"/>
    <tableColumn id="6" xr3:uid="{962AE6FB-9B5B-4410-8F3E-A763E07D8B8F}" name="Salary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" totalsRowShown="0" headerRowDxfId="46" dataDxfId="44" headerRowBorderDxfId="45" tableBorderDxfId="43" totalsRowBorderDxfId="42">
  <autoFilter ref="A1:F9" xr:uid="{00000000-0009-0000-0100-000001000000}"/>
  <tableColumns count="6">
    <tableColumn id="1" xr3:uid="{00000000-0010-0000-0000-000001000000}" name="Emp First Name" dataDxfId="41"/>
    <tableColumn id="2" xr3:uid="{00000000-0010-0000-0000-000002000000}" name="Surname" dataDxfId="40"/>
    <tableColumn id="3" xr3:uid="{00000000-0010-0000-0000-000003000000}" name="Emp ID" dataDxfId="39"/>
    <tableColumn id="4" xr3:uid="{00000000-0010-0000-0000-000004000000}" name="Gender" dataDxfId="38"/>
    <tableColumn id="5" xr3:uid="{00000000-0010-0000-0000-000005000000}" name="Email Address" dataDxfId="37"/>
    <tableColumn id="6" xr3:uid="{00000000-0010-0000-0000-000006000000}" name="Salary" dataDxfId="36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F10" totalsRowCount="1" headerRowDxfId="35" dataDxfId="33" headerRowBorderDxfId="34" tableBorderDxfId="32" totalsRowBorderDxfId="31">
  <autoFilter ref="A1:F9" xr:uid="{00000000-0009-0000-0100-000002000000}"/>
  <tableColumns count="6">
    <tableColumn id="1" xr3:uid="{00000000-0010-0000-0100-000001000000}" name="Emp First Name" dataDxfId="30" totalsRowDxfId="0"/>
    <tableColumn id="2" xr3:uid="{00000000-0010-0000-0100-000002000000}" name="Surname" dataDxfId="29" totalsRowDxfId="1"/>
    <tableColumn id="3" xr3:uid="{00000000-0010-0000-0100-000003000000}" name="Emp ID" dataDxfId="28" totalsRowDxfId="2"/>
    <tableColumn id="4" xr3:uid="{00000000-0010-0000-0100-000004000000}" name="Gender" dataDxfId="27" totalsRowDxfId="3"/>
    <tableColumn id="5" xr3:uid="{00000000-0010-0000-0100-000005000000}" name="Email Address" dataDxfId="26" totalsRowDxfId="4"/>
    <tableColumn id="6" xr3:uid="{00000000-0010-0000-0100-000006000000}" name="Salary" totalsRowFunction="max" dataDxfId="25" totalsRowDxfId="5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G9" headerRowDxfId="24" dataDxfId="22" headerRowBorderDxfId="23" tableBorderDxfId="21" totalsRowBorderDxfId="20">
  <autoFilter ref="A1:G9" xr:uid="{00000000-0009-0000-0100-000003000000}"/>
  <tableColumns count="7">
    <tableColumn id="1" xr3:uid="{00000000-0010-0000-0200-000001000000}" name="Emp First Name" dataDxfId="19" totalsRowDxfId="18"/>
    <tableColumn id="2" xr3:uid="{00000000-0010-0000-0200-000002000000}" name="Surname" dataDxfId="17" totalsRowDxfId="16"/>
    <tableColumn id="3" xr3:uid="{00000000-0010-0000-0200-000003000000}" name="Emp ID" dataDxfId="15" totalsRowDxfId="14"/>
    <tableColumn id="4" xr3:uid="{00000000-0010-0000-0200-000004000000}" name="Gender" dataDxfId="13" totalsRowDxfId="12"/>
    <tableColumn id="5" xr3:uid="{00000000-0010-0000-0200-000005000000}" name="Email Address" dataDxfId="11" totalsRowDxfId="10"/>
    <tableColumn id="6" xr3:uid="{00000000-0010-0000-0200-000006000000}" name="Salary" totalsRowFunction="min" dataDxfId="9" totalsRowDxfId="8"/>
    <tableColumn id="7" xr3:uid="{F50EFF2B-7AF7-44DC-822F-D85F8F3215B7}" name="Yearly Salary" dataDxfId="7" totalsRowDxfId="6">
      <calculatedColumnFormula>Table134[[#This Row],[Salary]]*12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2"/>
  <sheetViews>
    <sheetView showGridLines="0" tabSelected="1" zoomScaleNormal="100" workbookViewId="0">
      <selection activeCell="A3" sqref="A3"/>
    </sheetView>
  </sheetViews>
  <sheetFormatPr defaultRowHeight="15" x14ac:dyDescent="0.25"/>
  <cols>
    <col min="1" max="1" width="21.42578125" bestFit="1" customWidth="1"/>
    <col min="2" max="2" width="14.85546875" bestFit="1" customWidth="1"/>
    <col min="3" max="4" width="13.42578125" bestFit="1" customWidth="1"/>
    <col min="5" max="5" width="34.85546875" bestFit="1" customWidth="1"/>
    <col min="6" max="6" width="12.42578125" style="3" bestFit="1" customWidth="1"/>
    <col min="7" max="7" width="3.7109375" customWidth="1"/>
  </cols>
  <sheetData>
    <row r="1" spans="1:1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15" x14ac:dyDescent="0.25">
      <c r="A2" s="4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5">
        <v>9895.3833078925618</v>
      </c>
    </row>
    <row r="3" spans="1:15" x14ac:dyDescent="0.25">
      <c r="A3" s="4" t="s">
        <v>11</v>
      </c>
      <c r="B3" s="1" t="s">
        <v>12</v>
      </c>
      <c r="C3" s="1" t="s">
        <v>13</v>
      </c>
      <c r="D3" s="1" t="s">
        <v>9</v>
      </c>
      <c r="E3" s="1" t="s">
        <v>14</v>
      </c>
      <c r="F3" s="5">
        <v>9644.0000768844275</v>
      </c>
    </row>
    <row r="4" spans="1:15" x14ac:dyDescent="0.25">
      <c r="A4" s="4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5">
        <v>6706.2989215988346</v>
      </c>
    </row>
    <row r="5" spans="1:15" x14ac:dyDescent="0.25">
      <c r="A5" s="4" t="s">
        <v>20</v>
      </c>
      <c r="B5" s="1" t="s">
        <v>21</v>
      </c>
      <c r="C5" s="1" t="s">
        <v>22</v>
      </c>
      <c r="D5" s="1" t="s">
        <v>9</v>
      </c>
      <c r="E5" s="1" t="s">
        <v>23</v>
      </c>
      <c r="F5" s="5">
        <v>5870.6297056156354</v>
      </c>
    </row>
    <row r="6" spans="1:15" x14ac:dyDescent="0.25">
      <c r="A6" s="4" t="s">
        <v>24</v>
      </c>
      <c r="B6" s="1" t="s">
        <v>25</v>
      </c>
      <c r="C6" s="1" t="s">
        <v>26</v>
      </c>
      <c r="D6" s="1" t="s">
        <v>9</v>
      </c>
      <c r="E6" s="1" t="s">
        <v>27</v>
      </c>
      <c r="F6" s="5">
        <v>2465.5500733406689</v>
      </c>
    </row>
    <row r="7" spans="1:15" x14ac:dyDescent="0.25">
      <c r="A7" s="4" t="s">
        <v>28</v>
      </c>
      <c r="B7" s="1" t="s">
        <v>29</v>
      </c>
      <c r="C7" s="1" t="s">
        <v>30</v>
      </c>
      <c r="D7" s="1" t="s">
        <v>18</v>
      </c>
      <c r="E7" s="1" t="s">
        <v>31</v>
      </c>
      <c r="F7" s="5">
        <v>9983.1219677223798</v>
      </c>
      <c r="H7" s="23" t="s">
        <v>208</v>
      </c>
      <c r="I7" s="23"/>
      <c r="J7" s="23"/>
      <c r="K7" s="23"/>
      <c r="L7" s="23"/>
      <c r="M7" s="23"/>
      <c r="N7" s="23"/>
      <c r="O7" s="23"/>
    </row>
    <row r="8" spans="1:15" x14ac:dyDescent="0.25">
      <c r="A8" s="4" t="s">
        <v>32</v>
      </c>
      <c r="B8" s="1" t="s">
        <v>33</v>
      </c>
      <c r="C8" s="1" t="s">
        <v>34</v>
      </c>
      <c r="D8" s="1" t="s">
        <v>9</v>
      </c>
      <c r="E8" s="1" t="s">
        <v>35</v>
      </c>
      <c r="F8" s="5">
        <v>5619.5295794290378</v>
      </c>
      <c r="H8" s="23"/>
      <c r="I8" s="23"/>
      <c r="J8" s="23"/>
      <c r="K8" s="23"/>
      <c r="L8" s="23"/>
      <c r="M8" s="23"/>
      <c r="N8" s="23"/>
      <c r="O8" s="23"/>
    </row>
    <row r="9" spans="1:15" x14ac:dyDescent="0.25">
      <c r="A9" s="4" t="s">
        <v>36</v>
      </c>
      <c r="B9" s="1" t="s">
        <v>37</v>
      </c>
      <c r="C9" s="1" t="s">
        <v>38</v>
      </c>
      <c r="D9" s="1" t="s">
        <v>9</v>
      </c>
      <c r="E9" s="1" t="s">
        <v>39</v>
      </c>
      <c r="F9" s="5">
        <v>1123.5881256231917</v>
      </c>
      <c r="H9" s="23"/>
      <c r="I9" s="23"/>
      <c r="J9" s="23"/>
      <c r="K9" s="23"/>
      <c r="L9" s="23"/>
      <c r="M9" s="23"/>
      <c r="N9" s="23"/>
      <c r="O9" s="23"/>
    </row>
    <row r="10" spans="1:15" x14ac:dyDescent="0.25">
      <c r="A10" s="4" t="s">
        <v>40</v>
      </c>
      <c r="B10" s="1" t="s">
        <v>41</v>
      </c>
      <c r="C10" s="1" t="s">
        <v>42</v>
      </c>
      <c r="D10" s="1" t="s">
        <v>9</v>
      </c>
      <c r="E10" s="1" t="s">
        <v>43</v>
      </c>
      <c r="F10" s="5">
        <v>1309.6559222261706</v>
      </c>
      <c r="H10" s="23"/>
      <c r="I10" s="23"/>
      <c r="J10" s="23"/>
      <c r="K10" s="23"/>
      <c r="L10" s="23"/>
      <c r="M10" s="23"/>
      <c r="N10" s="23"/>
      <c r="O10" s="23"/>
    </row>
    <row r="11" spans="1:15" x14ac:dyDescent="0.25">
      <c r="A11" s="4" t="s">
        <v>44</v>
      </c>
      <c r="B11" s="1" t="s">
        <v>45</v>
      </c>
      <c r="C11" s="1" t="s">
        <v>46</v>
      </c>
      <c r="D11" s="1" t="s">
        <v>9</v>
      </c>
      <c r="E11" s="1" t="s">
        <v>47</v>
      </c>
      <c r="F11" s="5">
        <v>46.321738170689301</v>
      </c>
      <c r="H11" s="23"/>
      <c r="I11" s="23"/>
      <c r="J11" s="23"/>
      <c r="K11" s="23"/>
      <c r="L11" s="23"/>
      <c r="M11" s="23"/>
      <c r="N11" s="23"/>
      <c r="O11" s="23"/>
    </row>
    <row r="12" spans="1:15" x14ac:dyDescent="0.25">
      <c r="A12" s="4" t="s">
        <v>48</v>
      </c>
      <c r="B12" s="1" t="s">
        <v>49</v>
      </c>
      <c r="C12" s="1" t="s">
        <v>50</v>
      </c>
      <c r="D12" s="1" t="s">
        <v>9</v>
      </c>
      <c r="E12" s="1" t="s">
        <v>51</v>
      </c>
      <c r="F12" s="5">
        <v>7706.4842862236264</v>
      </c>
      <c r="H12" s="23"/>
      <c r="I12" s="23"/>
      <c r="J12" s="23"/>
      <c r="K12" s="23"/>
      <c r="L12" s="23"/>
      <c r="M12" s="23"/>
      <c r="N12" s="23"/>
      <c r="O12" s="23"/>
    </row>
    <row r="13" spans="1:15" x14ac:dyDescent="0.25">
      <c r="A13" s="4" t="s">
        <v>52</v>
      </c>
      <c r="B13" s="1" t="s">
        <v>53</v>
      </c>
      <c r="C13" s="1" t="s">
        <v>54</v>
      </c>
      <c r="D13" s="1" t="s">
        <v>9</v>
      </c>
      <c r="E13" s="1" t="s">
        <v>55</v>
      </c>
      <c r="F13" s="5">
        <v>7955.4026624314165</v>
      </c>
      <c r="H13" s="23"/>
      <c r="I13" s="23"/>
      <c r="J13" s="23"/>
      <c r="K13" s="23"/>
      <c r="L13" s="23"/>
      <c r="M13" s="23"/>
      <c r="N13" s="23"/>
      <c r="O13" s="23"/>
    </row>
    <row r="14" spans="1:15" x14ac:dyDescent="0.25">
      <c r="A14" s="4" t="s">
        <v>56</v>
      </c>
      <c r="B14" s="1" t="s">
        <v>57</v>
      </c>
      <c r="C14" s="1" t="s">
        <v>58</v>
      </c>
      <c r="D14" s="1" t="s">
        <v>18</v>
      </c>
      <c r="E14" s="1" t="s">
        <v>59</v>
      </c>
      <c r="F14" s="5">
        <v>6700.8418086805277</v>
      </c>
    </row>
    <row r="15" spans="1:15" x14ac:dyDescent="0.25">
      <c r="A15" s="4" t="s">
        <v>60</v>
      </c>
      <c r="B15" s="1" t="s">
        <v>61</v>
      </c>
      <c r="C15" s="1" t="s">
        <v>62</v>
      </c>
      <c r="D15" s="1" t="s">
        <v>9</v>
      </c>
      <c r="E15" s="1" t="s">
        <v>63</v>
      </c>
      <c r="F15" s="5">
        <v>7202.4714865597953</v>
      </c>
    </row>
    <row r="16" spans="1:15" x14ac:dyDescent="0.25">
      <c r="A16" s="4" t="s">
        <v>64</v>
      </c>
      <c r="B16" s="1" t="s">
        <v>65</v>
      </c>
      <c r="C16" s="1" t="s">
        <v>66</v>
      </c>
      <c r="D16" s="1" t="s">
        <v>9</v>
      </c>
      <c r="E16" s="1" t="s">
        <v>67</v>
      </c>
      <c r="F16" s="5">
        <v>9038.5349572275481</v>
      </c>
    </row>
    <row r="17" spans="1:6" x14ac:dyDescent="0.25">
      <c r="A17" s="4" t="s">
        <v>68</v>
      </c>
      <c r="B17" s="1" t="s">
        <v>69</v>
      </c>
      <c r="C17" s="1" t="s">
        <v>70</v>
      </c>
      <c r="D17" s="1" t="s">
        <v>9</v>
      </c>
      <c r="E17" s="1" t="s">
        <v>71</v>
      </c>
      <c r="F17" s="5">
        <v>3692.3033144914307</v>
      </c>
    </row>
    <row r="18" spans="1:6" x14ac:dyDescent="0.25">
      <c r="A18" s="4" t="s">
        <v>72</v>
      </c>
      <c r="B18" s="1" t="s">
        <v>73</v>
      </c>
      <c r="C18" s="1" t="s">
        <v>74</v>
      </c>
      <c r="D18" s="1" t="s">
        <v>9</v>
      </c>
      <c r="E18" s="1" t="s">
        <v>75</v>
      </c>
      <c r="F18" s="5">
        <v>2779.0527503836838</v>
      </c>
    </row>
    <row r="19" spans="1:6" x14ac:dyDescent="0.25">
      <c r="A19" s="4" t="s">
        <v>76</v>
      </c>
      <c r="B19" s="1" t="s">
        <v>77</v>
      </c>
      <c r="C19" s="1" t="s">
        <v>78</v>
      </c>
      <c r="D19" s="1" t="s">
        <v>9</v>
      </c>
      <c r="E19" s="1" t="s">
        <v>79</v>
      </c>
      <c r="F19" s="5">
        <v>2153.9625871141698</v>
      </c>
    </row>
    <row r="20" spans="1:6" x14ac:dyDescent="0.25">
      <c r="A20" s="4" t="s">
        <v>80</v>
      </c>
      <c r="B20" s="1" t="s">
        <v>81</v>
      </c>
      <c r="C20" s="1" t="s">
        <v>82</v>
      </c>
      <c r="D20" s="1" t="s">
        <v>18</v>
      </c>
      <c r="E20" s="1" t="s">
        <v>83</v>
      </c>
      <c r="F20" s="5">
        <v>8496.640411652832</v>
      </c>
    </row>
    <row r="21" spans="1:6" x14ac:dyDescent="0.25">
      <c r="A21" s="4" t="s">
        <v>84</v>
      </c>
      <c r="B21" s="1" t="s">
        <v>85</v>
      </c>
      <c r="C21" s="1" t="s">
        <v>86</v>
      </c>
      <c r="D21" s="1" t="s">
        <v>18</v>
      </c>
      <c r="E21" s="1" t="s">
        <v>87</v>
      </c>
      <c r="F21" s="5">
        <v>9512.1407364060906</v>
      </c>
    </row>
    <row r="22" spans="1:6" x14ac:dyDescent="0.25">
      <c r="A22" s="4" t="s">
        <v>88</v>
      </c>
      <c r="B22" s="1" t="s">
        <v>89</v>
      </c>
      <c r="C22" s="1" t="s">
        <v>90</v>
      </c>
      <c r="D22" s="1" t="s">
        <v>9</v>
      </c>
      <c r="E22" s="1" t="s">
        <v>91</v>
      </c>
      <c r="F22" s="5">
        <v>2969.1558250280013</v>
      </c>
    </row>
    <row r="23" spans="1:6" x14ac:dyDescent="0.25">
      <c r="A23" s="4" t="s">
        <v>92</v>
      </c>
      <c r="B23" s="1" t="s">
        <v>93</v>
      </c>
      <c r="C23" s="1" t="s">
        <v>94</v>
      </c>
      <c r="D23" s="1" t="s">
        <v>9</v>
      </c>
      <c r="E23" s="1" t="s">
        <v>95</v>
      </c>
      <c r="F23" s="5">
        <v>7743.6450439447426</v>
      </c>
    </row>
    <row r="24" spans="1:6" x14ac:dyDescent="0.25">
      <c r="A24" s="4" t="s">
        <v>96</v>
      </c>
      <c r="B24" s="1" t="s">
        <v>97</v>
      </c>
      <c r="C24" s="1" t="s">
        <v>98</v>
      </c>
      <c r="D24" s="1" t="s">
        <v>9</v>
      </c>
      <c r="E24" s="1" t="s">
        <v>99</v>
      </c>
      <c r="F24" s="5">
        <v>6557.4765745182358</v>
      </c>
    </row>
    <row r="25" spans="1:6" x14ac:dyDescent="0.25">
      <c r="A25" s="4" t="s">
        <v>100</v>
      </c>
      <c r="B25" s="1" t="s">
        <v>101</v>
      </c>
      <c r="C25" s="1" t="s">
        <v>102</v>
      </c>
      <c r="D25" s="1" t="s">
        <v>9</v>
      </c>
      <c r="E25" s="1" t="s">
        <v>103</v>
      </c>
      <c r="F25" s="5">
        <v>5236.6772088156931</v>
      </c>
    </row>
    <row r="26" spans="1:6" x14ac:dyDescent="0.25">
      <c r="A26" s="4" t="s">
        <v>104</v>
      </c>
      <c r="B26" s="1" t="s">
        <v>105</v>
      </c>
      <c r="C26" s="1" t="s">
        <v>106</v>
      </c>
      <c r="D26" s="1" t="s">
        <v>18</v>
      </c>
      <c r="E26" s="1" t="s">
        <v>107</v>
      </c>
      <c r="F26" s="5">
        <v>826.98178216298322</v>
      </c>
    </row>
    <row r="27" spans="1:6" x14ac:dyDescent="0.25">
      <c r="A27" s="4" t="s">
        <v>108</v>
      </c>
      <c r="B27" s="1" t="s">
        <v>109</v>
      </c>
      <c r="C27" s="1" t="s">
        <v>110</v>
      </c>
      <c r="D27" s="1" t="s">
        <v>9</v>
      </c>
      <c r="E27" s="1" t="s">
        <v>111</v>
      </c>
      <c r="F27" s="5">
        <v>3923.3068505471538</v>
      </c>
    </row>
    <row r="28" spans="1:6" x14ac:dyDescent="0.25">
      <c r="A28" s="4" t="s">
        <v>112</v>
      </c>
      <c r="B28" s="1" t="s">
        <v>113</v>
      </c>
      <c r="C28" s="1" t="s">
        <v>114</v>
      </c>
      <c r="D28" s="1" t="s">
        <v>9</v>
      </c>
      <c r="E28" s="1" t="s">
        <v>115</v>
      </c>
      <c r="F28" s="5">
        <v>4549.8674574362622</v>
      </c>
    </row>
    <row r="29" spans="1:6" x14ac:dyDescent="0.25">
      <c r="A29" s="4" t="s">
        <v>116</v>
      </c>
      <c r="B29" s="1" t="s">
        <v>117</v>
      </c>
      <c r="C29" s="1" t="s">
        <v>118</v>
      </c>
      <c r="D29" s="1" t="s">
        <v>9</v>
      </c>
      <c r="E29" s="1" t="s">
        <v>119</v>
      </c>
      <c r="F29" s="5">
        <v>7904.6961039946864</v>
      </c>
    </row>
    <row r="30" spans="1:6" x14ac:dyDescent="0.25">
      <c r="A30" s="4" t="s">
        <v>120</v>
      </c>
      <c r="B30" s="1" t="s">
        <v>121</v>
      </c>
      <c r="C30" s="1" t="s">
        <v>122</v>
      </c>
      <c r="D30" s="1" t="s">
        <v>9</v>
      </c>
      <c r="E30" s="1" t="s">
        <v>123</v>
      </c>
      <c r="F30" s="5">
        <v>2066.5917880483607</v>
      </c>
    </row>
    <row r="31" spans="1:6" x14ac:dyDescent="0.25">
      <c r="A31" s="4" t="s">
        <v>124</v>
      </c>
      <c r="B31" s="1" t="s">
        <v>125</v>
      </c>
      <c r="C31" s="1" t="s">
        <v>126</v>
      </c>
      <c r="D31" s="1" t="s">
        <v>9</v>
      </c>
      <c r="E31" s="1" t="s">
        <v>127</v>
      </c>
      <c r="F31" s="5">
        <v>1722.2606997339828</v>
      </c>
    </row>
    <row r="32" spans="1:6" x14ac:dyDescent="0.25">
      <c r="A32" s="4" t="s">
        <v>128</v>
      </c>
      <c r="B32" s="1" t="s">
        <v>129</v>
      </c>
      <c r="C32" s="1" t="s">
        <v>130</v>
      </c>
      <c r="D32" s="1" t="s">
        <v>9</v>
      </c>
      <c r="E32" s="1" t="s">
        <v>131</v>
      </c>
      <c r="F32" s="5">
        <v>1261.6866467078025</v>
      </c>
    </row>
    <row r="33" spans="1:6" x14ac:dyDescent="0.25">
      <c r="A33" s="4" t="s">
        <v>132</v>
      </c>
      <c r="B33" s="1" t="s">
        <v>133</v>
      </c>
      <c r="C33" s="1" t="s">
        <v>134</v>
      </c>
      <c r="D33" s="1" t="s">
        <v>9</v>
      </c>
      <c r="E33" s="1" t="s">
        <v>135</v>
      </c>
      <c r="F33" s="5">
        <v>3817.031078852222</v>
      </c>
    </row>
    <row r="34" spans="1:6" x14ac:dyDescent="0.25">
      <c r="A34" s="4" t="s">
        <v>136</v>
      </c>
      <c r="B34" s="1" t="s">
        <v>137</v>
      </c>
      <c r="C34" s="1" t="s">
        <v>138</v>
      </c>
      <c r="D34" s="1" t="s">
        <v>9</v>
      </c>
      <c r="E34" s="1" t="s">
        <v>139</v>
      </c>
      <c r="F34" s="5">
        <v>36.538540803522366</v>
      </c>
    </row>
    <row r="35" spans="1:6" x14ac:dyDescent="0.25">
      <c r="A35" s="4" t="s">
        <v>140</v>
      </c>
      <c r="B35" s="1" t="s">
        <v>141</v>
      </c>
      <c r="C35" s="1" t="s">
        <v>142</v>
      </c>
      <c r="D35" s="1" t="s">
        <v>9</v>
      </c>
      <c r="E35" s="1" t="s">
        <v>143</v>
      </c>
      <c r="F35" s="5">
        <v>1194.3690149943643</v>
      </c>
    </row>
    <row r="36" spans="1:6" x14ac:dyDescent="0.25">
      <c r="A36" s="4" t="s">
        <v>144</v>
      </c>
      <c r="B36" s="1" t="s">
        <v>145</v>
      </c>
      <c r="C36" s="1" t="s">
        <v>146</v>
      </c>
      <c r="D36" s="1" t="s">
        <v>9</v>
      </c>
      <c r="E36" s="1" t="s">
        <v>147</v>
      </c>
      <c r="F36" s="5">
        <v>7903.6238363915345</v>
      </c>
    </row>
    <row r="37" spans="1:6" x14ac:dyDescent="0.25">
      <c r="A37" s="4" t="s">
        <v>148</v>
      </c>
      <c r="B37" s="1" t="s">
        <v>149</v>
      </c>
      <c r="C37" s="1" t="s">
        <v>150</v>
      </c>
      <c r="D37" s="1" t="s">
        <v>9</v>
      </c>
      <c r="E37" s="1" t="s">
        <v>151</v>
      </c>
      <c r="F37" s="5">
        <v>2036.6583930635795</v>
      </c>
    </row>
    <row r="38" spans="1:6" x14ac:dyDescent="0.25">
      <c r="A38" s="4" t="s">
        <v>152</v>
      </c>
      <c r="B38" s="1" t="s">
        <v>153</v>
      </c>
      <c r="C38" s="1" t="s">
        <v>154</v>
      </c>
      <c r="D38" s="1" t="s">
        <v>18</v>
      </c>
      <c r="E38" s="1" t="s">
        <v>155</v>
      </c>
      <c r="F38" s="5">
        <v>9353.0143438883915</v>
      </c>
    </row>
    <row r="39" spans="1:6" x14ac:dyDescent="0.25">
      <c r="A39" s="4" t="s">
        <v>156</v>
      </c>
      <c r="B39" s="1" t="s">
        <v>157</v>
      </c>
      <c r="C39" s="1" t="s">
        <v>158</v>
      </c>
      <c r="D39" s="1" t="s">
        <v>9</v>
      </c>
      <c r="E39" s="1" t="s">
        <v>159</v>
      </c>
      <c r="F39" s="5">
        <v>668.96583991215891</v>
      </c>
    </row>
    <row r="40" spans="1:6" x14ac:dyDescent="0.25">
      <c r="A40" s="4" t="s">
        <v>160</v>
      </c>
      <c r="B40" s="1" t="s">
        <v>161</v>
      </c>
      <c r="C40" s="1" t="s">
        <v>162</v>
      </c>
      <c r="D40" s="1" t="s">
        <v>18</v>
      </c>
      <c r="E40" s="1" t="s">
        <v>163</v>
      </c>
      <c r="F40" s="5">
        <v>6062.9013486669901</v>
      </c>
    </row>
    <row r="41" spans="1:6" x14ac:dyDescent="0.25">
      <c r="A41" s="4" t="s">
        <v>164</v>
      </c>
      <c r="B41" s="1" t="s">
        <v>165</v>
      </c>
      <c r="C41" s="1" t="s">
        <v>166</v>
      </c>
      <c r="D41" s="1" t="s">
        <v>18</v>
      </c>
      <c r="E41" s="1" t="s">
        <v>167</v>
      </c>
      <c r="F41" s="5">
        <v>8756.9204044756734</v>
      </c>
    </row>
    <row r="42" spans="1:6" x14ac:dyDescent="0.25">
      <c r="A42" s="4" t="s">
        <v>168</v>
      </c>
      <c r="B42" s="1" t="s">
        <v>169</v>
      </c>
      <c r="C42" s="1" t="s">
        <v>170</v>
      </c>
      <c r="D42" s="1" t="s">
        <v>9</v>
      </c>
      <c r="E42" s="1" t="s">
        <v>171</v>
      </c>
      <c r="F42" s="5">
        <v>483.69075741828584</v>
      </c>
    </row>
    <row r="43" spans="1:6" x14ac:dyDescent="0.25">
      <c r="A43" s="4" t="s">
        <v>172</v>
      </c>
      <c r="B43" s="1" t="s">
        <v>173</v>
      </c>
      <c r="C43" s="1" t="s">
        <v>174</v>
      </c>
      <c r="D43" s="1" t="s">
        <v>9</v>
      </c>
      <c r="E43" s="1" t="s">
        <v>175</v>
      </c>
      <c r="F43" s="5">
        <v>3800.7969276583585</v>
      </c>
    </row>
    <row r="44" spans="1:6" x14ac:dyDescent="0.25">
      <c r="A44" s="4" t="s">
        <v>176</v>
      </c>
      <c r="B44" s="1" t="s">
        <v>177</v>
      </c>
      <c r="C44" s="1" t="s">
        <v>178</v>
      </c>
      <c r="D44" s="1" t="s">
        <v>18</v>
      </c>
      <c r="E44" s="1" t="s">
        <v>179</v>
      </c>
      <c r="F44" s="5">
        <v>4801.8508643912983</v>
      </c>
    </row>
    <row r="45" spans="1:6" x14ac:dyDescent="0.25">
      <c r="A45" s="4" t="s">
        <v>180</v>
      </c>
      <c r="B45" s="1" t="s">
        <v>181</v>
      </c>
      <c r="C45" s="1" t="s">
        <v>182</v>
      </c>
      <c r="D45" s="1" t="s">
        <v>18</v>
      </c>
      <c r="E45" s="1" t="s">
        <v>183</v>
      </c>
      <c r="F45" s="5">
        <v>4509.2557729800901</v>
      </c>
    </row>
    <row r="46" spans="1:6" x14ac:dyDescent="0.25">
      <c r="A46" s="4" t="s">
        <v>184</v>
      </c>
      <c r="B46" s="1" t="s">
        <v>185</v>
      </c>
      <c r="C46" s="1" t="s">
        <v>186</v>
      </c>
      <c r="D46" s="1" t="s">
        <v>9</v>
      </c>
      <c r="E46" s="1" t="s">
        <v>187</v>
      </c>
      <c r="F46" s="5">
        <v>9552.764636150996</v>
      </c>
    </row>
    <row r="47" spans="1:6" x14ac:dyDescent="0.25">
      <c r="A47" s="4" t="s">
        <v>188</v>
      </c>
      <c r="B47" s="1" t="s">
        <v>189</v>
      </c>
      <c r="C47" s="1" t="s">
        <v>190</v>
      </c>
      <c r="D47" s="1" t="s">
        <v>18</v>
      </c>
      <c r="E47" s="1" t="s">
        <v>191</v>
      </c>
      <c r="F47" s="5">
        <v>52.384197306157844</v>
      </c>
    </row>
    <row r="48" spans="1:6" x14ac:dyDescent="0.25">
      <c r="A48" s="4" t="s">
        <v>192</v>
      </c>
      <c r="B48" s="1" t="s">
        <v>193</v>
      </c>
      <c r="C48" s="1" t="s">
        <v>194</v>
      </c>
      <c r="D48" s="1" t="s">
        <v>9</v>
      </c>
      <c r="E48" s="1" t="s">
        <v>195</v>
      </c>
      <c r="F48" s="5">
        <v>1371.3968296156297</v>
      </c>
    </row>
    <row r="49" spans="1:6" x14ac:dyDescent="0.25">
      <c r="A49" s="4" t="s">
        <v>196</v>
      </c>
      <c r="B49" s="1" t="s">
        <v>197</v>
      </c>
      <c r="C49" s="1" t="s">
        <v>198</v>
      </c>
      <c r="D49" s="1" t="s">
        <v>9</v>
      </c>
      <c r="E49" s="1" t="s">
        <v>199</v>
      </c>
      <c r="F49" s="5">
        <v>773.13425078317061</v>
      </c>
    </row>
    <row r="50" spans="1:6" x14ac:dyDescent="0.25">
      <c r="A50" s="4" t="s">
        <v>200</v>
      </c>
      <c r="B50" s="1" t="s">
        <v>201</v>
      </c>
      <c r="C50" s="1" t="s">
        <v>202</v>
      </c>
      <c r="D50" s="1" t="s">
        <v>18</v>
      </c>
      <c r="E50" s="1" t="s">
        <v>203</v>
      </c>
      <c r="F50" s="5">
        <v>1155.1582432958762</v>
      </c>
    </row>
    <row r="51" spans="1:6" x14ac:dyDescent="0.25">
      <c r="A51" s="9" t="s">
        <v>204</v>
      </c>
      <c r="B51" s="10" t="s">
        <v>205</v>
      </c>
      <c r="C51" s="10" t="s">
        <v>206</v>
      </c>
      <c r="D51" s="10" t="s">
        <v>18</v>
      </c>
      <c r="E51" s="10" t="s">
        <v>207</v>
      </c>
      <c r="F51" s="11">
        <v>75.750318618938991</v>
      </c>
    </row>
    <row r="52" spans="1:6" x14ac:dyDescent="0.25">
      <c r="F52" s="2"/>
    </row>
  </sheetData>
  <mergeCells count="1">
    <mergeCell ref="H7:O1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5"/>
  <sheetViews>
    <sheetView showGridLines="0" zoomScaleNormal="100" workbookViewId="0">
      <selection activeCell="A3" sqref="A3"/>
    </sheetView>
  </sheetViews>
  <sheetFormatPr defaultRowHeight="15" x14ac:dyDescent="0.25"/>
  <cols>
    <col min="1" max="1" width="21.42578125" bestFit="1" customWidth="1"/>
    <col min="2" max="2" width="14.85546875" bestFit="1" customWidth="1"/>
    <col min="3" max="4" width="13.42578125" bestFit="1" customWidth="1"/>
    <col min="5" max="5" width="34.85546875" bestFit="1" customWidth="1"/>
    <col min="6" max="6" width="12.42578125" style="3" bestFit="1" customWidth="1"/>
    <col min="7" max="7" width="3.7109375" customWidth="1"/>
  </cols>
  <sheetData>
    <row r="1" spans="1:1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15" x14ac:dyDescent="0.25">
      <c r="A2" s="4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5">
        <v>9895.3833078925618</v>
      </c>
    </row>
    <row r="3" spans="1:15" x14ac:dyDescent="0.25">
      <c r="A3" s="4" t="s">
        <v>11</v>
      </c>
      <c r="B3" s="1" t="s">
        <v>12</v>
      </c>
      <c r="C3" s="1" t="s">
        <v>13</v>
      </c>
      <c r="D3" s="1" t="s">
        <v>9</v>
      </c>
      <c r="E3" s="1" t="s">
        <v>14</v>
      </c>
      <c r="F3" s="5">
        <v>9644.0000768844275</v>
      </c>
    </row>
    <row r="4" spans="1:15" x14ac:dyDescent="0.25">
      <c r="A4" s="4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5">
        <v>6706.2989215988346</v>
      </c>
    </row>
    <row r="5" spans="1:15" x14ac:dyDescent="0.25">
      <c r="A5" s="4" t="s">
        <v>20</v>
      </c>
      <c r="B5" s="1" t="s">
        <v>21</v>
      </c>
      <c r="C5" s="1" t="s">
        <v>22</v>
      </c>
      <c r="D5" s="1" t="s">
        <v>9</v>
      </c>
      <c r="E5" s="1" t="s">
        <v>23</v>
      </c>
      <c r="F5" s="5">
        <v>5870.6297056156354</v>
      </c>
    </row>
    <row r="6" spans="1:15" x14ac:dyDescent="0.25">
      <c r="A6" s="4" t="s">
        <v>24</v>
      </c>
      <c r="B6" s="1" t="s">
        <v>25</v>
      </c>
      <c r="C6" s="1" t="s">
        <v>26</v>
      </c>
      <c r="D6" s="1" t="s">
        <v>9</v>
      </c>
      <c r="E6" s="1" t="s">
        <v>27</v>
      </c>
      <c r="F6" s="5">
        <v>2465.5500733406689</v>
      </c>
    </row>
    <row r="7" spans="1:15" ht="15" customHeight="1" x14ac:dyDescent="0.25">
      <c r="A7" s="4" t="s">
        <v>28</v>
      </c>
      <c r="B7" s="1" t="s">
        <v>29</v>
      </c>
      <c r="C7" s="1" t="s">
        <v>30</v>
      </c>
      <c r="D7" s="1" t="s">
        <v>18</v>
      </c>
      <c r="E7" s="1" t="s">
        <v>31</v>
      </c>
      <c r="F7" s="5">
        <v>9983.1219677223798</v>
      </c>
      <c r="H7" s="24" t="s">
        <v>209</v>
      </c>
      <c r="I7" s="24"/>
      <c r="J7" s="24"/>
      <c r="K7" s="24"/>
      <c r="L7" s="24"/>
      <c r="M7" s="24"/>
      <c r="N7" s="24"/>
      <c r="O7" s="24"/>
    </row>
    <row r="8" spans="1:15" x14ac:dyDescent="0.25">
      <c r="A8" s="4" t="s">
        <v>32</v>
      </c>
      <c r="B8" s="1" t="s">
        <v>33</v>
      </c>
      <c r="C8" s="1" t="s">
        <v>34</v>
      </c>
      <c r="D8" s="1" t="s">
        <v>9</v>
      </c>
      <c r="E8" s="1" t="s">
        <v>35</v>
      </c>
      <c r="F8" s="5">
        <v>5619.5295794290378</v>
      </c>
      <c r="H8" s="24"/>
      <c r="I8" s="24"/>
      <c r="J8" s="24"/>
      <c r="K8" s="24"/>
      <c r="L8" s="24"/>
      <c r="M8" s="24"/>
      <c r="N8" s="24"/>
      <c r="O8" s="24"/>
    </row>
    <row r="9" spans="1:15" x14ac:dyDescent="0.25">
      <c r="A9" s="9" t="s">
        <v>204</v>
      </c>
      <c r="B9" s="10" t="s">
        <v>205</v>
      </c>
      <c r="C9" s="10" t="s">
        <v>206</v>
      </c>
      <c r="D9" s="10" t="s">
        <v>18</v>
      </c>
      <c r="E9" s="10" t="s">
        <v>207</v>
      </c>
      <c r="F9" s="11">
        <v>75.750318618938991</v>
      </c>
      <c r="H9" s="24"/>
      <c r="I9" s="24"/>
      <c r="J9" s="24"/>
      <c r="K9" s="24"/>
      <c r="L9" s="24"/>
      <c r="M9" s="24"/>
      <c r="N9" s="24"/>
      <c r="O9" s="24"/>
    </row>
    <row r="10" spans="1:15" x14ac:dyDescent="0.25">
      <c r="F10"/>
      <c r="H10" s="24"/>
      <c r="I10" s="24"/>
      <c r="J10" s="24"/>
      <c r="K10" s="24"/>
      <c r="L10" s="24"/>
      <c r="M10" s="24"/>
      <c r="N10" s="24"/>
      <c r="O10" s="24"/>
    </row>
    <row r="11" spans="1:15" x14ac:dyDescent="0.25">
      <c r="H11" s="24"/>
      <c r="I11" s="24"/>
      <c r="J11" s="24"/>
      <c r="K11" s="24"/>
      <c r="L11" s="24"/>
      <c r="M11" s="24"/>
      <c r="N11" s="24"/>
      <c r="O11" s="24"/>
    </row>
    <row r="12" spans="1:15" x14ac:dyDescent="0.25">
      <c r="H12" s="24"/>
      <c r="I12" s="24"/>
      <c r="J12" s="24"/>
      <c r="K12" s="24"/>
      <c r="L12" s="24"/>
      <c r="M12" s="24"/>
      <c r="N12" s="24"/>
      <c r="O12" s="24"/>
    </row>
    <row r="13" spans="1:15" x14ac:dyDescent="0.25">
      <c r="H13" s="12"/>
      <c r="I13" s="12"/>
      <c r="J13" s="12"/>
      <c r="K13" s="12"/>
      <c r="L13" s="12"/>
      <c r="M13" s="12"/>
      <c r="N13" s="12"/>
      <c r="O13" s="12"/>
    </row>
    <row r="14" spans="1:15" x14ac:dyDescent="0.25">
      <c r="H14" s="12"/>
      <c r="I14" s="12"/>
      <c r="J14" s="12"/>
      <c r="K14" s="12"/>
      <c r="L14" s="12"/>
      <c r="M14" s="12"/>
      <c r="N14" s="12"/>
      <c r="O14" s="12"/>
    </row>
    <row r="15" spans="1:15" x14ac:dyDescent="0.25">
      <c r="H15" s="12"/>
      <c r="I15" s="12"/>
      <c r="J15" s="12"/>
      <c r="K15" s="12"/>
      <c r="L15" s="12"/>
      <c r="M15" s="12"/>
      <c r="N15" s="12"/>
      <c r="O15" s="12"/>
    </row>
  </sheetData>
  <mergeCells count="1">
    <mergeCell ref="H7:O1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4"/>
  <sheetViews>
    <sheetView showGridLines="0" zoomScaleNormal="100" workbookViewId="0">
      <selection activeCell="H14" sqref="H14"/>
    </sheetView>
  </sheetViews>
  <sheetFormatPr defaultRowHeight="15" x14ac:dyDescent="0.25"/>
  <cols>
    <col min="1" max="1" width="21.42578125" bestFit="1" customWidth="1"/>
    <col min="2" max="2" width="14.85546875" bestFit="1" customWidth="1"/>
    <col min="3" max="4" width="13.42578125" bestFit="1" customWidth="1"/>
    <col min="5" max="5" width="34.85546875" bestFit="1" customWidth="1"/>
    <col min="6" max="6" width="12.42578125" style="3" bestFit="1" customWidth="1"/>
    <col min="7" max="7" width="3.7109375" customWidth="1"/>
  </cols>
  <sheetData>
    <row r="1" spans="1:1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15" x14ac:dyDescent="0.25">
      <c r="A2" s="4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5">
        <v>9895.3833078925618</v>
      </c>
    </row>
    <row r="3" spans="1:15" x14ac:dyDescent="0.25">
      <c r="A3" s="4" t="s">
        <v>11</v>
      </c>
      <c r="B3" s="1" t="s">
        <v>12</v>
      </c>
      <c r="C3" s="1" t="s">
        <v>13</v>
      </c>
      <c r="D3" s="1" t="s">
        <v>9</v>
      </c>
      <c r="E3" s="1" t="s">
        <v>14</v>
      </c>
      <c r="F3" s="5">
        <v>9644.0000768844275</v>
      </c>
    </row>
    <row r="4" spans="1:15" x14ac:dyDescent="0.25">
      <c r="A4" s="4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5">
        <v>6706.2989215988346</v>
      </c>
    </row>
    <row r="5" spans="1:15" x14ac:dyDescent="0.25">
      <c r="A5" s="4" t="s">
        <v>20</v>
      </c>
      <c r="B5" s="1" t="s">
        <v>21</v>
      </c>
      <c r="C5" s="1" t="s">
        <v>22</v>
      </c>
      <c r="D5" s="1" t="s">
        <v>9</v>
      </c>
      <c r="E5" s="1" t="s">
        <v>23</v>
      </c>
      <c r="F5" s="5">
        <v>5870.6297056156354</v>
      </c>
    </row>
    <row r="6" spans="1:15" x14ac:dyDescent="0.25">
      <c r="A6" s="4" t="s">
        <v>24</v>
      </c>
      <c r="B6" s="1" t="s">
        <v>25</v>
      </c>
      <c r="C6" s="1" t="s">
        <v>26</v>
      </c>
      <c r="D6" s="1" t="s">
        <v>9</v>
      </c>
      <c r="E6" s="1" t="s">
        <v>27</v>
      </c>
      <c r="F6" s="5">
        <v>2465.5500733406689</v>
      </c>
    </row>
    <row r="7" spans="1:15" ht="15" customHeight="1" x14ac:dyDescent="0.25">
      <c r="A7" s="4" t="s">
        <v>28</v>
      </c>
      <c r="B7" s="1" t="s">
        <v>29</v>
      </c>
      <c r="C7" s="1" t="s">
        <v>30</v>
      </c>
      <c r="D7" s="1" t="s">
        <v>18</v>
      </c>
      <c r="E7" s="1" t="s">
        <v>31</v>
      </c>
      <c r="F7" s="5">
        <v>9983.1219677223798</v>
      </c>
      <c r="H7" s="24" t="s">
        <v>215</v>
      </c>
      <c r="I7" s="24"/>
      <c r="J7" s="24"/>
      <c r="K7" s="24"/>
      <c r="L7" s="24"/>
      <c r="M7" s="24"/>
      <c r="N7" s="24"/>
      <c r="O7" s="24"/>
    </row>
    <row r="8" spans="1:15" x14ac:dyDescent="0.25">
      <c r="A8" s="4" t="s">
        <v>32</v>
      </c>
      <c r="B8" s="1" t="s">
        <v>33</v>
      </c>
      <c r="C8" s="1" t="s">
        <v>34</v>
      </c>
      <c r="D8" s="1" t="s">
        <v>9</v>
      </c>
      <c r="E8" s="1" t="s">
        <v>35</v>
      </c>
      <c r="F8" s="5">
        <v>5619.5295794290378</v>
      </c>
      <c r="H8" s="24"/>
      <c r="I8" s="24"/>
      <c r="J8" s="24"/>
      <c r="K8" s="24"/>
      <c r="L8" s="24"/>
      <c r="M8" s="24"/>
      <c r="N8" s="24"/>
      <c r="O8" s="24"/>
    </row>
    <row r="9" spans="1:15" x14ac:dyDescent="0.25">
      <c r="A9" s="9" t="s">
        <v>204</v>
      </c>
      <c r="B9" s="10" t="s">
        <v>205</v>
      </c>
      <c r="C9" s="10" t="s">
        <v>206</v>
      </c>
      <c r="D9" s="10" t="s">
        <v>18</v>
      </c>
      <c r="E9" s="10" t="s">
        <v>207</v>
      </c>
      <c r="F9" s="11">
        <v>75.750318618938991</v>
      </c>
      <c r="H9" s="24"/>
      <c r="I9" s="24"/>
      <c r="J9" s="24"/>
      <c r="K9" s="24"/>
      <c r="L9" s="24"/>
      <c r="M9" s="24"/>
      <c r="N9" s="24"/>
      <c r="O9" s="24"/>
    </row>
    <row r="10" spans="1:15" x14ac:dyDescent="0.25">
      <c r="A10" s="14"/>
      <c r="B10" s="15"/>
      <c r="C10" s="15"/>
      <c r="D10" s="15"/>
      <c r="E10" s="15"/>
      <c r="F10" s="16">
        <f>SUBTOTAL(104,Table13[Salary])</f>
        <v>9983.1219677223798</v>
      </c>
      <c r="H10" s="24"/>
      <c r="I10" s="24"/>
      <c r="J10" s="24"/>
      <c r="K10" s="24"/>
      <c r="L10" s="24"/>
      <c r="M10" s="24"/>
      <c r="N10" s="24"/>
      <c r="O10" s="24"/>
    </row>
    <row r="11" spans="1:15" x14ac:dyDescent="0.25">
      <c r="H11" s="24"/>
      <c r="I11" s="24"/>
      <c r="J11" s="24"/>
      <c r="K11" s="24"/>
      <c r="L11" s="24"/>
      <c r="M11" s="24"/>
      <c r="N11" s="24"/>
      <c r="O11" s="24"/>
    </row>
    <row r="12" spans="1:15" x14ac:dyDescent="0.25">
      <c r="H12" s="12"/>
      <c r="I12" s="12"/>
      <c r="J12" s="12"/>
      <c r="K12" s="12"/>
      <c r="L12" s="12"/>
      <c r="M12" s="12"/>
      <c r="N12" s="12"/>
      <c r="O12" s="12"/>
    </row>
    <row r="13" spans="1:15" x14ac:dyDescent="0.25">
      <c r="H13" s="13" t="s">
        <v>210</v>
      </c>
      <c r="I13" s="13" t="s">
        <v>211</v>
      </c>
      <c r="J13" s="13" t="s">
        <v>212</v>
      </c>
      <c r="K13" s="13" t="s">
        <v>213</v>
      </c>
      <c r="L13" s="13" t="s">
        <v>214</v>
      </c>
      <c r="M13" s="12"/>
      <c r="N13" s="12"/>
      <c r="O13" s="12"/>
    </row>
    <row r="14" spans="1:15" x14ac:dyDescent="0.25">
      <c r="H14" s="17">
        <f>SUBTOTAL(109,Table13[Salary])</f>
        <v>50260.263951102483</v>
      </c>
      <c r="I14" s="17">
        <f>SUBTOTAL(101,Table13[Salary])</f>
        <v>6282.5329938878103</v>
      </c>
      <c r="J14" s="18">
        <f>SUBTOTAL(103,Table13[Salary])</f>
        <v>8</v>
      </c>
      <c r="K14" s="17">
        <f>SUBTOTAL(105,Table13[Salary])</f>
        <v>75.750318618938991</v>
      </c>
      <c r="L14" s="17">
        <f>SUBTOTAL(104,Table13[Salary])</f>
        <v>9983.1219677223798</v>
      </c>
      <c r="M14" s="12"/>
      <c r="N14" s="12"/>
      <c r="O14" s="12"/>
    </row>
  </sheetData>
  <mergeCells count="1">
    <mergeCell ref="H7:O1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8"/>
  <sheetViews>
    <sheetView showGridLines="0" zoomScaleNormal="100" workbookViewId="0">
      <selection activeCell="G2" sqref="G2"/>
    </sheetView>
  </sheetViews>
  <sheetFormatPr defaultRowHeight="15" x14ac:dyDescent="0.25"/>
  <cols>
    <col min="1" max="1" width="21.42578125" bestFit="1" customWidth="1"/>
    <col min="2" max="2" width="14.85546875" bestFit="1" customWidth="1"/>
    <col min="3" max="4" width="13.42578125" bestFit="1" customWidth="1"/>
    <col min="5" max="5" width="34.85546875" bestFit="1" customWidth="1"/>
    <col min="6" max="6" width="12.42578125" style="3" bestFit="1" customWidth="1"/>
    <col min="7" max="7" width="16.85546875" bestFit="1" customWidth="1"/>
  </cols>
  <sheetData>
    <row r="1" spans="1:1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19" t="s">
        <v>217</v>
      </c>
    </row>
    <row r="2" spans="1:11" x14ac:dyDescent="0.25">
      <c r="A2" s="4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5">
        <v>9895.3833078925618</v>
      </c>
      <c r="G2" s="20">
        <f>Table134[[#This Row],[Salary]]*12</f>
        <v>118744.59969471075</v>
      </c>
    </row>
    <row r="3" spans="1:11" x14ac:dyDescent="0.25">
      <c r="A3" s="4" t="s">
        <v>11</v>
      </c>
      <c r="B3" s="1" t="s">
        <v>12</v>
      </c>
      <c r="C3" s="1" t="s">
        <v>13</v>
      </c>
      <c r="D3" s="1" t="s">
        <v>9</v>
      </c>
      <c r="E3" s="1" t="s">
        <v>14</v>
      </c>
      <c r="F3" s="5">
        <v>9644.0000768844275</v>
      </c>
      <c r="G3" s="21">
        <f>Table134[[#This Row],[Salary]]*12</f>
        <v>115728.00092261314</v>
      </c>
    </row>
    <row r="4" spans="1:11" x14ac:dyDescent="0.25">
      <c r="A4" s="4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5">
        <v>6706.2989215988346</v>
      </c>
      <c r="G4" s="21">
        <f>Table134[[#This Row],[Salary]]*12</f>
        <v>80475.587059186015</v>
      </c>
    </row>
    <row r="5" spans="1:11" x14ac:dyDescent="0.25">
      <c r="A5" s="4" t="s">
        <v>20</v>
      </c>
      <c r="B5" s="1" t="s">
        <v>21</v>
      </c>
      <c r="C5" s="1" t="s">
        <v>22</v>
      </c>
      <c r="D5" s="1" t="s">
        <v>9</v>
      </c>
      <c r="E5" s="1" t="s">
        <v>23</v>
      </c>
      <c r="F5" s="5">
        <v>5870.6297056156354</v>
      </c>
      <c r="G5" s="21">
        <f>Table134[[#This Row],[Salary]]*12</f>
        <v>70447.556467387622</v>
      </c>
    </row>
    <row r="6" spans="1:11" x14ac:dyDescent="0.25">
      <c r="A6" s="4" t="s">
        <v>24</v>
      </c>
      <c r="B6" s="1" t="s">
        <v>25</v>
      </c>
      <c r="C6" s="1" t="s">
        <v>26</v>
      </c>
      <c r="D6" s="1" t="s">
        <v>9</v>
      </c>
      <c r="E6" s="1" t="s">
        <v>27</v>
      </c>
      <c r="F6" s="5">
        <v>2465.5500733406689</v>
      </c>
      <c r="G6" s="21">
        <f>Table134[[#This Row],[Salary]]*12</f>
        <v>29586.600880088026</v>
      </c>
    </row>
    <row r="7" spans="1:11" ht="15" customHeight="1" x14ac:dyDescent="0.25">
      <c r="A7" s="4" t="s">
        <v>28</v>
      </c>
      <c r="B7" s="1" t="s">
        <v>29</v>
      </c>
      <c r="C7" s="1" t="s">
        <v>30</v>
      </c>
      <c r="D7" s="1" t="s">
        <v>18</v>
      </c>
      <c r="E7" s="1" t="s">
        <v>31</v>
      </c>
      <c r="F7" s="5">
        <v>9983.1219677223798</v>
      </c>
      <c r="G7" s="21">
        <f>Table134[[#This Row],[Salary]]*12</f>
        <v>119797.46361266857</v>
      </c>
    </row>
    <row r="8" spans="1:11" x14ac:dyDescent="0.25">
      <c r="A8" s="4" t="s">
        <v>32</v>
      </c>
      <c r="B8" s="1" t="s">
        <v>33</v>
      </c>
      <c r="C8" s="1" t="s">
        <v>34</v>
      </c>
      <c r="D8" s="1" t="s">
        <v>9</v>
      </c>
      <c r="E8" s="1" t="s">
        <v>35</v>
      </c>
      <c r="F8" s="5">
        <v>5619.5295794290378</v>
      </c>
      <c r="G8" s="21">
        <f>Table134[[#This Row],[Salary]]*12</f>
        <v>67434.35495314846</v>
      </c>
    </row>
    <row r="9" spans="1:11" x14ac:dyDescent="0.25">
      <c r="A9" s="9" t="s">
        <v>204</v>
      </c>
      <c r="B9" s="10" t="s">
        <v>205</v>
      </c>
      <c r="C9" s="10" t="s">
        <v>206</v>
      </c>
      <c r="D9" s="10" t="s">
        <v>18</v>
      </c>
      <c r="E9" s="10" t="s">
        <v>207</v>
      </c>
      <c r="F9" s="11">
        <v>75.750318618938991</v>
      </c>
      <c r="G9" s="22">
        <f>Table134[[#This Row],[Salary]]*12</f>
        <v>909.00382342726789</v>
      </c>
    </row>
    <row r="12" spans="1:11" ht="15" customHeight="1" x14ac:dyDescent="0.25">
      <c r="A12" s="24" t="s">
        <v>216</v>
      </c>
      <c r="B12" s="24"/>
      <c r="C12" s="24"/>
      <c r="D12" s="24"/>
      <c r="E12" s="12"/>
      <c r="F12" s="12"/>
      <c r="G12" s="12"/>
      <c r="H12" s="12"/>
      <c r="I12" s="12"/>
      <c r="J12" s="12"/>
      <c r="K12" s="12"/>
    </row>
    <row r="13" spans="1:11" x14ac:dyDescent="0.25">
      <c r="A13" s="24"/>
      <c r="B13" s="24"/>
      <c r="C13" s="24"/>
      <c r="D13" s="24"/>
      <c r="E13" s="12"/>
      <c r="F13" s="12"/>
    </row>
    <row r="14" spans="1:11" x14ac:dyDescent="0.25">
      <c r="A14" s="24"/>
      <c r="B14" s="24"/>
      <c r="C14" s="24"/>
      <c r="D14" s="24"/>
      <c r="E14" s="12"/>
      <c r="F14" s="12"/>
    </row>
    <row r="15" spans="1:11" x14ac:dyDescent="0.25">
      <c r="A15" s="24"/>
      <c r="B15" s="24"/>
      <c r="C15" s="24"/>
      <c r="D15" s="24"/>
      <c r="F15"/>
    </row>
    <row r="16" spans="1:11" x14ac:dyDescent="0.25">
      <c r="A16" s="24"/>
      <c r="B16" s="24"/>
      <c r="C16" s="24"/>
      <c r="D16" s="24"/>
      <c r="F16"/>
    </row>
    <row r="17" spans="1:6" x14ac:dyDescent="0.25">
      <c r="A17" s="24"/>
      <c r="B17" s="24"/>
      <c r="C17" s="24"/>
      <c r="D17" s="24"/>
      <c r="F17"/>
    </row>
    <row r="18" spans="1:6" x14ac:dyDescent="0.25">
      <c r="F18"/>
    </row>
  </sheetData>
  <mergeCells count="1">
    <mergeCell ref="A12:D17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Y o D /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G K A /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g P 9 W K I p H u A 4 A A A A R A A A A E w A c A E Z v c m 1 1 b G F z L 1 N l Y 3 R p b 2 4 x L m 0 g o h g A K K A U A A A A A A A A A A A A A A A A A A A A A A A A A A A A K 0 5 N L s n M z 1 M I h t C G 1 g B Q S w E C L Q A U A A I A C A B i g P 9 W Q 2 f p 9 a I A A A D 2 A A A A E g A A A A A A A A A A A A A A A A A A A A A A Q 2 9 u Z m l n L 1 B h Y 2 t h Z 2 U u e G 1 s U E s B A i 0 A F A A C A A g A Y o D / V g / K 6 a u k A A A A 6 Q A A A B M A A A A A A A A A A A A A A A A A 7 g A A A F t D b 2 5 0 Z W 5 0 X 1 R 5 c G V z X S 5 4 b W x Q S w E C L Q A U A A I A C A B i g P 9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I Y B d d y 1 G E m p P 1 u x X f 8 7 p g A A A A A C A A A A A A A Q Z g A A A A E A A C A A A A A 3 Z E Q X c j f 3 L t F + T L o O K i n n V 1 0 b S f E K H D U n H U f L U d n u h A A A A A A O g A A A A A I A A C A A A A C m Z W f o 1 M T i A 3 S w B 2 q D x j 3 n l H 1 F 3 I Z Y M 8 c e a 1 N M 6 I p s 9 l A A A A C e b s C 3 H S O o / i / i M / u T u p z R k M Y r J W + q h L u A v 8 9 s h n U i 9 s L N y N D V o X A X o q M y / c + z B / V Y e M u H O c / C N R A 3 t g z K 5 v 6 M / K u a E 8 G i 0 N Z J x x 9 4 I B J o 5 E A A A A D X Y X O 8 i c U z x Y U 1 Z R g b V u + + a 9 L 2 o c R Q J u 9 p h H j o 7 a q L h 8 d F 8 R y h J p p a n c U B 5 v S + m F o E O w W z 8 w 5 4 8 P w K d T 9 Y 5 6 l D < / D a t a M a s h u p > 
</file>

<file path=customXml/itemProps1.xml><?xml version="1.0" encoding="utf-8"?>
<ds:datastoreItem xmlns:ds="http://schemas.openxmlformats.org/officeDocument/2006/customXml" ds:itemID="{153393F9-6004-44B3-8439-99C71479F9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3</vt:lpstr>
      <vt:lpstr>Exercise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Vince Jerome Parafina</cp:lastModifiedBy>
  <dcterms:created xsi:type="dcterms:W3CDTF">2017-08-05T13:33:34Z</dcterms:created>
  <dcterms:modified xsi:type="dcterms:W3CDTF">2023-09-11T14:02:22Z</dcterms:modified>
</cp:coreProperties>
</file>