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2963371-1C7B-4EA3-8618-285C24573CF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print Backlog" sheetId="1" r:id="rId1"/>
    <sheet name="Burn Down 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1" i="1" l="1"/>
  <c r="H51" i="1"/>
  <c r="G51" i="1"/>
  <c r="F51" i="1"/>
  <c r="E51" i="1"/>
  <c r="D5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 l="1"/>
</calcChain>
</file>

<file path=xl/sharedStrings.xml><?xml version="1.0" encoding="utf-8"?>
<sst xmlns="http://schemas.openxmlformats.org/spreadsheetml/2006/main" count="116" uniqueCount="95">
  <si>
    <t>Sprint backlog:</t>
  </si>
  <si>
    <t>New effort estimates</t>
  </si>
  <si>
    <t>Remaining at the end</t>
  </si>
  <si>
    <t>Of the day</t>
  </si>
  <si>
    <t>Product Backlog Item</t>
  </si>
  <si>
    <t>Sprint task</t>
  </si>
  <si>
    <t>Volunteer</t>
  </si>
  <si>
    <t>Initial estimate</t>
  </si>
  <si>
    <t>Coming up with new software Product</t>
  </si>
  <si>
    <t>Pondering over upcoming technologies</t>
  </si>
  <si>
    <t>The entire team</t>
  </si>
  <si>
    <t>Thinking over market interests</t>
  </si>
  <si>
    <t>Priyanka Sharma</t>
  </si>
  <si>
    <t>Collection available projects</t>
  </si>
  <si>
    <t>Pavan</t>
  </si>
  <si>
    <t>Proposing the new project to the sponsor</t>
  </si>
  <si>
    <t>Pavan and Priyanka Sharma</t>
  </si>
  <si>
    <t>Selecting the Product Name</t>
  </si>
  <si>
    <t>Understanding the product to be built</t>
  </si>
  <si>
    <t>Jai Santosh Mandava and Priyanka Sriramshetty</t>
  </si>
  <si>
    <t>Contemplating innovative names</t>
  </si>
  <si>
    <t>Jai Santosh Mandava</t>
  </si>
  <si>
    <t>Making sure the name is unique</t>
  </si>
  <si>
    <t>Manjushree</t>
  </si>
  <si>
    <t>Making sure the similar name is not copyrighted</t>
  </si>
  <si>
    <t>Parijat and Rani</t>
  </si>
  <si>
    <t>Proposing the product name</t>
  </si>
  <si>
    <t>Finalizing the product name</t>
  </si>
  <si>
    <t>State the project vision</t>
  </si>
  <si>
    <t>Understanding the customer needs</t>
  </si>
  <si>
    <t>Understanding the business requirements</t>
  </si>
  <si>
    <t>Understanding what has to be delivered</t>
  </si>
  <si>
    <t>Conveying ideas to the team</t>
  </si>
  <si>
    <t>State the vision</t>
  </si>
  <si>
    <t>Creation of cover art, brand and logo</t>
  </si>
  <si>
    <t>Collection of design options</t>
  </si>
  <si>
    <t>Finalizing the logo</t>
  </si>
  <si>
    <t>Cover art review</t>
  </si>
  <si>
    <t>Priyanka Sharma, Pavan</t>
  </si>
  <si>
    <t>Work on creating the sales pitch including the key selling points for the product</t>
  </si>
  <si>
    <t>Understanding the project vision</t>
  </si>
  <si>
    <t>Knowing the key features</t>
  </si>
  <si>
    <t>Understand the selling points for business</t>
  </si>
  <si>
    <t>Rani</t>
  </si>
  <si>
    <t>Deciding upon the sales pitch</t>
  </si>
  <si>
    <t>Yashaswini</t>
  </si>
  <si>
    <t>Making the concept of operations and making the system block diagram</t>
  </si>
  <si>
    <t>Understand the scope</t>
  </si>
  <si>
    <t>Design the concept of operations</t>
  </si>
  <si>
    <t>Majushree, Santosh</t>
  </si>
  <si>
    <t>Understanding each point thoroughly</t>
  </si>
  <si>
    <t>Parijat, Yashaswini</t>
  </si>
  <si>
    <t>Making the block diagram</t>
  </si>
  <si>
    <t>Parijat, Pavan, Rani</t>
  </si>
  <si>
    <t>Verifying the system block diagram</t>
  </si>
  <si>
    <t>Priyanka Sharma, Manjushree</t>
  </si>
  <si>
    <t>Provide details on the major features/ capabilities of the new software product</t>
  </si>
  <si>
    <t>Listing major capabilities</t>
  </si>
  <si>
    <t>Finding details</t>
  </si>
  <si>
    <t>Creating the physical view/implementation of the product</t>
  </si>
  <si>
    <t>Initiate physical implementation of the product</t>
  </si>
  <si>
    <t>Team</t>
  </si>
  <si>
    <t>Dividing the tasks among the development team</t>
  </si>
  <si>
    <t>(Voluntarily)</t>
  </si>
  <si>
    <t>Ensuring the quality</t>
  </si>
  <si>
    <t>Priyanka Sriramshetty, Parijat</t>
  </si>
  <si>
    <t>Ensuring the security</t>
  </si>
  <si>
    <t>Santosh, Yashaswini</t>
  </si>
  <si>
    <t>Ensuring the maintenance</t>
  </si>
  <si>
    <t>Pavan, Rani</t>
  </si>
  <si>
    <t>Making the warranty policy with prices and a logistic maintenance plan</t>
  </si>
  <si>
    <t>Knowing the business policies</t>
  </si>
  <si>
    <t>Parijat</t>
  </si>
  <si>
    <t>Make warranty policies accordingly</t>
  </si>
  <si>
    <t>Rani, Parijat, Priyanka Sriramshetty</t>
  </si>
  <si>
    <t>Knowing prices and logistics</t>
  </si>
  <si>
    <t>Pavan, Yashaswini</t>
  </si>
  <si>
    <t>Deciding upon the maintenance plan</t>
  </si>
  <si>
    <t>Manjushree, Rani</t>
  </si>
  <si>
    <t>Providing the contact information</t>
  </si>
  <si>
    <t>Divide the expected queries/problems into several categories</t>
  </si>
  <si>
    <t>Based on that, list out the contact persons</t>
  </si>
  <si>
    <t>Create the contact list</t>
  </si>
  <si>
    <t>Priyanka Sriramshetty</t>
  </si>
  <si>
    <t>Provide the contact information</t>
  </si>
  <si>
    <t>(Each effort estimate point covers 5-day span))</t>
  </si>
  <si>
    <t>Date .</t>
  </si>
  <si>
    <t>Target.</t>
  </si>
  <si>
    <t>Actual</t>
  </si>
  <si>
    <t>1</t>
  </si>
  <si>
    <t>2</t>
  </si>
  <si>
    <t>3</t>
  </si>
  <si>
    <t>4</t>
  </si>
  <si>
    <t>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</si>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</sst>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3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8" xfId="0" applyFont="1" applyBorder="1" applyAlignment="1">
      <alignment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/>
    <xf numFmtId="0" fontId="0" fillId="2" borderId="3" xfId="0" applyFill="1" applyBorder="1" applyAlignment="1">
      <alignment horizontal="center" vertical="center" wrapText="1"/>
    </xf>
    <xf numFmtId="0" fontId="0" fillId="0" borderId="0" xfId="0" applyAlignment="1"/>
  </cellXfs>
  <cellStyles count="1">
    <cellStyle name="Normal" xfId="0" builtinId="0"/>
  </cellStyles>
  <dxfs count="22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-Down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'Burn Down Chart'!$B$1</c:f>
              <c:strCache>
                <c:ptCount val="1"/>
                <c:pt idx="0">
                  <c:v>Target.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'Burn Down Chart'!$B$2:$B$6</c:f>
              <c:numCache>
                <c:formatCode>General</c:formatCode>
                <c:ptCount val="5"/>
                <c:pt idx="0">
                  <c:v>154</c:v>
                </c:pt>
                <c:pt idx="1">
                  <c:v>115</c:v>
                </c:pt>
                <c:pt idx="2">
                  <c:v>76</c:v>
                </c:pt>
                <c:pt idx="3">
                  <c:v>39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8-428E-8B58-5905CA386061}"/>
            </c:ext>
          </c:extLst>
        </c:ser>
        <c:ser>
          <c:idx val="2"/>
          <c:order val="1"/>
          <c:tx>
            <c:strRef>
              <c:f>'Burn Down Chart'!$C$1</c:f>
              <c:strCache>
                <c:ptCount val="1"/>
                <c:pt idx="0">
                  <c:v>Actual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00B050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'Burn Down Chart'!$C$2:$C$6</c:f>
              <c:numCache>
                <c:formatCode>General</c:formatCode>
                <c:ptCount val="5"/>
                <c:pt idx="0">
                  <c:v>154</c:v>
                </c:pt>
                <c:pt idx="1">
                  <c:v>119</c:v>
                </c:pt>
                <c:pt idx="2">
                  <c:v>85</c:v>
                </c:pt>
                <c:pt idx="3">
                  <c:v>28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8-428E-8B58-5905CA3860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8439408"/>
        <c:axId val="378436784"/>
      </c:lineChart>
      <c:catAx>
        <c:axId val="37843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36784"/>
        <c:crosses val="autoZero"/>
        <c:auto val="1"/>
        <c:lblAlgn val="ctr"/>
        <c:lblOffset val="100"/>
        <c:noMultiLvlLbl val="0"/>
      </c:catAx>
      <c:valAx>
        <c:axId val="378436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84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28575</xdr:rowOff>
    </xdr:from>
    <xdr:to>
      <xdr:col>14</xdr:col>
      <xdr:colOff>19050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CE139-CC29-4AFA-9A63-D07DE7D74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573FA-F0EE-4E2A-9895-A8651A0A50E6}" name="Table2" displayName="Table2" ref="D6:D51" totalsRowCount="1" headerRowDxfId="21" dataDxfId="19" totalsRowDxfId="0" headerRowBorderDxfId="20" tableBorderDxfId="18">
  <autoFilter ref="D6:D50" xr:uid="{4CDB668F-BD9B-437A-8A41-5FA2FB940057}"/>
  <tableColumns count="1">
    <tableColumn id="1" xr3:uid="{55304E42-E66E-4130-A364-F3FC9C5D32C1}" name="Initial estimate" totalsRowFunction="sum" dataDxfId="17" totalsRow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EC1ABD-6E9E-4021-A62E-AF352115E27B}" name="Table3" displayName="Table3" ref="E6:J50" totalsRowShown="0" headerRowDxfId="16" dataDxfId="14" headerRowBorderDxfId="15" tableBorderDxfId="13">
  <autoFilter ref="E6:J50" xr:uid="{50E4324E-AB3F-4F7C-9086-CE2DE5AAD845}"/>
  <tableColumns count="6">
    <tableColumn id="1" xr3:uid="{AD0185C1-0A28-4CB5-84CA-7C8DEA88A5B2}" name="1" dataDxfId="12"/>
    <tableColumn id="2" xr3:uid="{E15AA2D7-D961-4351-9549-96D5614881BA}" name="2" dataDxfId="11"/>
    <tableColumn id="3" xr3:uid="{7748F3D6-4C46-473D-B12D-63DC78F72CFD}" name="3" dataDxfId="10"/>
    <tableColumn id="4" xr3:uid="{FBAE116E-B232-465F-97FA-FE6375614D61}" name="4" dataDxfId="9"/>
    <tableColumn id="5" xr3:uid="{30139BA0-BEF9-4A38-A9F5-E3925B0E0ABB}" name="5" dataDxfId="8"/>
    <tableColumn id="6" xr3:uid="{4B655202-B2BD-459E-A2D0-6CE1D25F721E}" name="Total" dataDxfId="2">
      <calculatedColumnFormula>SUM(E7:I7)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A9CCB9-9170-439E-B44D-3097B22560BD}" name="Table4" displayName="Table4" ref="C6:C51" totalsRowShown="0" headerRowDxfId="7" dataDxfId="5" headerRowBorderDxfId="6" tableBorderDxfId="4">
  <autoFilter ref="C6:C51" xr:uid="{349BCBF4-CF09-4BFD-9E34-DD292264885E}"/>
  <tableColumns count="1">
    <tableColumn id="1" xr3:uid="{2ECBD2EE-CA6A-4139-A3C1-749041772388}" name="Volunteer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517CB8-2A19-4E09-AB48-A5B47D1A3BC8}" name="Table1" displayName="Table1" ref="A1:C6" totalsRowShown="0">
  <autoFilter ref="A1:C6" xr:uid="{B406E476-EBB9-4EE8-ABF4-B45578131799}"/>
  <tableColumns count="3">
    <tableColumn id="1" xr3:uid="{661C8826-0D1F-4026-B048-CD27A5BA0A9C}" name="Date ."/>
    <tableColumn id="2" xr3:uid="{D6ED376E-3606-45AF-89D8-F8581DE3A050}" name="Target."/>
    <tableColumn id="3" xr3:uid="{44443D6E-B4AF-45FD-988A-0316632BF72A}" name="Actu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zoomScaleNormal="100" workbookViewId="0">
      <selection activeCell="L9" sqref="L9"/>
    </sheetView>
  </sheetViews>
  <sheetFormatPr defaultRowHeight="15" x14ac:dyDescent="0.25"/>
  <cols>
    <col min="1" max="1" width="27" customWidth="1"/>
    <col min="2" max="2" width="27.140625" customWidth="1"/>
    <col min="3" max="3" width="18" customWidth="1"/>
    <col min="4" max="4" width="20.42578125" customWidth="1"/>
  </cols>
  <sheetData>
    <row r="1" spans="1:10" s="12" customFormat="1" ht="28.5" x14ac:dyDescent="0.45">
      <c r="A1" s="11"/>
      <c r="D1" s="12" t="s">
        <v>0</v>
      </c>
    </row>
    <row r="2" spans="1:10" ht="15" customHeight="1" x14ac:dyDescent="0.2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32"/>
    </row>
    <row r="3" spans="1:10" ht="18.75" x14ac:dyDescent="0.25">
      <c r="A3" s="19" t="s">
        <v>2</v>
      </c>
      <c r="B3" s="20"/>
      <c r="C3" s="20"/>
      <c r="D3" s="20"/>
      <c r="E3" s="20"/>
      <c r="F3" s="20"/>
      <c r="G3" s="20"/>
      <c r="H3" s="20"/>
      <c r="I3" s="20"/>
      <c r="J3" s="32"/>
    </row>
    <row r="4" spans="1:10" ht="18.75" x14ac:dyDescent="0.25">
      <c r="A4" s="19" t="s">
        <v>3</v>
      </c>
      <c r="B4" s="20"/>
      <c r="C4" s="20"/>
      <c r="D4" s="20"/>
      <c r="E4" s="20"/>
      <c r="F4" s="20"/>
      <c r="G4" s="20"/>
      <c r="H4" s="20"/>
      <c r="I4" s="20"/>
      <c r="J4" s="32"/>
    </row>
    <row r="5" spans="1:10" ht="18.75" x14ac:dyDescent="0.25">
      <c r="A5" s="19" t="s">
        <v>85</v>
      </c>
      <c r="B5" s="20"/>
      <c r="C5" s="20"/>
      <c r="D5" s="20"/>
      <c r="E5" s="20"/>
      <c r="F5" s="20"/>
      <c r="G5" s="20"/>
      <c r="H5" s="20"/>
      <c r="I5" s="20"/>
      <c r="J5" s="32"/>
    </row>
    <row r="6" spans="1:10" ht="19.5" thickBot="1" x14ac:dyDescent="0.3">
      <c r="A6" s="1" t="s">
        <v>4</v>
      </c>
      <c r="B6" s="13" t="s">
        <v>5</v>
      </c>
      <c r="C6" s="13" t="s">
        <v>6</v>
      </c>
      <c r="D6" s="13" t="s">
        <v>7</v>
      </c>
      <c r="E6" s="2" t="s">
        <v>89</v>
      </c>
      <c r="F6" s="2" t="s">
        <v>90</v>
      </c>
      <c r="G6" s="2" t="s">
        <v>91</v>
      </c>
      <c r="H6" s="2" t="s">
        <v>92</v>
      </c>
      <c r="I6" s="13" t="s">
        <v>93</v>
      </c>
      <c r="J6" s="13" t="s">
        <v>94</v>
      </c>
    </row>
    <row r="7" spans="1:10" ht="32.25" thickBot="1" x14ac:dyDescent="0.3">
      <c r="A7" s="21" t="s">
        <v>8</v>
      </c>
      <c r="B7" s="14" t="s">
        <v>9</v>
      </c>
      <c r="C7" s="14" t="s">
        <v>10</v>
      </c>
      <c r="D7" s="14">
        <v>4</v>
      </c>
      <c r="E7" s="3">
        <v>4</v>
      </c>
      <c r="F7" s="3">
        <v>0</v>
      </c>
      <c r="G7" s="3">
        <v>0</v>
      </c>
      <c r="H7" s="3">
        <v>0</v>
      </c>
      <c r="I7" s="14">
        <v>0</v>
      </c>
      <c r="J7" s="6">
        <f>SUM(E7:I7)</f>
        <v>4</v>
      </c>
    </row>
    <row r="8" spans="1:10" ht="32.25" thickBot="1" x14ac:dyDescent="0.3">
      <c r="A8" s="24"/>
      <c r="B8" s="14" t="s">
        <v>11</v>
      </c>
      <c r="C8" s="14" t="s">
        <v>12</v>
      </c>
      <c r="D8" s="14">
        <v>2</v>
      </c>
      <c r="E8" s="3">
        <v>1</v>
      </c>
      <c r="F8" s="3">
        <v>1</v>
      </c>
      <c r="G8" s="3">
        <v>0</v>
      </c>
      <c r="H8" s="3">
        <v>0</v>
      </c>
      <c r="I8" s="14">
        <v>0</v>
      </c>
      <c r="J8" s="6">
        <f t="shared" ref="J7:J50" si="0">SUM(E8:I8)</f>
        <v>2</v>
      </c>
    </row>
    <row r="9" spans="1:10" ht="32.25" thickBot="1" x14ac:dyDescent="0.3">
      <c r="A9" s="24"/>
      <c r="B9" s="14" t="s">
        <v>13</v>
      </c>
      <c r="C9" s="14" t="s">
        <v>14</v>
      </c>
      <c r="D9" s="14">
        <v>3</v>
      </c>
      <c r="E9" s="3">
        <v>2</v>
      </c>
      <c r="F9" s="3">
        <v>2</v>
      </c>
      <c r="G9" s="3">
        <v>0</v>
      </c>
      <c r="H9" s="3">
        <v>0</v>
      </c>
      <c r="I9" s="14">
        <v>0</v>
      </c>
      <c r="J9" s="6">
        <f t="shared" si="0"/>
        <v>4</v>
      </c>
    </row>
    <row r="10" spans="1:10" ht="32.25" thickBot="1" x14ac:dyDescent="0.3">
      <c r="A10" s="25"/>
      <c r="B10" s="14" t="s">
        <v>15</v>
      </c>
      <c r="C10" s="14" t="s">
        <v>16</v>
      </c>
      <c r="D10" s="14">
        <v>5</v>
      </c>
      <c r="E10" s="3">
        <v>2</v>
      </c>
      <c r="F10" s="3">
        <v>3</v>
      </c>
      <c r="G10" s="3">
        <v>0</v>
      </c>
      <c r="H10" s="3">
        <v>0</v>
      </c>
      <c r="I10" s="14">
        <v>0</v>
      </c>
      <c r="J10" s="6">
        <f t="shared" si="0"/>
        <v>5</v>
      </c>
    </row>
    <row r="11" spans="1:10" ht="60.75" thickBot="1" x14ac:dyDescent="0.3">
      <c r="A11" s="21" t="s">
        <v>17</v>
      </c>
      <c r="B11" s="15" t="s">
        <v>18</v>
      </c>
      <c r="C11" s="15" t="s">
        <v>19</v>
      </c>
      <c r="D11" s="15">
        <v>5</v>
      </c>
      <c r="E11" s="5">
        <v>1</v>
      </c>
      <c r="F11" s="5">
        <v>2</v>
      </c>
      <c r="G11" s="5">
        <v>2</v>
      </c>
      <c r="H11" s="5">
        <v>0</v>
      </c>
      <c r="I11" s="15">
        <v>0</v>
      </c>
      <c r="J11" s="6">
        <f t="shared" si="0"/>
        <v>5</v>
      </c>
    </row>
    <row r="12" spans="1:10" ht="30.75" thickBot="1" x14ac:dyDescent="0.3">
      <c r="A12" s="22"/>
      <c r="B12" s="15" t="s">
        <v>20</v>
      </c>
      <c r="C12" s="15" t="s">
        <v>21</v>
      </c>
      <c r="D12" s="15">
        <v>3</v>
      </c>
      <c r="E12" s="5">
        <v>0</v>
      </c>
      <c r="F12" s="5">
        <v>1</v>
      </c>
      <c r="G12" s="5">
        <v>0</v>
      </c>
      <c r="H12" s="5">
        <v>0</v>
      </c>
      <c r="I12" s="15">
        <v>2</v>
      </c>
      <c r="J12" s="6">
        <f t="shared" si="0"/>
        <v>3</v>
      </c>
    </row>
    <row r="13" spans="1:10" ht="30.75" thickBot="1" x14ac:dyDescent="0.3">
      <c r="A13" s="22"/>
      <c r="B13" s="15" t="s">
        <v>22</v>
      </c>
      <c r="C13" s="15" t="s">
        <v>23</v>
      </c>
      <c r="D13" s="15">
        <v>2</v>
      </c>
      <c r="E13" s="5">
        <v>0</v>
      </c>
      <c r="F13" s="5">
        <v>1</v>
      </c>
      <c r="G13" s="5">
        <v>1</v>
      </c>
      <c r="H13" s="5">
        <v>0</v>
      </c>
      <c r="I13" s="15">
        <v>0</v>
      </c>
      <c r="J13" s="6">
        <f t="shared" si="0"/>
        <v>2</v>
      </c>
    </row>
    <row r="14" spans="1:10" ht="30.75" thickBot="1" x14ac:dyDescent="0.3">
      <c r="A14" s="22"/>
      <c r="B14" s="15" t="s">
        <v>24</v>
      </c>
      <c r="C14" s="15" t="s">
        <v>25</v>
      </c>
      <c r="D14" s="15">
        <v>3</v>
      </c>
      <c r="E14" s="5">
        <v>1</v>
      </c>
      <c r="F14" s="5">
        <v>0</v>
      </c>
      <c r="G14" s="5">
        <v>0</v>
      </c>
      <c r="H14" s="5">
        <v>0</v>
      </c>
      <c r="I14" s="15">
        <v>2</v>
      </c>
      <c r="J14" s="6">
        <f t="shared" si="0"/>
        <v>3</v>
      </c>
    </row>
    <row r="15" spans="1:10" ht="30.75" thickBot="1" x14ac:dyDescent="0.3">
      <c r="A15" s="22"/>
      <c r="B15" s="15" t="s">
        <v>26</v>
      </c>
      <c r="C15" s="15" t="s">
        <v>21</v>
      </c>
      <c r="D15" s="15">
        <v>3</v>
      </c>
      <c r="E15" s="5">
        <v>3</v>
      </c>
      <c r="F15" s="5">
        <v>1</v>
      </c>
      <c r="G15" s="5">
        <v>0</v>
      </c>
      <c r="H15" s="5">
        <v>0</v>
      </c>
      <c r="I15" s="15">
        <v>0</v>
      </c>
      <c r="J15" s="6">
        <f t="shared" si="0"/>
        <v>4</v>
      </c>
    </row>
    <row r="16" spans="1:10" ht="15.75" thickBot="1" x14ac:dyDescent="0.3">
      <c r="A16" s="23"/>
      <c r="B16" s="15" t="s">
        <v>27</v>
      </c>
      <c r="C16" s="15" t="s">
        <v>10</v>
      </c>
      <c r="D16" s="15">
        <v>2</v>
      </c>
      <c r="E16" s="5">
        <v>2</v>
      </c>
      <c r="F16" s="5">
        <v>0</v>
      </c>
      <c r="G16" s="5">
        <v>0</v>
      </c>
      <c r="H16" s="5">
        <v>0</v>
      </c>
      <c r="I16" s="15">
        <v>0</v>
      </c>
      <c r="J16" s="6">
        <f t="shared" si="0"/>
        <v>2</v>
      </c>
    </row>
    <row r="17" spans="1:10" ht="30.75" thickBot="1" x14ac:dyDescent="0.3">
      <c r="A17" s="21" t="s">
        <v>28</v>
      </c>
      <c r="B17" s="15" t="s">
        <v>29</v>
      </c>
      <c r="C17" s="15" t="s">
        <v>10</v>
      </c>
      <c r="D17" s="15">
        <v>5</v>
      </c>
      <c r="E17" s="5">
        <v>3</v>
      </c>
      <c r="F17" s="5">
        <v>2</v>
      </c>
      <c r="G17" s="5">
        <v>0</v>
      </c>
      <c r="H17" s="5">
        <v>0</v>
      </c>
      <c r="I17" s="15">
        <v>0</v>
      </c>
      <c r="J17" s="6">
        <f t="shared" si="0"/>
        <v>5</v>
      </c>
    </row>
    <row r="18" spans="1:10" ht="30.75" thickBot="1" x14ac:dyDescent="0.3">
      <c r="A18" s="22"/>
      <c r="B18" s="15" t="s">
        <v>30</v>
      </c>
      <c r="C18" s="15" t="s">
        <v>10</v>
      </c>
      <c r="D18" s="15">
        <v>4</v>
      </c>
      <c r="E18" s="5">
        <v>1</v>
      </c>
      <c r="F18" s="5">
        <v>1</v>
      </c>
      <c r="G18" s="5">
        <v>2</v>
      </c>
      <c r="H18" s="5">
        <v>0</v>
      </c>
      <c r="I18" s="15">
        <v>0</v>
      </c>
      <c r="J18" s="6">
        <f t="shared" si="0"/>
        <v>4</v>
      </c>
    </row>
    <row r="19" spans="1:10" ht="30.75" thickBot="1" x14ac:dyDescent="0.3">
      <c r="A19" s="22"/>
      <c r="B19" s="15" t="s">
        <v>31</v>
      </c>
      <c r="C19" s="15" t="s">
        <v>10</v>
      </c>
      <c r="D19" s="15">
        <v>5</v>
      </c>
      <c r="E19" s="5">
        <v>3</v>
      </c>
      <c r="F19" s="5">
        <v>1</v>
      </c>
      <c r="G19" s="5">
        <v>0</v>
      </c>
      <c r="H19" s="5">
        <v>0</v>
      </c>
      <c r="I19" s="15">
        <v>0</v>
      </c>
      <c r="J19" s="6">
        <f t="shared" si="0"/>
        <v>4</v>
      </c>
    </row>
    <row r="20" spans="1:10" ht="15.75" thickBot="1" x14ac:dyDescent="0.3">
      <c r="A20" s="22"/>
      <c r="B20" s="15" t="s">
        <v>32</v>
      </c>
      <c r="C20" s="15" t="s">
        <v>14</v>
      </c>
      <c r="D20" s="15">
        <v>5</v>
      </c>
      <c r="E20" s="5">
        <v>2</v>
      </c>
      <c r="F20" s="5">
        <v>3</v>
      </c>
      <c r="G20" s="5">
        <v>0</v>
      </c>
      <c r="H20" s="5">
        <v>0</v>
      </c>
      <c r="I20" s="15">
        <v>0</v>
      </c>
      <c r="J20" s="6">
        <f t="shared" si="0"/>
        <v>5</v>
      </c>
    </row>
    <row r="21" spans="1:10" ht="15.75" thickBot="1" x14ac:dyDescent="0.3">
      <c r="A21" s="23"/>
      <c r="B21" s="15" t="s">
        <v>33</v>
      </c>
      <c r="C21" s="15" t="s">
        <v>14</v>
      </c>
      <c r="D21" s="15">
        <v>5</v>
      </c>
      <c r="E21" s="5">
        <v>2</v>
      </c>
      <c r="F21" s="5">
        <v>1</v>
      </c>
      <c r="G21" s="5">
        <v>0</v>
      </c>
      <c r="H21" s="5">
        <v>0</v>
      </c>
      <c r="I21" s="15">
        <v>0</v>
      </c>
      <c r="J21" s="6">
        <f t="shared" si="0"/>
        <v>3</v>
      </c>
    </row>
    <row r="22" spans="1:10" ht="15.75" thickBot="1" x14ac:dyDescent="0.3">
      <c r="A22" s="21" t="s">
        <v>34</v>
      </c>
      <c r="B22" s="15" t="s">
        <v>35</v>
      </c>
      <c r="C22" s="15" t="s">
        <v>12</v>
      </c>
      <c r="D22" s="15">
        <v>3</v>
      </c>
      <c r="E22" s="5">
        <v>0</v>
      </c>
      <c r="F22" s="5">
        <v>0</v>
      </c>
      <c r="G22" s="5">
        <v>0</v>
      </c>
      <c r="H22" s="5">
        <v>1</v>
      </c>
      <c r="I22" s="15">
        <v>1</v>
      </c>
      <c r="J22" s="6">
        <f t="shared" si="0"/>
        <v>2</v>
      </c>
    </row>
    <row r="23" spans="1:10" ht="15.75" thickBot="1" x14ac:dyDescent="0.3">
      <c r="A23" s="24"/>
      <c r="B23" s="15" t="s">
        <v>36</v>
      </c>
      <c r="C23" s="15" t="s">
        <v>14</v>
      </c>
      <c r="D23" s="15">
        <v>3</v>
      </c>
      <c r="E23" s="5">
        <v>1</v>
      </c>
      <c r="F23" s="5">
        <v>1</v>
      </c>
      <c r="G23" s="5">
        <v>1</v>
      </c>
      <c r="H23" s="5">
        <v>1</v>
      </c>
      <c r="I23" s="15">
        <v>0</v>
      </c>
      <c r="J23" s="6">
        <f t="shared" si="0"/>
        <v>4</v>
      </c>
    </row>
    <row r="24" spans="1:10" ht="30.75" thickBot="1" x14ac:dyDescent="0.3">
      <c r="A24" s="24"/>
      <c r="B24" s="15" t="s">
        <v>37</v>
      </c>
      <c r="C24" s="15" t="s">
        <v>38</v>
      </c>
      <c r="D24" s="15">
        <v>2</v>
      </c>
      <c r="E24" s="5">
        <v>2</v>
      </c>
      <c r="F24" s="5">
        <v>0</v>
      </c>
      <c r="G24" s="5">
        <v>0</v>
      </c>
      <c r="H24" s="5">
        <v>0</v>
      </c>
      <c r="I24" s="15">
        <v>0</v>
      </c>
      <c r="J24" s="6">
        <f t="shared" si="0"/>
        <v>2</v>
      </c>
    </row>
    <row r="25" spans="1:10" ht="30.75" thickBot="1" x14ac:dyDescent="0.3">
      <c r="A25" s="21" t="s">
        <v>39</v>
      </c>
      <c r="B25" s="15" t="s">
        <v>40</v>
      </c>
      <c r="C25" s="15" t="s">
        <v>12</v>
      </c>
      <c r="D25" s="15">
        <v>5</v>
      </c>
      <c r="E25" s="5">
        <v>2</v>
      </c>
      <c r="F25" s="5">
        <v>1</v>
      </c>
      <c r="G25" s="5">
        <v>1</v>
      </c>
      <c r="H25" s="5">
        <v>0</v>
      </c>
      <c r="I25" s="15">
        <v>0</v>
      </c>
      <c r="J25" s="6">
        <f t="shared" si="0"/>
        <v>4</v>
      </c>
    </row>
    <row r="26" spans="1:10" ht="15.75" thickBot="1" x14ac:dyDescent="0.3">
      <c r="A26" s="22"/>
      <c r="B26" s="15" t="s">
        <v>41</v>
      </c>
      <c r="C26" s="15" t="s">
        <v>23</v>
      </c>
      <c r="D26" s="15">
        <v>4</v>
      </c>
      <c r="E26" s="5">
        <v>1</v>
      </c>
      <c r="F26" s="5">
        <v>1</v>
      </c>
      <c r="G26" s="5">
        <v>1</v>
      </c>
      <c r="H26" s="5">
        <v>1</v>
      </c>
      <c r="I26" s="15">
        <v>0</v>
      </c>
      <c r="J26" s="6">
        <f t="shared" si="0"/>
        <v>4</v>
      </c>
    </row>
    <row r="27" spans="1:10" ht="30.75" thickBot="1" x14ac:dyDescent="0.3">
      <c r="A27" s="22"/>
      <c r="B27" s="15" t="s">
        <v>42</v>
      </c>
      <c r="C27" s="15" t="s">
        <v>43</v>
      </c>
      <c r="D27" s="15">
        <v>4</v>
      </c>
      <c r="E27" s="5">
        <v>0</v>
      </c>
      <c r="F27" s="5">
        <v>2</v>
      </c>
      <c r="G27" s="5">
        <v>1</v>
      </c>
      <c r="H27" s="5">
        <v>0</v>
      </c>
      <c r="I27" s="15">
        <v>0</v>
      </c>
      <c r="J27" s="6">
        <f t="shared" si="0"/>
        <v>3</v>
      </c>
    </row>
    <row r="28" spans="1:10" ht="30.75" thickBot="1" x14ac:dyDescent="0.3">
      <c r="A28" s="23"/>
      <c r="B28" s="15" t="s">
        <v>44</v>
      </c>
      <c r="C28" s="15" t="s">
        <v>45</v>
      </c>
      <c r="D28" s="15">
        <v>3</v>
      </c>
      <c r="E28" s="5">
        <v>1</v>
      </c>
      <c r="F28" s="5">
        <v>1</v>
      </c>
      <c r="G28" s="5">
        <v>1</v>
      </c>
      <c r="H28" s="5">
        <v>0</v>
      </c>
      <c r="I28" s="15">
        <v>1</v>
      </c>
      <c r="J28" s="6">
        <f t="shared" si="0"/>
        <v>4</v>
      </c>
    </row>
    <row r="29" spans="1:10" ht="15.75" thickBot="1" x14ac:dyDescent="0.3">
      <c r="A29" s="21" t="s">
        <v>46</v>
      </c>
      <c r="B29" s="15" t="s">
        <v>47</v>
      </c>
      <c r="C29" s="15" t="s">
        <v>43</v>
      </c>
      <c r="D29" s="15">
        <v>5</v>
      </c>
      <c r="E29" s="5">
        <v>0</v>
      </c>
      <c r="F29" s="5">
        <v>3</v>
      </c>
      <c r="G29" s="5">
        <v>0</v>
      </c>
      <c r="H29" s="5">
        <v>0</v>
      </c>
      <c r="I29" s="15">
        <v>2</v>
      </c>
      <c r="J29" s="6">
        <f t="shared" si="0"/>
        <v>5</v>
      </c>
    </row>
    <row r="30" spans="1:10" ht="30.75" thickBot="1" x14ac:dyDescent="0.3">
      <c r="A30" s="27"/>
      <c r="B30" s="15" t="s">
        <v>48</v>
      </c>
      <c r="C30" s="15" t="s">
        <v>49</v>
      </c>
      <c r="D30" s="15">
        <v>5</v>
      </c>
      <c r="E30" s="5">
        <v>0</v>
      </c>
      <c r="F30" s="5">
        <v>0</v>
      </c>
      <c r="G30" s="5">
        <v>1</v>
      </c>
      <c r="H30" s="5">
        <v>1</v>
      </c>
      <c r="I30" s="15">
        <v>3</v>
      </c>
      <c r="J30" s="6">
        <f t="shared" si="0"/>
        <v>5</v>
      </c>
    </row>
    <row r="31" spans="1:10" ht="30.75" thickBot="1" x14ac:dyDescent="0.3">
      <c r="A31" s="27"/>
      <c r="B31" s="15" t="s">
        <v>50</v>
      </c>
      <c r="C31" s="15" t="s">
        <v>51</v>
      </c>
      <c r="D31" s="15">
        <v>5</v>
      </c>
      <c r="E31" s="5">
        <v>0</v>
      </c>
      <c r="F31" s="5">
        <v>0</v>
      </c>
      <c r="G31" s="5">
        <v>0</v>
      </c>
      <c r="H31" s="5">
        <v>2</v>
      </c>
      <c r="I31" s="15">
        <v>3</v>
      </c>
      <c r="J31" s="6">
        <f t="shared" si="0"/>
        <v>5</v>
      </c>
    </row>
    <row r="32" spans="1:10" ht="30.75" thickBot="1" x14ac:dyDescent="0.3">
      <c r="A32" s="27"/>
      <c r="B32" s="15" t="s">
        <v>52</v>
      </c>
      <c r="C32" s="15" t="s">
        <v>53</v>
      </c>
      <c r="D32" s="15">
        <v>4</v>
      </c>
      <c r="E32" s="5">
        <v>0</v>
      </c>
      <c r="F32" s="5">
        <v>0</v>
      </c>
      <c r="G32" s="5">
        <v>0</v>
      </c>
      <c r="H32" s="5">
        <v>2</v>
      </c>
      <c r="I32" s="15">
        <v>2</v>
      </c>
      <c r="J32" s="6">
        <f t="shared" si="0"/>
        <v>4</v>
      </c>
    </row>
    <row r="33" spans="1:10" ht="30.75" thickBot="1" x14ac:dyDescent="0.3">
      <c r="A33" s="26"/>
      <c r="B33" s="15" t="s">
        <v>54</v>
      </c>
      <c r="C33" s="15" t="s">
        <v>55</v>
      </c>
      <c r="D33" s="15">
        <v>4</v>
      </c>
      <c r="E33" s="5">
        <v>0</v>
      </c>
      <c r="F33" s="5">
        <v>0</v>
      </c>
      <c r="G33" s="5">
        <v>0</v>
      </c>
      <c r="H33" s="5">
        <v>2</v>
      </c>
      <c r="I33" s="15">
        <v>2</v>
      </c>
      <c r="J33" s="6">
        <f t="shared" si="0"/>
        <v>4</v>
      </c>
    </row>
    <row r="34" spans="1:10" ht="15.75" thickBot="1" x14ac:dyDescent="0.3">
      <c r="A34" s="28" t="s">
        <v>56</v>
      </c>
      <c r="B34" s="15" t="s">
        <v>57</v>
      </c>
      <c r="C34" s="15" t="s">
        <v>14</v>
      </c>
      <c r="D34" s="15">
        <v>4</v>
      </c>
      <c r="E34" s="5">
        <v>0</v>
      </c>
      <c r="F34" s="5">
        <v>0</v>
      </c>
      <c r="G34" s="5">
        <v>0</v>
      </c>
      <c r="H34" s="5">
        <v>3</v>
      </c>
      <c r="I34" s="15">
        <v>1</v>
      </c>
      <c r="J34" s="6">
        <f t="shared" si="0"/>
        <v>4</v>
      </c>
    </row>
    <row r="35" spans="1:10" ht="15.75" thickBot="1" x14ac:dyDescent="0.3">
      <c r="A35" s="27"/>
      <c r="B35" s="15" t="s">
        <v>57</v>
      </c>
      <c r="C35" s="15" t="s">
        <v>23</v>
      </c>
      <c r="D35" s="15">
        <v>4</v>
      </c>
      <c r="E35" s="5">
        <v>1</v>
      </c>
      <c r="F35" s="5">
        <v>1</v>
      </c>
      <c r="G35" s="5">
        <v>2</v>
      </c>
      <c r="H35" s="5">
        <v>0</v>
      </c>
      <c r="I35" s="15">
        <v>0</v>
      </c>
      <c r="J35" s="6">
        <f t="shared" si="0"/>
        <v>4</v>
      </c>
    </row>
    <row r="36" spans="1:10" ht="15.75" thickBot="1" x14ac:dyDescent="0.3">
      <c r="A36" s="27"/>
      <c r="B36" s="15" t="s">
        <v>58</v>
      </c>
      <c r="C36" s="15" t="s">
        <v>12</v>
      </c>
      <c r="D36" s="15">
        <v>3</v>
      </c>
      <c r="E36" s="5">
        <v>0</v>
      </c>
      <c r="F36" s="5">
        <v>0</v>
      </c>
      <c r="G36" s="5">
        <v>0</v>
      </c>
      <c r="H36" s="5">
        <v>3</v>
      </c>
      <c r="I36" s="15">
        <v>0</v>
      </c>
      <c r="J36" s="6">
        <f t="shared" si="0"/>
        <v>3</v>
      </c>
    </row>
    <row r="37" spans="1:10" ht="45.75" thickBot="1" x14ac:dyDescent="0.3">
      <c r="A37" s="21" t="s">
        <v>59</v>
      </c>
      <c r="B37" s="15" t="s">
        <v>60</v>
      </c>
      <c r="C37" s="15" t="s">
        <v>61</v>
      </c>
      <c r="D37" s="15">
        <v>5</v>
      </c>
      <c r="E37" s="5">
        <v>0</v>
      </c>
      <c r="F37" s="5">
        <v>0</v>
      </c>
      <c r="G37" s="5">
        <v>1</v>
      </c>
      <c r="H37" s="5">
        <v>2</v>
      </c>
      <c r="I37" s="15">
        <v>1</v>
      </c>
      <c r="J37" s="6">
        <f t="shared" si="0"/>
        <v>4</v>
      </c>
    </row>
    <row r="38" spans="1:10" ht="30" x14ac:dyDescent="0.25">
      <c r="A38" s="22"/>
      <c r="B38" s="18" t="s">
        <v>62</v>
      </c>
      <c r="C38" s="16" t="s">
        <v>14</v>
      </c>
      <c r="D38" s="16">
        <v>3</v>
      </c>
      <c r="E38" s="7">
        <v>0</v>
      </c>
      <c r="F38" s="8">
        <v>0</v>
      </c>
      <c r="G38" s="7">
        <v>0</v>
      </c>
      <c r="H38" s="7">
        <v>2</v>
      </c>
      <c r="I38" s="16">
        <v>0</v>
      </c>
      <c r="J38" s="6">
        <f t="shared" si="0"/>
        <v>2</v>
      </c>
    </row>
    <row r="39" spans="1:10" ht="15.75" thickBot="1" x14ac:dyDescent="0.3">
      <c r="A39" s="22"/>
      <c r="B39" s="15" t="s">
        <v>63</v>
      </c>
      <c r="C39" s="17"/>
      <c r="D39" s="17"/>
      <c r="E39" s="4"/>
      <c r="F39" s="9"/>
      <c r="G39" s="4"/>
      <c r="H39" s="4"/>
      <c r="I39" s="17"/>
      <c r="J39" s="6">
        <f t="shared" si="0"/>
        <v>0</v>
      </c>
    </row>
    <row r="40" spans="1:10" ht="45.75" thickBot="1" x14ac:dyDescent="0.3">
      <c r="A40" s="22"/>
      <c r="B40" s="15" t="s">
        <v>64</v>
      </c>
      <c r="C40" s="15" t="s">
        <v>65</v>
      </c>
      <c r="D40" s="15">
        <v>3</v>
      </c>
      <c r="E40" s="5">
        <v>0</v>
      </c>
      <c r="F40" s="5">
        <v>0</v>
      </c>
      <c r="G40" s="5">
        <v>0</v>
      </c>
      <c r="H40" s="5">
        <v>3</v>
      </c>
      <c r="I40" s="15">
        <v>0</v>
      </c>
      <c r="J40" s="6">
        <f t="shared" si="0"/>
        <v>3</v>
      </c>
    </row>
    <row r="41" spans="1:10" ht="30.75" thickBot="1" x14ac:dyDescent="0.3">
      <c r="A41" s="22"/>
      <c r="B41" s="15" t="s">
        <v>66</v>
      </c>
      <c r="C41" s="15" t="s">
        <v>67</v>
      </c>
      <c r="D41" s="15">
        <v>4</v>
      </c>
      <c r="E41" s="5">
        <v>0</v>
      </c>
      <c r="F41" s="5">
        <v>0</v>
      </c>
      <c r="G41" s="5">
        <v>1</v>
      </c>
      <c r="H41" s="5">
        <v>2</v>
      </c>
      <c r="I41" s="15">
        <v>1</v>
      </c>
      <c r="J41" s="6">
        <f t="shared" si="0"/>
        <v>4</v>
      </c>
    </row>
    <row r="42" spans="1:10" ht="15.75" thickBot="1" x14ac:dyDescent="0.3">
      <c r="A42" s="23"/>
      <c r="B42" s="15" t="s">
        <v>68</v>
      </c>
      <c r="C42" s="15" t="s">
        <v>69</v>
      </c>
      <c r="D42" s="15">
        <v>5</v>
      </c>
      <c r="E42" s="5">
        <v>0</v>
      </c>
      <c r="F42" s="5">
        <v>1</v>
      </c>
      <c r="G42" s="5">
        <v>1</v>
      </c>
      <c r="H42" s="5">
        <v>0</v>
      </c>
      <c r="I42" s="15">
        <v>2</v>
      </c>
      <c r="J42" s="6">
        <f t="shared" si="0"/>
        <v>4</v>
      </c>
    </row>
    <row r="43" spans="1:10" ht="30.75" thickBot="1" x14ac:dyDescent="0.3">
      <c r="A43" s="21" t="s">
        <v>70</v>
      </c>
      <c r="B43" s="15" t="s">
        <v>71</v>
      </c>
      <c r="C43" s="15" t="s">
        <v>72</v>
      </c>
      <c r="D43" s="15">
        <v>3</v>
      </c>
      <c r="E43" s="5">
        <v>0</v>
      </c>
      <c r="F43" s="5">
        <v>0</v>
      </c>
      <c r="G43" s="5">
        <v>1</v>
      </c>
      <c r="H43" s="5">
        <v>2</v>
      </c>
      <c r="I43" s="15">
        <v>0</v>
      </c>
      <c r="J43" s="6">
        <f t="shared" si="0"/>
        <v>3</v>
      </c>
    </row>
    <row r="44" spans="1:10" ht="45.75" thickBot="1" x14ac:dyDescent="0.3">
      <c r="A44" s="24"/>
      <c r="B44" s="15" t="s">
        <v>73</v>
      </c>
      <c r="C44" s="15" t="s">
        <v>74</v>
      </c>
      <c r="D44" s="15">
        <v>2</v>
      </c>
      <c r="E44" s="5">
        <v>0</v>
      </c>
      <c r="F44" s="5">
        <v>0</v>
      </c>
      <c r="G44" s="5">
        <v>0</v>
      </c>
      <c r="H44" s="5">
        <v>1</v>
      </c>
      <c r="I44" s="15">
        <v>1</v>
      </c>
      <c r="J44" s="6">
        <f t="shared" si="0"/>
        <v>2</v>
      </c>
    </row>
    <row r="45" spans="1:10" ht="15.75" thickBot="1" x14ac:dyDescent="0.3">
      <c r="A45" s="24"/>
      <c r="B45" s="15" t="s">
        <v>75</v>
      </c>
      <c r="C45" s="15" t="s">
        <v>76</v>
      </c>
      <c r="D45" s="15">
        <v>2</v>
      </c>
      <c r="E45" s="5">
        <v>0</v>
      </c>
      <c r="F45" s="5">
        <v>0</v>
      </c>
      <c r="G45" s="5">
        <v>0</v>
      </c>
      <c r="H45" s="5">
        <v>2</v>
      </c>
      <c r="I45" s="15">
        <v>2</v>
      </c>
      <c r="J45" s="6">
        <f t="shared" si="0"/>
        <v>4</v>
      </c>
    </row>
    <row r="46" spans="1:10" ht="30.75" thickBot="1" x14ac:dyDescent="0.3">
      <c r="A46" s="26"/>
      <c r="B46" s="15" t="s">
        <v>77</v>
      </c>
      <c r="C46" s="15" t="s">
        <v>78</v>
      </c>
      <c r="D46" s="15">
        <v>4</v>
      </c>
      <c r="E46" s="5">
        <v>0</v>
      </c>
      <c r="F46" s="5">
        <v>0</v>
      </c>
      <c r="G46" s="5">
        <v>2</v>
      </c>
      <c r="H46" s="5">
        <v>2</v>
      </c>
      <c r="I46" s="15">
        <v>0</v>
      </c>
      <c r="J46" s="6">
        <f t="shared" si="0"/>
        <v>4</v>
      </c>
    </row>
    <row r="47" spans="1:10" ht="45.75" thickBot="1" x14ac:dyDescent="0.3">
      <c r="A47" s="21" t="s">
        <v>79</v>
      </c>
      <c r="B47" s="15" t="s">
        <v>80</v>
      </c>
      <c r="C47" s="15" t="s">
        <v>67</v>
      </c>
      <c r="D47" s="15">
        <v>3</v>
      </c>
      <c r="E47" s="5">
        <v>0</v>
      </c>
      <c r="F47" s="5">
        <v>2</v>
      </c>
      <c r="G47" s="5">
        <v>0</v>
      </c>
      <c r="H47" s="5">
        <v>0</v>
      </c>
      <c r="I47" s="15">
        <v>0</v>
      </c>
      <c r="J47" s="6">
        <f t="shared" si="0"/>
        <v>2</v>
      </c>
    </row>
    <row r="48" spans="1:10" ht="30.75" thickBot="1" x14ac:dyDescent="0.3">
      <c r="A48" s="22"/>
      <c r="B48" s="15" t="s">
        <v>81</v>
      </c>
      <c r="C48" s="15" t="s">
        <v>12</v>
      </c>
      <c r="D48" s="15">
        <v>2</v>
      </c>
      <c r="E48" s="5">
        <v>0</v>
      </c>
      <c r="F48" s="5">
        <v>0</v>
      </c>
      <c r="G48" s="5">
        <v>2</v>
      </c>
      <c r="H48" s="5">
        <v>2</v>
      </c>
      <c r="I48" s="15">
        <v>0</v>
      </c>
      <c r="J48" s="6">
        <f t="shared" si="0"/>
        <v>4</v>
      </c>
    </row>
    <row r="49" spans="1:10" ht="30.75" thickBot="1" x14ac:dyDescent="0.3">
      <c r="A49" s="22"/>
      <c r="B49" s="15" t="s">
        <v>82</v>
      </c>
      <c r="C49" s="15" t="s">
        <v>83</v>
      </c>
      <c r="D49" s="15">
        <v>2</v>
      </c>
      <c r="E49" s="5">
        <v>0</v>
      </c>
      <c r="F49" s="5">
        <v>2</v>
      </c>
      <c r="G49" s="5">
        <v>2</v>
      </c>
      <c r="H49" s="5">
        <v>0</v>
      </c>
      <c r="I49" s="15">
        <v>0</v>
      </c>
      <c r="J49" s="6">
        <f t="shared" si="0"/>
        <v>4</v>
      </c>
    </row>
    <row r="50" spans="1:10" ht="30.75" thickBot="1" x14ac:dyDescent="0.3">
      <c r="A50" s="23"/>
      <c r="B50" s="15" t="s">
        <v>84</v>
      </c>
      <c r="C50" s="18" t="s">
        <v>12</v>
      </c>
      <c r="D50" s="18">
        <v>2</v>
      </c>
      <c r="E50" s="6">
        <v>0</v>
      </c>
      <c r="F50" s="6">
        <v>0</v>
      </c>
      <c r="G50" s="6">
        <v>0</v>
      </c>
      <c r="H50" s="6">
        <v>0</v>
      </c>
      <c r="I50" s="18">
        <v>2</v>
      </c>
      <c r="J50" s="6">
        <f t="shared" si="0"/>
        <v>2</v>
      </c>
    </row>
    <row r="51" spans="1:10" x14ac:dyDescent="0.25">
      <c r="C51" s="29" t="s">
        <v>94</v>
      </c>
      <c r="D51" s="29">
        <f>SUBTOTAL(109,Table2[Initial estimate])</f>
        <v>154</v>
      </c>
      <c r="E51" s="30">
        <f>SUBTOTAL(109,Table3[1])</f>
        <v>35</v>
      </c>
      <c r="F51" s="30">
        <f>SUBTOTAL(109,Table3[2])</f>
        <v>34</v>
      </c>
      <c r="G51" s="30">
        <f>SUBTOTAL(109,Table3[3])</f>
        <v>23</v>
      </c>
      <c r="H51" s="31">
        <f>SUBTOTAL(109,Table3[4])</f>
        <v>34</v>
      </c>
      <c r="I51" s="30">
        <f>SUBTOTAL(109,Table3[5])</f>
        <v>28</v>
      </c>
      <c r="J51" s="30">
        <f>SUBTOTAL(109,Table3[Total])</f>
        <v>154</v>
      </c>
    </row>
    <row r="52" spans="1:10" ht="18.75" x14ac:dyDescent="0.25">
      <c r="A52" s="10"/>
    </row>
  </sheetData>
  <mergeCells count="14">
    <mergeCell ref="A2:J2"/>
    <mergeCell ref="A3:J3"/>
    <mergeCell ref="A4:J4"/>
    <mergeCell ref="A5:J5"/>
    <mergeCell ref="A47:A50"/>
    <mergeCell ref="A7:A10"/>
    <mergeCell ref="A43:A46"/>
    <mergeCell ref="A29:A33"/>
    <mergeCell ref="A22:A24"/>
    <mergeCell ref="A34:A36"/>
    <mergeCell ref="A17:A21"/>
    <mergeCell ref="A25:A28"/>
    <mergeCell ref="A37:A42"/>
    <mergeCell ref="A11:A16"/>
  </mergeCells>
  <pageMargins left="0.7" right="0.7" top="0.75" bottom="0.75" header="0.3" footer="0.3"/>
  <pageSetup orientation="portrait" horizontalDpi="4294967295" verticalDpi="4294967295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8CEB3-C85E-46F6-B6F1-2A9982044BD2}">
  <dimension ref="A1:C6"/>
  <sheetViews>
    <sheetView workbookViewId="0">
      <selection activeCell="S7" sqref="S7"/>
    </sheetView>
  </sheetViews>
  <sheetFormatPr defaultRowHeight="15" x14ac:dyDescent="0.25"/>
  <cols>
    <col min="2" max="2" width="9.28515625" customWidth="1"/>
  </cols>
  <sheetData>
    <row r="1" spans="1:3" x14ac:dyDescent="0.25">
      <c r="A1" t="s">
        <v>86</v>
      </c>
      <c r="B1" t="s">
        <v>87</v>
      </c>
      <c r="C1" t="s">
        <v>88</v>
      </c>
    </row>
    <row r="2" spans="1:3" x14ac:dyDescent="0.25">
      <c r="A2">
        <v>1</v>
      </c>
      <c r="B2">
        <v>154</v>
      </c>
      <c r="C2">
        <v>154</v>
      </c>
    </row>
    <row r="3" spans="1:3" x14ac:dyDescent="0.25">
      <c r="A3">
        <v>2</v>
      </c>
      <c r="B3">
        <v>115</v>
      </c>
      <c r="C3">
        <v>119</v>
      </c>
    </row>
    <row r="4" spans="1:3" x14ac:dyDescent="0.25">
      <c r="A4">
        <v>3</v>
      </c>
      <c r="B4">
        <v>76</v>
      </c>
      <c r="C4">
        <v>85</v>
      </c>
    </row>
    <row r="5" spans="1:3" x14ac:dyDescent="0.25">
      <c r="A5">
        <v>4</v>
      </c>
      <c r="B5">
        <v>39</v>
      </c>
      <c r="C5">
        <v>28</v>
      </c>
    </row>
    <row r="6" spans="1:3" x14ac:dyDescent="0.25">
      <c r="A6">
        <v>5</v>
      </c>
      <c r="B6">
        <v>0</v>
      </c>
      <c r="C6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Backlog</vt:lpstr>
      <vt:lpstr>Burn 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2019-03-15T05:44:38Z</dcterms:modified>
</cp:coreProperties>
</file>