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71D7B18-EF5A-4933-A19A-37F8CB5ABB0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print Backlog" sheetId="1" r:id="rId1"/>
    <sheet name="Burn Down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E47" i="1"/>
  <c r="F47" i="1"/>
  <c r="G47" i="1"/>
  <c r="H47" i="1"/>
  <c r="I47" i="1"/>
  <c r="J47" i="1" l="1"/>
  <c r="D47" i="1"/>
</calcChain>
</file>

<file path=xl/sharedStrings.xml><?xml version="1.0" encoding="utf-8"?>
<sst xmlns="http://schemas.openxmlformats.org/spreadsheetml/2006/main" count="161" uniqueCount="97">
  <si>
    <t>Product Backlog Item</t>
  </si>
  <si>
    <t>Sprint task</t>
  </si>
  <si>
    <t>Volunteer</t>
  </si>
  <si>
    <t>Initial estimate</t>
  </si>
  <si>
    <t>Coming up with new software Product</t>
  </si>
  <si>
    <t>Pondering over upcoming technologies</t>
  </si>
  <si>
    <t>The entire team</t>
  </si>
  <si>
    <t>Thinking over market interests</t>
  </si>
  <si>
    <t>Priyanka Sharma</t>
  </si>
  <si>
    <t>Collection available projects</t>
  </si>
  <si>
    <t>Pavan</t>
  </si>
  <si>
    <t>Proposing the new project to the sponsor</t>
  </si>
  <si>
    <t>Pavan and Priyanka Sharma</t>
  </si>
  <si>
    <t>Selecting the Product Name</t>
  </si>
  <si>
    <t>Understanding the product to be built</t>
  </si>
  <si>
    <t>Jai Santosh Mandava and Priyanka Sriramshetty</t>
  </si>
  <si>
    <t>Contemplating innovative names</t>
  </si>
  <si>
    <t>Jai Santosh Mandava</t>
  </si>
  <si>
    <t>Making sure the name is unique</t>
  </si>
  <si>
    <t>Manjushree</t>
  </si>
  <si>
    <t>Making sure the similar name is not copyrighted</t>
  </si>
  <si>
    <t>Parijat and Rani</t>
  </si>
  <si>
    <t>Proposing the product name</t>
  </si>
  <si>
    <t>Finalizing the product name</t>
  </si>
  <si>
    <t>State the project vision</t>
  </si>
  <si>
    <t>Understanding the customer needs</t>
  </si>
  <si>
    <t>Understanding the business requirements</t>
  </si>
  <si>
    <t>Understanding what has to be delivered</t>
  </si>
  <si>
    <t>Conveying ideas to the team</t>
  </si>
  <si>
    <t>State the vision</t>
  </si>
  <si>
    <t>Creation of cover art, brand and logo</t>
  </si>
  <si>
    <t>Collection of design options</t>
  </si>
  <si>
    <t>Finalizing the logo</t>
  </si>
  <si>
    <t>Cover art review</t>
  </si>
  <si>
    <t>Priyanka Sharma, Pavan</t>
  </si>
  <si>
    <t>Work on creating the sales pitch including the key selling points for the product</t>
  </si>
  <si>
    <t>Understanding the project vision</t>
  </si>
  <si>
    <t>Knowing the key features</t>
  </si>
  <si>
    <t>Understand the selling points for business</t>
  </si>
  <si>
    <t>Rani</t>
  </si>
  <si>
    <t>Deciding upon the sales pitch</t>
  </si>
  <si>
    <t>Yashaswini</t>
  </si>
  <si>
    <t>Making the concept of operations and making the system block diagram</t>
  </si>
  <si>
    <t>Understand the scope</t>
  </si>
  <si>
    <t>Design the concept of operations</t>
  </si>
  <si>
    <t>Majushree, Santosh</t>
  </si>
  <si>
    <t>Understanding each point thoroughly</t>
  </si>
  <si>
    <t>Parijat, Yashaswini</t>
  </si>
  <si>
    <t>Making the block diagram</t>
  </si>
  <si>
    <t>Parijat, Pavan, Rani</t>
  </si>
  <si>
    <t>Verifying the system block diagram</t>
  </si>
  <si>
    <t>Priyanka Sharma, Manjushree</t>
  </si>
  <si>
    <t>Provide details on the major features/ capabilities of the new software product</t>
  </si>
  <si>
    <t>Listing major capabilities</t>
  </si>
  <si>
    <t>Finding details</t>
  </si>
  <si>
    <t>Creating the physical view/implementation of the product</t>
  </si>
  <si>
    <t>Initiate physical implementation of the product</t>
  </si>
  <si>
    <t>Team</t>
  </si>
  <si>
    <t>Dividing the tasks among the development team</t>
  </si>
  <si>
    <t>(Voluntarily)</t>
  </si>
  <si>
    <t>Ensuring the quality</t>
  </si>
  <si>
    <t>Priyanka Sriramshetty, Parijat</t>
  </si>
  <si>
    <t>Ensuring the security</t>
  </si>
  <si>
    <t>Santosh, Yashaswini</t>
  </si>
  <si>
    <t>Ensuring the maintenance</t>
  </si>
  <si>
    <t>Pavan, Rani</t>
  </si>
  <si>
    <t>Making the warranty policy with prices and a logistic maintenance plan</t>
  </si>
  <si>
    <t>Knowing the business policies</t>
  </si>
  <si>
    <t>Parijat</t>
  </si>
  <si>
    <t>Make warranty policies accordingly</t>
  </si>
  <si>
    <t>Rani, Parijat, Priyanka Sriramshetty</t>
  </si>
  <si>
    <t>Knowing prices and logistics</t>
  </si>
  <si>
    <t>Pavan, Yashaswini</t>
  </si>
  <si>
    <t>Deciding upon the maintenance plan</t>
  </si>
  <si>
    <t>Manjushree, Rani</t>
  </si>
  <si>
    <t>Providing the contact information</t>
  </si>
  <si>
    <t>Divide the expected queries/problems into several categories</t>
  </si>
  <si>
    <t>Based on that, list out the contact persons</t>
  </si>
  <si>
    <t>Create the contact list</t>
  </si>
  <si>
    <t>Priyanka Sriramshetty</t>
  </si>
  <si>
    <t>Provide the contact information</t>
  </si>
  <si>
    <t>Date .</t>
  </si>
  <si>
    <t>Target.</t>
  </si>
  <si>
    <t>Actual</t>
  </si>
  <si>
    <t>1</t>
  </si>
  <si>
    <t>2</t>
  </si>
  <si>
    <t>3</t>
  </si>
  <si>
    <t>4</t>
  </si>
  <si>
    <t>5</t>
  </si>
  <si>
    <t>Total</t>
  </si>
  <si>
    <t>Review</t>
  </si>
  <si>
    <t>Accepted</t>
  </si>
  <si>
    <t>Sprint Review:</t>
  </si>
  <si>
    <t>Accepted with exceptions</t>
  </si>
  <si>
    <t>Comments</t>
  </si>
  <si>
    <t>Some problems were wrongly aggregated. Accepted since there is no ambiguity.</t>
  </si>
  <si>
    <t>Took more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</si>
</sst>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theme="4" tint="0.39997558519241921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1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-Down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 Down Chart'!$B$1</c:f>
              <c:strCache>
                <c:ptCount val="1"/>
                <c:pt idx="0">
                  <c:v>Target.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 Down Chart'!$B$2:$B$6</c:f>
              <c:numCache>
                <c:formatCode>General</c:formatCode>
                <c:ptCount val="5"/>
                <c:pt idx="0">
                  <c:v>154</c:v>
                </c:pt>
                <c:pt idx="1">
                  <c:v>115</c:v>
                </c:pt>
                <c:pt idx="2">
                  <c:v>76</c:v>
                </c:pt>
                <c:pt idx="3">
                  <c:v>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8-428E-8B58-5905CA386061}"/>
            </c:ext>
          </c:extLst>
        </c:ser>
        <c:ser>
          <c:idx val="2"/>
          <c:order val="1"/>
          <c:tx>
            <c:strRef>
              <c:f>'Burn Down Chart'!$C$1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 Down Chart'!$C$2:$C$6</c:f>
              <c:numCache>
                <c:formatCode>General</c:formatCode>
                <c:ptCount val="5"/>
                <c:pt idx="0">
                  <c:v>154</c:v>
                </c:pt>
                <c:pt idx="1">
                  <c:v>119</c:v>
                </c:pt>
                <c:pt idx="2">
                  <c:v>85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8-428E-8B58-5905CA3860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439408"/>
        <c:axId val="378436784"/>
      </c:lineChart>
      <c:catAx>
        <c:axId val="3784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36784"/>
        <c:crosses val="autoZero"/>
        <c:auto val="1"/>
        <c:lblAlgn val="ctr"/>
        <c:lblOffset val="100"/>
        <c:noMultiLvlLbl val="0"/>
      </c:catAx>
      <c:valAx>
        <c:axId val="378436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84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28575</xdr:rowOff>
    </xdr:from>
    <xdr:to>
      <xdr:col>14</xdr:col>
      <xdr:colOff>19050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CE139-CC29-4AFA-9A63-D07DE7D74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573FA-F0EE-4E2A-9895-A8651A0A50E6}" name="Table2" displayName="Table2" ref="D2:D47" totalsRowCount="1" headerRowDxfId="28" dataDxfId="26" totalsRowDxfId="24" headerRowBorderDxfId="27" tableBorderDxfId="25">
  <autoFilter ref="D2:D46" xr:uid="{4CDB668F-BD9B-437A-8A41-5FA2FB940057}"/>
  <tableColumns count="1">
    <tableColumn id="1" xr3:uid="{55304E42-E66E-4130-A364-F3FC9C5D32C1}" name="Initial estimate" totalsRowFunction="sum" dataDxfId="23" totalsRow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9CCB9-9170-439E-B44D-3097B22560BD}" name="Table4" displayName="Table4" ref="C2:C47" totalsRowShown="0" headerRowDxfId="11" dataDxfId="9" headerRowBorderDxfId="10" tableBorderDxfId="8">
  <autoFilter ref="C2:C47" xr:uid="{349BCBF4-CF09-4BFD-9E34-DD292264885E}"/>
  <tableColumns count="1">
    <tableColumn id="1" xr3:uid="{2ECBD2EE-CA6A-4139-A3C1-749041772388}" name="Volunteer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EC1ABD-6E9E-4021-A62E-AF352115E27B}" name="Table3" displayName="Table3" ref="E2:L46" totalsRowShown="0" headerRowDxfId="21" dataDxfId="19" headerRowBorderDxfId="20" tableBorderDxfId="18">
  <autoFilter ref="E2:L46" xr:uid="{50E4324E-AB3F-4F7C-9086-CE2DE5AAD845}"/>
  <tableColumns count="8">
    <tableColumn id="1" xr3:uid="{AD0185C1-0A28-4CB5-84CA-7C8DEA88A5B2}" name="1" dataDxfId="17"/>
    <tableColumn id="2" xr3:uid="{E15AA2D7-D961-4351-9549-96D5614881BA}" name="2" dataDxfId="16"/>
    <tableColumn id="3" xr3:uid="{7748F3D6-4C46-473D-B12D-63DC78F72CFD}" name="3" dataDxfId="15"/>
    <tableColumn id="4" xr3:uid="{FBAE116E-B232-465F-97FA-FE6375614D61}" name="4" dataDxfId="14"/>
    <tableColumn id="5" xr3:uid="{30139BA0-BEF9-4A38-A9F5-E3925B0E0ABB}" name="5" dataDxfId="13"/>
    <tableColumn id="6" xr3:uid="{4B655202-B2BD-459E-A2D0-6CE1D25F721E}" name="Total" dataDxfId="12">
      <calculatedColumnFormula>SUM(E3:I3)</calculatedColumnFormula>
    </tableColumn>
    <tableColumn id="7" xr3:uid="{70C1B324-CFBF-4317-A019-3C10E62AC4AA}" name="Review" dataDxfId="6"/>
    <tableColumn id="8" xr3:uid="{FB343179-AE1E-4FD6-88DB-4A6F2A4E4E60}" name="Comment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3776C7-CFD3-41D4-BE1F-5B94FFE351E8}" name="Table5" displayName="Table5" ref="B2:B46" totalsRowShown="0" headerRowDxfId="1" dataDxfId="2" headerRowBorderDxfId="4" tableBorderDxfId="5">
  <autoFilter ref="B2:B46" xr:uid="{4D01A15E-F75A-45F6-9744-5CB67BF7A838}"/>
  <tableColumns count="1">
    <tableColumn id="1" xr3:uid="{2FCE4573-22AB-4394-99ED-9A2F954C32F3}" name="Sprint task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17CB8-2A19-4E09-AB48-A5B47D1A3BC8}" name="Table1" displayName="Table1" ref="A1:C6" totalsRowShown="0">
  <autoFilter ref="A1:C6" xr:uid="{B406E476-EBB9-4EE8-ABF4-B45578131799}"/>
  <tableColumns count="3">
    <tableColumn id="1" xr3:uid="{661C8826-0D1F-4026-B048-CD27A5BA0A9C}" name="Date ."/>
    <tableColumn id="2" xr3:uid="{D6ED376E-3606-45AF-89D8-F8581DE3A050}" name="Target."/>
    <tableColumn id="3" xr3:uid="{44443D6E-B4AF-45FD-988A-0316632BF72A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B1" zoomScaleNormal="100" workbookViewId="0">
      <selection activeCell="L3" sqref="L3"/>
    </sheetView>
  </sheetViews>
  <sheetFormatPr defaultRowHeight="14.4" x14ac:dyDescent="0.3"/>
  <cols>
    <col min="1" max="1" width="27" hidden="1" customWidth="1"/>
    <col min="2" max="2" width="27.109375" customWidth="1"/>
    <col min="3" max="3" width="18" customWidth="1"/>
    <col min="4" max="4" width="20.44140625" customWidth="1"/>
    <col min="5" max="9" width="0" hidden="1" customWidth="1"/>
    <col min="11" max="11" width="40" customWidth="1"/>
    <col min="12" max="12" width="26.21875" customWidth="1"/>
  </cols>
  <sheetData>
    <row r="1" spans="1:12" s="11" customFormat="1" ht="28.8" x14ac:dyDescent="0.55000000000000004">
      <c r="A1" s="10"/>
      <c r="B1" s="21" t="s">
        <v>92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18.600000000000001" thickBot="1" x14ac:dyDescent="0.35">
      <c r="A2" s="23" t="s">
        <v>0</v>
      </c>
      <c r="B2" s="32" t="s">
        <v>1</v>
      </c>
      <c r="C2" s="12" t="s">
        <v>2</v>
      </c>
      <c r="D2" s="12" t="s">
        <v>3</v>
      </c>
      <c r="E2" s="1" t="s">
        <v>84</v>
      </c>
      <c r="F2" s="1" t="s">
        <v>85</v>
      </c>
      <c r="G2" s="1" t="s">
        <v>86</v>
      </c>
      <c r="H2" s="1" t="s">
        <v>87</v>
      </c>
      <c r="I2" s="12" t="s">
        <v>88</v>
      </c>
      <c r="J2" s="12" t="s">
        <v>89</v>
      </c>
      <c r="K2" s="12" t="s">
        <v>90</v>
      </c>
      <c r="L2" s="33" t="s">
        <v>94</v>
      </c>
    </row>
    <row r="3" spans="1:12" ht="31.8" thickBot="1" x14ac:dyDescent="0.35">
      <c r="A3" s="24" t="s">
        <v>4</v>
      </c>
      <c r="B3" s="22" t="s">
        <v>5</v>
      </c>
      <c r="C3" s="13" t="s">
        <v>6</v>
      </c>
      <c r="D3" s="5">
        <v>4</v>
      </c>
      <c r="E3" s="2">
        <v>4</v>
      </c>
      <c r="F3" s="2">
        <v>0</v>
      </c>
      <c r="G3" s="2">
        <v>0</v>
      </c>
      <c r="H3" s="2">
        <v>0</v>
      </c>
      <c r="I3" s="13">
        <v>0</v>
      </c>
      <c r="J3" s="5">
        <f>SUM(E3:I3)</f>
        <v>4</v>
      </c>
      <c r="K3" s="5" t="s">
        <v>91</v>
      </c>
      <c r="L3" s="5"/>
    </row>
    <row r="4" spans="1:12" ht="31.8" thickBot="1" x14ac:dyDescent="0.35">
      <c r="A4" s="25"/>
      <c r="B4" s="13" t="s">
        <v>7</v>
      </c>
      <c r="C4" s="13" t="s">
        <v>8</v>
      </c>
      <c r="D4" s="5">
        <v>2</v>
      </c>
      <c r="E4" s="2">
        <v>1</v>
      </c>
      <c r="F4" s="2">
        <v>1</v>
      </c>
      <c r="G4" s="2">
        <v>0</v>
      </c>
      <c r="H4" s="2">
        <v>0</v>
      </c>
      <c r="I4" s="13">
        <v>0</v>
      </c>
      <c r="J4" s="5">
        <f t="shared" ref="J4:L46" si="0">SUM(E4:I4)</f>
        <v>2</v>
      </c>
      <c r="K4" s="5" t="s">
        <v>91</v>
      </c>
      <c r="L4" s="5"/>
    </row>
    <row r="5" spans="1:12" ht="31.8" thickBot="1" x14ac:dyDescent="0.35">
      <c r="A5" s="25"/>
      <c r="B5" s="13" t="s">
        <v>9</v>
      </c>
      <c r="C5" s="13" t="s">
        <v>10</v>
      </c>
      <c r="D5" s="13">
        <v>3</v>
      </c>
      <c r="E5" s="2">
        <v>2</v>
      </c>
      <c r="F5" s="2">
        <v>2</v>
      </c>
      <c r="G5" s="2">
        <v>0</v>
      </c>
      <c r="H5" s="2">
        <v>0</v>
      </c>
      <c r="I5" s="13">
        <v>0</v>
      </c>
      <c r="J5" s="5">
        <f t="shared" si="0"/>
        <v>4</v>
      </c>
      <c r="K5" s="5" t="s">
        <v>91</v>
      </c>
      <c r="L5" s="5"/>
    </row>
    <row r="6" spans="1:12" ht="31.8" thickBot="1" x14ac:dyDescent="0.35">
      <c r="A6" s="26"/>
      <c r="B6" s="13" t="s">
        <v>11</v>
      </c>
      <c r="C6" s="13" t="s">
        <v>12</v>
      </c>
      <c r="D6" s="13">
        <v>5</v>
      </c>
      <c r="E6" s="2">
        <v>2</v>
      </c>
      <c r="F6" s="2">
        <v>3</v>
      </c>
      <c r="G6" s="2">
        <v>0</v>
      </c>
      <c r="H6" s="2">
        <v>0</v>
      </c>
      <c r="I6" s="13">
        <v>0</v>
      </c>
      <c r="J6" s="5">
        <f t="shared" si="0"/>
        <v>5</v>
      </c>
      <c r="K6" s="5" t="s">
        <v>91</v>
      </c>
      <c r="L6" s="5"/>
    </row>
    <row r="7" spans="1:12" ht="58.2" thickBot="1" x14ac:dyDescent="0.35">
      <c r="A7" s="24" t="s">
        <v>13</v>
      </c>
      <c r="B7" s="14" t="s">
        <v>14</v>
      </c>
      <c r="C7" s="14" t="s">
        <v>15</v>
      </c>
      <c r="D7" s="14">
        <v>5</v>
      </c>
      <c r="E7" s="4">
        <v>1</v>
      </c>
      <c r="F7" s="4">
        <v>2</v>
      </c>
      <c r="G7" s="4">
        <v>2</v>
      </c>
      <c r="H7" s="4">
        <v>0</v>
      </c>
      <c r="I7" s="14">
        <v>0</v>
      </c>
      <c r="J7" s="5">
        <f t="shared" si="0"/>
        <v>5</v>
      </c>
      <c r="K7" s="5" t="s">
        <v>91</v>
      </c>
      <c r="L7" s="5"/>
    </row>
    <row r="8" spans="1:12" ht="29.4" thickBot="1" x14ac:dyDescent="0.35">
      <c r="A8" s="27"/>
      <c r="B8" s="14" t="s">
        <v>16</v>
      </c>
      <c r="C8" s="14" t="s">
        <v>17</v>
      </c>
      <c r="D8" s="14">
        <v>3</v>
      </c>
      <c r="E8" s="4">
        <v>0</v>
      </c>
      <c r="F8" s="4">
        <v>1</v>
      </c>
      <c r="G8" s="4">
        <v>0</v>
      </c>
      <c r="H8" s="4">
        <v>0</v>
      </c>
      <c r="I8" s="14">
        <v>2</v>
      </c>
      <c r="J8" s="5">
        <f t="shared" si="0"/>
        <v>3</v>
      </c>
      <c r="K8" s="5" t="s">
        <v>91</v>
      </c>
      <c r="L8" s="5"/>
    </row>
    <row r="9" spans="1:12" ht="15" customHeight="1" thickBot="1" x14ac:dyDescent="0.35">
      <c r="A9" s="27"/>
      <c r="B9" s="14" t="s">
        <v>18</v>
      </c>
      <c r="C9" s="14" t="s">
        <v>19</v>
      </c>
      <c r="D9" s="14">
        <v>2</v>
      </c>
      <c r="E9" s="4">
        <v>0</v>
      </c>
      <c r="F9" s="4">
        <v>1</v>
      </c>
      <c r="G9" s="4">
        <v>1</v>
      </c>
      <c r="H9" s="4">
        <v>0</v>
      </c>
      <c r="I9" s="14">
        <v>0</v>
      </c>
      <c r="J9" s="5">
        <f t="shared" si="0"/>
        <v>2</v>
      </c>
      <c r="K9" s="5" t="s">
        <v>91</v>
      </c>
      <c r="L9" s="5"/>
    </row>
    <row r="10" spans="1:12" ht="29.4" thickBot="1" x14ac:dyDescent="0.35">
      <c r="A10" s="27"/>
      <c r="B10" s="14" t="s">
        <v>20</v>
      </c>
      <c r="C10" s="14" t="s">
        <v>21</v>
      </c>
      <c r="D10" s="14">
        <v>3</v>
      </c>
      <c r="E10" s="4">
        <v>1</v>
      </c>
      <c r="F10" s="4">
        <v>0</v>
      </c>
      <c r="G10" s="4">
        <v>0</v>
      </c>
      <c r="H10" s="4">
        <v>0</v>
      </c>
      <c r="I10" s="14">
        <v>2</v>
      </c>
      <c r="J10" s="5">
        <f t="shared" si="0"/>
        <v>3</v>
      </c>
      <c r="K10" s="5" t="s">
        <v>91</v>
      </c>
      <c r="L10" s="5"/>
    </row>
    <row r="11" spans="1:12" ht="29.4" thickBot="1" x14ac:dyDescent="0.35">
      <c r="A11" s="27"/>
      <c r="B11" s="14" t="s">
        <v>22</v>
      </c>
      <c r="C11" s="14" t="s">
        <v>17</v>
      </c>
      <c r="D11" s="14">
        <v>3</v>
      </c>
      <c r="E11" s="4">
        <v>3</v>
      </c>
      <c r="F11" s="4">
        <v>1</v>
      </c>
      <c r="G11" s="4">
        <v>0</v>
      </c>
      <c r="H11" s="4">
        <v>0</v>
      </c>
      <c r="I11" s="14">
        <v>0</v>
      </c>
      <c r="J11" s="5">
        <f t="shared" si="0"/>
        <v>4</v>
      </c>
      <c r="K11" s="5" t="s">
        <v>91</v>
      </c>
      <c r="L11" s="5"/>
    </row>
    <row r="12" spans="1:12" ht="15" customHeight="1" thickBot="1" x14ac:dyDescent="0.35">
      <c r="A12" s="28"/>
      <c r="B12" s="14" t="s">
        <v>23</v>
      </c>
      <c r="C12" s="14" t="s">
        <v>6</v>
      </c>
      <c r="D12" s="14">
        <v>2</v>
      </c>
      <c r="E12" s="4">
        <v>2</v>
      </c>
      <c r="F12" s="4">
        <v>0</v>
      </c>
      <c r="G12" s="4">
        <v>0</v>
      </c>
      <c r="H12" s="4">
        <v>0</v>
      </c>
      <c r="I12" s="14">
        <v>0</v>
      </c>
      <c r="J12" s="5">
        <f t="shared" si="0"/>
        <v>2</v>
      </c>
      <c r="K12" s="5" t="s">
        <v>91</v>
      </c>
      <c r="L12" s="5"/>
    </row>
    <row r="13" spans="1:12" ht="29.4" thickBot="1" x14ac:dyDescent="0.35">
      <c r="A13" s="24" t="s">
        <v>24</v>
      </c>
      <c r="B13" s="14" t="s">
        <v>25</v>
      </c>
      <c r="C13" s="14" t="s">
        <v>6</v>
      </c>
      <c r="D13" s="14">
        <v>5</v>
      </c>
      <c r="E13" s="4">
        <v>3</v>
      </c>
      <c r="F13" s="4">
        <v>2</v>
      </c>
      <c r="G13" s="4">
        <v>0</v>
      </c>
      <c r="H13" s="4">
        <v>0</v>
      </c>
      <c r="I13" s="14">
        <v>0</v>
      </c>
      <c r="J13" s="5">
        <f t="shared" si="0"/>
        <v>5</v>
      </c>
      <c r="K13" s="5" t="s">
        <v>91</v>
      </c>
      <c r="L13" s="5"/>
    </row>
    <row r="14" spans="1:12" ht="29.4" thickBot="1" x14ac:dyDescent="0.35">
      <c r="A14" s="27"/>
      <c r="B14" s="14" t="s">
        <v>26</v>
      </c>
      <c r="C14" s="14" t="s">
        <v>6</v>
      </c>
      <c r="D14" s="14">
        <v>4</v>
      </c>
      <c r="E14" s="4">
        <v>1</v>
      </c>
      <c r="F14" s="4">
        <v>1</v>
      </c>
      <c r="G14" s="4">
        <v>2</v>
      </c>
      <c r="H14" s="4">
        <v>0</v>
      </c>
      <c r="I14" s="14">
        <v>0</v>
      </c>
      <c r="J14" s="5">
        <f t="shared" si="0"/>
        <v>4</v>
      </c>
      <c r="K14" s="5" t="s">
        <v>91</v>
      </c>
      <c r="L14" s="5"/>
    </row>
    <row r="15" spans="1:12" ht="29.4" thickBot="1" x14ac:dyDescent="0.35">
      <c r="A15" s="27"/>
      <c r="B15" s="14" t="s">
        <v>27</v>
      </c>
      <c r="C15" s="14" t="s">
        <v>6</v>
      </c>
      <c r="D15" s="14">
        <v>5</v>
      </c>
      <c r="E15" s="4">
        <v>3</v>
      </c>
      <c r="F15" s="4">
        <v>1</v>
      </c>
      <c r="G15" s="4">
        <v>0</v>
      </c>
      <c r="H15" s="4">
        <v>0</v>
      </c>
      <c r="I15" s="14">
        <v>0</v>
      </c>
      <c r="J15" s="5">
        <f t="shared" si="0"/>
        <v>4</v>
      </c>
      <c r="K15" s="5" t="s">
        <v>91</v>
      </c>
      <c r="L15" s="5"/>
    </row>
    <row r="16" spans="1:12" ht="15" customHeight="1" thickBot="1" x14ac:dyDescent="0.35">
      <c r="A16" s="27"/>
      <c r="B16" s="14" t="s">
        <v>28</v>
      </c>
      <c r="C16" s="14" t="s">
        <v>10</v>
      </c>
      <c r="D16" s="14">
        <v>5</v>
      </c>
      <c r="E16" s="4">
        <v>2</v>
      </c>
      <c r="F16" s="4">
        <v>3</v>
      </c>
      <c r="G16" s="4">
        <v>0</v>
      </c>
      <c r="H16" s="4">
        <v>0</v>
      </c>
      <c r="I16" s="14">
        <v>0</v>
      </c>
      <c r="J16" s="5">
        <f t="shared" si="0"/>
        <v>5</v>
      </c>
      <c r="K16" s="5" t="s">
        <v>91</v>
      </c>
      <c r="L16" s="5"/>
    </row>
    <row r="17" spans="1:12" ht="15" customHeight="1" thickBot="1" x14ac:dyDescent="0.35">
      <c r="A17" s="28"/>
      <c r="B17" s="14" t="s">
        <v>29</v>
      </c>
      <c r="C17" s="14" t="s">
        <v>10</v>
      </c>
      <c r="D17" s="14">
        <v>5</v>
      </c>
      <c r="E17" s="4">
        <v>2</v>
      </c>
      <c r="F17" s="4">
        <v>1</v>
      </c>
      <c r="G17" s="4">
        <v>0</v>
      </c>
      <c r="H17" s="4">
        <v>0</v>
      </c>
      <c r="I17" s="14">
        <v>0</v>
      </c>
      <c r="J17" s="5">
        <f t="shared" si="0"/>
        <v>3</v>
      </c>
      <c r="K17" s="5" t="s">
        <v>91</v>
      </c>
      <c r="L17" s="5"/>
    </row>
    <row r="18" spans="1:12" ht="15" customHeight="1" thickBot="1" x14ac:dyDescent="0.35">
      <c r="A18" s="24" t="s">
        <v>30</v>
      </c>
      <c r="B18" s="14" t="s">
        <v>31</v>
      </c>
      <c r="C18" s="14" t="s">
        <v>8</v>
      </c>
      <c r="D18" s="14">
        <v>3</v>
      </c>
      <c r="E18" s="4">
        <v>0</v>
      </c>
      <c r="F18" s="4">
        <v>0</v>
      </c>
      <c r="G18" s="4">
        <v>0</v>
      </c>
      <c r="H18" s="4">
        <v>1</v>
      </c>
      <c r="I18" s="14">
        <v>1</v>
      </c>
      <c r="J18" s="5">
        <f t="shared" si="0"/>
        <v>2</v>
      </c>
      <c r="K18" s="5" t="s">
        <v>91</v>
      </c>
      <c r="L18" s="5"/>
    </row>
    <row r="19" spans="1:12" ht="15" customHeight="1" thickBot="1" x14ac:dyDescent="0.35">
      <c r="A19" s="25"/>
      <c r="B19" s="14" t="s">
        <v>32</v>
      </c>
      <c r="C19" s="14" t="s">
        <v>10</v>
      </c>
      <c r="D19" s="14">
        <v>3</v>
      </c>
      <c r="E19" s="4">
        <v>1</v>
      </c>
      <c r="F19" s="4">
        <v>1</v>
      </c>
      <c r="G19" s="4">
        <v>1</v>
      </c>
      <c r="H19" s="4">
        <v>1</v>
      </c>
      <c r="I19" s="14">
        <v>0</v>
      </c>
      <c r="J19" s="5">
        <f t="shared" si="0"/>
        <v>4</v>
      </c>
      <c r="K19" s="5" t="s">
        <v>91</v>
      </c>
      <c r="L19" s="5"/>
    </row>
    <row r="20" spans="1:12" ht="29.4" thickBot="1" x14ac:dyDescent="0.35">
      <c r="A20" s="25"/>
      <c r="B20" s="14" t="s">
        <v>33</v>
      </c>
      <c r="C20" s="14" t="s">
        <v>34</v>
      </c>
      <c r="D20" s="14">
        <v>2</v>
      </c>
      <c r="E20" s="4">
        <v>2</v>
      </c>
      <c r="F20" s="4">
        <v>0</v>
      </c>
      <c r="G20" s="4">
        <v>0</v>
      </c>
      <c r="H20" s="4">
        <v>0</v>
      </c>
      <c r="I20" s="14">
        <v>0</v>
      </c>
      <c r="J20" s="5">
        <f t="shared" si="0"/>
        <v>2</v>
      </c>
      <c r="K20" s="5" t="s">
        <v>91</v>
      </c>
      <c r="L20" s="5"/>
    </row>
    <row r="21" spans="1:12" ht="29.4" thickBot="1" x14ac:dyDescent="0.35">
      <c r="A21" s="24" t="s">
        <v>35</v>
      </c>
      <c r="B21" s="14" t="s">
        <v>36</v>
      </c>
      <c r="C21" s="14" t="s">
        <v>8</v>
      </c>
      <c r="D21" s="14">
        <v>5</v>
      </c>
      <c r="E21" s="4">
        <v>2</v>
      </c>
      <c r="F21" s="4">
        <v>1</v>
      </c>
      <c r="G21" s="4">
        <v>1</v>
      </c>
      <c r="H21" s="4">
        <v>0</v>
      </c>
      <c r="I21" s="14">
        <v>0</v>
      </c>
      <c r="J21" s="5">
        <f t="shared" si="0"/>
        <v>4</v>
      </c>
      <c r="K21" s="5" t="s">
        <v>91</v>
      </c>
      <c r="L21" s="5"/>
    </row>
    <row r="22" spans="1:12" ht="15" customHeight="1" thickBot="1" x14ac:dyDescent="0.35">
      <c r="A22" s="27"/>
      <c r="B22" s="14" t="s">
        <v>37</v>
      </c>
      <c r="C22" s="14" t="s">
        <v>19</v>
      </c>
      <c r="D22" s="14">
        <v>4</v>
      </c>
      <c r="E22" s="4">
        <v>1</v>
      </c>
      <c r="F22" s="4">
        <v>1</v>
      </c>
      <c r="G22" s="4">
        <v>1</v>
      </c>
      <c r="H22" s="4">
        <v>1</v>
      </c>
      <c r="I22" s="14">
        <v>0</v>
      </c>
      <c r="J22" s="5">
        <f t="shared" si="0"/>
        <v>4</v>
      </c>
      <c r="K22" s="5" t="s">
        <v>91</v>
      </c>
      <c r="L22" s="5"/>
    </row>
    <row r="23" spans="1:12" ht="29.4" thickBot="1" x14ac:dyDescent="0.35">
      <c r="A23" s="27"/>
      <c r="B23" s="14" t="s">
        <v>38</v>
      </c>
      <c r="C23" s="14" t="s">
        <v>39</v>
      </c>
      <c r="D23" s="14">
        <v>4</v>
      </c>
      <c r="E23" s="4">
        <v>0</v>
      </c>
      <c r="F23" s="4">
        <v>2</v>
      </c>
      <c r="G23" s="4">
        <v>1</v>
      </c>
      <c r="H23" s="4">
        <v>0</v>
      </c>
      <c r="I23" s="14">
        <v>0</v>
      </c>
      <c r="J23" s="5">
        <f t="shared" si="0"/>
        <v>3</v>
      </c>
      <c r="K23" s="5" t="s">
        <v>91</v>
      </c>
      <c r="L23" s="5"/>
    </row>
    <row r="24" spans="1:12" ht="15" customHeight="1" thickBot="1" x14ac:dyDescent="0.35">
      <c r="A24" s="28"/>
      <c r="B24" s="14" t="s">
        <v>40</v>
      </c>
      <c r="C24" s="14" t="s">
        <v>41</v>
      </c>
      <c r="D24" s="14">
        <v>3</v>
      </c>
      <c r="E24" s="4">
        <v>1</v>
      </c>
      <c r="F24" s="4">
        <v>1</v>
      </c>
      <c r="G24" s="4">
        <v>1</v>
      </c>
      <c r="H24" s="4">
        <v>0</v>
      </c>
      <c r="I24" s="14">
        <v>1</v>
      </c>
      <c r="J24" s="5">
        <f t="shared" si="0"/>
        <v>4</v>
      </c>
      <c r="K24" s="5" t="s">
        <v>91</v>
      </c>
      <c r="L24" s="5"/>
    </row>
    <row r="25" spans="1:12" ht="15" customHeight="1" thickBot="1" x14ac:dyDescent="0.35">
      <c r="A25" s="24" t="s">
        <v>42</v>
      </c>
      <c r="B25" s="14" t="s">
        <v>43</v>
      </c>
      <c r="C25" s="14" t="s">
        <v>39</v>
      </c>
      <c r="D25" s="14">
        <v>5</v>
      </c>
      <c r="E25" s="4">
        <v>0</v>
      </c>
      <c r="F25" s="4">
        <v>3</v>
      </c>
      <c r="G25" s="4">
        <v>0</v>
      </c>
      <c r="H25" s="4">
        <v>0</v>
      </c>
      <c r="I25" s="14">
        <v>2</v>
      </c>
      <c r="J25" s="5">
        <f t="shared" si="0"/>
        <v>5</v>
      </c>
      <c r="K25" s="5" t="s">
        <v>91</v>
      </c>
      <c r="L25" s="5"/>
    </row>
    <row r="26" spans="1:12" ht="29.4" thickBot="1" x14ac:dyDescent="0.35">
      <c r="A26" s="29"/>
      <c r="B26" s="14" t="s">
        <v>44</v>
      </c>
      <c r="C26" s="14" t="s">
        <v>45</v>
      </c>
      <c r="D26" s="14">
        <v>5</v>
      </c>
      <c r="E26" s="4">
        <v>0</v>
      </c>
      <c r="F26" s="4">
        <v>0</v>
      </c>
      <c r="G26" s="4">
        <v>1</v>
      </c>
      <c r="H26" s="4">
        <v>1</v>
      </c>
      <c r="I26" s="14">
        <v>3</v>
      </c>
      <c r="J26" s="5">
        <f t="shared" si="0"/>
        <v>5</v>
      </c>
      <c r="K26" s="5" t="s">
        <v>91</v>
      </c>
      <c r="L26" s="5"/>
    </row>
    <row r="27" spans="1:12" ht="29.4" thickBot="1" x14ac:dyDescent="0.35">
      <c r="A27" s="29"/>
      <c r="B27" s="14" t="s">
        <v>46</v>
      </c>
      <c r="C27" s="14" t="s">
        <v>47</v>
      </c>
      <c r="D27" s="14">
        <v>5</v>
      </c>
      <c r="E27" s="4">
        <v>0</v>
      </c>
      <c r="F27" s="4">
        <v>0</v>
      </c>
      <c r="G27" s="4">
        <v>0</v>
      </c>
      <c r="H27" s="4">
        <v>2</v>
      </c>
      <c r="I27" s="14">
        <v>3</v>
      </c>
      <c r="J27" s="5">
        <f t="shared" si="0"/>
        <v>5</v>
      </c>
      <c r="K27" s="5" t="s">
        <v>91</v>
      </c>
      <c r="L27" s="5"/>
    </row>
    <row r="28" spans="1:12" ht="15" customHeight="1" thickBot="1" x14ac:dyDescent="0.35">
      <c r="A28" s="29"/>
      <c r="B28" s="14" t="s">
        <v>48</v>
      </c>
      <c r="C28" s="14" t="s">
        <v>49</v>
      </c>
      <c r="D28" s="14">
        <v>4</v>
      </c>
      <c r="E28" s="4">
        <v>0</v>
      </c>
      <c r="F28" s="4">
        <v>0</v>
      </c>
      <c r="G28" s="4">
        <v>0</v>
      </c>
      <c r="H28" s="4">
        <v>2</v>
      </c>
      <c r="I28" s="14">
        <v>2</v>
      </c>
      <c r="J28" s="5">
        <f t="shared" si="0"/>
        <v>4</v>
      </c>
      <c r="K28" s="5" t="s">
        <v>91</v>
      </c>
      <c r="L28" s="5"/>
    </row>
    <row r="29" spans="1:12" ht="29.4" thickBot="1" x14ac:dyDescent="0.35">
      <c r="A29" s="30"/>
      <c r="B29" s="14" t="s">
        <v>50</v>
      </c>
      <c r="C29" s="14" t="s">
        <v>51</v>
      </c>
      <c r="D29" s="14">
        <v>4</v>
      </c>
      <c r="E29" s="4">
        <v>0</v>
      </c>
      <c r="F29" s="4">
        <v>0</v>
      </c>
      <c r="G29" s="4">
        <v>0</v>
      </c>
      <c r="H29" s="4">
        <v>2</v>
      </c>
      <c r="I29" s="14">
        <v>2</v>
      </c>
      <c r="J29" s="5">
        <f t="shared" si="0"/>
        <v>4</v>
      </c>
      <c r="K29" s="5" t="s">
        <v>91</v>
      </c>
      <c r="L29" s="5"/>
    </row>
    <row r="30" spans="1:12" ht="15" customHeight="1" thickBot="1" x14ac:dyDescent="0.35">
      <c r="A30" s="31" t="s">
        <v>52</v>
      </c>
      <c r="B30" s="14" t="s">
        <v>53</v>
      </c>
      <c r="C30" s="14" t="s">
        <v>10</v>
      </c>
      <c r="D30" s="14">
        <v>4</v>
      </c>
      <c r="E30" s="4">
        <v>0</v>
      </c>
      <c r="F30" s="4">
        <v>0</v>
      </c>
      <c r="G30" s="4">
        <v>0</v>
      </c>
      <c r="H30" s="4">
        <v>3</v>
      </c>
      <c r="I30" s="14">
        <v>1</v>
      </c>
      <c r="J30" s="5">
        <f t="shared" si="0"/>
        <v>4</v>
      </c>
      <c r="K30" s="5" t="s">
        <v>91</v>
      </c>
      <c r="L30" s="5"/>
    </row>
    <row r="31" spans="1:12" ht="15" customHeight="1" thickBot="1" x14ac:dyDescent="0.35">
      <c r="A31" s="29"/>
      <c r="B31" s="14" t="s">
        <v>53</v>
      </c>
      <c r="C31" s="14" t="s">
        <v>19</v>
      </c>
      <c r="D31" s="14">
        <v>4</v>
      </c>
      <c r="E31" s="4">
        <v>1</v>
      </c>
      <c r="F31" s="4">
        <v>1</v>
      </c>
      <c r="G31" s="4">
        <v>2</v>
      </c>
      <c r="H31" s="4">
        <v>0</v>
      </c>
      <c r="I31" s="14">
        <v>0</v>
      </c>
      <c r="J31" s="5">
        <f t="shared" si="0"/>
        <v>4</v>
      </c>
      <c r="K31" s="5" t="s">
        <v>91</v>
      </c>
      <c r="L31" s="5"/>
    </row>
    <row r="32" spans="1:12" ht="15" customHeight="1" thickBot="1" x14ac:dyDescent="0.35">
      <c r="A32" s="29"/>
      <c r="B32" s="14" t="s">
        <v>54</v>
      </c>
      <c r="C32" s="14" t="s">
        <v>8</v>
      </c>
      <c r="D32" s="14">
        <v>3</v>
      </c>
      <c r="E32" s="4">
        <v>0</v>
      </c>
      <c r="F32" s="4">
        <v>0</v>
      </c>
      <c r="G32" s="4">
        <v>0</v>
      </c>
      <c r="H32" s="4">
        <v>3</v>
      </c>
      <c r="I32" s="14">
        <v>0</v>
      </c>
      <c r="J32" s="5">
        <f t="shared" si="0"/>
        <v>3</v>
      </c>
      <c r="K32" s="5" t="s">
        <v>91</v>
      </c>
      <c r="L32" s="5"/>
    </row>
    <row r="33" spans="1:12" ht="29.4" thickBot="1" x14ac:dyDescent="0.35">
      <c r="A33" s="24" t="s">
        <v>55</v>
      </c>
      <c r="B33" s="14" t="s">
        <v>56</v>
      </c>
      <c r="C33" s="14" t="s">
        <v>57</v>
      </c>
      <c r="D33" s="14">
        <v>5</v>
      </c>
      <c r="E33" s="4">
        <v>0</v>
      </c>
      <c r="F33" s="4">
        <v>0</v>
      </c>
      <c r="G33" s="4">
        <v>1</v>
      </c>
      <c r="H33" s="4">
        <v>2</v>
      </c>
      <c r="I33" s="14">
        <v>1</v>
      </c>
      <c r="J33" s="5">
        <f t="shared" si="0"/>
        <v>4</v>
      </c>
      <c r="K33" s="5" t="s">
        <v>91</v>
      </c>
      <c r="L33" s="5"/>
    </row>
    <row r="34" spans="1:12" ht="28.8" x14ac:dyDescent="0.3">
      <c r="A34" s="27"/>
      <c r="B34" s="17" t="s">
        <v>58</v>
      </c>
      <c r="C34" s="15" t="s">
        <v>10</v>
      </c>
      <c r="D34" s="15">
        <v>3</v>
      </c>
      <c r="E34" s="6">
        <v>0</v>
      </c>
      <c r="F34" s="7">
        <v>0</v>
      </c>
      <c r="G34" s="6">
        <v>0</v>
      </c>
      <c r="H34" s="6">
        <v>2</v>
      </c>
      <c r="I34" s="15">
        <v>0</v>
      </c>
      <c r="J34" s="5">
        <f t="shared" si="0"/>
        <v>2</v>
      </c>
      <c r="K34" s="5" t="s">
        <v>91</v>
      </c>
      <c r="L34" s="5"/>
    </row>
    <row r="35" spans="1:12" ht="15" customHeight="1" thickBot="1" x14ac:dyDescent="0.35">
      <c r="A35" s="27"/>
      <c r="B35" s="14" t="s">
        <v>59</v>
      </c>
      <c r="C35" s="16"/>
      <c r="D35" s="16"/>
      <c r="E35" s="3"/>
      <c r="F35" s="8"/>
      <c r="G35" s="3"/>
      <c r="H35" s="3"/>
      <c r="I35" s="16"/>
      <c r="J35" s="5">
        <f t="shared" si="0"/>
        <v>0</v>
      </c>
      <c r="K35" s="5" t="s">
        <v>91</v>
      </c>
      <c r="L35" s="5"/>
    </row>
    <row r="36" spans="1:12" ht="29.4" thickBot="1" x14ac:dyDescent="0.35">
      <c r="A36" s="27"/>
      <c r="B36" s="14" t="s">
        <v>60</v>
      </c>
      <c r="C36" s="14" t="s">
        <v>61</v>
      </c>
      <c r="D36" s="14">
        <v>3</v>
      </c>
      <c r="E36" s="4">
        <v>0</v>
      </c>
      <c r="F36" s="4">
        <v>0</v>
      </c>
      <c r="G36" s="4">
        <v>0</v>
      </c>
      <c r="H36" s="4">
        <v>3</v>
      </c>
      <c r="I36" s="14">
        <v>0</v>
      </c>
      <c r="J36" s="5">
        <f t="shared" si="0"/>
        <v>3</v>
      </c>
      <c r="K36" s="5" t="s">
        <v>91</v>
      </c>
      <c r="L36" s="5"/>
    </row>
    <row r="37" spans="1:12" ht="15" customHeight="1" thickBot="1" x14ac:dyDescent="0.35">
      <c r="A37" s="27"/>
      <c r="B37" s="14" t="s">
        <v>62</v>
      </c>
      <c r="C37" s="14" t="s">
        <v>63</v>
      </c>
      <c r="D37" s="14">
        <v>4</v>
      </c>
      <c r="E37" s="4">
        <v>0</v>
      </c>
      <c r="F37" s="4">
        <v>0</v>
      </c>
      <c r="G37" s="4">
        <v>1</v>
      </c>
      <c r="H37" s="4">
        <v>2</v>
      </c>
      <c r="I37" s="14">
        <v>1</v>
      </c>
      <c r="J37" s="5">
        <f t="shared" si="0"/>
        <v>4</v>
      </c>
      <c r="K37" s="5" t="s">
        <v>91</v>
      </c>
      <c r="L37" s="5"/>
    </row>
    <row r="38" spans="1:12" ht="15" customHeight="1" thickBot="1" x14ac:dyDescent="0.35">
      <c r="A38" s="28"/>
      <c r="B38" s="14" t="s">
        <v>64</v>
      </c>
      <c r="C38" s="14" t="s">
        <v>65</v>
      </c>
      <c r="D38" s="14">
        <v>5</v>
      </c>
      <c r="E38" s="4">
        <v>0</v>
      </c>
      <c r="F38" s="4">
        <v>1</v>
      </c>
      <c r="G38" s="4">
        <v>1</v>
      </c>
      <c r="H38" s="4">
        <v>0</v>
      </c>
      <c r="I38" s="14">
        <v>2</v>
      </c>
      <c r="J38" s="5">
        <f t="shared" si="0"/>
        <v>4</v>
      </c>
      <c r="K38" s="5" t="s">
        <v>91</v>
      </c>
      <c r="L38" s="5"/>
    </row>
    <row r="39" spans="1:12" ht="15" customHeight="1" thickBot="1" x14ac:dyDescent="0.35">
      <c r="A39" s="24" t="s">
        <v>66</v>
      </c>
      <c r="B39" s="14" t="s">
        <v>67</v>
      </c>
      <c r="C39" s="14" t="s">
        <v>68</v>
      </c>
      <c r="D39" s="14">
        <v>3</v>
      </c>
      <c r="E39" s="4">
        <v>0</v>
      </c>
      <c r="F39" s="4">
        <v>0</v>
      </c>
      <c r="G39" s="4">
        <v>1</v>
      </c>
      <c r="H39" s="4">
        <v>2</v>
      </c>
      <c r="I39" s="14">
        <v>0</v>
      </c>
      <c r="J39" s="5">
        <f t="shared" si="0"/>
        <v>3</v>
      </c>
      <c r="K39" s="5" t="s">
        <v>91</v>
      </c>
      <c r="L39" s="5"/>
    </row>
    <row r="40" spans="1:12" ht="43.8" thickBot="1" x14ac:dyDescent="0.35">
      <c r="A40" s="25"/>
      <c r="B40" s="14" t="s">
        <v>69</v>
      </c>
      <c r="C40" s="14" t="s">
        <v>70</v>
      </c>
      <c r="D40" s="14">
        <v>2</v>
      </c>
      <c r="E40" s="4">
        <v>0</v>
      </c>
      <c r="F40" s="4">
        <v>0</v>
      </c>
      <c r="G40" s="4">
        <v>0</v>
      </c>
      <c r="H40" s="4">
        <v>1</v>
      </c>
      <c r="I40" s="14">
        <v>1</v>
      </c>
      <c r="J40" s="5">
        <f t="shared" si="0"/>
        <v>2</v>
      </c>
      <c r="K40" s="5" t="s">
        <v>91</v>
      </c>
      <c r="L40" s="5"/>
    </row>
    <row r="41" spans="1:12" ht="15" customHeight="1" thickBot="1" x14ac:dyDescent="0.35">
      <c r="A41" s="25"/>
      <c r="B41" s="14" t="s">
        <v>71</v>
      </c>
      <c r="C41" s="14" t="s">
        <v>72</v>
      </c>
      <c r="D41" s="14">
        <v>2</v>
      </c>
      <c r="E41" s="4">
        <v>0</v>
      </c>
      <c r="F41" s="4">
        <v>0</v>
      </c>
      <c r="G41" s="4">
        <v>0</v>
      </c>
      <c r="H41" s="4">
        <v>2</v>
      </c>
      <c r="I41" s="14">
        <v>2</v>
      </c>
      <c r="J41" s="5">
        <f t="shared" si="0"/>
        <v>4</v>
      </c>
      <c r="K41" s="5" t="s">
        <v>91</v>
      </c>
      <c r="L41" s="5"/>
    </row>
    <row r="42" spans="1:12" ht="29.4" thickBot="1" x14ac:dyDescent="0.35">
      <c r="A42" s="30"/>
      <c r="B42" s="14" t="s">
        <v>73</v>
      </c>
      <c r="C42" s="14" t="s">
        <v>74</v>
      </c>
      <c r="D42" s="14">
        <v>4</v>
      </c>
      <c r="E42" s="4">
        <v>0</v>
      </c>
      <c r="F42" s="4">
        <v>0</v>
      </c>
      <c r="G42" s="4">
        <v>2</v>
      </c>
      <c r="H42" s="4">
        <v>2</v>
      </c>
      <c r="I42" s="14">
        <v>0</v>
      </c>
      <c r="J42" s="5">
        <f t="shared" si="0"/>
        <v>4</v>
      </c>
      <c r="K42" s="5" t="s">
        <v>91</v>
      </c>
      <c r="L42" s="5"/>
    </row>
    <row r="43" spans="1:12" ht="43.8" thickBot="1" x14ac:dyDescent="0.35">
      <c r="A43" s="24" t="s">
        <v>75</v>
      </c>
      <c r="B43" s="14" t="s">
        <v>76</v>
      </c>
      <c r="C43" s="14" t="s">
        <v>63</v>
      </c>
      <c r="D43" s="14">
        <v>3</v>
      </c>
      <c r="E43" s="4">
        <v>0</v>
      </c>
      <c r="F43" s="4">
        <v>2</v>
      </c>
      <c r="G43" s="4">
        <v>0</v>
      </c>
      <c r="H43" s="4">
        <v>0</v>
      </c>
      <c r="I43" s="14">
        <v>0</v>
      </c>
      <c r="J43" s="5">
        <f t="shared" si="0"/>
        <v>2</v>
      </c>
      <c r="K43" s="5" t="s">
        <v>93</v>
      </c>
      <c r="L43" s="5" t="s">
        <v>95</v>
      </c>
    </row>
    <row r="44" spans="1:12" ht="29.4" thickBot="1" x14ac:dyDescent="0.35">
      <c r="A44" s="27"/>
      <c r="B44" s="14" t="s">
        <v>77</v>
      </c>
      <c r="C44" s="14" t="s">
        <v>8</v>
      </c>
      <c r="D44" s="14">
        <v>2</v>
      </c>
      <c r="E44" s="4">
        <v>0</v>
      </c>
      <c r="F44" s="4">
        <v>0</v>
      </c>
      <c r="G44" s="4">
        <v>2</v>
      </c>
      <c r="H44" s="4">
        <v>2</v>
      </c>
      <c r="I44" s="14">
        <v>0</v>
      </c>
      <c r="J44" s="5">
        <f t="shared" si="0"/>
        <v>4</v>
      </c>
      <c r="K44" s="5" t="s">
        <v>91</v>
      </c>
      <c r="L44" s="5" t="s">
        <v>96</v>
      </c>
    </row>
    <row r="45" spans="1:12" ht="29.4" thickBot="1" x14ac:dyDescent="0.35">
      <c r="A45" s="27"/>
      <c r="B45" s="14" t="s">
        <v>78</v>
      </c>
      <c r="C45" s="14" t="s">
        <v>79</v>
      </c>
      <c r="D45" s="14">
        <v>2</v>
      </c>
      <c r="E45" s="4">
        <v>0</v>
      </c>
      <c r="F45" s="4">
        <v>2</v>
      </c>
      <c r="G45" s="4">
        <v>2</v>
      </c>
      <c r="H45" s="4">
        <v>0</v>
      </c>
      <c r="I45" s="14">
        <v>0</v>
      </c>
      <c r="J45" s="5">
        <f t="shared" si="0"/>
        <v>4</v>
      </c>
      <c r="K45" s="5" t="s">
        <v>91</v>
      </c>
      <c r="L45" s="5" t="s">
        <v>96</v>
      </c>
    </row>
    <row r="46" spans="1:12" ht="29.4" thickBot="1" x14ac:dyDescent="0.35">
      <c r="A46" s="28"/>
      <c r="B46" s="17" t="s">
        <v>80</v>
      </c>
      <c r="C46" s="17" t="s">
        <v>8</v>
      </c>
      <c r="D46" s="17">
        <v>2</v>
      </c>
      <c r="E46" s="5">
        <v>0</v>
      </c>
      <c r="F46" s="5">
        <v>0</v>
      </c>
      <c r="G46" s="5">
        <v>0</v>
      </c>
      <c r="H46" s="5">
        <v>0</v>
      </c>
      <c r="I46" s="17">
        <v>2</v>
      </c>
      <c r="J46" s="5">
        <f t="shared" si="0"/>
        <v>2</v>
      </c>
      <c r="K46" s="5" t="s">
        <v>91</v>
      </c>
      <c r="L46" s="5"/>
    </row>
    <row r="47" spans="1:12" ht="14.4" customHeight="1" x14ac:dyDescent="0.3">
      <c r="C47" s="18" t="s">
        <v>89</v>
      </c>
      <c r="D47" s="18">
        <f>SUBTOTAL(109,Table2[Initial estimate])</f>
        <v>154</v>
      </c>
      <c r="E47" s="19">
        <f>SUBTOTAL(109,Table3[1])</f>
        <v>35</v>
      </c>
      <c r="F47" s="19">
        <f>SUBTOTAL(109,Table3[2])</f>
        <v>34</v>
      </c>
      <c r="G47" s="19">
        <f>SUBTOTAL(109,Table3[3])</f>
        <v>23</v>
      </c>
      <c r="H47" s="20">
        <f>SUBTOTAL(109,Table3[4])</f>
        <v>34</v>
      </c>
      <c r="I47" s="19">
        <f>SUBTOTAL(109,Table3[5])</f>
        <v>28</v>
      </c>
      <c r="J47" s="19">
        <f>SUBTOTAL(109,Table3[Total])</f>
        <v>154</v>
      </c>
    </row>
    <row r="48" spans="1:12" ht="18" x14ac:dyDescent="0.3">
      <c r="A48" s="9"/>
    </row>
  </sheetData>
  <mergeCells count="11">
    <mergeCell ref="B1:K1"/>
    <mergeCell ref="A43:A46"/>
    <mergeCell ref="A3:A6"/>
    <mergeCell ref="A39:A42"/>
    <mergeCell ref="A25:A29"/>
    <mergeCell ref="A18:A20"/>
    <mergeCell ref="A30:A32"/>
    <mergeCell ref="A13:A17"/>
    <mergeCell ref="A21:A24"/>
    <mergeCell ref="A33:A38"/>
    <mergeCell ref="A7:A12"/>
  </mergeCells>
  <pageMargins left="0.7" right="0.7" top="0.75" bottom="0.75" header="0.3" footer="0.3"/>
  <pageSetup orientation="portrait" horizontalDpi="4294967295" verticalDpi="4294967295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CEB3-C85E-46F6-B6F1-2A9982044BD2}">
  <dimension ref="A1:C6"/>
  <sheetViews>
    <sheetView workbookViewId="0">
      <selection activeCell="S7" sqref="S7"/>
    </sheetView>
  </sheetViews>
  <sheetFormatPr defaultRowHeight="14.4" x14ac:dyDescent="0.3"/>
  <cols>
    <col min="2" max="2" width="9.33203125" customWidth="1"/>
  </cols>
  <sheetData>
    <row r="1" spans="1:3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154</v>
      </c>
      <c r="C2">
        <v>154</v>
      </c>
    </row>
    <row r="3" spans="1:3" x14ac:dyDescent="0.3">
      <c r="A3">
        <v>2</v>
      </c>
      <c r="B3">
        <v>115</v>
      </c>
      <c r="C3">
        <v>119</v>
      </c>
    </row>
    <row r="4" spans="1:3" x14ac:dyDescent="0.3">
      <c r="A4">
        <v>3</v>
      </c>
      <c r="B4">
        <v>76</v>
      </c>
      <c r="C4">
        <v>85</v>
      </c>
    </row>
    <row r="5" spans="1:3" x14ac:dyDescent="0.3">
      <c r="A5">
        <v>4</v>
      </c>
      <c r="B5">
        <v>39</v>
      </c>
      <c r="C5">
        <v>28</v>
      </c>
    </row>
    <row r="6" spans="1:3" x14ac:dyDescent="0.3">
      <c r="A6">
        <v>5</v>
      </c>
      <c r="B6">
        <v>0</v>
      </c>
      <c r="C6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Burn 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2019-03-15T06:46:55Z</dcterms:modified>
</cp:coreProperties>
</file>