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parinda data science\"/>
    </mc:Choice>
  </mc:AlternateContent>
  <bookViews>
    <workbookView xWindow="0" yWindow="0" windowWidth="23040" windowHeight="9264" activeTab="1"/>
  </bookViews>
  <sheets>
    <sheet name="raw data" sheetId="1" r:id="rId1"/>
    <sheet name="clean data" sheetId="2" r:id="rId2"/>
  </sheets>
  <definedNames>
    <definedName name="_xlnm._FilterDatabase" localSheetId="1" hidden="1">'clean data'!$A$1:$G$25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2" i="2" l="1"/>
  <c r="L63" i="2"/>
  <c r="L61" i="2"/>
  <c r="K54" i="2"/>
  <c r="K52" i="2"/>
  <c r="K43" i="2"/>
  <c r="L69" i="2"/>
  <c r="L67" i="2"/>
  <c r="L65" i="2"/>
  <c r="L59" i="2" l="1"/>
  <c r="L57" i="2"/>
  <c r="K50" i="2"/>
  <c r="K48" i="2"/>
  <c r="K38" i="2"/>
  <c r="K41" i="2" l="1"/>
  <c r="K35" i="2"/>
  <c r="K32" i="2"/>
  <c r="H30" i="1"/>
</calcChain>
</file>

<file path=xl/sharedStrings.xml><?xml version="1.0" encoding="utf-8"?>
<sst xmlns="http://schemas.openxmlformats.org/spreadsheetml/2006/main" count="272" uniqueCount="50">
  <si>
    <t>Order no.</t>
  </si>
  <si>
    <t>Date</t>
  </si>
  <si>
    <t>Driver's name</t>
  </si>
  <si>
    <t>Item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</si>
  <si>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</si>
  <si>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</si>
  <si>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</si>
  <si>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</si>
  <si>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</si>
  <si>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</si>
  <si>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</si>
  <si>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</si>
  <si>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</si>
  <si>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</si>
  <si>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</si>
  <si>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</si>
  <si>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</si>
  <si>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</si>
  <si>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</si>
  <si>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</si>
  <si>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</si>
  <si>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</si>
  <si>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</si>
  <si>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</si>
  <si>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</si>
  <si>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</si>
  <si>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Analysis Areas</t>
  </si>
  <si>
    <t>number of orders in Boston :</t>
  </si>
  <si>
    <t>number of microwave orders  :</t>
  </si>
  <si>
    <t>number of journeys with truck 3:</t>
  </si>
  <si>
    <t>number of Peter White journeys:</t>
  </si>
  <si>
    <t>how many times are no. of items less than 20:</t>
  </si>
  <si>
    <t>sum of refrigerator items:</t>
  </si>
  <si>
    <t>sum of washing machine items:</t>
  </si>
  <si>
    <t>sum of items transported by truck 4:</t>
  </si>
  <si>
    <t>sum of items transported by trucks: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</si>
  <si>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</si>
  <si>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</si>
  <si>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</si>
  <si>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</si>
  <si>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microwaves transported to NY:</t>
  </si>
  <si>
    <t>sum of items transported to Pittsburgh by truck 1:</t>
  </si>
  <si>
    <t>sum of items ordered between 2/3/2013 and 2/6/2013:</t>
  </si>
  <si>
    <t>sum of items transported to NY, Baltimore and Philadelphia:</t>
  </si>
  <si>
    <t>Region</t>
  </si>
  <si>
    <t>No. of orders</t>
  </si>
  <si>
    <t>No.of orders</t>
  </si>
  <si>
    <t>Journeys:</t>
  </si>
  <si>
    <t>No. of Journeys</t>
  </si>
  <si>
    <t>trucks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</si>
</sst>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0" xfId="0" applyFill="1"/>
    <xf numFmtId="0" fontId="0" fillId="2" borderId="1" xfId="0" applyFill="1" applyBorder="1"/>
    <xf numFmtId="0" fontId="0" fillId="6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 vertical="center" wrapText="1"/>
    </xf>
    <xf numFmtId="14" fontId="0" fillId="7" borderId="1" xfId="0" applyNumberForma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15" workbookViewId="0">
      <selection activeCell="H30" sqref="H30"/>
    </sheetView>
  </sheetViews>
  <sheetFormatPr defaultRowHeight="14.4" x14ac:dyDescent="0.3"/>
  <cols>
    <col min="1" max="1" width="8.77734375" bestFit="1" customWidth="1"/>
    <col min="2" max="2" width="10.33203125" bestFit="1" customWidth="1"/>
    <col min="3" max="3" width="13.77734375" bestFit="1" customWidth="1"/>
    <col min="4" max="4" width="15" bestFit="1" customWidth="1"/>
    <col min="5" max="5" width="58.6640625" bestFit="1" customWidth="1"/>
    <col min="7" max="7" width="10.77734375" bestFit="1" customWidth="1"/>
  </cols>
  <sheetData>
    <row r="1" spans="1:7" ht="28.8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3">
        <v>100001</v>
      </c>
      <c r="B2" s="4">
        <v>41306</v>
      </c>
      <c r="C2" s="3" t="s">
        <v>7</v>
      </c>
      <c r="D2" s="3" t="s">
        <v>8</v>
      </c>
      <c r="E2" s="5">
        <v>25</v>
      </c>
      <c r="F2" s="3" t="s">
        <v>9</v>
      </c>
      <c r="G2" s="3" t="s">
        <v>10</v>
      </c>
    </row>
    <row r="3" spans="1:7" x14ac:dyDescent="0.3">
      <c r="A3" s="3">
        <v>100002</v>
      </c>
      <c r="B3" s="4">
        <v>41306</v>
      </c>
      <c r="C3" s="3" t="s">
        <v>11</v>
      </c>
      <c r="D3" s="3" t="s">
        <v>12</v>
      </c>
      <c r="E3" s="5">
        <v>30</v>
      </c>
      <c r="F3" s="3" t="s">
        <v>13</v>
      </c>
      <c r="G3" s="3" t="s">
        <v>14</v>
      </c>
    </row>
    <row r="4" spans="1:7" x14ac:dyDescent="0.3">
      <c r="A4" s="3">
        <v>100003</v>
      </c>
      <c r="B4" s="4">
        <v>41307</v>
      </c>
      <c r="C4" s="3" t="s">
        <v>15</v>
      </c>
      <c r="D4" s="3" t="s">
        <v>12</v>
      </c>
      <c r="E4" s="5">
        <v>15</v>
      </c>
      <c r="F4" s="3" t="s">
        <v>13</v>
      </c>
      <c r="G4" s="3" t="s">
        <v>16</v>
      </c>
    </row>
    <row r="5" spans="1:7" x14ac:dyDescent="0.3">
      <c r="A5" s="3">
        <v>100004</v>
      </c>
      <c r="B5" s="4">
        <v>41308</v>
      </c>
      <c r="C5" s="3" t="s">
        <v>11</v>
      </c>
      <c r="D5" s="3" t="s">
        <v>8</v>
      </c>
      <c r="E5" s="5">
        <v>32</v>
      </c>
      <c r="F5" s="3" t="s">
        <v>9</v>
      </c>
      <c r="G5" s="3" t="s">
        <v>14</v>
      </c>
    </row>
    <row r="6" spans="1:7" x14ac:dyDescent="0.3">
      <c r="A6" s="3">
        <v>100005</v>
      </c>
      <c r="B6" s="4">
        <v>41308</v>
      </c>
      <c r="C6" s="3" t="s">
        <v>17</v>
      </c>
      <c r="D6" s="3" t="s">
        <v>18</v>
      </c>
      <c r="E6" s="5">
        <v>25</v>
      </c>
      <c r="F6" s="3" t="s">
        <v>13</v>
      </c>
      <c r="G6" s="3" t="s">
        <v>10</v>
      </c>
    </row>
    <row r="7" spans="1:7" x14ac:dyDescent="0.3">
      <c r="A7" s="3">
        <v>100006</v>
      </c>
      <c r="B7" s="4">
        <v>41308</v>
      </c>
      <c r="C7" s="3" t="s">
        <v>15</v>
      </c>
      <c r="D7" s="3" t="s">
        <v>12</v>
      </c>
      <c r="E7" s="5">
        <v>18</v>
      </c>
      <c r="F7" s="3" t="s">
        <v>19</v>
      </c>
      <c r="G7" s="3" t="s">
        <v>20</v>
      </c>
    </row>
    <row r="8" spans="1:7" x14ac:dyDescent="0.3">
      <c r="A8" s="3">
        <v>100007</v>
      </c>
      <c r="B8" s="4">
        <v>41308</v>
      </c>
      <c r="C8" s="3" t="s">
        <v>7</v>
      </c>
      <c r="D8" s="3" t="s">
        <v>18</v>
      </c>
      <c r="E8" s="5">
        <v>15</v>
      </c>
      <c r="F8" s="3" t="s">
        <v>21</v>
      </c>
      <c r="G8" s="3" t="s">
        <v>16</v>
      </c>
    </row>
    <row r="9" spans="1:7" x14ac:dyDescent="0.3">
      <c r="A9" s="3">
        <v>100008</v>
      </c>
      <c r="B9" s="4">
        <v>41309</v>
      </c>
      <c r="C9" s="3" t="s">
        <v>15</v>
      </c>
      <c r="D9" s="3" t="s">
        <v>18</v>
      </c>
      <c r="E9" s="5">
        <v>25</v>
      </c>
      <c r="F9" s="3" t="s">
        <v>13</v>
      </c>
      <c r="G9" s="3" t="s">
        <v>20</v>
      </c>
    </row>
    <row r="10" spans="1:7" x14ac:dyDescent="0.3">
      <c r="A10" s="3">
        <v>100009</v>
      </c>
      <c r="B10" s="4">
        <v>41309</v>
      </c>
      <c r="C10" s="3" t="s">
        <v>11</v>
      </c>
      <c r="D10" s="3" t="s">
        <v>8</v>
      </c>
      <c r="E10" s="5">
        <v>30</v>
      </c>
      <c r="F10" s="3" t="s">
        <v>19</v>
      </c>
      <c r="G10" s="3" t="s">
        <v>22</v>
      </c>
    </row>
    <row r="11" spans="1:7" x14ac:dyDescent="0.3">
      <c r="A11" s="3">
        <v>100010</v>
      </c>
      <c r="B11" s="4">
        <v>41309</v>
      </c>
      <c r="C11" s="3" t="s">
        <v>17</v>
      </c>
      <c r="D11" s="3" t="s">
        <v>18</v>
      </c>
      <c r="E11" s="5">
        <v>15</v>
      </c>
      <c r="F11" s="3" t="s">
        <v>21</v>
      </c>
      <c r="G11" s="3" t="s">
        <v>14</v>
      </c>
    </row>
    <row r="12" spans="1:7" x14ac:dyDescent="0.3">
      <c r="A12" s="3">
        <v>100011</v>
      </c>
      <c r="B12" s="4">
        <v>41309</v>
      </c>
      <c r="C12" s="3" t="s">
        <v>23</v>
      </c>
      <c r="D12" s="3" t="s">
        <v>24</v>
      </c>
      <c r="E12" s="5">
        <v>25</v>
      </c>
      <c r="F12" s="3" t="s">
        <v>13</v>
      </c>
      <c r="G12" s="3" t="s">
        <v>16</v>
      </c>
    </row>
    <row r="13" spans="1:7" x14ac:dyDescent="0.3">
      <c r="A13" s="3">
        <v>100012</v>
      </c>
      <c r="B13" s="4">
        <v>41309</v>
      </c>
      <c r="C13" s="3" t="s">
        <v>7</v>
      </c>
      <c r="D13" s="3" t="s">
        <v>12</v>
      </c>
      <c r="E13" s="5">
        <v>14</v>
      </c>
      <c r="F13" s="3" t="s">
        <v>9</v>
      </c>
      <c r="G13" s="3" t="s">
        <v>14</v>
      </c>
    </row>
    <row r="14" spans="1:7" x14ac:dyDescent="0.3">
      <c r="A14" s="3">
        <v>100013</v>
      </c>
      <c r="B14" s="4">
        <v>41310</v>
      </c>
      <c r="C14" s="3" t="s">
        <v>7</v>
      </c>
      <c r="D14" s="3" t="s">
        <v>12</v>
      </c>
      <c r="E14" s="5">
        <v>25</v>
      </c>
      <c r="F14" s="6" t="s">
        <v>25</v>
      </c>
      <c r="G14" s="3" t="s">
        <v>20</v>
      </c>
    </row>
    <row r="15" spans="1:7" x14ac:dyDescent="0.3">
      <c r="A15" s="3">
        <v>100014</v>
      </c>
      <c r="B15" s="4">
        <v>41310</v>
      </c>
      <c r="C15" s="3" t="s">
        <v>15</v>
      </c>
      <c r="D15" s="3" t="s">
        <v>8</v>
      </c>
      <c r="E15" s="5">
        <v>30</v>
      </c>
      <c r="F15" s="3" t="s">
        <v>9</v>
      </c>
      <c r="G15" s="3" t="s">
        <v>16</v>
      </c>
    </row>
    <row r="16" spans="1:7" x14ac:dyDescent="0.3">
      <c r="A16" s="3">
        <v>100015</v>
      </c>
      <c r="B16" s="4">
        <v>41310</v>
      </c>
      <c r="C16" s="3" t="s">
        <v>17</v>
      </c>
      <c r="D16" s="3" t="s">
        <v>24</v>
      </c>
      <c r="E16" s="5">
        <v>15</v>
      </c>
      <c r="F16" s="3" t="s">
        <v>13</v>
      </c>
      <c r="G16" s="3" t="s">
        <v>10</v>
      </c>
    </row>
    <row r="17" spans="1:8" x14ac:dyDescent="0.3">
      <c r="A17" s="3">
        <v>100016</v>
      </c>
      <c r="B17" s="4">
        <v>41310</v>
      </c>
      <c r="C17" s="3" t="s">
        <v>11</v>
      </c>
      <c r="D17" s="3" t="s">
        <v>8</v>
      </c>
      <c r="E17" s="5">
        <v>15</v>
      </c>
      <c r="F17" s="3" t="s">
        <v>19</v>
      </c>
      <c r="G17" s="3" t="s">
        <v>22</v>
      </c>
    </row>
    <row r="18" spans="1:8" x14ac:dyDescent="0.3">
      <c r="A18" s="3">
        <v>100017</v>
      </c>
      <c r="B18" s="4">
        <v>41311</v>
      </c>
      <c r="C18" s="3" t="s">
        <v>7</v>
      </c>
      <c r="D18" s="3" t="s">
        <v>24</v>
      </c>
      <c r="E18" s="5">
        <v>25</v>
      </c>
      <c r="F18" s="3" t="s">
        <v>19</v>
      </c>
      <c r="G18" s="3" t="s">
        <v>14</v>
      </c>
    </row>
    <row r="19" spans="1:8" x14ac:dyDescent="0.3">
      <c r="A19" s="3">
        <v>100018</v>
      </c>
      <c r="B19" s="4">
        <v>41312</v>
      </c>
      <c r="C19" s="3" t="s">
        <v>7</v>
      </c>
      <c r="D19" s="3" t="s">
        <v>8</v>
      </c>
      <c r="E19" s="5">
        <v>30</v>
      </c>
      <c r="F19" s="3" t="s">
        <v>9</v>
      </c>
      <c r="G19" s="3" t="s">
        <v>16</v>
      </c>
    </row>
    <row r="20" spans="1:8" x14ac:dyDescent="0.3">
      <c r="A20" s="3">
        <v>100019</v>
      </c>
      <c r="B20" s="4">
        <v>41313</v>
      </c>
      <c r="C20" s="3" t="s">
        <v>17</v>
      </c>
      <c r="D20" s="3" t="s">
        <v>12</v>
      </c>
      <c r="E20" s="5">
        <v>13</v>
      </c>
      <c r="F20" s="3" t="s">
        <v>13</v>
      </c>
      <c r="G20" s="3" t="s">
        <v>20</v>
      </c>
    </row>
    <row r="21" spans="1:8" x14ac:dyDescent="0.3">
      <c r="A21" s="3">
        <v>100020</v>
      </c>
      <c r="B21" s="4">
        <v>41313</v>
      </c>
      <c r="C21" s="3" t="s">
        <v>11</v>
      </c>
      <c r="D21" s="3" t="s">
        <v>18</v>
      </c>
      <c r="E21" s="5">
        <v>25</v>
      </c>
      <c r="F21" s="3" t="s">
        <v>21</v>
      </c>
      <c r="G21" s="3" t="s">
        <v>16</v>
      </c>
    </row>
    <row r="22" spans="1:8" x14ac:dyDescent="0.3">
      <c r="A22" s="3">
        <v>100021</v>
      </c>
      <c r="B22" s="4">
        <v>41313</v>
      </c>
      <c r="C22" s="3" t="s">
        <v>15</v>
      </c>
      <c r="D22" s="3" t="s">
        <v>24</v>
      </c>
      <c r="E22" s="5">
        <v>30</v>
      </c>
      <c r="F22" s="3" t="s">
        <v>19</v>
      </c>
      <c r="G22" s="3" t="s">
        <v>22</v>
      </c>
    </row>
    <row r="23" spans="1:8" x14ac:dyDescent="0.3">
      <c r="A23" s="3">
        <v>100022</v>
      </c>
      <c r="B23" s="4">
        <v>41313</v>
      </c>
      <c r="C23" s="3" t="s">
        <v>11</v>
      </c>
      <c r="D23" s="3" t="s">
        <v>12</v>
      </c>
      <c r="E23" s="5">
        <v>15</v>
      </c>
      <c r="F23" s="3" t="s">
        <v>25</v>
      </c>
      <c r="G23" s="3" t="s">
        <v>14</v>
      </c>
    </row>
    <row r="24" spans="1:8" x14ac:dyDescent="0.3">
      <c r="A24" s="3">
        <v>100023</v>
      </c>
      <c r="B24" s="4">
        <v>41313</v>
      </c>
      <c r="C24" s="3" t="s">
        <v>7</v>
      </c>
      <c r="D24" s="3" t="s">
        <v>24</v>
      </c>
      <c r="E24" s="5">
        <v>25</v>
      </c>
      <c r="F24" s="3" t="s">
        <v>9</v>
      </c>
      <c r="G24" s="3" t="s">
        <v>10</v>
      </c>
    </row>
    <row r="25" spans="1:8" x14ac:dyDescent="0.3">
      <c r="A25" s="3">
        <v>100024</v>
      </c>
      <c r="B25" s="4">
        <v>41314</v>
      </c>
      <c r="C25" s="3" t="s">
        <v>17</v>
      </c>
      <c r="D25" s="3" t="s">
        <v>12</v>
      </c>
      <c r="E25" s="5">
        <v>34</v>
      </c>
      <c r="F25" s="3" t="s">
        <v>13</v>
      </c>
      <c r="G25" s="3" t="s">
        <v>20</v>
      </c>
    </row>
    <row r="28" spans="1:8" x14ac:dyDescent="0.3">
      <c r="E28" s="7" t="s">
        <v>26</v>
      </c>
    </row>
    <row r="30" spans="1:8" ht="15.6" x14ac:dyDescent="0.3">
      <c r="E30" s="8" t="s">
        <v>27</v>
      </c>
      <c r="G30" t="s">
        <v>10</v>
      </c>
      <c r="H30">
        <f>COUNTIF($G$2:$G$25,G30)</f>
        <v>4</v>
      </c>
    </row>
    <row r="31" spans="1:8" ht="15.6" x14ac:dyDescent="0.3">
      <c r="E31" s="8" t="s">
        <v>28</v>
      </c>
    </row>
    <row r="32" spans="1:8" ht="15.6" x14ac:dyDescent="0.3">
      <c r="E32" s="8" t="s">
        <v>29</v>
      </c>
    </row>
    <row r="33" spans="5:5" ht="15.6" x14ac:dyDescent="0.3">
      <c r="E33" s="8" t="s">
        <v>30</v>
      </c>
    </row>
    <row r="34" spans="5:5" ht="15.6" x14ac:dyDescent="0.3">
      <c r="E34" s="8" t="s">
        <v>31</v>
      </c>
    </row>
    <row r="35" spans="5:5" ht="15.6" x14ac:dyDescent="0.3">
      <c r="E35" s="8"/>
    </row>
    <row r="36" spans="5:5" ht="15.6" x14ac:dyDescent="0.3">
      <c r="E36" s="8"/>
    </row>
    <row r="37" spans="5:5" ht="15.6" x14ac:dyDescent="0.3">
      <c r="E37" s="8" t="s">
        <v>32</v>
      </c>
    </row>
    <row r="38" spans="5:5" ht="15.6" x14ac:dyDescent="0.3">
      <c r="E38" s="8" t="s">
        <v>33</v>
      </c>
    </row>
    <row r="39" spans="5:5" ht="15.6" x14ac:dyDescent="0.3">
      <c r="E39" s="8" t="s">
        <v>34</v>
      </c>
    </row>
    <row r="40" spans="5:5" ht="15.6" x14ac:dyDescent="0.3">
      <c r="E40" s="8" t="s">
        <v>35</v>
      </c>
    </row>
    <row r="41" spans="5:5" ht="15.6" x14ac:dyDescent="0.3">
      <c r="E41" s="8"/>
    </row>
    <row r="42" spans="5:5" ht="15.6" x14ac:dyDescent="0.3">
      <c r="E42" s="8"/>
    </row>
    <row r="43" spans="5:5" ht="15.6" x14ac:dyDescent="0.3">
      <c r="E43" s="8" t="s">
        <v>36</v>
      </c>
    </row>
    <row r="44" spans="5:5" ht="15.6" x14ac:dyDescent="0.3">
      <c r="E44" s="8" t="s">
        <v>37</v>
      </c>
    </row>
    <row r="45" spans="5:5" ht="15.6" x14ac:dyDescent="0.3">
      <c r="E45" s="8" t="s">
        <v>38</v>
      </c>
    </row>
    <row r="46" spans="5:5" ht="15.6" x14ac:dyDescent="0.3">
      <c r="E46" s="8" t="s">
        <v>39</v>
      </c>
    </row>
    <row r="47" spans="5:5" ht="15.6" x14ac:dyDescent="0.3">
      <c r="E47" s="8"/>
    </row>
    <row r="48" spans="5:5" ht="15.6" x14ac:dyDescent="0.3">
      <c r="E48" s="8" t="s">
        <v>40</v>
      </c>
    </row>
    <row r="49" spans="5:5" ht="15.6" x14ac:dyDescent="0.3">
      <c r="E49" s="8" t="s">
        <v>41</v>
      </c>
    </row>
    <row r="50" spans="5:5" ht="15.6" x14ac:dyDescent="0.3">
      <c r="E50" s="8" t="s">
        <v>42</v>
      </c>
    </row>
    <row r="51" spans="5:5" ht="15.6" x14ac:dyDescent="0.3">
      <c r="E51" s="8"/>
    </row>
    <row r="52" spans="5:5" ht="15.6" x14ac:dyDescent="0.3">
      <c r="E52" s="8"/>
    </row>
    <row r="53" spans="5:5" ht="15.6" x14ac:dyDescent="0.3">
      <c r="E53" s="8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tabSelected="1" topLeftCell="A61" zoomScale="96" zoomScaleNormal="96" workbookViewId="0">
      <selection activeCell="J5" sqref="J5"/>
    </sheetView>
  </sheetViews>
  <sheetFormatPr defaultRowHeight="14.4" x14ac:dyDescent="0.3"/>
  <cols>
    <col min="1" max="1" width="13.77734375" bestFit="1" customWidth="1"/>
    <col min="2" max="2" width="10.77734375" bestFit="1" customWidth="1"/>
    <col min="3" max="3" width="13.77734375" bestFit="1" customWidth="1"/>
    <col min="4" max="4" width="15" bestFit="1" customWidth="1"/>
    <col min="5" max="5" width="19.21875" customWidth="1"/>
    <col min="7" max="7" width="10.77734375" bestFit="1" customWidth="1"/>
    <col min="8" max="8" width="12.33203125" bestFit="1" customWidth="1"/>
    <col min="10" max="10" width="22.33203125" style="9" customWidth="1"/>
    <col min="11" max="11" width="17.44140625" style="9" customWidth="1"/>
    <col min="12" max="12" width="21.6640625" customWidth="1"/>
  </cols>
  <sheetData>
    <row r="1" spans="1:7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3">
        <v>100001</v>
      </c>
      <c r="B2" s="4">
        <v>41306</v>
      </c>
      <c r="C2" s="3" t="s">
        <v>7</v>
      </c>
      <c r="D2" s="3" t="s">
        <v>8</v>
      </c>
      <c r="E2" s="5">
        <v>25</v>
      </c>
      <c r="F2" s="3" t="s">
        <v>9</v>
      </c>
      <c r="G2" s="3" t="s">
        <v>10</v>
      </c>
    </row>
    <row r="3" spans="1:7" x14ac:dyDescent="0.3">
      <c r="A3" s="3">
        <v>100002</v>
      </c>
      <c r="B3" s="4">
        <v>41306</v>
      </c>
      <c r="C3" s="3" t="s">
        <v>11</v>
      </c>
      <c r="D3" s="3" t="s">
        <v>12</v>
      </c>
      <c r="E3" s="5">
        <v>30</v>
      </c>
      <c r="F3" s="3" t="s">
        <v>13</v>
      </c>
      <c r="G3" s="3" t="s">
        <v>14</v>
      </c>
    </row>
    <row r="4" spans="1:7" x14ac:dyDescent="0.3">
      <c r="A4" s="3">
        <v>100003</v>
      </c>
      <c r="B4" s="4">
        <v>41307</v>
      </c>
      <c r="C4" s="3" t="s">
        <v>15</v>
      </c>
      <c r="D4" s="3" t="s">
        <v>12</v>
      </c>
      <c r="E4" s="5">
        <v>15</v>
      </c>
      <c r="F4" s="3" t="s">
        <v>13</v>
      </c>
      <c r="G4" s="3" t="s">
        <v>16</v>
      </c>
    </row>
    <row r="5" spans="1:7" x14ac:dyDescent="0.3">
      <c r="A5" s="3">
        <v>100004</v>
      </c>
      <c r="B5" s="4">
        <v>41308</v>
      </c>
      <c r="C5" s="3" t="s">
        <v>11</v>
      </c>
      <c r="D5" s="3" t="s">
        <v>8</v>
      </c>
      <c r="E5" s="5">
        <v>32</v>
      </c>
      <c r="F5" s="3" t="s">
        <v>9</v>
      </c>
      <c r="G5" s="3" t="s">
        <v>14</v>
      </c>
    </row>
    <row r="6" spans="1:7" x14ac:dyDescent="0.3">
      <c r="A6" s="3">
        <v>100005</v>
      </c>
      <c r="B6" s="4">
        <v>41308</v>
      </c>
      <c r="C6" s="3" t="s">
        <v>17</v>
      </c>
      <c r="D6" s="3" t="s">
        <v>18</v>
      </c>
      <c r="E6" s="5">
        <v>25</v>
      </c>
      <c r="F6" s="3" t="s">
        <v>13</v>
      </c>
      <c r="G6" s="3" t="s">
        <v>10</v>
      </c>
    </row>
    <row r="7" spans="1:7" x14ac:dyDescent="0.3">
      <c r="A7" s="3">
        <v>100006</v>
      </c>
      <c r="B7" s="4">
        <v>41308</v>
      </c>
      <c r="C7" s="3" t="s">
        <v>15</v>
      </c>
      <c r="D7" s="3" t="s">
        <v>12</v>
      </c>
      <c r="E7" s="5">
        <v>18</v>
      </c>
      <c r="F7" s="3" t="s">
        <v>19</v>
      </c>
      <c r="G7" s="3" t="s">
        <v>20</v>
      </c>
    </row>
    <row r="8" spans="1:7" x14ac:dyDescent="0.3">
      <c r="A8" s="3">
        <v>100007</v>
      </c>
      <c r="B8" s="4">
        <v>41308</v>
      </c>
      <c r="C8" s="3" t="s">
        <v>7</v>
      </c>
      <c r="D8" s="3" t="s">
        <v>18</v>
      </c>
      <c r="E8" s="5">
        <v>15</v>
      </c>
      <c r="F8" s="3" t="s">
        <v>21</v>
      </c>
      <c r="G8" s="3" t="s">
        <v>16</v>
      </c>
    </row>
    <row r="9" spans="1:7" x14ac:dyDescent="0.3">
      <c r="A9" s="3">
        <v>100008</v>
      </c>
      <c r="B9" s="4">
        <v>41309</v>
      </c>
      <c r="C9" s="3" t="s">
        <v>15</v>
      </c>
      <c r="D9" s="3" t="s">
        <v>18</v>
      </c>
      <c r="E9" s="5">
        <v>25</v>
      </c>
      <c r="F9" s="3" t="s">
        <v>13</v>
      </c>
      <c r="G9" s="3" t="s">
        <v>20</v>
      </c>
    </row>
    <row r="10" spans="1:7" x14ac:dyDescent="0.3">
      <c r="A10" s="3">
        <v>100009</v>
      </c>
      <c r="B10" s="4">
        <v>41309</v>
      </c>
      <c r="C10" s="3" t="s">
        <v>11</v>
      </c>
      <c r="D10" s="3" t="s">
        <v>8</v>
      </c>
      <c r="E10" s="5">
        <v>30</v>
      </c>
      <c r="F10" s="3" t="s">
        <v>19</v>
      </c>
      <c r="G10" s="3" t="s">
        <v>22</v>
      </c>
    </row>
    <row r="11" spans="1:7" x14ac:dyDescent="0.3">
      <c r="A11" s="3">
        <v>100010</v>
      </c>
      <c r="B11" s="4">
        <v>41309</v>
      </c>
      <c r="C11" s="3" t="s">
        <v>17</v>
      </c>
      <c r="D11" s="3" t="s">
        <v>18</v>
      </c>
      <c r="E11" s="5">
        <v>15</v>
      </c>
      <c r="F11" s="3" t="s">
        <v>21</v>
      </c>
      <c r="G11" s="3" t="s">
        <v>14</v>
      </c>
    </row>
    <row r="12" spans="1:7" x14ac:dyDescent="0.3">
      <c r="A12" s="3">
        <v>100011</v>
      </c>
      <c r="B12" s="4">
        <v>41309</v>
      </c>
      <c r="C12" s="3" t="s">
        <v>23</v>
      </c>
      <c r="D12" s="3" t="s">
        <v>24</v>
      </c>
      <c r="E12" s="5">
        <v>25</v>
      </c>
      <c r="F12" s="3" t="s">
        <v>13</v>
      </c>
      <c r="G12" s="3" t="s">
        <v>16</v>
      </c>
    </row>
    <row r="13" spans="1:7" x14ac:dyDescent="0.3">
      <c r="A13" s="3">
        <v>100012</v>
      </c>
      <c r="B13" s="4">
        <v>41309</v>
      </c>
      <c r="C13" s="3" t="s">
        <v>7</v>
      </c>
      <c r="D13" s="3" t="s">
        <v>12</v>
      </c>
      <c r="E13" s="5">
        <v>14</v>
      </c>
      <c r="F13" s="3" t="s">
        <v>9</v>
      </c>
      <c r="G13" s="3" t="s">
        <v>14</v>
      </c>
    </row>
    <row r="14" spans="1:7" x14ac:dyDescent="0.3">
      <c r="A14" s="3">
        <v>100013</v>
      </c>
      <c r="B14" s="4">
        <v>41310</v>
      </c>
      <c r="C14" s="3" t="s">
        <v>7</v>
      </c>
      <c r="D14" s="3" t="s">
        <v>12</v>
      </c>
      <c r="E14" s="5">
        <v>25</v>
      </c>
      <c r="F14" s="6" t="s">
        <v>25</v>
      </c>
      <c r="G14" s="3" t="s">
        <v>20</v>
      </c>
    </row>
    <row r="15" spans="1:7" x14ac:dyDescent="0.3">
      <c r="A15" s="3">
        <v>100014</v>
      </c>
      <c r="B15" s="4">
        <v>41310</v>
      </c>
      <c r="C15" s="3" t="s">
        <v>15</v>
      </c>
      <c r="D15" s="3" t="s">
        <v>8</v>
      </c>
      <c r="E15" s="5">
        <v>30</v>
      </c>
      <c r="F15" s="3" t="s">
        <v>9</v>
      </c>
      <c r="G15" s="3" t="s">
        <v>16</v>
      </c>
    </row>
    <row r="16" spans="1:7" x14ac:dyDescent="0.3">
      <c r="A16" s="3">
        <v>100015</v>
      </c>
      <c r="B16" s="4">
        <v>41310</v>
      </c>
      <c r="C16" s="3" t="s">
        <v>17</v>
      </c>
      <c r="D16" s="3" t="s">
        <v>24</v>
      </c>
      <c r="E16" s="5">
        <v>15</v>
      </c>
      <c r="F16" s="3" t="s">
        <v>13</v>
      </c>
      <c r="G16" s="3" t="s">
        <v>10</v>
      </c>
    </row>
    <row r="17" spans="1:11" x14ac:dyDescent="0.3">
      <c r="A17" s="3">
        <v>100016</v>
      </c>
      <c r="B17" s="4">
        <v>41310</v>
      </c>
      <c r="C17" s="3" t="s">
        <v>11</v>
      </c>
      <c r="D17" s="3" t="s">
        <v>8</v>
      </c>
      <c r="E17" s="5">
        <v>15</v>
      </c>
      <c r="F17" s="3" t="s">
        <v>19</v>
      </c>
      <c r="G17" s="3" t="s">
        <v>22</v>
      </c>
    </row>
    <row r="18" spans="1:11" x14ac:dyDescent="0.3">
      <c r="A18" s="3">
        <v>100017</v>
      </c>
      <c r="B18" s="4">
        <v>41311</v>
      </c>
      <c r="C18" s="3" t="s">
        <v>7</v>
      </c>
      <c r="D18" s="3" t="s">
        <v>24</v>
      </c>
      <c r="E18" s="5">
        <v>25</v>
      </c>
      <c r="F18" s="3" t="s">
        <v>19</v>
      </c>
      <c r="G18" s="3" t="s">
        <v>14</v>
      </c>
    </row>
    <row r="19" spans="1:11" x14ac:dyDescent="0.3">
      <c r="A19" s="3">
        <v>100018</v>
      </c>
      <c r="B19" s="4">
        <v>41312</v>
      </c>
      <c r="C19" s="3" t="s">
        <v>7</v>
      </c>
      <c r="D19" s="3" t="s">
        <v>8</v>
      </c>
      <c r="E19" s="5">
        <v>30</v>
      </c>
      <c r="F19" s="3" t="s">
        <v>9</v>
      </c>
      <c r="G19" s="3" t="s">
        <v>16</v>
      </c>
    </row>
    <row r="20" spans="1:11" x14ac:dyDescent="0.3">
      <c r="A20" s="3">
        <v>100019</v>
      </c>
      <c r="B20" s="4">
        <v>41313</v>
      </c>
      <c r="C20" s="3" t="s">
        <v>17</v>
      </c>
      <c r="D20" s="3" t="s">
        <v>12</v>
      </c>
      <c r="E20" s="5">
        <v>13</v>
      </c>
      <c r="F20" s="3" t="s">
        <v>13</v>
      </c>
      <c r="G20" s="3" t="s">
        <v>20</v>
      </c>
    </row>
    <row r="21" spans="1:11" x14ac:dyDescent="0.3">
      <c r="A21" s="3">
        <v>100020</v>
      </c>
      <c r="B21" s="4">
        <v>41313</v>
      </c>
      <c r="C21" s="3" t="s">
        <v>11</v>
      </c>
      <c r="D21" s="3" t="s">
        <v>18</v>
      </c>
      <c r="E21" s="5">
        <v>25</v>
      </c>
      <c r="F21" s="3" t="s">
        <v>21</v>
      </c>
      <c r="G21" s="3" t="s">
        <v>16</v>
      </c>
    </row>
    <row r="22" spans="1:11" x14ac:dyDescent="0.3">
      <c r="A22" s="3">
        <v>100021</v>
      </c>
      <c r="B22" s="4">
        <v>41313</v>
      </c>
      <c r="C22" s="3" t="s">
        <v>15</v>
      </c>
      <c r="D22" s="3" t="s">
        <v>24</v>
      </c>
      <c r="E22" s="5">
        <v>30</v>
      </c>
      <c r="F22" s="3" t="s">
        <v>19</v>
      </c>
      <c r="G22" s="3" t="s">
        <v>22</v>
      </c>
    </row>
    <row r="23" spans="1:11" x14ac:dyDescent="0.3">
      <c r="A23" s="3">
        <v>100022</v>
      </c>
      <c r="B23" s="4">
        <v>41313</v>
      </c>
      <c r="C23" s="3" t="s">
        <v>11</v>
      </c>
      <c r="D23" s="3" t="s">
        <v>12</v>
      </c>
      <c r="E23" s="5">
        <v>15</v>
      </c>
      <c r="F23" s="3" t="s">
        <v>25</v>
      </c>
      <c r="G23" s="3" t="s">
        <v>14</v>
      </c>
    </row>
    <row r="24" spans="1:11" x14ac:dyDescent="0.3">
      <c r="A24" s="3">
        <v>100023</v>
      </c>
      <c r="B24" s="4">
        <v>41313</v>
      </c>
      <c r="C24" s="3" t="s">
        <v>7</v>
      </c>
      <c r="D24" s="3" t="s">
        <v>24</v>
      </c>
      <c r="E24" s="5">
        <v>25</v>
      </c>
      <c r="F24" s="3" t="s">
        <v>9</v>
      </c>
      <c r="G24" s="3" t="s">
        <v>10</v>
      </c>
    </row>
    <row r="25" spans="1:11" x14ac:dyDescent="0.3">
      <c r="A25" s="3">
        <v>100024</v>
      </c>
      <c r="B25" s="4">
        <v>41314</v>
      </c>
      <c r="C25" s="3" t="s">
        <v>17</v>
      </c>
      <c r="D25" s="3" t="s">
        <v>12</v>
      </c>
      <c r="E25" s="5">
        <v>34</v>
      </c>
      <c r="F25" s="3" t="s">
        <v>13</v>
      </c>
      <c r="G25" s="3" t="s">
        <v>20</v>
      </c>
    </row>
    <row r="30" spans="1:11" ht="15" thickBot="1" x14ac:dyDescent="0.35"/>
    <row r="31" spans="1:11" x14ac:dyDescent="0.3">
      <c r="J31" s="12" t="s">
        <v>44</v>
      </c>
      <c r="K31" s="13" t="s">
        <v>45</v>
      </c>
    </row>
    <row r="32" spans="1:11" ht="16.2" thickBot="1" x14ac:dyDescent="0.35">
      <c r="C32" s="8" t="s">
        <v>27</v>
      </c>
      <c r="J32" s="14" t="s">
        <v>10</v>
      </c>
      <c r="K32" s="15">
        <f>COUNTIF($G$2:$G$25,J32)</f>
        <v>4</v>
      </c>
    </row>
    <row r="33" spans="3:11" ht="16.2" thickBot="1" x14ac:dyDescent="0.35">
      <c r="C33" s="8"/>
      <c r="J33" s="10"/>
    </row>
    <row r="34" spans="3:11" ht="15.6" x14ac:dyDescent="0.3">
      <c r="C34" s="8" t="s">
        <v>28</v>
      </c>
      <c r="J34" s="12" t="s">
        <v>3</v>
      </c>
      <c r="K34" s="13" t="s">
        <v>46</v>
      </c>
    </row>
    <row r="35" spans="3:11" ht="16.2" thickBot="1" x14ac:dyDescent="0.35">
      <c r="C35" s="8"/>
      <c r="J35" s="14" t="s">
        <v>24</v>
      </c>
      <c r="K35" s="15">
        <f>COUNTIF(D2:D25,J35)</f>
        <v>5</v>
      </c>
    </row>
    <row r="36" spans="3:11" ht="16.2" thickBot="1" x14ac:dyDescent="0.35">
      <c r="C36" s="8"/>
      <c r="J36" s="10"/>
    </row>
    <row r="37" spans="3:11" ht="15.6" x14ac:dyDescent="0.3">
      <c r="C37" s="8" t="s">
        <v>29</v>
      </c>
      <c r="J37" s="18" t="s">
        <v>5</v>
      </c>
      <c r="K37" s="16" t="s">
        <v>48</v>
      </c>
    </row>
    <row r="38" spans="3:11" ht="16.2" thickBot="1" x14ac:dyDescent="0.35">
      <c r="C38" s="8"/>
      <c r="J38" s="19" t="s">
        <v>13</v>
      </c>
      <c r="K38" s="15">
        <f>COUNTIF($F$2:$F$25,J38)</f>
        <v>8</v>
      </c>
    </row>
    <row r="39" spans="3:11" ht="16.2" thickBot="1" x14ac:dyDescent="0.35">
      <c r="C39" s="8"/>
      <c r="J39" s="11"/>
    </row>
    <row r="40" spans="3:11" ht="15.6" x14ac:dyDescent="0.3">
      <c r="C40" s="8" t="s">
        <v>30</v>
      </c>
      <c r="J40" s="17" t="s">
        <v>2</v>
      </c>
      <c r="K40" s="13" t="s">
        <v>47</v>
      </c>
    </row>
    <row r="41" spans="3:11" ht="16.2" thickBot="1" x14ac:dyDescent="0.35">
      <c r="C41" s="8"/>
      <c r="J41" s="14" t="s">
        <v>11</v>
      </c>
      <c r="K41" s="15">
        <f>COUNTIF(C2:$C$25,J41)</f>
        <v>6</v>
      </c>
    </row>
    <row r="42" spans="3:11" ht="15" thickBot="1" x14ac:dyDescent="0.35"/>
    <row r="43" spans="3:11" ht="16.2" thickBot="1" x14ac:dyDescent="0.35">
      <c r="C43" s="8" t="s">
        <v>31</v>
      </c>
      <c r="J43" s="26" t="s">
        <v>4</v>
      </c>
      <c r="K43" s="27">
        <f>COUNTIF($E$2:$E$25,"&lt;20")</f>
        <v>9</v>
      </c>
    </row>
    <row r="44" spans="3:11" ht="15.6" x14ac:dyDescent="0.3">
      <c r="C44" s="8"/>
    </row>
    <row r="45" spans="3:11" ht="15.6" x14ac:dyDescent="0.3">
      <c r="C45" s="8"/>
    </row>
    <row r="46" spans="3:11" ht="15.6" x14ac:dyDescent="0.3">
      <c r="C46" s="8"/>
    </row>
    <row r="47" spans="3:11" ht="15.6" x14ac:dyDescent="0.3">
      <c r="C47" s="8"/>
    </row>
    <row r="48" spans="3:11" ht="15.6" x14ac:dyDescent="0.3">
      <c r="C48" s="8" t="s">
        <v>32</v>
      </c>
      <c r="J48" s="25" t="s">
        <v>18</v>
      </c>
      <c r="K48" s="25">
        <f>SUMIF($D$2:$D$25,J48,$E$2:$E$25)</f>
        <v>105</v>
      </c>
    </row>
    <row r="49" spans="3:12" ht="16.2" thickBot="1" x14ac:dyDescent="0.35">
      <c r="C49" s="8"/>
    </row>
    <row r="50" spans="3:12" ht="16.2" thickBot="1" x14ac:dyDescent="0.35">
      <c r="C50" s="8" t="s">
        <v>33</v>
      </c>
      <c r="J50" s="28" t="s">
        <v>12</v>
      </c>
      <c r="K50" s="29">
        <f>SUMIF($D$2:$D$25,J50,$E$2:$E$25)</f>
        <v>164</v>
      </c>
    </row>
    <row r="51" spans="3:12" ht="16.2" thickBot="1" x14ac:dyDescent="0.35">
      <c r="C51" s="8"/>
      <c r="J51" s="22"/>
      <c r="K51" s="22"/>
    </row>
    <row r="52" spans="3:12" ht="16.2" thickBot="1" x14ac:dyDescent="0.35">
      <c r="C52" s="8" t="s">
        <v>34</v>
      </c>
      <c r="J52" s="28" t="s">
        <v>9</v>
      </c>
      <c r="K52" s="29">
        <f>SUMIF($F$2:$F$25,J52,$E$2:$E$25)</f>
        <v>156</v>
      </c>
    </row>
    <row r="53" spans="3:12" ht="16.2" thickBot="1" x14ac:dyDescent="0.35">
      <c r="C53" s="8"/>
      <c r="J53" s="22"/>
      <c r="K53" s="22"/>
    </row>
    <row r="54" spans="3:12" ht="16.2" thickBot="1" x14ac:dyDescent="0.35">
      <c r="C54" s="8" t="s">
        <v>35</v>
      </c>
      <c r="J54" s="28" t="s">
        <v>49</v>
      </c>
      <c r="K54" s="29">
        <f>SUMIFS($E$2:$E$25,$F$2:$F$25,"truck*")</f>
        <v>511</v>
      </c>
    </row>
    <row r="55" spans="3:12" ht="15.6" x14ac:dyDescent="0.3">
      <c r="C55" s="8"/>
    </row>
    <row r="56" spans="3:12" ht="15.6" x14ac:dyDescent="0.3">
      <c r="C56" s="8"/>
    </row>
    <row r="57" spans="3:12" ht="15.6" x14ac:dyDescent="0.3">
      <c r="C57" s="8" t="s">
        <v>36</v>
      </c>
      <c r="J57" s="23" t="s">
        <v>24</v>
      </c>
      <c r="K57" s="23" t="s">
        <v>10</v>
      </c>
      <c r="L57" s="21">
        <f>COUNTIFS($D$2:$D$25,J57,$G$2:$G$25,K57)</f>
        <v>2</v>
      </c>
    </row>
    <row r="58" spans="3:12" ht="15.6" x14ac:dyDescent="0.3">
      <c r="C58" s="8"/>
    </row>
    <row r="59" spans="3:12" ht="15.6" x14ac:dyDescent="0.3">
      <c r="C59" s="8" t="s">
        <v>37</v>
      </c>
      <c r="J59" s="23" t="s">
        <v>11</v>
      </c>
      <c r="K59" s="23" t="s">
        <v>19</v>
      </c>
      <c r="L59" s="21">
        <f>COUNTIFS($C$2:$C$25,J59,$F$2:$F$25,K59)</f>
        <v>2</v>
      </c>
    </row>
    <row r="60" spans="3:12" ht="15.6" x14ac:dyDescent="0.3">
      <c r="C60" s="8"/>
      <c r="J60" s="11"/>
      <c r="K60" s="24"/>
      <c r="L60" s="20"/>
    </row>
    <row r="61" spans="3:12" ht="15.6" x14ac:dyDescent="0.3">
      <c r="C61" s="8" t="s">
        <v>38</v>
      </c>
      <c r="J61" s="1" t="s">
        <v>1</v>
      </c>
      <c r="K61" s="23" t="s">
        <v>10</v>
      </c>
      <c r="L61" s="21">
        <f>COUNTIFS($B$2:$B$25,"&gt;03-02-2013",$G$2:$G$25,K61)</f>
        <v>2</v>
      </c>
    </row>
    <row r="62" spans="3:12" ht="15.6" x14ac:dyDescent="0.3">
      <c r="C62" s="8"/>
    </row>
    <row r="63" spans="3:12" ht="15.6" x14ac:dyDescent="0.3">
      <c r="C63" s="8" t="s">
        <v>39</v>
      </c>
      <c r="J63" s="23" t="s">
        <v>1</v>
      </c>
      <c r="K63" s="23"/>
      <c r="L63" s="21">
        <f>COUNTIFS($B$2:$B$25,"&gt;03-02-2013",$B$2:$B$25,"&lt;06-02-2013")</f>
        <v>9</v>
      </c>
    </row>
    <row r="64" spans="3:12" ht="15.6" x14ac:dyDescent="0.3">
      <c r="C64" s="8"/>
    </row>
    <row r="65" spans="3:12" ht="15.6" x14ac:dyDescent="0.3">
      <c r="C65" s="8" t="s">
        <v>40</v>
      </c>
      <c r="J65" s="32" t="s">
        <v>24</v>
      </c>
      <c r="K65" s="32" t="s">
        <v>14</v>
      </c>
      <c r="L65" s="33">
        <f>COUNTIFS($D$2:$D$25,J65,$G$2:$G$25,K65)</f>
        <v>1</v>
      </c>
    </row>
    <row r="66" spans="3:12" ht="15.6" x14ac:dyDescent="0.3">
      <c r="C66" s="8"/>
      <c r="J66" s="30"/>
      <c r="K66" s="30"/>
      <c r="L66" s="31"/>
    </row>
    <row r="67" spans="3:12" ht="15.6" x14ac:dyDescent="0.3">
      <c r="C67" s="8" t="s">
        <v>41</v>
      </c>
      <c r="J67" s="32" t="s">
        <v>22</v>
      </c>
      <c r="K67" s="32" t="s">
        <v>19</v>
      </c>
      <c r="L67" s="33">
        <f>COUNTIFS($G$2:$G$25,J67,$F$2:$F$25,K67)</f>
        <v>3</v>
      </c>
    </row>
    <row r="68" spans="3:12" ht="15.6" x14ac:dyDescent="0.3">
      <c r="C68" s="8"/>
      <c r="J68" s="36"/>
    </row>
    <row r="69" spans="3:12" ht="15.6" x14ac:dyDescent="0.3">
      <c r="C69" s="8" t="s">
        <v>42</v>
      </c>
      <c r="J69" s="34" t="s">
        <v>4</v>
      </c>
      <c r="K69" s="35" t="s">
        <v>1</v>
      </c>
      <c r="L69" s="33">
        <f>SUMIFS($E$2:$E$25,$B$2:$B$25,"&gt;03-02-2013",$B$2:$B$25,"&lt;06-02-2013")</f>
        <v>194</v>
      </c>
    </row>
    <row r="70" spans="3:12" ht="15.6" x14ac:dyDescent="0.3">
      <c r="C70" s="8"/>
    </row>
    <row r="71" spans="3:12" ht="15.6" x14ac:dyDescent="0.3">
      <c r="C71" s="8"/>
    </row>
    <row r="72" spans="3:12" ht="15.6" x14ac:dyDescent="0.3">
      <c r="C72" s="8" t="s">
        <v>43</v>
      </c>
      <c r="J72" s="32"/>
      <c r="K72" s="32"/>
      <c r="L72" s="33">
        <f>SUMIFS($E$2:$E$25,$G$2:$G$25,"NY")+SUMIFS($E$2:$E$25,$G$2:$G$25,"Baltimore")+SUMIFS($E$2:$E$25,$G$2:$G$25,"Philadelphia")</f>
        <v>386</v>
      </c>
    </row>
  </sheetData>
  <autoFilter ref="A1:G2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clean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2024-01-13T09:35:33Z</dcterms:created>
  <dcterms:modified xsi:type="dcterms:W3CDTF">2024-01-17T10:12:19Z</dcterms:modified>
</cp:coreProperties>
</file>