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oncordia-my.sharepoint.com/personal/p_foro_live_concordia_ca/Documents/Teaching courses/COMM213/Sessions/Session 2/Lab 2/"/>
    </mc:Choice>
  </mc:AlternateContent>
  <xr:revisionPtr revIDLastSave="212" documentId="8_{BA2C08E5-1872-40B4-959A-1010FF0A111C}" xr6:coauthVersionLast="47" xr6:coauthVersionMax="47" xr10:uidLastSave="{7F89B559-DB31-4E2D-92E9-956561F774D6}"/>
  <bookViews>
    <workbookView xWindow="-110" yWindow="-110" windowWidth="19420" windowHeight="10300" tabRatio="643" xr2:uid="{D7982206-C1E4-4F09-B002-567C961B9F2D}"/>
  </bookViews>
  <sheets>
    <sheet name="Population" sheetId="1" r:id="rId1"/>
    <sheet name="Q3" sheetId="5" r:id="rId2"/>
    <sheet name="Q4" sheetId="8" r:id="rId3"/>
    <sheet name="Q5" sheetId="11" r:id="rId4"/>
    <sheet name="Q6" sheetId="12" r:id="rId5"/>
    <sheet name="Stratifes Sample" sheetId="4" r:id="rId6"/>
    <sheet name="Random_sample" sheetId="2" r:id="rId7"/>
  </sheets>
  <definedNames>
    <definedName name="_xlnm._FilterDatabase" localSheetId="0" hidden="1">Population!$A$1:$S$1</definedName>
    <definedName name="_xlnm._FilterDatabase" localSheetId="4" hidden="1">'Q6'!$K$1:$K$519</definedName>
    <definedName name="_xlnm._FilterDatabase" localSheetId="5" hidden="1">'Stratifes Sample'!$A$1:$T$97</definedName>
    <definedName name="_xlchart.v1.0" hidden="1">'Q6'!$F$2:$F$503</definedName>
    <definedName name="_xlchart.v1.1" hidden="1">'Q6'!$K$2:$K$503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9" i="12" l="1"/>
  <c r="F518" i="12"/>
  <c r="F517" i="12"/>
  <c r="F515" i="12"/>
  <c r="F514" i="12"/>
  <c r="F513" i="12"/>
  <c r="F516" i="12" s="1"/>
  <c r="F512" i="12"/>
  <c r="F511" i="12"/>
  <c r="F510" i="12"/>
  <c r="F509" i="12"/>
  <c r="F508" i="12"/>
  <c r="F507" i="12"/>
  <c r="T503" i="12"/>
  <c r="T502" i="12"/>
  <c r="T501" i="12"/>
  <c r="T500" i="12"/>
  <c r="T499" i="12"/>
  <c r="T498" i="12"/>
  <c r="T497" i="12"/>
  <c r="T496" i="12"/>
  <c r="T495" i="12"/>
  <c r="T494" i="12"/>
  <c r="T493" i="12"/>
  <c r="T492" i="12"/>
  <c r="T491" i="12"/>
  <c r="T490" i="12"/>
  <c r="T489" i="12"/>
  <c r="T488" i="12"/>
  <c r="T487" i="12"/>
  <c r="T486" i="12"/>
  <c r="T485" i="12"/>
  <c r="T484" i="12"/>
  <c r="T483" i="12"/>
  <c r="T482" i="12"/>
  <c r="T481" i="12"/>
  <c r="T480" i="12"/>
  <c r="T479" i="12"/>
  <c r="T478" i="12"/>
  <c r="T477" i="12"/>
  <c r="T476" i="12"/>
  <c r="T475" i="12"/>
  <c r="T474" i="12"/>
  <c r="T473" i="12"/>
  <c r="T472" i="12"/>
  <c r="T471" i="12"/>
  <c r="T470" i="12"/>
  <c r="T469" i="12"/>
  <c r="T468" i="12"/>
  <c r="T467" i="12"/>
  <c r="T466" i="12"/>
  <c r="T465" i="12"/>
  <c r="T464" i="12"/>
  <c r="T463" i="12"/>
  <c r="T462" i="12"/>
  <c r="T461" i="12"/>
  <c r="T460" i="12"/>
  <c r="T459" i="12"/>
  <c r="T458" i="12"/>
  <c r="T457" i="12"/>
  <c r="T456" i="12"/>
  <c r="T455" i="12"/>
  <c r="T454" i="12"/>
  <c r="T453" i="12"/>
  <c r="T452" i="12"/>
  <c r="T451" i="12"/>
  <c r="T450" i="12"/>
  <c r="T449" i="12"/>
  <c r="T448" i="12"/>
  <c r="T447" i="12"/>
  <c r="T446" i="12"/>
  <c r="T445" i="12"/>
  <c r="T444" i="12"/>
  <c r="T443" i="12"/>
  <c r="T442" i="12"/>
  <c r="T441" i="12"/>
  <c r="T440" i="12"/>
  <c r="T439" i="12"/>
  <c r="T438" i="12"/>
  <c r="T437" i="12"/>
  <c r="T436" i="12"/>
  <c r="T435" i="12"/>
  <c r="T434" i="12"/>
  <c r="T433" i="12"/>
  <c r="T432" i="12"/>
  <c r="T431" i="12"/>
  <c r="T430" i="12"/>
  <c r="T429" i="12"/>
  <c r="T428" i="12"/>
  <c r="T427" i="12"/>
  <c r="T426" i="12"/>
  <c r="T425" i="12"/>
  <c r="T424" i="12"/>
  <c r="T423" i="12"/>
  <c r="T422" i="12"/>
  <c r="T421" i="12"/>
  <c r="T420" i="12"/>
  <c r="T419" i="12"/>
  <c r="T418" i="12"/>
  <c r="T417" i="12"/>
  <c r="T416" i="12"/>
  <c r="T415" i="12"/>
  <c r="T414" i="12"/>
  <c r="T413" i="12"/>
  <c r="T412" i="12"/>
  <c r="T411" i="12"/>
  <c r="T410" i="12"/>
  <c r="T409" i="12"/>
  <c r="T408" i="12"/>
  <c r="T407" i="12"/>
  <c r="T406" i="12"/>
  <c r="T405" i="12"/>
  <c r="T404" i="12"/>
  <c r="T403" i="12"/>
  <c r="T402" i="12"/>
  <c r="T401" i="12"/>
  <c r="T400" i="12"/>
  <c r="T399" i="12"/>
  <c r="T398" i="12"/>
  <c r="T397" i="12"/>
  <c r="T396" i="12"/>
  <c r="T395" i="12"/>
  <c r="T394" i="12"/>
  <c r="T393" i="12"/>
  <c r="T392" i="12"/>
  <c r="T391" i="12"/>
  <c r="T390" i="12"/>
  <c r="T389" i="12"/>
  <c r="T388" i="12"/>
  <c r="T387" i="12"/>
  <c r="T386" i="12"/>
  <c r="T385" i="12"/>
  <c r="T384" i="12"/>
  <c r="T383" i="12"/>
  <c r="T382" i="12"/>
  <c r="T381" i="12"/>
  <c r="T380" i="12"/>
  <c r="T379" i="12"/>
  <c r="T378" i="12"/>
  <c r="T377" i="12"/>
  <c r="T376" i="12"/>
  <c r="T375" i="12"/>
  <c r="T374" i="12"/>
  <c r="T373" i="12"/>
  <c r="T372" i="12"/>
  <c r="T371" i="12"/>
  <c r="T370" i="12"/>
  <c r="T369" i="12"/>
  <c r="T368" i="12"/>
  <c r="T367" i="12"/>
  <c r="T366" i="12"/>
  <c r="T365" i="12"/>
  <c r="T364" i="12"/>
  <c r="T363" i="12"/>
  <c r="T362" i="12"/>
  <c r="T361" i="12"/>
  <c r="T360" i="12"/>
  <c r="T359" i="12"/>
  <c r="T358" i="12"/>
  <c r="T357" i="12"/>
  <c r="T356" i="12"/>
  <c r="T355" i="12"/>
  <c r="T354" i="12"/>
  <c r="T353" i="12"/>
  <c r="T352" i="12"/>
  <c r="T351" i="12"/>
  <c r="T350" i="12"/>
  <c r="T349" i="12"/>
  <c r="T348" i="12"/>
  <c r="T347" i="12"/>
  <c r="T346" i="12"/>
  <c r="T345" i="12"/>
  <c r="T344" i="12"/>
  <c r="T343" i="12"/>
  <c r="T342" i="12"/>
  <c r="T341" i="12"/>
  <c r="T340" i="12"/>
  <c r="T339" i="12"/>
  <c r="T338" i="12"/>
  <c r="T337" i="12"/>
  <c r="T336" i="12"/>
  <c r="T335" i="12"/>
  <c r="T334" i="12"/>
  <c r="T333" i="12"/>
  <c r="T332" i="12"/>
  <c r="T331" i="12"/>
  <c r="T330" i="12"/>
  <c r="T329" i="12"/>
  <c r="T328" i="12"/>
  <c r="T327" i="12"/>
  <c r="T326" i="12"/>
  <c r="T325" i="12"/>
  <c r="T324" i="12"/>
  <c r="T323" i="12"/>
  <c r="T322" i="12"/>
  <c r="T321" i="12"/>
  <c r="T320" i="12"/>
  <c r="T319" i="12"/>
  <c r="T318" i="12"/>
  <c r="T317" i="12"/>
  <c r="T316" i="12"/>
  <c r="T315" i="12"/>
  <c r="T314" i="12"/>
  <c r="T313" i="12"/>
  <c r="T312" i="12"/>
  <c r="T311" i="12"/>
  <c r="T310" i="12"/>
  <c r="T309" i="12"/>
  <c r="T308" i="12"/>
  <c r="T307" i="12"/>
  <c r="T306" i="12"/>
  <c r="T305" i="12"/>
  <c r="T304" i="12"/>
  <c r="T303" i="12"/>
  <c r="T302" i="12"/>
  <c r="T301" i="12"/>
  <c r="T300" i="12"/>
  <c r="T299" i="12"/>
  <c r="T298" i="12"/>
  <c r="T297" i="12"/>
  <c r="T296" i="12"/>
  <c r="T295" i="12"/>
  <c r="T294" i="12"/>
  <c r="T293" i="12"/>
  <c r="T292" i="12"/>
  <c r="T291" i="12"/>
  <c r="T290" i="12"/>
  <c r="T289" i="12"/>
  <c r="T288" i="12"/>
  <c r="T287" i="12"/>
  <c r="T286" i="12"/>
  <c r="T285" i="12"/>
  <c r="T284" i="12"/>
  <c r="T283" i="12"/>
  <c r="T282" i="12"/>
  <c r="T281" i="12"/>
  <c r="T280" i="12"/>
  <c r="T279" i="12"/>
  <c r="T278" i="12"/>
  <c r="T277" i="12"/>
  <c r="T276" i="12"/>
  <c r="T275" i="12"/>
  <c r="T274" i="12"/>
  <c r="T273" i="12"/>
  <c r="T272" i="12"/>
  <c r="T271" i="12"/>
  <c r="T270" i="12"/>
  <c r="T269" i="12"/>
  <c r="T268" i="12"/>
  <c r="T267" i="12"/>
  <c r="T266" i="12"/>
  <c r="T265" i="12"/>
  <c r="T264" i="12"/>
  <c r="T263" i="12"/>
  <c r="T262" i="12"/>
  <c r="T261" i="12"/>
  <c r="T260" i="12"/>
  <c r="T259" i="12"/>
  <c r="T258" i="12"/>
  <c r="T257" i="12"/>
  <c r="T256" i="12"/>
  <c r="T255" i="12"/>
  <c r="T254" i="12"/>
  <c r="T253" i="12"/>
  <c r="T252" i="12"/>
  <c r="T251" i="12"/>
  <c r="T250" i="12"/>
  <c r="T249" i="12"/>
  <c r="T248" i="12"/>
  <c r="T247" i="12"/>
  <c r="T246" i="12"/>
  <c r="T245" i="12"/>
  <c r="T244" i="12"/>
  <c r="T243" i="12"/>
  <c r="T242" i="12"/>
  <c r="T241" i="12"/>
  <c r="T240" i="12"/>
  <c r="T239" i="12"/>
  <c r="T238" i="12"/>
  <c r="T237" i="12"/>
  <c r="T236" i="12"/>
  <c r="T235" i="12"/>
  <c r="T234" i="12"/>
  <c r="T233" i="12"/>
  <c r="T232" i="12"/>
  <c r="T231" i="12"/>
  <c r="T230" i="12"/>
  <c r="T229" i="12"/>
  <c r="T228" i="12"/>
  <c r="T227" i="12"/>
  <c r="T226" i="12"/>
  <c r="T225" i="12"/>
  <c r="T224" i="12"/>
  <c r="T223" i="12"/>
  <c r="T222" i="12"/>
  <c r="T221" i="12"/>
  <c r="T220" i="12"/>
  <c r="T219" i="12"/>
  <c r="T218" i="12"/>
  <c r="T217" i="12"/>
  <c r="T216" i="12"/>
  <c r="T215" i="12"/>
  <c r="T214" i="12"/>
  <c r="T213" i="12"/>
  <c r="T212" i="12"/>
  <c r="T211" i="12"/>
  <c r="T210" i="12"/>
  <c r="T209" i="12"/>
  <c r="T208" i="12"/>
  <c r="T207" i="12"/>
  <c r="T206" i="12"/>
  <c r="T205" i="12"/>
  <c r="T204" i="12"/>
  <c r="T203" i="12"/>
  <c r="T202" i="12"/>
  <c r="T201" i="12"/>
  <c r="T200" i="12"/>
  <c r="T199" i="12"/>
  <c r="T198" i="12"/>
  <c r="T197" i="12"/>
  <c r="T196" i="12"/>
  <c r="T195" i="12"/>
  <c r="T194" i="12"/>
  <c r="T193" i="12"/>
  <c r="T192" i="12"/>
  <c r="T191" i="12"/>
  <c r="T190" i="12"/>
  <c r="T189" i="12"/>
  <c r="T188" i="12"/>
  <c r="T187" i="12"/>
  <c r="T186" i="12"/>
  <c r="T185" i="12"/>
  <c r="T184" i="12"/>
  <c r="T183" i="12"/>
  <c r="T182" i="12"/>
  <c r="T181" i="12"/>
  <c r="T180" i="12"/>
  <c r="T179" i="12"/>
  <c r="T178" i="12"/>
  <c r="T177" i="12"/>
  <c r="T176" i="12"/>
  <c r="T175" i="12"/>
  <c r="T174" i="12"/>
  <c r="T173" i="12"/>
  <c r="T172" i="12"/>
  <c r="T171" i="12"/>
  <c r="T170" i="12"/>
  <c r="T169" i="12"/>
  <c r="T168" i="12"/>
  <c r="T167" i="12"/>
  <c r="T166" i="12"/>
  <c r="T165" i="12"/>
  <c r="T164" i="12"/>
  <c r="T163" i="12"/>
  <c r="T162" i="12"/>
  <c r="T161" i="12"/>
  <c r="T160" i="12"/>
  <c r="T159" i="12"/>
  <c r="T158" i="12"/>
  <c r="T157" i="12"/>
  <c r="T156" i="12"/>
  <c r="T155" i="12"/>
  <c r="T154" i="12"/>
  <c r="T153" i="12"/>
  <c r="T152" i="12"/>
  <c r="T151" i="12"/>
  <c r="T150" i="12"/>
  <c r="T149" i="12"/>
  <c r="T148" i="12"/>
  <c r="T147" i="12"/>
  <c r="T146" i="12"/>
  <c r="T145" i="12"/>
  <c r="T144" i="12"/>
  <c r="T143" i="12"/>
  <c r="T142" i="12"/>
  <c r="T141" i="12"/>
  <c r="T140" i="12"/>
  <c r="T139" i="12"/>
  <c r="T138" i="12"/>
  <c r="T137" i="12"/>
  <c r="T136" i="12"/>
  <c r="T135" i="12"/>
  <c r="T134" i="12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E519" i="1"/>
  <c r="E518" i="1"/>
  <c r="E517" i="1"/>
  <c r="E515" i="1"/>
  <c r="E514" i="1"/>
  <c r="E513" i="1"/>
  <c r="E516" i="1" s="1"/>
  <c r="E512" i="1"/>
  <c r="E511" i="1"/>
  <c r="E510" i="1"/>
  <c r="E509" i="1"/>
  <c r="E508" i="1"/>
  <c r="E507" i="1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<sst xmlns="http://schemas.openxmlformats.org/spreadsheetml/2006/main" count="8599" uniqueCount="80">
  <si>
    <t>member_id</t>
  </si>
  <si>
    <t>loan_id</t>
  </si>
  <si>
    <t>loan_amnt</t>
  </si>
  <si>
    <t>term</t>
  </si>
  <si>
    <t>int_rate</t>
  </si>
  <si>
    <t>installment</t>
  </si>
  <si>
    <t>issue_d</t>
  </si>
  <si>
    <t>loan_status</t>
  </si>
  <si>
    <t>title</t>
  </si>
  <si>
    <t>initial_list_status</t>
  </si>
  <si>
    <t>total_pymnt</t>
  </si>
  <si>
    <t>total_rec_late_fee</t>
  </si>
  <si>
    <t>last_pymnt_d</t>
  </si>
  <si>
    <t>last_pymnt_amnt</t>
  </si>
  <si>
    <t>next_pymnt_d</t>
  </si>
  <si>
    <t>application_type</t>
  </si>
  <si>
    <t>disbursement_method</t>
  </si>
  <si>
    <t>debt_settlement_flag</t>
  </si>
  <si>
    <t>debt_settled</t>
  </si>
  <si>
    <t xml:space="preserve"> 60 months</t>
  </si>
  <si>
    <t>Current</t>
  </si>
  <si>
    <t>Debt consolidation</t>
  </si>
  <si>
    <t>w</t>
  </si>
  <si>
    <t>Individual</t>
  </si>
  <si>
    <t>Cash</t>
  </si>
  <si>
    <t>N</t>
  </si>
  <si>
    <t>Joint App</t>
  </si>
  <si>
    <t xml:space="preserve"> 36 months</t>
  </si>
  <si>
    <t>Car financing</t>
  </si>
  <si>
    <t>Credit card refinancing</t>
  </si>
  <si>
    <t>Other</t>
  </si>
  <si>
    <t>Fully Paid</t>
  </si>
  <si>
    <t>Home improvement</t>
  </si>
  <si>
    <t>DirectPay</t>
  </si>
  <si>
    <t>Business</t>
  </si>
  <si>
    <t>f</t>
  </si>
  <si>
    <t>Charged Off</t>
  </si>
  <si>
    <t>Late (31-120 days)</t>
  </si>
  <si>
    <t>Late (16-30 days)</t>
  </si>
  <si>
    <t>Medical expenses</t>
  </si>
  <si>
    <t>Major purchase</t>
  </si>
  <si>
    <t>Vacation</t>
  </si>
  <si>
    <t>Moving and relocation</t>
  </si>
  <si>
    <t>In Grace Period</t>
  </si>
  <si>
    <t>Home buying</t>
  </si>
  <si>
    <t>Y</t>
  </si>
  <si>
    <t>Random Numbers</t>
  </si>
  <si>
    <t>Mean</t>
  </si>
  <si>
    <t>Median</t>
  </si>
  <si>
    <t>Mode</t>
  </si>
  <si>
    <t>Kurtosis</t>
  </si>
  <si>
    <t>Skewness</t>
  </si>
  <si>
    <t>Minimum</t>
  </si>
  <si>
    <t>Maximum</t>
  </si>
  <si>
    <t>Standard Deviation</t>
  </si>
  <si>
    <t>Variance</t>
  </si>
  <si>
    <t>Range</t>
  </si>
  <si>
    <t>IQR</t>
  </si>
  <si>
    <t>Sum</t>
  </si>
  <si>
    <t>Count</t>
  </si>
  <si>
    <t>Q3-Q1</t>
  </si>
  <si>
    <t>Standard Error</t>
  </si>
  <si>
    <t>Sample Variance</t>
  </si>
  <si>
    <t>Row Labels</t>
  </si>
  <si>
    <t>Grand Total</t>
  </si>
  <si>
    <t>Average of int_rate</t>
  </si>
  <si>
    <t>Sum of loan_amnt</t>
  </si>
  <si>
    <t>Average of loan_amnt</t>
  </si>
  <si>
    <t>Column Labels</t>
  </si>
  <si>
    <t>Max of loan_amnt</t>
  </si>
  <si>
    <t>Count of loan_id</t>
  </si>
  <si>
    <t>5.31-8.31</t>
  </si>
  <si>
    <t>8.31-11.31</t>
  </si>
  <si>
    <t>11.31-14.31</t>
  </si>
  <si>
    <t>14.31-17.31</t>
  </si>
  <si>
    <t>17.31-20.31</t>
  </si>
  <si>
    <t>20.31-23.31</t>
  </si>
  <si>
    <t>23.31-26.31</t>
  </si>
  <si>
    <t>26.31-29.31</t>
  </si>
  <si>
    <t>29.31-32.31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</si>
</sst>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/mm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2" borderId="0" xfId="0" applyFill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2" fillId="0" borderId="4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[Loan-clean-answers.xlsx]Q5!PivotTable12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'Q5'!$A$20:$A$29</c:f>
              <c:strCache>
                <c:ptCount val="9"/>
                <c:pt idx="0">
                  <c:v>5.31-8.31</c:v>
                </c:pt>
                <c:pt idx="1">
                  <c:v>8.31-11.31</c:v>
                </c:pt>
                <c:pt idx="2">
                  <c:v>11.31-14.31</c:v>
                </c:pt>
                <c:pt idx="3">
                  <c:v>14.31-17.31</c:v>
                </c:pt>
                <c:pt idx="4">
                  <c:v>17.31-20.31</c:v>
                </c:pt>
                <c:pt idx="5">
                  <c:v>20.31-23.31</c:v>
                </c:pt>
                <c:pt idx="6">
                  <c:v>23.31-26.31</c:v>
                </c:pt>
                <c:pt idx="7">
                  <c:v>26.31-29.31</c:v>
                </c:pt>
                <c:pt idx="8">
                  <c:v>29.31-32.31</c:v>
                </c:pt>
              </c:strCache>
            </c:strRef>
          </c:cat>
          <c:val>
            <c:numRef>
              <c:f>'Q5'!$B$20:$B$29</c:f>
              <c:numCache>
                <c:formatCode>General</c:formatCode>
                <c:ptCount val="9"/>
                <c:pt idx="0">
                  <c:v>96</c:v>
                </c:pt>
                <c:pt idx="1">
                  <c:v>101</c:v>
                </c:pt>
                <c:pt idx="2">
                  <c:v>88</c:v>
                </c:pt>
                <c:pt idx="3">
                  <c:v>51</c:v>
                </c:pt>
                <c:pt idx="4">
                  <c:v>35</c:v>
                </c:pt>
                <c:pt idx="5">
                  <c:v>20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4-40B5-8C19-EFE96695D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42390863"/>
        <c:axId val="2033327583"/>
      </c:barChart>
      <c:catAx>
        <c:axId val="20423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27583"/>
        <c:crosses val="autoZero"/>
        <c:auto val="1"/>
        <c:lblAlgn val="ctr"/>
        <c:lblOffset val="100"/>
        <c:noMultiLvlLbl val="0"/>
      </c:catAx>
      <c:valAx>
        <c:axId val="20333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9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>
      <cx:tx>
        <cx:txData>
          <cx:v>Interest rates for different initial_list_status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Interest rates for different initial_list_status</a:t>
          </a:r>
        </a:p>
      </cx:txPr>
    </cx:title>
    <cx:plotArea>
      <cx:plotAreaRegion>
        <cx:series layoutId="boxWhisker" uniqueId="{CDE2DD0D-B1FE-4291-BBA7-8B5DF01BAABD}" formatIdx="0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493712</xdr:colOff>
      <xdr:row>15</xdr:row>
      <xdr:rowOff>122237</xdr:rowOff>
    </xdr:from>
    <xdr:to>
      <xdr:col>10</xdr:col>
      <xdr:colOff>188912</xdr:colOff>
      <xdr:row>30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410F-38D9-8C99-E4C3-A5859F7A7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114301</xdr:colOff>
      <xdr:row>4</xdr:row>
      <xdr:rowOff>66672</xdr:rowOff>
    </xdr:from>
    <xdr:to>
      <xdr:col>14</xdr:col>
      <xdr:colOff>201614</xdr:colOff>
      <xdr:row>27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0B2F26-0F75-4F60-B68F-669FF5F306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2201" y="803272"/>
              <a:ext cx="5059363" cy="4340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isa foroutan" refreshedDate="45187.717889699074" createdVersion="8" refreshedVersion="8" minRefreshableVersion="3" recordCount="502" xr:uid="{AAC108B7-4C92-466F-B254-57F6ED6DD093}">
  <cacheSource type="worksheet">
    <worksheetSource ref="A1:S503" sheet="Population"/>
  </cacheSource>
  <cacheFields count="22">
    <cacheField name="Random Numbers" numFmtId="0">
      <sharedItems containsSemiMixedTypes="0" containsString="0" containsNumber="1" minValue="4.2325833089307263E-4" maxValue="0.99634235330525034"/>
    </cacheField>
    <cacheField name="member_id" numFmtId="0">
      <sharedItems containsSemiMixedTypes="0" containsString="0" containsNumber="1" containsInteger="1" minValue="1" maxValue="9980"/>
    </cacheField>
    <cacheField name="loan_id" numFmtId="49">
      <sharedItems containsSemiMixedTypes="0" containsString="0" containsNumber="1" containsInteger="1" minValue="124443378" maxValue="141100673"/>
    </cacheField>
    <cacheField name="loan_amnt" numFmtId="0">
      <sharedItems containsSemiMixedTypes="0" containsString="0" containsNumber="1" containsInteger="1" minValue="1000" maxValue="40000"/>
    </cacheField>
    <cacheField name="term" numFmtId="0">
      <sharedItems count="2">
        <s v=" 36 months"/>
        <s v=" 60 months"/>
      </sharedItems>
    </cacheField>
    <cacheField name="int_rate" numFmtId="0">
      <sharedItems containsSemiMixedTypes="0" containsString="0" containsNumber="1" minValue="5.31" maxValue="30.65" count="79">
        <n v="7.21"/>
        <n v="6.11"/>
        <n v="16.02"/>
        <n v="10.47"/>
        <n v="13.56"/>
        <n v="17.09"/>
        <n v="8.4600000000000009"/>
        <n v="14.08"/>
        <n v="19.03"/>
        <n v="12.61"/>
        <n v="20.39"/>
        <n v="10.56"/>
        <n v="26.31"/>
        <n v="7.34"/>
        <n v="19.920000000000002"/>
        <n v="11.99"/>
        <n v="22.91"/>
        <n v="10.41"/>
        <n v="6.07"/>
        <n v="18.45"/>
        <n v="11.06"/>
        <n v="10.42"/>
        <n v="13.58"/>
        <n v="9.44"/>
        <n v="6.67"/>
        <n v="11.98"/>
        <n v="7.97"/>
        <n v="14.07"/>
        <n v="12.73"/>
        <n v="6.71"/>
        <n v="20.89"/>
        <n v="7.35"/>
        <n v="10.08"/>
        <n v="12.62"/>
        <n v="7.84"/>
        <n v="5.31"/>
        <n v="17.97"/>
        <n v="6.72"/>
        <n v="9.93"/>
        <n v="21.85"/>
        <n v="15.02"/>
        <n v="7.96"/>
        <n v="16.91"/>
        <n v="11.55"/>
        <n v="23.88"/>
        <n v="14.47"/>
        <n v="21.45"/>
        <n v="9.58"/>
        <n v="16.14"/>
        <n v="16.010000000000002"/>
        <n v="19.420000000000002"/>
        <n v="6.08"/>
        <n v="18.059999999999999"/>
        <n v="25.34"/>
        <n v="20"/>
        <n v="22.9"/>
        <n v="10.9"/>
        <n v="9.92"/>
        <n v="9.43"/>
        <n v="15.05"/>
        <n v="10.91"/>
        <n v="14.52"/>
        <n v="13.59"/>
        <n v="24.85"/>
        <n v="5.32"/>
        <n v="26.77"/>
        <n v="25.82"/>
        <n v="15.04"/>
        <n v="22.35"/>
        <n v="23.87"/>
        <n v="25.81"/>
        <n v="23.4"/>
        <n v="11.05"/>
        <n v="28.72"/>
        <n v="12.13"/>
        <n v="30.65"/>
        <n v="27.27"/>
        <n v="6.19"/>
        <n v="30.17"/>
      </sharedItems>
      <fieldGroup base="5">
        <rangePr startNum="5.31" endNum="30.65" groupInterval="3"/>
        <groupItems count="11">
          <s v="&lt;5.31"/>
          <s v="5.31-8.31"/>
          <s v="8.31-11.31"/>
          <s v="11.31-14.31"/>
          <s v="14.31-17.31"/>
          <s v="17.31-20.31"/>
          <s v="20.31-23.31"/>
          <s v="23.31-26.31"/>
          <s v="26.31-29.31"/>
          <s v="29.31-32.31"/>
          <s v="&gt;32.31"/>
        </groupItems>
      </fieldGroup>
    </cacheField>
    <cacheField name="installment" numFmtId="0">
      <sharedItems containsSemiMixedTypes="0" containsString="0" containsNumber="1" minValue="31.33" maxValue="1342.57"/>
    </cacheField>
    <cacheField name="issue_d" numFmtId="164">
      <sharedItems containsSemiMixedTypes="0" containsNonDate="0" containsDate="1" containsString="0" minDate="2018-01-01T00:00:00" maxDate="2018-09-02T00:00:00" count="6">
        <d v="2018-08-01T00:00:00"/>
        <d v="2018-09-01T00:00:00"/>
        <d v="2018-01-01T00:00:00"/>
        <d v="2018-07-01T00:00:00"/>
        <d v="2018-02-01T00:00:00"/>
        <d v="2018-03-01T00:00:00"/>
      </sharedItems>
      <fieldGroup par="21"/>
    </cacheField>
    <cacheField name="loan_status" numFmtId="0">
      <sharedItems count="6">
        <s v="Current"/>
        <s v="Charged Off"/>
        <s v="In Grace Period"/>
        <s v="Fully Paid"/>
        <s v="Late (31-120 days)"/>
        <s v="Late (16-30 days)"/>
      </sharedItems>
    </cacheField>
    <cacheField name="title" numFmtId="0">
      <sharedItems count="11">
        <s v="Debt consolidation"/>
        <s v="Credit card refinancing"/>
        <s v="Other"/>
        <s v="Home improvement"/>
        <s v="Vacation"/>
        <s v="Business"/>
        <s v="Car financing"/>
        <s v="Medical expenses"/>
        <s v="Major purchase"/>
        <s v="Home buying"/>
        <s v="Moving and relocation"/>
      </sharedItems>
    </cacheField>
    <cacheField name="initial_list_status" numFmtId="0">
      <sharedItems count="2">
        <s v="w"/>
        <s v="f"/>
      </sharedItems>
    </cacheField>
    <cacheField name="total_pymnt" numFmtId="0">
      <sharedItems containsSemiMixedTypes="0" containsString="0" containsNumber="1" minValue="280.08999999999997" maxValue="43381.213900000002"/>
    </cacheField>
    <cacheField name="total_rec_late_fee" numFmtId="0">
      <sharedItems containsSemiMixedTypes="0" containsString="0" containsNumber="1" minValue="0" maxValue="68.44"/>
    </cacheField>
    <cacheField name="last_pymnt_d" numFmtId="16">
      <sharedItems containsSemiMixedTypes="0" containsNonDate="0" containsDate="1" containsString="0" minDate="2018-01-01T00:00:00" maxDate="2018-12-02T00:00:00"/>
    </cacheField>
    <cacheField name="last_pymnt_amnt" numFmtId="0">
      <sharedItems containsSemiMixedTypes="0" containsString="0" containsNumber="1" minValue="5.61" maxValue="37909.269999999997"/>
    </cacheField>
    <cacheField name="next_pymnt_d" numFmtId="0">
      <sharedItems containsNonDate="0" containsDate="1" containsString="0" containsBlank="1" minDate="2018-04-01T00:00:00" maxDate="2018-04-02T00:00:00"/>
    </cacheField>
    <cacheField name="application_type" numFmtId="0">
      <sharedItems/>
    </cacheField>
    <cacheField name="disbursement_method" numFmtId="0">
      <sharedItems/>
    </cacheField>
    <cacheField name="debt_settlement_flag" numFmtId="0">
      <sharedItems/>
    </cacheField>
    <cacheField name="debt_settled" numFmtId="0">
      <sharedItems/>
    </cacheField>
    <cacheField name="Days (issue_d)" numFmtId="0" databaseField="0">
      <fieldGroup base="7">
        <rangePr groupBy="days" startDate="2018-01-01T00:00:00" endDate="2018-09-02T00:00:00"/>
        <groupItems count="368">
          <s v="&lt;2018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8-09-02"/>
        </groupItems>
      </fieldGroup>
    </cacheField>
    <cacheField name="Months (issue_d)" numFmtId="0" databaseField="0">
      <fieldGroup base="7">
        <rangePr groupBy="months" startDate="2018-01-01T00:00:00" endDate="2018-09-02T00:00:00"/>
        <groupItems count="14">
          <s v="&lt;2018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8-09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n v="6.2997998067843008E-3"/>
    <n v="622"/>
    <n v="138203043"/>
    <n v="20500"/>
    <x v="0"/>
    <x v="0"/>
    <n v="634.96"/>
    <x v="0"/>
    <x v="0"/>
    <x v="0"/>
    <x v="0"/>
    <n v="4461.1499999999996"/>
    <n v="0"/>
    <d v="2018-03-01T00:00:00"/>
    <n v="634.96"/>
    <d v="2018-04-01T00:00:00"/>
    <s v="Individual"/>
    <s v="Cash"/>
    <s v="N"/>
    <s v="FALSE"/>
  </r>
  <r>
    <n v="7.9192298712568165E-3"/>
    <n v="77"/>
    <n v="139968560"/>
    <n v="13000"/>
    <x v="0"/>
    <x v="1"/>
    <n v="396.14"/>
    <x v="1"/>
    <x v="0"/>
    <x v="1"/>
    <x v="1"/>
    <n v="2372.4299999999998"/>
    <n v="0"/>
    <d v="2018-03-01T00:00:00"/>
    <n v="396.14"/>
    <d v="2018-04-01T00:00:00"/>
    <s v="Individual"/>
    <s v="DirectPay"/>
    <s v="N"/>
    <s v="FALSE"/>
  </r>
  <r>
    <n v="9.4261519523582971E-3"/>
    <n v="334"/>
    <n v="126799022"/>
    <n v="4550"/>
    <x v="0"/>
    <x v="2"/>
    <n v="160.01"/>
    <x v="2"/>
    <x v="0"/>
    <x v="0"/>
    <x v="1"/>
    <n v="2236.09"/>
    <n v="0"/>
    <d v="2018-03-01T00:00:00"/>
    <n v="160.01"/>
    <d v="2018-04-01T00:00:00"/>
    <s v="Joint App"/>
    <s v="Cash"/>
    <s v="N"/>
    <s v="FALSE"/>
  </r>
  <r>
    <n v="1.0419667410699329E-2"/>
    <n v="552"/>
    <n v="136831480"/>
    <n v="35000"/>
    <x v="0"/>
    <x v="3"/>
    <n v="1137.0999999999999"/>
    <x v="0"/>
    <x v="0"/>
    <x v="0"/>
    <x v="0"/>
    <n v="7939.34"/>
    <n v="0"/>
    <d v="2018-03-01T00:00:00"/>
    <n v="1137.0999999999999"/>
    <d v="2018-04-01T00:00:00"/>
    <s v="Individual"/>
    <s v="Cash"/>
    <s v="N"/>
    <s v="FALSE"/>
  </r>
  <r>
    <n v="1.1585225880895611E-2"/>
    <n v="162"/>
    <n v="140465014"/>
    <n v="16000"/>
    <x v="0"/>
    <x v="4"/>
    <n v="543.42999999999995"/>
    <x v="1"/>
    <x v="0"/>
    <x v="1"/>
    <x v="0"/>
    <n v="3248.53"/>
    <n v="0"/>
    <d v="2018-03-01T00:00:00"/>
    <n v="543.42999999999995"/>
    <d v="2018-04-01T00:00:00"/>
    <s v="Joint App"/>
    <s v="Cash"/>
    <s v="N"/>
    <s v="FALSE"/>
  </r>
  <r>
    <n v="1.2886458561435221E-2"/>
    <n v="431"/>
    <n v="126845176"/>
    <n v="5000"/>
    <x v="0"/>
    <x v="5"/>
    <n v="178.49"/>
    <x v="2"/>
    <x v="0"/>
    <x v="0"/>
    <x v="1"/>
    <n v="2494.11"/>
    <n v="0"/>
    <d v="2018-03-01T00:00:00"/>
    <n v="178.49"/>
    <d v="2018-04-01T00:00:00"/>
    <s v="Individual"/>
    <s v="Cash"/>
    <s v="N"/>
    <s v="FALSE"/>
  </r>
  <r>
    <n v="1.5054057984611569E-2"/>
    <n v="576"/>
    <n v="136648774"/>
    <n v="3500"/>
    <x v="0"/>
    <x v="6"/>
    <n v="110.43"/>
    <x v="3"/>
    <x v="0"/>
    <x v="0"/>
    <x v="0"/>
    <n v="881.8"/>
    <n v="0"/>
    <d v="2018-03-01T00:00:00"/>
    <n v="110.43"/>
    <d v="2018-04-01T00:00:00"/>
    <s v="Individual"/>
    <s v="DirectPay"/>
    <s v="N"/>
    <s v="FALSE"/>
  </r>
  <r>
    <n v="1.8608454621701798E-2"/>
    <n v="152"/>
    <n v="128318256"/>
    <n v="10000"/>
    <x v="0"/>
    <x v="7"/>
    <n v="342.17"/>
    <x v="4"/>
    <x v="0"/>
    <x v="0"/>
    <x v="0"/>
    <n v="4179.84"/>
    <n v="68.44"/>
    <d v="2018-03-01T00:00:00"/>
    <n v="360"/>
    <d v="2018-04-01T00:00:00"/>
    <s v="Joint App"/>
    <s v="Cash"/>
    <s v="N"/>
    <s v="FALSE"/>
  </r>
  <r>
    <n v="1.9688761196463456E-2"/>
    <n v="173"/>
    <n v="128887332"/>
    <n v="35000"/>
    <x v="0"/>
    <x v="8"/>
    <n v="1283.5"/>
    <x v="4"/>
    <x v="1"/>
    <x v="0"/>
    <x v="0"/>
    <n v="9727.59"/>
    <n v="0"/>
    <d v="2018-07-01T00:00:00"/>
    <n v="1526.09"/>
    <m/>
    <s v="Joint App"/>
    <s v="Cash"/>
    <s v="N"/>
    <s v="FALSE"/>
  </r>
  <r>
    <n v="2.2387528108872123E-2"/>
    <n v="912"/>
    <n v="139976298"/>
    <n v="29500"/>
    <x v="0"/>
    <x v="0"/>
    <n v="913.71"/>
    <x v="1"/>
    <x v="0"/>
    <x v="0"/>
    <x v="0"/>
    <n v="5505.01"/>
    <n v="0"/>
    <d v="2018-03-01T00:00:00"/>
    <n v="913.71"/>
    <d v="2018-04-01T00:00:00"/>
    <s v="Individual"/>
    <s v="Cash"/>
    <s v="N"/>
    <s v="FALSE"/>
  </r>
  <r>
    <n v="2.689697455356499E-2"/>
    <n v="259"/>
    <n v="130073447"/>
    <n v="2500"/>
    <x v="0"/>
    <x v="9"/>
    <n v="83.77"/>
    <x v="5"/>
    <x v="0"/>
    <x v="1"/>
    <x v="0"/>
    <n v="1001.74"/>
    <n v="0"/>
    <d v="2018-03-01T00:00:00"/>
    <n v="83.77"/>
    <d v="2018-04-01T00:00:00"/>
    <s v="Individual"/>
    <s v="Cash"/>
    <s v="N"/>
    <s v="FALSE"/>
  </r>
  <r>
    <n v="3.0586410402280606E-2"/>
    <n v="375"/>
    <n v="140694188"/>
    <n v="11000"/>
    <x v="0"/>
    <x v="6"/>
    <n v="347.04"/>
    <x v="1"/>
    <x v="0"/>
    <x v="2"/>
    <x v="0"/>
    <n v="2071.9"/>
    <n v="0"/>
    <d v="2018-03-01T00:00:00"/>
    <n v="347.04"/>
    <d v="2018-04-01T00:00:00"/>
    <s v="Individual"/>
    <s v="Cash"/>
    <s v="N"/>
    <s v="FALSE"/>
  </r>
  <r>
    <n v="3.6007389630227538E-2"/>
    <n v="383"/>
    <n v="129814698"/>
    <n v="7000"/>
    <x v="0"/>
    <x v="10"/>
    <n v="261.54000000000002"/>
    <x v="5"/>
    <x v="0"/>
    <x v="1"/>
    <x v="1"/>
    <n v="3122.62"/>
    <n v="0"/>
    <d v="2018-03-01T00:00:00"/>
    <n v="261.54000000000002"/>
    <d v="2018-04-01T00:00:00"/>
    <s v="Individual"/>
    <s v="DirectPay"/>
    <s v="N"/>
    <s v="FALSE"/>
  </r>
  <r>
    <n v="3.9867417753431278E-2"/>
    <n v="939"/>
    <n v="135128534"/>
    <n v="30000"/>
    <x v="0"/>
    <x v="11"/>
    <n v="975.93"/>
    <x v="3"/>
    <x v="2"/>
    <x v="0"/>
    <x v="0"/>
    <n v="6875.51"/>
    <n v="0"/>
    <d v="2018-02-01T00:00:00"/>
    <n v="975.93"/>
    <d v="2018-04-01T00:00:00"/>
    <s v="Individual"/>
    <s v="DirectPay"/>
    <s v="N"/>
    <s v="FALSE"/>
  </r>
  <r>
    <n v="4.190485974312419E-2"/>
    <n v="276"/>
    <n v="138417943"/>
    <n v="25000"/>
    <x v="0"/>
    <x v="12"/>
    <n v="1011.4"/>
    <x v="0"/>
    <x v="0"/>
    <x v="0"/>
    <x v="1"/>
    <n v="7006.72"/>
    <n v="0"/>
    <d v="2018-03-01T00:00:00"/>
    <n v="1011.4"/>
    <d v="2018-04-01T00:00:00"/>
    <s v="Individual"/>
    <s v="Cash"/>
    <s v="N"/>
    <s v="FALSE"/>
  </r>
  <r>
    <n v="4.4552179132598346E-2"/>
    <n v="266"/>
    <n v="130004114"/>
    <n v="10000"/>
    <x v="0"/>
    <x v="13"/>
    <n v="310.33"/>
    <x v="5"/>
    <x v="3"/>
    <x v="0"/>
    <x v="0"/>
    <n v="10042.81444"/>
    <n v="0"/>
    <d v="2018-04-01T00:00:00"/>
    <n v="10046.89"/>
    <m/>
    <s v="Individual"/>
    <s v="Cash"/>
    <s v="N"/>
    <s v="FALSE"/>
  </r>
  <r>
    <n v="5.0570359252728014E-2"/>
    <n v="944"/>
    <n v="138997149"/>
    <n v="5000"/>
    <x v="0"/>
    <x v="14"/>
    <n v="185.62"/>
    <x v="0"/>
    <x v="0"/>
    <x v="2"/>
    <x v="0"/>
    <n v="1288.27"/>
    <n v="0"/>
    <d v="2018-03-01T00:00:00"/>
    <n v="185.62"/>
    <d v="2018-04-01T00:00:00"/>
    <s v="Individual"/>
    <s v="Cash"/>
    <s v="N"/>
    <s v="FALSE"/>
  </r>
  <r>
    <n v="5.0643709681913673E-2"/>
    <n v="608"/>
    <n v="127184146"/>
    <n v="3500"/>
    <x v="0"/>
    <x v="15"/>
    <n v="116.24"/>
    <x v="2"/>
    <x v="3"/>
    <x v="2"/>
    <x v="0"/>
    <n v="3670.36141"/>
    <n v="15"/>
    <d v="2018-08-01T00:00:00"/>
    <n v="115.96"/>
    <m/>
    <s v="Individual"/>
    <s v="Cash"/>
    <s v="N"/>
    <s v="FALSE"/>
  </r>
  <r>
    <n v="5.1099034634371154E-2"/>
    <n v="9274"/>
    <n v="126182633"/>
    <n v="10100"/>
    <x v="0"/>
    <x v="16"/>
    <n v="390.5"/>
    <x v="2"/>
    <x v="1"/>
    <x v="2"/>
    <x v="1"/>
    <n v="1183.6400000000001"/>
    <n v="0"/>
    <d v="2018-04-01T00:00:00"/>
    <n v="390.5"/>
    <m/>
    <s v="Individual"/>
    <s v="Cash"/>
    <s v="Y"/>
    <s v="TRUE"/>
  </r>
  <r>
    <n v="5.4926614189757528E-2"/>
    <n v="151"/>
    <n v="129388944"/>
    <n v="3000"/>
    <x v="0"/>
    <x v="17"/>
    <n v="97.39"/>
    <x v="5"/>
    <x v="0"/>
    <x v="2"/>
    <x v="0"/>
    <n v="1166.94"/>
    <n v="0"/>
    <d v="2018-03-01T00:00:00"/>
    <n v="97.39"/>
    <d v="2018-04-01T00:00:00"/>
    <s v="Individual"/>
    <s v="Cash"/>
    <s v="N"/>
    <s v="FALSE"/>
  </r>
  <r>
    <n v="5.5460304554844075E-2"/>
    <n v="605"/>
    <n v="130393730"/>
    <n v="36050"/>
    <x v="0"/>
    <x v="18"/>
    <n v="1097.8599999999999"/>
    <x v="5"/>
    <x v="3"/>
    <x v="0"/>
    <x v="0"/>
    <n v="37057.676010000003"/>
    <n v="0"/>
    <d v="2018-09-01T00:00:00"/>
    <n v="31653.48"/>
    <m/>
    <s v="Joint App"/>
    <s v="Cash"/>
    <s v="N"/>
    <s v="FALSE"/>
  </r>
  <r>
    <n v="5.5690312365270112E-2"/>
    <n v="960"/>
    <n v="130538883"/>
    <n v="30000"/>
    <x v="0"/>
    <x v="19"/>
    <n v="1091.3599999999999"/>
    <x v="5"/>
    <x v="0"/>
    <x v="0"/>
    <x v="0"/>
    <n v="13034.82"/>
    <n v="0"/>
    <d v="2018-03-01T00:00:00"/>
    <n v="1091.3599999999999"/>
    <d v="2018-04-01T00:00:00"/>
    <s v="Individual"/>
    <s v="Cash"/>
    <s v="N"/>
    <s v="FALSE"/>
  </r>
  <r>
    <n v="5.6865409919165555E-2"/>
    <n v="931"/>
    <n v="138758117"/>
    <n v="3200"/>
    <x v="0"/>
    <x v="20"/>
    <n v="104.86"/>
    <x v="0"/>
    <x v="0"/>
    <x v="0"/>
    <x v="0"/>
    <n v="732.05"/>
    <n v="0"/>
    <d v="2018-03-01T00:00:00"/>
    <n v="104.86"/>
    <d v="2018-04-01T00:00:00"/>
    <s v="Joint App"/>
    <s v="Cash"/>
    <s v="N"/>
    <s v="FALSE"/>
  </r>
  <r>
    <n v="5.7851799525359238E-2"/>
    <n v="953"/>
    <n v="128690411"/>
    <n v="15600"/>
    <x v="0"/>
    <x v="21"/>
    <n v="506.45"/>
    <x v="4"/>
    <x v="0"/>
    <x v="0"/>
    <x v="0"/>
    <n v="6574.82"/>
    <n v="0"/>
    <d v="2018-03-01T00:00:00"/>
    <n v="506.45"/>
    <d v="2018-04-01T00:00:00"/>
    <s v="Individual"/>
    <s v="Cash"/>
    <s v="N"/>
    <s v="FALSE"/>
  </r>
  <r>
    <n v="6.0119686630539904E-2"/>
    <n v="976"/>
    <n v="129643834"/>
    <n v="10000"/>
    <x v="0"/>
    <x v="22"/>
    <n v="339.74"/>
    <x v="5"/>
    <x v="0"/>
    <x v="0"/>
    <x v="0"/>
    <n v="4069.34"/>
    <n v="0"/>
    <d v="2018-03-01T00:00:00"/>
    <n v="339.74"/>
    <d v="2018-04-01T00:00:00"/>
    <s v="Individual"/>
    <s v="Cash"/>
    <s v="N"/>
    <s v="FALSE"/>
  </r>
  <r>
    <n v="6.451662931090052E-2"/>
    <n v="15"/>
    <n v="141100673"/>
    <n v="3000"/>
    <x v="0"/>
    <x v="6"/>
    <n v="94.65"/>
    <x v="1"/>
    <x v="0"/>
    <x v="0"/>
    <x v="1"/>
    <n v="565.08000000000004"/>
    <n v="0"/>
    <d v="2018-03-01T00:00:00"/>
    <n v="94.65"/>
    <d v="2018-04-01T00:00:00"/>
    <s v="Individual"/>
    <s v="Cash"/>
    <s v="N"/>
    <s v="FALSE"/>
  </r>
  <r>
    <n v="6.6627468458638983E-2"/>
    <n v="438"/>
    <n v="138600153"/>
    <n v="40000"/>
    <x v="0"/>
    <x v="6"/>
    <n v="1261.97"/>
    <x v="0"/>
    <x v="0"/>
    <x v="0"/>
    <x v="1"/>
    <n v="8796.19"/>
    <n v="0"/>
    <d v="2018-03-01T00:00:00"/>
    <n v="1261.97"/>
    <d v="2018-04-01T00:00:00"/>
    <s v="Joint App"/>
    <s v="Cash"/>
    <s v="N"/>
    <s v="FALSE"/>
  </r>
  <r>
    <n v="6.7026660970278096E-2"/>
    <n v="356"/>
    <n v="129050809"/>
    <n v="2000"/>
    <x v="0"/>
    <x v="23"/>
    <n v="64.010000000000005"/>
    <x v="4"/>
    <x v="0"/>
    <x v="1"/>
    <x v="0"/>
    <n v="831.08"/>
    <n v="0"/>
    <d v="2018-03-01T00:00:00"/>
    <n v="64.010000000000005"/>
    <d v="2018-04-01T00:00:00"/>
    <s v="Individual"/>
    <s v="DirectPay"/>
    <s v="N"/>
    <s v="FALSE"/>
  </r>
  <r>
    <n v="6.9476568414460149E-2"/>
    <n v="945"/>
    <n v="136309585"/>
    <n v="15000"/>
    <x v="0"/>
    <x v="24"/>
    <n v="460.9"/>
    <x v="3"/>
    <x v="0"/>
    <x v="0"/>
    <x v="0"/>
    <n v="3681.64"/>
    <n v="0"/>
    <d v="2018-03-01T00:00:00"/>
    <n v="460.9"/>
    <d v="2018-04-01T00:00:00"/>
    <s v="Individual"/>
    <s v="DirectPay"/>
    <s v="N"/>
    <s v="FALSE"/>
  </r>
  <r>
    <n v="7.3159564329147719E-2"/>
    <n v="966"/>
    <n v="128142673"/>
    <n v="36000"/>
    <x v="0"/>
    <x v="23"/>
    <n v="1152.18"/>
    <x v="4"/>
    <x v="0"/>
    <x v="0"/>
    <x v="0"/>
    <n v="14959.46"/>
    <n v="0"/>
    <d v="2018-03-01T00:00:00"/>
    <n v="1152.18"/>
    <d v="2018-04-01T00:00:00"/>
    <s v="Individual"/>
    <s v="Cash"/>
    <s v="N"/>
    <s v="FALSE"/>
  </r>
  <r>
    <n v="7.3212751316180658E-2"/>
    <n v="273"/>
    <n v="129265310"/>
    <n v="20000"/>
    <x v="0"/>
    <x v="25"/>
    <n v="664.1"/>
    <x v="4"/>
    <x v="0"/>
    <x v="1"/>
    <x v="0"/>
    <n v="8619.99"/>
    <n v="0"/>
    <d v="2018-03-01T00:00:00"/>
    <n v="664.1"/>
    <d v="2018-04-01T00:00:00"/>
    <s v="Individual"/>
    <s v="Cash"/>
    <s v="N"/>
    <s v="FALSE"/>
  </r>
  <r>
    <n v="7.8263598596044592E-2"/>
    <n v="619"/>
    <n v="136532556"/>
    <n v="6000"/>
    <x v="0"/>
    <x v="1"/>
    <n v="182.84"/>
    <x v="3"/>
    <x v="0"/>
    <x v="0"/>
    <x v="0"/>
    <n v="1458.65"/>
    <n v="0"/>
    <d v="2018-03-01T00:00:00"/>
    <n v="182.84"/>
    <d v="2018-04-01T00:00:00"/>
    <s v="Individual"/>
    <s v="Cash"/>
    <s v="N"/>
    <s v="FALSE"/>
  </r>
  <r>
    <n v="7.8574320842076717E-2"/>
    <n v="216"/>
    <n v="128767613"/>
    <n v="16000"/>
    <x v="0"/>
    <x v="23"/>
    <n v="512.08000000000004"/>
    <x v="4"/>
    <x v="3"/>
    <x v="2"/>
    <x v="0"/>
    <n v="16433.96889"/>
    <n v="0"/>
    <d v="2018-05-01T00:00:00"/>
    <n v="15418.2"/>
    <m/>
    <s v="Individual"/>
    <s v="Cash"/>
    <s v="N"/>
    <s v="FALSE"/>
  </r>
  <r>
    <n v="8.4739414805005131E-2"/>
    <n v="254"/>
    <n v="137229928"/>
    <n v="8000"/>
    <x v="0"/>
    <x v="0"/>
    <n v="247.79"/>
    <x v="3"/>
    <x v="0"/>
    <x v="0"/>
    <x v="1"/>
    <n v="1731.33"/>
    <n v="0"/>
    <d v="2018-03-01T00:00:00"/>
    <n v="247.79"/>
    <d v="2018-04-01T00:00:00"/>
    <s v="Individual"/>
    <s v="DirectPay"/>
    <s v="N"/>
    <s v="FALSE"/>
  </r>
  <r>
    <n v="9.1240084253345066E-2"/>
    <n v="215"/>
    <n v="127486138"/>
    <n v="14400"/>
    <x v="0"/>
    <x v="26"/>
    <n v="451.05"/>
    <x v="2"/>
    <x v="0"/>
    <x v="3"/>
    <x v="0"/>
    <n v="6308.32"/>
    <n v="0"/>
    <d v="2018-03-01T00:00:00"/>
    <n v="451.05"/>
    <d v="2018-04-01T00:00:00"/>
    <s v="Individual"/>
    <s v="Cash"/>
    <s v="N"/>
    <s v="FALSE"/>
  </r>
  <r>
    <n v="9.1307638692232018E-2"/>
    <n v="35"/>
    <n v="130002998"/>
    <n v="10000"/>
    <x v="0"/>
    <x v="17"/>
    <n v="324.61"/>
    <x v="5"/>
    <x v="0"/>
    <x v="0"/>
    <x v="0"/>
    <n v="3883.75"/>
    <n v="0"/>
    <d v="2018-03-01T00:00:00"/>
    <n v="324.61"/>
    <d v="2018-04-01T00:00:00"/>
    <s v="Joint App"/>
    <s v="Cash"/>
    <s v="N"/>
    <s v="FALSE"/>
  </r>
  <r>
    <n v="9.567649943011669E-2"/>
    <n v="954"/>
    <n v="129827252"/>
    <n v="10300"/>
    <x v="0"/>
    <x v="27"/>
    <n v="352.38"/>
    <x v="5"/>
    <x v="0"/>
    <x v="0"/>
    <x v="0"/>
    <n v="4860.08"/>
    <n v="0"/>
    <d v="2018-02-01T00:00:00"/>
    <n v="352.38"/>
    <d v="2018-04-01T00:00:00"/>
    <s v="Individual"/>
    <s v="Cash"/>
    <s v="N"/>
    <s v="FALSE"/>
  </r>
  <r>
    <n v="0.10036595381900271"/>
    <n v="584"/>
    <n v="136528893"/>
    <n v="1000"/>
    <x v="0"/>
    <x v="6"/>
    <n v="31.55"/>
    <x v="3"/>
    <x v="3"/>
    <x v="4"/>
    <x v="0"/>
    <n v="1050.0557289999999"/>
    <n v="0"/>
    <d v="2018-02-01T00:00:00"/>
    <n v="861.23"/>
    <m/>
    <s v="Individual"/>
    <s v="Cash"/>
    <s v="N"/>
    <s v="FALSE"/>
  </r>
  <r>
    <n v="0.10177410655381047"/>
    <n v="156"/>
    <n v="136885929"/>
    <n v="16000"/>
    <x v="0"/>
    <x v="28"/>
    <n v="537.03"/>
    <x v="3"/>
    <x v="0"/>
    <x v="1"/>
    <x v="0"/>
    <n v="4273.6099999999997"/>
    <n v="0"/>
    <d v="2018-03-01T00:00:00"/>
    <n v="537.03"/>
    <d v="2018-04-01T00:00:00"/>
    <s v="Individual"/>
    <s v="Cash"/>
    <s v="N"/>
    <s v="FALSE"/>
  </r>
  <r>
    <n v="0.10383485359536415"/>
    <n v="268"/>
    <n v="140792985"/>
    <n v="7000"/>
    <x v="0"/>
    <x v="6"/>
    <n v="220.85"/>
    <x v="1"/>
    <x v="0"/>
    <x v="0"/>
    <x v="0"/>
    <n v="1318.52"/>
    <n v="0"/>
    <d v="2018-03-01T00:00:00"/>
    <n v="220.85"/>
    <d v="2018-04-01T00:00:00"/>
    <s v="Individual"/>
    <s v="Cash"/>
    <s v="N"/>
    <s v="FALSE"/>
  </r>
  <r>
    <n v="0.10911862396329353"/>
    <n v="36"/>
    <n v="138222465"/>
    <n v="8000"/>
    <x v="0"/>
    <x v="0"/>
    <n v="247.79"/>
    <x v="0"/>
    <x v="0"/>
    <x v="0"/>
    <x v="0"/>
    <n v="1983.12"/>
    <n v="0"/>
    <d v="2018-03-01T00:00:00"/>
    <n v="247.79"/>
    <d v="2018-04-01T00:00:00"/>
    <s v="Individual"/>
    <s v="Cash"/>
    <s v="N"/>
    <s v="FALSE"/>
  </r>
  <r>
    <n v="0.11054097328808554"/>
    <n v="345"/>
    <n v="129856374"/>
    <n v="10650"/>
    <x v="0"/>
    <x v="29"/>
    <n v="327.44"/>
    <x v="5"/>
    <x v="0"/>
    <x v="0"/>
    <x v="1"/>
    <n v="3921.34"/>
    <n v="0"/>
    <d v="2018-03-01T00:00:00"/>
    <n v="327.44"/>
    <d v="2018-04-01T00:00:00"/>
    <s v="Individual"/>
    <s v="Cash"/>
    <s v="N"/>
    <s v="FALSE"/>
  </r>
  <r>
    <n v="0.11262285507887593"/>
    <n v="433"/>
    <n v="138031203"/>
    <n v="10000"/>
    <x v="0"/>
    <x v="30"/>
    <n v="376.19"/>
    <x v="1"/>
    <x v="0"/>
    <x v="0"/>
    <x v="0"/>
    <n v="2245.5300000000002"/>
    <n v="0"/>
    <d v="2018-03-01T00:00:00"/>
    <n v="376.19"/>
    <d v="2018-04-01T00:00:00"/>
    <s v="Joint App"/>
    <s v="Cash"/>
    <s v="N"/>
    <s v="FALSE"/>
  </r>
  <r>
    <n v="0.11876967000664207"/>
    <n v="914"/>
    <n v="137471164"/>
    <n v="4500"/>
    <x v="0"/>
    <x v="20"/>
    <n v="147.46"/>
    <x v="3"/>
    <x v="0"/>
    <x v="0"/>
    <x v="0"/>
    <n v="1176.92"/>
    <n v="0"/>
    <d v="2018-03-01T00:00:00"/>
    <n v="147.46"/>
    <d v="2018-04-01T00:00:00"/>
    <s v="Individual"/>
    <s v="Cash"/>
    <s v="N"/>
    <s v="FALSE"/>
  </r>
  <r>
    <n v="0.12134094857059297"/>
    <n v="181"/>
    <n v="136593335"/>
    <n v="21475"/>
    <x v="0"/>
    <x v="24"/>
    <n v="659.86"/>
    <x v="3"/>
    <x v="0"/>
    <x v="1"/>
    <x v="0"/>
    <n v="5270.92"/>
    <n v="0"/>
    <d v="2018-03-01T00:00:00"/>
    <n v="659.86"/>
    <d v="2018-04-01T00:00:00"/>
    <s v="Joint App"/>
    <s v="Cash"/>
    <s v="N"/>
    <s v="FALSE"/>
  </r>
  <r>
    <n v="0.12732337214790668"/>
    <n v="348"/>
    <n v="127169512"/>
    <n v="6600"/>
    <x v="0"/>
    <x v="31"/>
    <n v="204.85"/>
    <x v="2"/>
    <x v="0"/>
    <x v="2"/>
    <x v="0"/>
    <n v="2849.04"/>
    <n v="0"/>
    <d v="2018-03-01T00:00:00"/>
    <n v="204.85"/>
    <d v="2018-04-01T00:00:00"/>
    <s v="Individual"/>
    <s v="Cash"/>
    <s v="N"/>
    <s v="FALSE"/>
  </r>
  <r>
    <n v="0.1274567489743873"/>
    <n v="930"/>
    <n v="137478817"/>
    <n v="10000"/>
    <x v="0"/>
    <x v="32"/>
    <n v="323.05"/>
    <x v="3"/>
    <x v="0"/>
    <x v="0"/>
    <x v="0"/>
    <n v="2573.1999999999998"/>
    <n v="0"/>
    <d v="2018-03-01T00:00:00"/>
    <n v="323.05"/>
    <d v="2018-04-01T00:00:00"/>
    <s v="Individual"/>
    <s v="Cash"/>
    <s v="N"/>
    <s v="FALSE"/>
  </r>
  <r>
    <n v="0.12982500762421367"/>
    <n v="91"/>
    <n v="139033369"/>
    <n v="19500"/>
    <x v="0"/>
    <x v="32"/>
    <n v="629.95000000000005"/>
    <x v="0"/>
    <x v="0"/>
    <x v="0"/>
    <x v="0"/>
    <n v="4398.7299999999996"/>
    <n v="0"/>
    <d v="2018-03-01T00:00:00"/>
    <n v="629.95000000000005"/>
    <d v="2018-04-01T00:00:00"/>
    <s v="Individual"/>
    <s v="DirectPay"/>
    <s v="N"/>
    <s v="FALSE"/>
  </r>
  <r>
    <n v="0.1332510916685038"/>
    <n v="947"/>
    <n v="128570719"/>
    <n v="10000"/>
    <x v="0"/>
    <x v="33"/>
    <n v="335.12"/>
    <x v="4"/>
    <x v="0"/>
    <x v="1"/>
    <x v="0"/>
    <n v="4349.55"/>
    <n v="0"/>
    <d v="2018-03-01T00:00:00"/>
    <n v="335.12"/>
    <d v="2018-04-01T00:00:00"/>
    <s v="Individual"/>
    <s v="Cash"/>
    <s v="N"/>
    <s v="FALSE"/>
  </r>
  <r>
    <n v="0.13639865038146304"/>
    <n v="391"/>
    <n v="125511547"/>
    <n v="11000"/>
    <x v="0"/>
    <x v="26"/>
    <n v="344.55"/>
    <x v="2"/>
    <x v="3"/>
    <x v="0"/>
    <x v="0"/>
    <n v="11556.594859999999"/>
    <n v="0"/>
    <d v="2018-09-01T00:00:00"/>
    <n v="9154.48"/>
    <m/>
    <s v="Individual"/>
    <s v="Cash"/>
    <s v="N"/>
    <s v="FALSE"/>
  </r>
  <r>
    <n v="0.14380658100393773"/>
    <n v="42"/>
    <n v="140725245"/>
    <n v="12000"/>
    <x v="0"/>
    <x v="28"/>
    <n v="402.77"/>
    <x v="1"/>
    <x v="0"/>
    <x v="0"/>
    <x v="0"/>
    <n v="2399.65"/>
    <n v="0"/>
    <d v="2018-03-01T00:00:00"/>
    <n v="402.77"/>
    <d v="2018-04-01T00:00:00"/>
    <s v="Individual"/>
    <s v="Cash"/>
    <s v="N"/>
    <s v="FALSE"/>
  </r>
  <r>
    <n v="0.14631738160460173"/>
    <n v="919"/>
    <n v="138282692"/>
    <n v="24000"/>
    <x v="0"/>
    <x v="34"/>
    <n v="750.31"/>
    <x v="0"/>
    <x v="0"/>
    <x v="5"/>
    <x v="0"/>
    <n v="5304.23"/>
    <n v="0"/>
    <d v="2018-03-01T00:00:00"/>
    <n v="782.97"/>
    <d v="2018-04-01T00:00:00"/>
    <s v="Individual"/>
    <s v="Cash"/>
    <s v="N"/>
    <s v="FALSE"/>
  </r>
  <r>
    <n v="0.14700413645700949"/>
    <n v="87"/>
    <n v="129065596"/>
    <n v="25000"/>
    <x v="0"/>
    <x v="15"/>
    <n v="830.24"/>
    <x v="4"/>
    <x v="0"/>
    <x v="0"/>
    <x v="0"/>
    <n v="10776.47"/>
    <n v="0"/>
    <d v="2018-03-01T00:00:00"/>
    <n v="830.24"/>
    <d v="2018-04-01T00:00:00"/>
    <s v="Individual"/>
    <s v="DirectPay"/>
    <s v="N"/>
    <s v="FALSE"/>
  </r>
  <r>
    <n v="0.14759064789967058"/>
    <n v="644"/>
    <n v="126858662"/>
    <n v="1000"/>
    <x v="0"/>
    <x v="26"/>
    <n v="31.33"/>
    <x v="2"/>
    <x v="0"/>
    <x v="0"/>
    <x v="0"/>
    <n v="437.51"/>
    <n v="0"/>
    <d v="2018-03-01T00:00:00"/>
    <n v="31.33"/>
    <d v="2018-04-01T00:00:00"/>
    <s v="Individual"/>
    <s v="Cash"/>
    <s v="N"/>
    <s v="FALSE"/>
  </r>
  <r>
    <n v="0.15547701083050702"/>
    <n v="386"/>
    <n v="137251550"/>
    <n v="5000"/>
    <x v="0"/>
    <x v="3"/>
    <n v="162.44999999999999"/>
    <x v="0"/>
    <x v="0"/>
    <x v="1"/>
    <x v="0"/>
    <n v="1131.33"/>
    <n v="0"/>
    <d v="2018-03-01T00:00:00"/>
    <n v="162.44999999999999"/>
    <d v="2018-04-01T00:00:00"/>
    <s v="Individual"/>
    <s v="Cash"/>
    <s v="N"/>
    <s v="FALSE"/>
  </r>
  <r>
    <n v="0.16397487747438433"/>
    <n v="968"/>
    <n v="128169170"/>
    <n v="10000"/>
    <x v="0"/>
    <x v="5"/>
    <n v="356.98"/>
    <x v="4"/>
    <x v="0"/>
    <x v="0"/>
    <x v="1"/>
    <n v="4617"/>
    <n v="0"/>
    <d v="2018-03-01T00:00:00"/>
    <n v="356.98"/>
    <d v="2018-04-01T00:00:00"/>
    <s v="Individual"/>
    <s v="Cash"/>
    <s v="N"/>
    <s v="FALSE"/>
  </r>
  <r>
    <n v="0.1680031328198317"/>
    <n v="614"/>
    <n v="129963126"/>
    <n v="10000"/>
    <x v="0"/>
    <x v="35"/>
    <n v="301.11"/>
    <x v="5"/>
    <x v="0"/>
    <x v="0"/>
    <x v="0"/>
    <n v="3610.37"/>
    <n v="0"/>
    <d v="2018-03-01T00:00:00"/>
    <n v="301.11"/>
    <d v="2018-04-01T00:00:00"/>
    <s v="Individual"/>
    <s v="DirectPay"/>
    <s v="N"/>
    <s v="FALSE"/>
  </r>
  <r>
    <n v="0.1721275553356526"/>
    <n v="935"/>
    <n v="139884134"/>
    <n v="12000"/>
    <x v="0"/>
    <x v="34"/>
    <n v="375.16"/>
    <x v="1"/>
    <x v="0"/>
    <x v="2"/>
    <x v="0"/>
    <n v="2248.35"/>
    <n v="0"/>
    <d v="2018-03-01T00:00:00"/>
    <n v="375.16"/>
    <d v="2018-04-01T00:00:00"/>
    <s v="Individual"/>
    <s v="Cash"/>
    <s v="N"/>
    <s v="FALSE"/>
  </r>
  <r>
    <n v="0.17928534435297949"/>
    <n v="580"/>
    <n v="137309132"/>
    <n v="20000"/>
    <x v="0"/>
    <x v="36"/>
    <n v="722.75"/>
    <x v="3"/>
    <x v="0"/>
    <x v="0"/>
    <x v="1"/>
    <n v="5622.27"/>
    <n v="0"/>
    <d v="2018-03-01T00:00:00"/>
    <n v="722.75"/>
    <d v="2018-04-01T00:00:00"/>
    <s v="Individual"/>
    <s v="Cash"/>
    <s v="N"/>
    <s v="FALSE"/>
  </r>
  <r>
    <n v="0.18013241586564421"/>
    <n v="583"/>
    <n v="126833854"/>
    <n v="25000"/>
    <x v="0"/>
    <x v="37"/>
    <n v="768.74"/>
    <x v="2"/>
    <x v="3"/>
    <x v="5"/>
    <x v="0"/>
    <n v="26458.46384"/>
    <n v="0"/>
    <d v="2018-01-01T00:00:00"/>
    <n v="18025.650000000001"/>
    <m/>
    <s v="Individual"/>
    <s v="Cash"/>
    <s v="N"/>
    <s v="FALSE"/>
  </r>
  <r>
    <n v="0.18070669596082223"/>
    <n v="390"/>
    <n v="130664521"/>
    <n v="2000"/>
    <x v="0"/>
    <x v="9"/>
    <n v="67.02"/>
    <x v="5"/>
    <x v="0"/>
    <x v="2"/>
    <x v="1"/>
    <n v="802.84"/>
    <n v="0"/>
    <d v="2018-03-01T00:00:00"/>
    <n v="67.02"/>
    <d v="2018-04-01T00:00:00"/>
    <s v="Individual"/>
    <s v="Cash"/>
    <s v="N"/>
    <s v="FALSE"/>
  </r>
  <r>
    <n v="0.18818646024006536"/>
    <n v="217"/>
    <n v="140743291"/>
    <n v="26975"/>
    <x v="0"/>
    <x v="3"/>
    <n v="876.38"/>
    <x v="1"/>
    <x v="0"/>
    <x v="0"/>
    <x v="0"/>
    <n v="5226.8999999999996"/>
    <n v="0"/>
    <d v="2018-03-01T00:00:00"/>
    <n v="876.38"/>
    <d v="2018-04-01T00:00:00"/>
    <s v="Individual"/>
    <s v="Cash"/>
    <s v="N"/>
    <s v="FALSE"/>
  </r>
  <r>
    <n v="0.18969541420128022"/>
    <n v="184"/>
    <n v="128661728"/>
    <n v="19200"/>
    <x v="0"/>
    <x v="37"/>
    <n v="590.39"/>
    <x v="4"/>
    <x v="0"/>
    <x v="0"/>
    <x v="0"/>
    <n v="7667.9"/>
    <n v="0"/>
    <d v="2018-03-01T00:00:00"/>
    <n v="590.39"/>
    <d v="2018-04-01T00:00:00"/>
    <s v="Individual"/>
    <s v="Cash"/>
    <s v="N"/>
    <s v="FALSE"/>
  </r>
  <r>
    <n v="0.20286302765005937"/>
    <n v="341"/>
    <n v="127015019"/>
    <n v="5000"/>
    <x v="0"/>
    <x v="38"/>
    <n v="161.18"/>
    <x v="2"/>
    <x v="0"/>
    <x v="3"/>
    <x v="0"/>
    <n v="2253.96"/>
    <n v="0"/>
    <d v="2018-03-01T00:00:00"/>
    <n v="161.18"/>
    <d v="2018-04-01T00:00:00"/>
    <s v="Individual"/>
    <s v="Cash"/>
    <s v="N"/>
    <s v="FALSE"/>
  </r>
  <r>
    <n v="0.20404977546112446"/>
    <n v="943"/>
    <n v="129128253"/>
    <n v="15000"/>
    <x v="0"/>
    <x v="27"/>
    <n v="513.17999999999995"/>
    <x v="4"/>
    <x v="3"/>
    <x v="0"/>
    <x v="0"/>
    <n v="16823.899460000001"/>
    <n v="0"/>
    <d v="2018-02-01T00:00:00"/>
    <n v="11202.37"/>
    <m/>
    <s v="Individual"/>
    <s v="Cash"/>
    <s v="N"/>
    <s v="FALSE"/>
  </r>
  <r>
    <n v="0.20414626779091094"/>
    <n v="21"/>
    <n v="140488885"/>
    <n v="4400"/>
    <x v="0"/>
    <x v="14"/>
    <n v="163.35"/>
    <x v="1"/>
    <x v="0"/>
    <x v="6"/>
    <x v="0"/>
    <n v="828.93"/>
    <n v="0"/>
    <d v="2018-02-01T00:00:00"/>
    <n v="163.35"/>
    <d v="2018-04-01T00:00:00"/>
    <s v="Individual"/>
    <s v="Cash"/>
    <s v="N"/>
    <s v="FALSE"/>
  </r>
  <r>
    <n v="0.21155206695572815"/>
    <n v="307"/>
    <n v="138115830"/>
    <n v="10000"/>
    <x v="0"/>
    <x v="3"/>
    <n v="324.89"/>
    <x v="0"/>
    <x v="0"/>
    <x v="3"/>
    <x v="0"/>
    <n v="2552.59"/>
    <n v="0"/>
    <d v="2018-03-01T00:00:00"/>
    <n v="324.89"/>
    <d v="2018-04-01T00:00:00"/>
    <s v="Individual"/>
    <s v="Cash"/>
    <s v="N"/>
    <s v="FALSE"/>
  </r>
  <r>
    <n v="0.21230386923095079"/>
    <n v="157"/>
    <n v="130610684"/>
    <n v="9600"/>
    <x v="0"/>
    <x v="39"/>
    <n v="365.89"/>
    <x v="5"/>
    <x v="0"/>
    <x v="1"/>
    <x v="1"/>
    <n v="4379.03"/>
    <n v="0"/>
    <d v="2018-03-01T00:00:00"/>
    <n v="365.89"/>
    <d v="2018-04-01T00:00:00"/>
    <s v="Individual"/>
    <s v="Cash"/>
    <s v="N"/>
    <s v="FALSE"/>
  </r>
  <r>
    <n v="0.2190648612590288"/>
    <n v="46"/>
    <n v="139152503"/>
    <n v="5000"/>
    <x v="0"/>
    <x v="6"/>
    <n v="157.75"/>
    <x v="1"/>
    <x v="0"/>
    <x v="1"/>
    <x v="0"/>
    <n v="1567.65"/>
    <n v="0"/>
    <d v="2018-03-01T00:00:00"/>
    <n v="220"/>
    <d v="2018-04-01T00:00:00"/>
    <s v="Individual"/>
    <s v="Cash"/>
    <s v="N"/>
    <s v="FALSE"/>
  </r>
  <r>
    <n v="0.21939629231867031"/>
    <n v="335"/>
    <n v="129176311"/>
    <n v="8000"/>
    <x v="0"/>
    <x v="13"/>
    <n v="248.27"/>
    <x v="4"/>
    <x v="3"/>
    <x v="0"/>
    <x v="0"/>
    <n v="8439.4109840000001"/>
    <n v="0"/>
    <d v="2018-01-01T00:00:00"/>
    <n v="4963.2299999999996"/>
    <m/>
    <s v="Individual"/>
    <s v="Cash"/>
    <s v="N"/>
    <s v="FALSE"/>
  </r>
  <r>
    <n v="0.22002965404112884"/>
    <n v="568"/>
    <n v="137061778"/>
    <n v="32000"/>
    <x v="0"/>
    <x v="40"/>
    <n v="1109.6099999999999"/>
    <x v="3"/>
    <x v="0"/>
    <x v="0"/>
    <x v="1"/>
    <n v="8850.18"/>
    <n v="0"/>
    <d v="2018-03-01T00:00:00"/>
    <n v="1109.6099999999999"/>
    <d v="2018-04-01T00:00:00"/>
    <s v="Individual"/>
    <s v="Cash"/>
    <s v="N"/>
    <s v="FALSE"/>
  </r>
  <r>
    <n v="0.22044128158295495"/>
    <n v="621"/>
    <n v="130406188"/>
    <n v="27000"/>
    <x v="0"/>
    <x v="41"/>
    <n v="845.59"/>
    <x v="5"/>
    <x v="0"/>
    <x v="1"/>
    <x v="0"/>
    <n v="10135.14"/>
    <n v="0"/>
    <d v="2018-03-01T00:00:00"/>
    <n v="845.59"/>
    <d v="2018-04-01T00:00:00"/>
    <s v="Individual"/>
    <s v="Cash"/>
    <s v="N"/>
    <s v="FALSE"/>
  </r>
  <r>
    <n v="0.2225379861228034"/>
    <n v="408"/>
    <n v="127738123"/>
    <n v="14400"/>
    <x v="0"/>
    <x v="7"/>
    <n v="492.72"/>
    <x v="2"/>
    <x v="0"/>
    <x v="1"/>
    <x v="1"/>
    <n v="6399.74"/>
    <n v="0"/>
    <d v="2018-03-01T00:00:00"/>
    <n v="492.72"/>
    <d v="2018-04-01T00:00:00"/>
    <s v="Joint App"/>
    <s v="Cash"/>
    <s v="N"/>
    <s v="FALSE"/>
  </r>
  <r>
    <n v="0.22299647653992549"/>
    <n v="927"/>
    <n v="136484155"/>
    <n v="35000"/>
    <x v="0"/>
    <x v="34"/>
    <n v="1094.2"/>
    <x v="0"/>
    <x v="0"/>
    <x v="1"/>
    <x v="0"/>
    <n v="7644.16"/>
    <n v="0"/>
    <d v="2018-03-01T00:00:00"/>
    <n v="1094.2"/>
    <d v="2018-04-01T00:00:00"/>
    <s v="Individual"/>
    <s v="DirectPay"/>
    <s v="N"/>
    <s v="FALSE"/>
  </r>
  <r>
    <n v="0.22378574178289479"/>
    <n v="969"/>
    <n v="129078883"/>
    <n v="10000"/>
    <x v="0"/>
    <x v="23"/>
    <n v="320.05"/>
    <x v="4"/>
    <x v="0"/>
    <x v="2"/>
    <x v="0"/>
    <n v="4155.41"/>
    <n v="0"/>
    <d v="2018-03-01T00:00:00"/>
    <n v="320.05"/>
    <d v="2018-04-01T00:00:00"/>
    <s v="Individual"/>
    <s v="Cash"/>
    <s v="N"/>
    <s v="FALSE"/>
  </r>
  <r>
    <n v="0.22498480025412992"/>
    <n v="850"/>
    <n v="137004734"/>
    <n v="2300"/>
    <x v="0"/>
    <x v="42"/>
    <n v="81.900000000000006"/>
    <x v="3"/>
    <x v="0"/>
    <x v="1"/>
    <x v="0"/>
    <n v="845.45"/>
    <n v="0"/>
    <d v="2018-03-01T00:00:00"/>
    <n v="81.900000000000006"/>
    <d v="2018-04-01T00:00:00"/>
    <s v="Individual"/>
    <s v="Cash"/>
    <s v="N"/>
    <s v="FALSE"/>
  </r>
  <r>
    <n v="0.22502380473890837"/>
    <n v="177"/>
    <n v="128172782"/>
    <n v="7000"/>
    <x v="0"/>
    <x v="15"/>
    <n v="232.47"/>
    <x v="4"/>
    <x v="0"/>
    <x v="2"/>
    <x v="0"/>
    <n v="3017.45"/>
    <n v="0"/>
    <d v="2018-03-01T00:00:00"/>
    <n v="232.47"/>
    <d v="2018-04-01T00:00:00"/>
    <s v="Individual"/>
    <s v="Cash"/>
    <s v="N"/>
    <s v="FALSE"/>
  </r>
  <r>
    <n v="0.23194038029786745"/>
    <n v="75"/>
    <n v="126831067"/>
    <n v="4800"/>
    <x v="0"/>
    <x v="2"/>
    <n v="168.81"/>
    <x v="2"/>
    <x v="0"/>
    <x v="0"/>
    <x v="1"/>
    <n v="2369.75"/>
    <n v="0"/>
    <d v="2018-03-01T00:00:00"/>
    <n v="168.81"/>
    <d v="2018-04-01T00:00:00"/>
    <s v="Individual"/>
    <s v="Cash"/>
    <s v="N"/>
    <s v="FALSE"/>
  </r>
  <r>
    <n v="0.23463619317906648"/>
    <n v="327"/>
    <n v="138089243"/>
    <n v="12000"/>
    <x v="0"/>
    <x v="34"/>
    <n v="375.16"/>
    <x v="0"/>
    <x v="0"/>
    <x v="1"/>
    <x v="0"/>
    <n v="2250.96"/>
    <n v="0"/>
    <d v="2018-03-01T00:00:00"/>
    <n v="375.16"/>
    <d v="2018-04-01T00:00:00"/>
    <s v="Individual"/>
    <s v="Cash"/>
    <s v="N"/>
    <s v="FALSE"/>
  </r>
  <r>
    <n v="0.23576927334630038"/>
    <n v="161"/>
    <n v="140903377"/>
    <n v="20000"/>
    <x v="0"/>
    <x v="43"/>
    <n v="660"/>
    <x v="1"/>
    <x v="0"/>
    <x v="0"/>
    <x v="0"/>
    <n v="3947.17"/>
    <n v="0"/>
    <d v="2018-03-01T00:00:00"/>
    <n v="660"/>
    <d v="2018-04-01T00:00:00"/>
    <s v="Joint App"/>
    <s v="DirectPay"/>
    <s v="N"/>
    <s v="FALSE"/>
  </r>
  <r>
    <n v="0.23838518348201654"/>
    <n v="185"/>
    <n v="128443695"/>
    <n v="15975"/>
    <x v="0"/>
    <x v="44"/>
    <n v="625.74"/>
    <x v="4"/>
    <x v="0"/>
    <x v="0"/>
    <x v="1"/>
    <n v="8145.23"/>
    <n v="0"/>
    <d v="2018-03-01T00:00:00"/>
    <n v="625.74"/>
    <d v="2018-04-01T00:00:00"/>
    <s v="Individual"/>
    <s v="Cash"/>
    <s v="N"/>
    <s v="FALSE"/>
  </r>
  <r>
    <n v="0.24479765761750405"/>
    <n v="154"/>
    <n v="138611618"/>
    <n v="30000"/>
    <x v="0"/>
    <x v="4"/>
    <n v="1018.93"/>
    <x v="0"/>
    <x v="0"/>
    <x v="0"/>
    <x v="0"/>
    <n v="7109.91"/>
    <n v="0"/>
    <d v="2018-03-01T00:00:00"/>
    <n v="1018.93"/>
    <d v="2018-04-01T00:00:00"/>
    <s v="Joint App"/>
    <s v="Cash"/>
    <s v="N"/>
    <s v="FALSE"/>
  </r>
  <r>
    <n v="0.24518555922462792"/>
    <n v="160"/>
    <n v="137882064"/>
    <n v="35000"/>
    <x v="0"/>
    <x v="45"/>
    <n v="1204.23"/>
    <x v="0"/>
    <x v="0"/>
    <x v="0"/>
    <x v="0"/>
    <n v="8572.7800000000007"/>
    <n v="0"/>
    <d v="2018-03-01T00:00:00"/>
    <n v="1204.23"/>
    <d v="2018-04-01T00:00:00"/>
    <s v="Individual"/>
    <s v="Cash"/>
    <s v="N"/>
    <s v="FALSE"/>
  </r>
  <r>
    <n v="0.24580579267299052"/>
    <n v="346"/>
    <n v="128839273"/>
    <n v="1000"/>
    <x v="0"/>
    <x v="46"/>
    <n v="37.909999999999997"/>
    <x v="4"/>
    <x v="0"/>
    <x v="2"/>
    <x v="0"/>
    <n v="601.64"/>
    <n v="0"/>
    <d v="2018-03-01T00:00:00"/>
    <n v="37.909999999999997"/>
    <d v="2018-04-01T00:00:00"/>
    <s v="Individual"/>
    <s v="Cash"/>
    <s v="N"/>
    <s v="FALSE"/>
  </r>
  <r>
    <n v="0.24873263967500481"/>
    <n v="401"/>
    <n v="135998707"/>
    <n v="10000"/>
    <x v="0"/>
    <x v="47"/>
    <n v="320.70999999999998"/>
    <x v="3"/>
    <x v="0"/>
    <x v="0"/>
    <x v="0"/>
    <n v="2557.6999999999998"/>
    <n v="0"/>
    <d v="2018-03-01T00:00:00"/>
    <n v="320.70999999999998"/>
    <d v="2018-04-01T00:00:00"/>
    <s v="Individual"/>
    <s v="Cash"/>
    <s v="N"/>
    <s v="FALSE"/>
  </r>
  <r>
    <n v="0.25487954979502747"/>
    <n v="7"/>
    <n v="140250161"/>
    <n v="1500"/>
    <x v="0"/>
    <x v="34"/>
    <n v="46.9"/>
    <x v="1"/>
    <x v="0"/>
    <x v="0"/>
    <x v="0"/>
    <n v="280.08999999999997"/>
    <n v="0"/>
    <d v="2018-03-01T00:00:00"/>
    <n v="46.9"/>
    <d v="2018-04-01T00:00:00"/>
    <s v="Individual"/>
    <s v="Cash"/>
    <s v="N"/>
    <s v="FALSE"/>
  </r>
  <r>
    <n v="0.25709678335074126"/>
    <n v="573"/>
    <n v="130069846"/>
    <n v="3500"/>
    <x v="0"/>
    <x v="27"/>
    <n v="119.75"/>
    <x v="5"/>
    <x v="3"/>
    <x v="0"/>
    <x v="0"/>
    <n v="3648.1819249999999"/>
    <n v="0"/>
    <d v="2018-06-01T00:00:00"/>
    <n v="3411.42"/>
    <m/>
    <s v="Individual"/>
    <s v="Cash"/>
    <s v="N"/>
    <s v="FALSE"/>
  </r>
  <r>
    <n v="0.25877737163700931"/>
    <n v="271"/>
    <n v="139149306"/>
    <n v="20075"/>
    <x v="0"/>
    <x v="30"/>
    <n v="755.2"/>
    <x v="1"/>
    <x v="0"/>
    <x v="0"/>
    <x v="0"/>
    <n v="4484.6000000000004"/>
    <n v="0"/>
    <d v="2018-03-01T00:00:00"/>
    <n v="755.2"/>
    <d v="2018-04-01T00:00:00"/>
    <s v="Individual"/>
    <s v="Cash"/>
    <s v="N"/>
    <s v="FALSE"/>
  </r>
  <r>
    <n v="0.2587801245795226"/>
    <n v="420"/>
    <n v="139187019"/>
    <n v="6000"/>
    <x v="0"/>
    <x v="1"/>
    <n v="182.84"/>
    <x v="0"/>
    <x v="0"/>
    <x v="0"/>
    <x v="0"/>
    <n v="1277.8399999999999"/>
    <n v="0"/>
    <d v="2018-03-01T00:00:00"/>
    <n v="182.84"/>
    <d v="2018-04-01T00:00:00"/>
    <s v="Individual"/>
    <s v="DirectPay"/>
    <s v="N"/>
    <s v="FALSE"/>
  </r>
  <r>
    <n v="0.2619014153138095"/>
    <n v="250"/>
    <n v="140379299"/>
    <n v="10000"/>
    <x v="0"/>
    <x v="34"/>
    <n v="312.63"/>
    <x v="1"/>
    <x v="0"/>
    <x v="1"/>
    <x v="0"/>
    <n v="1871.42"/>
    <n v="0"/>
    <d v="2018-03-01T00:00:00"/>
    <n v="312.63"/>
    <d v="2018-04-01T00:00:00"/>
    <s v="Individual"/>
    <s v="DirectPay"/>
    <s v="N"/>
    <s v="FALSE"/>
  </r>
  <r>
    <n v="0.26323095956069764"/>
    <n v="379"/>
    <n v="126236950"/>
    <n v="5000"/>
    <x v="0"/>
    <x v="26"/>
    <n v="156.62"/>
    <x v="2"/>
    <x v="0"/>
    <x v="7"/>
    <x v="0"/>
    <n v="2205.4699999999998"/>
    <n v="15"/>
    <d v="2018-03-01T00:00:00"/>
    <n v="156.62"/>
    <d v="2018-04-01T00:00:00"/>
    <s v="Joint App"/>
    <s v="Cash"/>
    <s v="N"/>
    <s v="FALSE"/>
  </r>
  <r>
    <n v="0.27036514095030473"/>
    <n v="409"/>
    <n v="138784453"/>
    <n v="10000"/>
    <x v="0"/>
    <x v="20"/>
    <n v="327.68"/>
    <x v="0"/>
    <x v="3"/>
    <x v="1"/>
    <x v="1"/>
    <n v="10294.76901"/>
    <n v="0"/>
    <d v="2018-11-01T00:00:00"/>
    <n v="9651.7000000000007"/>
    <m/>
    <s v="Individual"/>
    <s v="Cash"/>
    <s v="N"/>
    <s v="FALSE"/>
  </r>
  <r>
    <n v="0.27878092972592716"/>
    <n v="30"/>
    <n v="128699937"/>
    <n v="8000"/>
    <x v="0"/>
    <x v="7"/>
    <n v="273.74"/>
    <x v="4"/>
    <x v="4"/>
    <x v="0"/>
    <x v="1"/>
    <n v="2451.14"/>
    <n v="0"/>
    <d v="2018-11-01T00:00:00"/>
    <n v="273.74"/>
    <d v="2018-04-01T00:00:00"/>
    <s v="Individual"/>
    <s v="Cash"/>
    <s v="N"/>
    <s v="FALSE"/>
  </r>
  <r>
    <n v="0.28195321494963677"/>
    <n v="410"/>
    <n v="136460068"/>
    <n v="5675"/>
    <x v="0"/>
    <x v="6"/>
    <n v="179.05"/>
    <x v="3"/>
    <x v="0"/>
    <x v="1"/>
    <x v="0"/>
    <n v="2129.73"/>
    <n v="0"/>
    <d v="2018-03-01T00:00:00"/>
    <n v="179.05"/>
    <d v="2018-04-01T00:00:00"/>
    <s v="Joint App"/>
    <s v="DirectPay"/>
    <s v="N"/>
    <s v="FALSE"/>
  </r>
  <r>
    <n v="0.28544748075577742"/>
    <n v="197"/>
    <n v="138926397"/>
    <n v="15000"/>
    <x v="0"/>
    <x v="6"/>
    <n v="473.24"/>
    <x v="0"/>
    <x v="0"/>
    <x v="0"/>
    <x v="0"/>
    <n v="3298.58"/>
    <n v="0"/>
    <d v="2018-03-01T00:00:00"/>
    <n v="473.24"/>
    <d v="2018-04-01T00:00:00"/>
    <s v="Individual"/>
    <s v="Cash"/>
    <s v="N"/>
    <s v="FALSE"/>
  </r>
  <r>
    <n v="0.28979835770805407"/>
    <n v="565"/>
    <n v="137401734"/>
    <n v="6000"/>
    <x v="0"/>
    <x v="6"/>
    <n v="189.3"/>
    <x v="3"/>
    <x v="0"/>
    <x v="1"/>
    <x v="0"/>
    <n v="1511.58"/>
    <n v="0"/>
    <d v="2018-03-01T00:00:00"/>
    <n v="189.3"/>
    <d v="2018-04-01T00:00:00"/>
    <s v="Individual"/>
    <s v="Cash"/>
    <s v="N"/>
    <s v="FALSE"/>
  </r>
  <r>
    <n v="0.29043612565573529"/>
    <n v="352"/>
    <n v="136258507"/>
    <n v="2800"/>
    <x v="0"/>
    <x v="30"/>
    <n v="105.34"/>
    <x v="3"/>
    <x v="0"/>
    <x v="8"/>
    <x v="0"/>
    <n v="839.47"/>
    <n v="0"/>
    <d v="2018-03-01T00:00:00"/>
    <n v="105.34"/>
    <d v="2018-04-01T00:00:00"/>
    <s v="Individual"/>
    <s v="Cash"/>
    <s v="N"/>
    <s v="FALSE"/>
  </r>
  <r>
    <n v="0.29086926871976582"/>
    <n v="350"/>
    <n v="128226386"/>
    <n v="25500"/>
    <x v="0"/>
    <x v="38"/>
    <n v="821.98"/>
    <x v="4"/>
    <x v="3"/>
    <x v="0"/>
    <x v="0"/>
    <n v="26706.031630000001"/>
    <n v="0"/>
    <d v="2018-07-01T00:00:00"/>
    <n v="23382.94"/>
    <m/>
    <s v="Individual"/>
    <s v="DirectPay"/>
    <s v="N"/>
    <s v="FALSE"/>
  </r>
  <r>
    <n v="0.2948572321420212"/>
    <n v="430"/>
    <n v="130606150"/>
    <n v="20000"/>
    <x v="0"/>
    <x v="25"/>
    <n v="664.1"/>
    <x v="5"/>
    <x v="0"/>
    <x v="6"/>
    <x v="0"/>
    <n v="7942.58"/>
    <n v="0"/>
    <d v="2018-03-01T00:00:00"/>
    <n v="664.1"/>
    <d v="2018-04-01T00:00:00"/>
    <s v="Individual"/>
    <s v="Cash"/>
    <s v="N"/>
    <s v="FALSE"/>
  </r>
  <r>
    <n v="0.2958986795251104"/>
    <n v="370"/>
    <n v="141030506"/>
    <n v="6400"/>
    <x v="0"/>
    <x v="48"/>
    <n v="225.45"/>
    <x v="1"/>
    <x v="3"/>
    <x v="0"/>
    <x v="0"/>
    <n v="6774.6766779999998"/>
    <n v="0"/>
    <d v="2018-03-01T00:00:00"/>
    <n v="39.21"/>
    <m/>
    <s v="Individual"/>
    <s v="Cash"/>
    <s v="N"/>
    <s v="FALSE"/>
  </r>
  <r>
    <n v="0.3035864691778879"/>
    <n v="555"/>
    <n v="128087567"/>
    <n v="10000"/>
    <x v="0"/>
    <x v="33"/>
    <n v="335.12"/>
    <x v="4"/>
    <x v="0"/>
    <x v="1"/>
    <x v="1"/>
    <n v="5349.55"/>
    <n v="0"/>
    <d v="2018-03-01T00:00:00"/>
    <n v="335.12"/>
    <d v="2018-04-01T00:00:00"/>
    <s v="Individual"/>
    <s v="Cash"/>
    <s v="N"/>
    <s v="FALSE"/>
  </r>
  <r>
    <n v="0.3110180010106508"/>
    <n v="549"/>
    <n v="127046986"/>
    <n v="8000"/>
    <x v="0"/>
    <x v="26"/>
    <n v="250.59"/>
    <x v="2"/>
    <x v="0"/>
    <x v="0"/>
    <x v="1"/>
    <n v="3504.72"/>
    <n v="0"/>
    <d v="2018-03-01T00:00:00"/>
    <n v="250.59"/>
    <d v="2018-04-01T00:00:00"/>
    <s v="Individual"/>
    <s v="Cash"/>
    <s v="N"/>
    <s v="FALSE"/>
  </r>
  <r>
    <n v="0.32027304966191694"/>
    <n v="171"/>
    <n v="138384907"/>
    <n v="7500"/>
    <x v="0"/>
    <x v="40"/>
    <n v="260.07"/>
    <x v="0"/>
    <x v="3"/>
    <x v="0"/>
    <x v="0"/>
    <n v="7504.0662499999999"/>
    <n v="0"/>
    <d v="2018-08-01T00:00:00"/>
    <n v="7510.33"/>
    <m/>
    <s v="Individual"/>
    <s v="Cash"/>
    <s v="N"/>
    <s v="FALSE"/>
  </r>
  <r>
    <n v="0.32625547634306162"/>
    <n v="428"/>
    <n v="139425393"/>
    <n v="16825"/>
    <x v="0"/>
    <x v="6"/>
    <n v="530.82000000000005"/>
    <x v="1"/>
    <x v="0"/>
    <x v="0"/>
    <x v="0"/>
    <n v="3188.87"/>
    <n v="0"/>
    <d v="2018-03-01T00:00:00"/>
    <n v="530.82000000000005"/>
    <d v="2018-04-01T00:00:00"/>
    <s v="Joint App"/>
    <s v="DirectPay"/>
    <s v="N"/>
    <s v="FALSE"/>
  </r>
  <r>
    <n v="0.32996249626042251"/>
    <n v="906"/>
    <n v="137711892"/>
    <n v="10000"/>
    <x v="0"/>
    <x v="4"/>
    <n v="339.65"/>
    <x v="0"/>
    <x v="0"/>
    <x v="0"/>
    <x v="0"/>
    <n v="2370.02"/>
    <n v="0"/>
    <d v="2018-03-01T00:00:00"/>
    <n v="339.65"/>
    <d v="2018-04-01T00:00:00"/>
    <s v="Individual"/>
    <s v="Cash"/>
    <s v="N"/>
    <s v="FALSE"/>
  </r>
  <r>
    <n v="0.33237560300406588"/>
    <n v="8855"/>
    <n v="130045712"/>
    <n v="6000"/>
    <x v="0"/>
    <x v="19"/>
    <n v="218.28"/>
    <x v="5"/>
    <x v="1"/>
    <x v="0"/>
    <x v="0"/>
    <n v="698.69"/>
    <n v="0"/>
    <d v="2018-06-01T00:00:00"/>
    <n v="218.28"/>
    <m/>
    <s v="Individual"/>
    <s v="Cash"/>
    <s v="Y"/>
    <s v="TRUE"/>
  </r>
  <r>
    <n v="0.33246141085170922"/>
    <n v="556"/>
    <n v="139328397"/>
    <n v="18000"/>
    <x v="0"/>
    <x v="28"/>
    <n v="604.16"/>
    <x v="0"/>
    <x v="3"/>
    <x v="0"/>
    <x v="0"/>
    <n v="18402.780739999998"/>
    <n v="0"/>
    <d v="2018-02-01T00:00:00"/>
    <n v="3603.03"/>
    <m/>
    <s v="Individual"/>
    <s v="Cash"/>
    <s v="N"/>
    <s v="FALSE"/>
  </r>
  <r>
    <n v="0.3362207611378718"/>
    <n v="572"/>
    <n v="129752043"/>
    <n v="8000"/>
    <x v="0"/>
    <x v="22"/>
    <n v="271.8"/>
    <x v="5"/>
    <x v="0"/>
    <x v="1"/>
    <x v="1"/>
    <n v="3249.53"/>
    <n v="0"/>
    <d v="2018-03-01T00:00:00"/>
    <n v="271.8"/>
    <d v="2018-04-01T00:00:00"/>
    <s v="Individual"/>
    <s v="Cash"/>
    <s v="N"/>
    <s v="FALSE"/>
  </r>
  <r>
    <n v="0.33974146402140748"/>
    <n v="980"/>
    <n v="136746282"/>
    <n v="35000"/>
    <x v="0"/>
    <x v="43"/>
    <n v="1155"/>
    <x v="3"/>
    <x v="0"/>
    <x v="1"/>
    <x v="0"/>
    <n v="9217.5400000000009"/>
    <n v="0"/>
    <d v="2018-03-01T00:00:00"/>
    <n v="1155"/>
    <d v="2018-04-01T00:00:00"/>
    <s v="Individual"/>
    <s v="DirectPay"/>
    <s v="N"/>
    <s v="FALSE"/>
  </r>
  <r>
    <n v="0.34148552520221975"/>
    <n v="924"/>
    <n v="127931401"/>
    <n v="20000"/>
    <x v="0"/>
    <x v="21"/>
    <n v="649.29999999999995"/>
    <x v="2"/>
    <x v="0"/>
    <x v="1"/>
    <x v="0"/>
    <n v="8505.65"/>
    <n v="0"/>
    <d v="2018-03-01T00:00:00"/>
    <n v="649.29999999999995"/>
    <d v="2018-04-01T00:00:00"/>
    <s v="Individual"/>
    <s v="Cash"/>
    <s v="N"/>
    <s v="FALSE"/>
  </r>
  <r>
    <n v="0.34488997685038647"/>
    <n v="405"/>
    <n v="130462674"/>
    <n v="9000"/>
    <x v="0"/>
    <x v="35"/>
    <n v="271"/>
    <x v="5"/>
    <x v="0"/>
    <x v="0"/>
    <x v="0"/>
    <n v="3246.69"/>
    <n v="0"/>
    <d v="2018-03-01T00:00:00"/>
    <n v="271"/>
    <d v="2018-04-01T00:00:00"/>
    <s v="Individual"/>
    <s v="Cash"/>
    <s v="N"/>
    <s v="FALSE"/>
  </r>
  <r>
    <n v="0.34657075892484646"/>
    <n v="318"/>
    <n v="136313323"/>
    <n v="8000"/>
    <x v="0"/>
    <x v="20"/>
    <n v="262.14"/>
    <x v="3"/>
    <x v="0"/>
    <x v="0"/>
    <x v="0"/>
    <n v="2102.04"/>
    <n v="0"/>
    <d v="2018-03-01T00:00:00"/>
    <n v="262.14"/>
    <d v="2018-04-01T00:00:00"/>
    <s v="Individual"/>
    <s v="Cash"/>
    <s v="N"/>
    <s v="FALSE"/>
  </r>
  <r>
    <n v="0.34681585059807685"/>
    <n v="219"/>
    <n v="125994123"/>
    <n v="16800"/>
    <x v="0"/>
    <x v="23"/>
    <n v="537.69000000000005"/>
    <x v="2"/>
    <x v="0"/>
    <x v="1"/>
    <x v="1"/>
    <n v="7518.85"/>
    <n v="0"/>
    <d v="2018-03-01T00:00:00"/>
    <n v="537.69000000000005"/>
    <d v="2018-04-01T00:00:00"/>
    <s v="Individual"/>
    <s v="Cash"/>
    <s v="N"/>
    <s v="FALSE"/>
  </r>
  <r>
    <n v="0.34796563578508355"/>
    <n v="422"/>
    <n v="130756241"/>
    <n v="3000"/>
    <x v="0"/>
    <x v="49"/>
    <n v="105.49"/>
    <x v="5"/>
    <x v="0"/>
    <x v="9"/>
    <x v="0"/>
    <n v="1260.54"/>
    <n v="0"/>
    <d v="2018-03-01T00:00:00"/>
    <n v="105.49"/>
    <d v="2018-04-01T00:00:00"/>
    <s v="Individual"/>
    <s v="Cash"/>
    <s v="N"/>
    <s v="FALSE"/>
  </r>
  <r>
    <n v="0.34865630669768644"/>
    <n v="557"/>
    <n v="138503784"/>
    <n v="40000"/>
    <x v="0"/>
    <x v="24"/>
    <n v="1229.06"/>
    <x v="0"/>
    <x v="0"/>
    <x v="1"/>
    <x v="0"/>
    <n v="8573.7800000000007"/>
    <n v="0"/>
    <d v="2018-03-01T00:00:00"/>
    <n v="1229.06"/>
    <d v="2018-04-01T00:00:00"/>
    <s v="Joint App"/>
    <s v="DirectPay"/>
    <s v="N"/>
    <s v="FALSE"/>
  </r>
  <r>
    <n v="0.3671030596638758"/>
    <n v="937"/>
    <n v="137566930"/>
    <n v="8400"/>
    <x v="0"/>
    <x v="32"/>
    <n v="271.36"/>
    <x v="3"/>
    <x v="3"/>
    <x v="3"/>
    <x v="0"/>
    <n v="8752.0423780000001"/>
    <n v="0"/>
    <d v="2018-01-01T00:00:00"/>
    <n v="7671.3"/>
    <m/>
    <s v="Individual"/>
    <s v="Cash"/>
    <s v="N"/>
    <s v="FALSE"/>
  </r>
  <r>
    <n v="0.36732771466112457"/>
    <n v="926"/>
    <n v="129440701"/>
    <n v="23000"/>
    <x v="0"/>
    <x v="50"/>
    <n v="847.99"/>
    <x v="5"/>
    <x v="0"/>
    <x v="0"/>
    <x v="0"/>
    <n v="10126.25"/>
    <n v="0"/>
    <d v="2018-03-01T00:00:00"/>
    <n v="847.99"/>
    <d v="2018-04-01T00:00:00"/>
    <s v="Individual"/>
    <s v="Cash"/>
    <s v="N"/>
    <s v="FALSE"/>
  </r>
  <r>
    <n v="0.36817202676550542"/>
    <n v="188"/>
    <n v="140232630"/>
    <n v="15000"/>
    <x v="0"/>
    <x v="20"/>
    <n v="491.51"/>
    <x v="1"/>
    <x v="0"/>
    <x v="1"/>
    <x v="0"/>
    <n v="2930.63"/>
    <n v="0"/>
    <d v="2018-03-01T00:00:00"/>
    <n v="491.51"/>
    <d v="2018-04-01T00:00:00"/>
    <s v="Individual"/>
    <s v="Cash"/>
    <s v="N"/>
    <s v="FALSE"/>
  </r>
  <r>
    <n v="0.37170268963231601"/>
    <n v="940"/>
    <n v="139530446"/>
    <n v="12000"/>
    <x v="0"/>
    <x v="34"/>
    <n v="375.16"/>
    <x v="1"/>
    <x v="0"/>
    <x v="0"/>
    <x v="0"/>
    <n v="2245.73"/>
    <n v="0"/>
    <d v="2018-03-01T00:00:00"/>
    <n v="375.16"/>
    <d v="2018-04-01T00:00:00"/>
    <s v="Individual"/>
    <s v="Cash"/>
    <s v="N"/>
    <s v="FALSE"/>
  </r>
  <r>
    <n v="0.37250192456612141"/>
    <n v="577"/>
    <n v="140323197"/>
    <n v="5000"/>
    <x v="0"/>
    <x v="28"/>
    <n v="167.83"/>
    <x v="1"/>
    <x v="0"/>
    <x v="3"/>
    <x v="0"/>
    <n v="999.91"/>
    <n v="0"/>
    <d v="2018-03-01T00:00:00"/>
    <n v="167.83"/>
    <d v="2018-04-01T00:00:00"/>
    <s v="Individual"/>
    <s v="Cash"/>
    <s v="N"/>
    <s v="FALSE"/>
  </r>
  <r>
    <n v="0.3725027823405419"/>
    <n v="40"/>
    <n v="137884215"/>
    <n v="15000"/>
    <x v="0"/>
    <x v="34"/>
    <n v="468.94"/>
    <x v="0"/>
    <x v="0"/>
    <x v="0"/>
    <x v="0"/>
    <n v="3276.05"/>
    <n v="0"/>
    <d v="2018-03-01T00:00:00"/>
    <n v="468.94"/>
    <d v="2018-04-01T00:00:00"/>
    <s v="Individual"/>
    <s v="DirectPay"/>
    <s v="N"/>
    <s v="FALSE"/>
  </r>
  <r>
    <n v="0.37516075496053936"/>
    <n v="82"/>
    <n v="129439537"/>
    <n v="8300"/>
    <x v="0"/>
    <x v="35"/>
    <n v="249.92"/>
    <x v="5"/>
    <x v="0"/>
    <x v="0"/>
    <x v="0"/>
    <n v="3246.59"/>
    <n v="0"/>
    <d v="2018-03-01T00:00:00"/>
    <n v="499.92"/>
    <d v="2018-04-01T00:00:00"/>
    <s v="Individual"/>
    <s v="Cash"/>
    <s v="N"/>
    <s v="FALSE"/>
  </r>
  <r>
    <n v="0.37894760873783573"/>
    <n v="174"/>
    <n v="129086263"/>
    <n v="8000"/>
    <x v="0"/>
    <x v="51"/>
    <n v="243.67"/>
    <x v="4"/>
    <x v="0"/>
    <x v="1"/>
    <x v="1"/>
    <n v="3165.01"/>
    <n v="0"/>
    <d v="2018-03-01T00:00:00"/>
    <n v="243.67"/>
    <d v="2018-04-01T00:00:00"/>
    <s v="Individual"/>
    <s v="Cash"/>
    <s v="N"/>
    <s v="FALSE"/>
  </r>
  <r>
    <n v="0.3861122505034984"/>
    <n v="903"/>
    <n v="126281479"/>
    <n v="10000"/>
    <x v="0"/>
    <x v="52"/>
    <n v="361.83"/>
    <x v="2"/>
    <x v="3"/>
    <x v="1"/>
    <x v="1"/>
    <n v="11396.889370000001"/>
    <n v="0"/>
    <d v="2018-02-01T00:00:00"/>
    <n v="5.61"/>
    <m/>
    <s v="Individual"/>
    <s v="Cash"/>
    <s v="N"/>
    <s v="FALSE"/>
  </r>
  <r>
    <n v="0.38791712085211261"/>
    <n v="612"/>
    <n v="129042065"/>
    <n v="30000"/>
    <x v="0"/>
    <x v="51"/>
    <n v="913.75"/>
    <x v="4"/>
    <x v="0"/>
    <x v="0"/>
    <x v="0"/>
    <n v="11868.62"/>
    <n v="0"/>
    <d v="2018-03-01T00:00:00"/>
    <n v="913.75"/>
    <d v="2018-04-01T00:00:00"/>
    <s v="Individual"/>
    <s v="Cash"/>
    <s v="N"/>
    <s v="FALSE"/>
  </r>
  <r>
    <n v="0.39656503917617736"/>
    <n v="205"/>
    <n v="126314685"/>
    <n v="20000"/>
    <x v="0"/>
    <x v="33"/>
    <n v="670.23"/>
    <x v="2"/>
    <x v="1"/>
    <x v="0"/>
    <x v="1"/>
    <n v="3358.17"/>
    <n v="0"/>
    <d v="2018-07-01T00:00:00"/>
    <n v="670.23"/>
    <m/>
    <s v="Individual"/>
    <s v="Cash"/>
    <s v="N"/>
    <s v="FALSE"/>
  </r>
  <r>
    <n v="0.39907295587135094"/>
    <n v="566"/>
    <n v="139973717"/>
    <n v="10000"/>
    <x v="0"/>
    <x v="24"/>
    <n v="307.27"/>
    <x v="1"/>
    <x v="0"/>
    <x v="3"/>
    <x v="0"/>
    <n v="1839.91"/>
    <n v="0"/>
    <d v="2018-03-01T00:00:00"/>
    <n v="307.27"/>
    <d v="2018-04-01T00:00:00"/>
    <s v="Individual"/>
    <s v="Cash"/>
    <s v="N"/>
    <s v="FALSE"/>
  </r>
  <r>
    <n v="0.39943267745674804"/>
    <n v="373"/>
    <n v="138405028"/>
    <n v="4300"/>
    <x v="0"/>
    <x v="48"/>
    <n v="151.47999999999999"/>
    <x v="0"/>
    <x v="0"/>
    <x v="6"/>
    <x v="0"/>
    <n v="1056.5"/>
    <n v="0"/>
    <d v="2018-03-01T00:00:00"/>
    <n v="151.47999999999999"/>
    <d v="2018-04-01T00:00:00"/>
    <s v="Individual"/>
    <s v="Cash"/>
    <s v="N"/>
    <s v="FALSE"/>
  </r>
  <r>
    <n v="0.40281639789948631"/>
    <n v="263"/>
    <n v="125761084"/>
    <n v="5000"/>
    <x v="0"/>
    <x v="31"/>
    <n v="155.19"/>
    <x v="2"/>
    <x v="3"/>
    <x v="2"/>
    <x v="0"/>
    <n v="5099.5865489999996"/>
    <n v="0"/>
    <d v="2018-04-01T00:00:00"/>
    <n v="4794.3100000000004"/>
    <m/>
    <s v="Individual"/>
    <s v="Cash"/>
    <s v="N"/>
    <s v="FALSE"/>
  </r>
  <r>
    <n v="0.40655263883401094"/>
    <n v="977"/>
    <n v="130807400"/>
    <n v="1000"/>
    <x v="0"/>
    <x v="9"/>
    <n v="33.51"/>
    <x v="5"/>
    <x v="0"/>
    <x v="8"/>
    <x v="0"/>
    <n v="401.42"/>
    <n v="0"/>
    <d v="2018-03-01T00:00:00"/>
    <n v="33.51"/>
    <d v="2018-04-01T00:00:00"/>
    <s v="Individual"/>
    <s v="Cash"/>
    <s v="N"/>
    <s v="FALSE"/>
  </r>
  <r>
    <n v="0.40808991574368692"/>
    <n v="975"/>
    <n v="128784712"/>
    <n v="1500"/>
    <x v="0"/>
    <x v="15"/>
    <n v="49.82"/>
    <x v="4"/>
    <x v="3"/>
    <x v="2"/>
    <x v="1"/>
    <n v="1559.622875"/>
    <n v="0"/>
    <d v="2018-06-01T00:00:00"/>
    <n v="1341.16"/>
    <m/>
    <s v="Individual"/>
    <s v="Cash"/>
    <s v="N"/>
    <s v="FALSE"/>
  </r>
  <r>
    <n v="0.41166755771398889"/>
    <n v="16"/>
    <n v="136798903"/>
    <n v="27000"/>
    <x v="0"/>
    <x v="24"/>
    <n v="829.62"/>
    <x v="3"/>
    <x v="0"/>
    <x v="0"/>
    <x v="0"/>
    <n v="6616.95"/>
    <n v="0"/>
    <d v="2018-03-01T00:00:00"/>
    <n v="829.62"/>
    <d v="2018-04-01T00:00:00"/>
    <s v="Individual"/>
    <s v="DirectPay"/>
    <s v="N"/>
    <s v="FALSE"/>
  </r>
  <r>
    <n v="0.41228145596997878"/>
    <n v="359"/>
    <n v="136202872"/>
    <n v="5000"/>
    <x v="0"/>
    <x v="53"/>
    <n v="199.7"/>
    <x v="3"/>
    <x v="0"/>
    <x v="0"/>
    <x v="1"/>
    <n v="1631.2"/>
    <n v="0"/>
    <d v="2018-03-01T00:00:00"/>
    <n v="199.7"/>
    <d v="2018-04-01T00:00:00"/>
    <s v="Individual"/>
    <s v="Cash"/>
    <s v="N"/>
    <s v="FALSE"/>
  </r>
  <r>
    <n v="0.41270265030798081"/>
    <n v="19"/>
    <n v="136494862"/>
    <n v="3000"/>
    <x v="0"/>
    <x v="45"/>
    <n v="103.22"/>
    <x v="3"/>
    <x v="0"/>
    <x v="0"/>
    <x v="0"/>
    <n v="820.94"/>
    <n v="0"/>
    <d v="2018-03-01T00:00:00"/>
    <n v="103.22"/>
    <d v="2018-04-01T00:00:00"/>
    <s v="Individual"/>
    <s v="Cash"/>
    <s v="N"/>
    <s v="FALSE"/>
  </r>
  <r>
    <n v="0.41763347434558251"/>
    <n v="85"/>
    <n v="136223805"/>
    <n v="5500"/>
    <x v="0"/>
    <x v="4"/>
    <n v="186.81"/>
    <x v="3"/>
    <x v="0"/>
    <x v="2"/>
    <x v="0"/>
    <n v="1504.42"/>
    <n v="0"/>
    <d v="2018-03-01T00:00:00"/>
    <n v="186.81"/>
    <d v="2018-04-01T00:00:00"/>
    <s v="Individual"/>
    <s v="Cash"/>
    <s v="N"/>
    <s v="FALSE"/>
  </r>
  <r>
    <n v="0.42001080332484564"/>
    <n v="434"/>
    <n v="129253797"/>
    <n v="36000"/>
    <x v="0"/>
    <x v="18"/>
    <n v="1096.3399999999999"/>
    <x v="4"/>
    <x v="0"/>
    <x v="5"/>
    <x v="0"/>
    <n v="14240.28"/>
    <n v="0"/>
    <d v="2018-03-01T00:00:00"/>
    <n v="1096.3399999999999"/>
    <d v="2018-04-01T00:00:00"/>
    <s v="Individual"/>
    <s v="Cash"/>
    <s v="N"/>
    <s v="FALSE"/>
  </r>
  <r>
    <n v="0.42139031202182065"/>
    <n v="366"/>
    <n v="129103731"/>
    <n v="20000"/>
    <x v="0"/>
    <x v="41"/>
    <n v="626.36"/>
    <x v="4"/>
    <x v="0"/>
    <x v="5"/>
    <x v="0"/>
    <n v="8124.99"/>
    <n v="0"/>
    <d v="2018-03-01T00:00:00"/>
    <n v="626.36"/>
    <d v="2018-04-01T00:00:00"/>
    <s v="Individual"/>
    <s v="Cash"/>
    <s v="N"/>
    <s v="FALSE"/>
  </r>
  <r>
    <n v="0.4232862728104706"/>
    <n v="338"/>
    <n v="129111425"/>
    <n v="20000"/>
    <x v="0"/>
    <x v="13"/>
    <n v="620.66"/>
    <x v="5"/>
    <x v="0"/>
    <x v="3"/>
    <x v="1"/>
    <n v="7439.76"/>
    <n v="0"/>
    <d v="2018-03-01T00:00:00"/>
    <n v="620.66"/>
    <d v="2018-04-01T00:00:00"/>
    <s v="Individual"/>
    <s v="Cash"/>
    <s v="N"/>
    <s v="FALSE"/>
  </r>
  <r>
    <n v="0.42585779122824263"/>
    <n v="3"/>
    <n v="136777000"/>
    <n v="29125"/>
    <x v="0"/>
    <x v="28"/>
    <n v="977.56"/>
    <x v="0"/>
    <x v="0"/>
    <x v="6"/>
    <x v="0"/>
    <n v="6822.32"/>
    <n v="0"/>
    <d v="2018-03-01T00:00:00"/>
    <n v="977.56"/>
    <d v="2018-04-01T00:00:00"/>
    <s v="Individual"/>
    <s v="Cash"/>
    <s v="N"/>
    <s v="FALSE"/>
  </r>
  <r>
    <n v="0.42758135784253659"/>
    <n v="574"/>
    <n v="129968613"/>
    <n v="4200"/>
    <x v="0"/>
    <x v="17"/>
    <n v="136.34"/>
    <x v="5"/>
    <x v="0"/>
    <x v="6"/>
    <x v="0"/>
    <n v="1512.67"/>
    <n v="0"/>
    <d v="2018-02-01T00:00:00"/>
    <n v="136.34"/>
    <d v="2018-04-01T00:00:00"/>
    <s v="Individual"/>
    <s v="Cash"/>
    <s v="N"/>
    <s v="FALSE"/>
  </r>
  <r>
    <n v="0.42812346699355563"/>
    <n v="207"/>
    <n v="128355798"/>
    <n v="4200"/>
    <x v="0"/>
    <x v="21"/>
    <n v="136.36000000000001"/>
    <x v="4"/>
    <x v="3"/>
    <x v="0"/>
    <x v="1"/>
    <n v="4420.8801910000002"/>
    <n v="0"/>
    <d v="2018-09-01T00:00:00"/>
    <n v="17.649999999999999"/>
    <m/>
    <s v="Individual"/>
    <s v="Cash"/>
    <s v="N"/>
    <s v="FALSE"/>
  </r>
  <r>
    <n v="0.43223562476450361"/>
    <n v="198"/>
    <n v="128691793"/>
    <n v="12000"/>
    <x v="0"/>
    <x v="54"/>
    <n v="445.97"/>
    <x v="4"/>
    <x v="0"/>
    <x v="7"/>
    <x v="0"/>
    <n v="5784.28"/>
    <n v="0"/>
    <d v="2018-03-01T00:00:00"/>
    <n v="445.97"/>
    <d v="2018-04-01T00:00:00"/>
    <s v="Individual"/>
    <s v="Cash"/>
    <s v="N"/>
    <s v="FALSE"/>
  </r>
  <r>
    <n v="0.43252690877118583"/>
    <n v="424"/>
    <n v="136155142"/>
    <n v="15000"/>
    <x v="0"/>
    <x v="6"/>
    <n v="473.24"/>
    <x v="3"/>
    <x v="0"/>
    <x v="1"/>
    <x v="0"/>
    <n v="3778.87"/>
    <n v="0"/>
    <d v="2018-03-01T00:00:00"/>
    <n v="473.24"/>
    <d v="2018-04-01T00:00:00"/>
    <s v="Individual"/>
    <s v="Cash"/>
    <s v="N"/>
    <s v="FALSE"/>
  </r>
  <r>
    <n v="0.43822181322637277"/>
    <n v="563"/>
    <n v="137049604"/>
    <n v="15000"/>
    <x v="0"/>
    <x v="32"/>
    <n v="484.58"/>
    <x v="3"/>
    <x v="0"/>
    <x v="0"/>
    <x v="0"/>
    <n v="3868.24"/>
    <n v="0"/>
    <d v="2018-03-01T00:00:00"/>
    <n v="484.58"/>
    <d v="2018-04-01T00:00:00"/>
    <s v="Individual"/>
    <s v="Cash"/>
    <s v="N"/>
    <s v="FALSE"/>
  </r>
  <r>
    <n v="0.44322174924818736"/>
    <n v="979"/>
    <n v="127581447"/>
    <n v="8000"/>
    <x v="0"/>
    <x v="23"/>
    <n v="256.04000000000002"/>
    <x v="2"/>
    <x v="0"/>
    <x v="2"/>
    <x v="0"/>
    <n v="3576.17"/>
    <n v="0"/>
    <d v="2018-03-01T00:00:00"/>
    <n v="256.04000000000002"/>
    <d v="2018-04-01T00:00:00"/>
    <s v="Individual"/>
    <s v="Cash"/>
    <s v="N"/>
    <s v="FALSE"/>
  </r>
  <r>
    <n v="0.44740352724243948"/>
    <n v="192"/>
    <n v="127267908"/>
    <n v="12600"/>
    <x v="0"/>
    <x v="23"/>
    <n v="403.27"/>
    <x v="2"/>
    <x v="0"/>
    <x v="1"/>
    <x v="0"/>
    <n v="5632.56"/>
    <n v="0"/>
    <d v="2018-03-01T00:00:00"/>
    <n v="403.27"/>
    <d v="2018-04-01T00:00:00"/>
    <s v="Individual"/>
    <s v="Cash"/>
    <s v="N"/>
    <s v="FALSE"/>
  </r>
  <r>
    <n v="0.4486669672423611"/>
    <n v="22"/>
    <n v="136797762"/>
    <n v="30800"/>
    <x v="0"/>
    <x v="34"/>
    <n v="962.89"/>
    <x v="3"/>
    <x v="0"/>
    <x v="1"/>
    <x v="0"/>
    <n v="6740.24"/>
    <n v="0"/>
    <d v="2018-02-01T00:00:00"/>
    <n v="962.89"/>
    <d v="2018-04-01T00:00:00"/>
    <s v="Individual"/>
    <s v="Cash"/>
    <s v="N"/>
    <s v="FALSE"/>
  </r>
  <r>
    <n v="0.45588677916310116"/>
    <n v="49"/>
    <n v="138759535"/>
    <n v="10000"/>
    <x v="0"/>
    <x v="45"/>
    <n v="344.07"/>
    <x v="0"/>
    <x v="3"/>
    <x v="1"/>
    <x v="0"/>
    <n v="10295.2351"/>
    <n v="0"/>
    <d v="2018-10-01T00:00:00"/>
    <n v="9959.2099999999991"/>
    <m/>
    <s v="Individual"/>
    <s v="Cash"/>
    <s v="N"/>
    <s v="FALSE"/>
  </r>
  <r>
    <n v="0.45922078514652287"/>
    <n v="331"/>
    <n v="137285264"/>
    <n v="12000"/>
    <x v="0"/>
    <x v="28"/>
    <n v="402.77"/>
    <x v="0"/>
    <x v="0"/>
    <x v="0"/>
    <x v="1"/>
    <n v="2802.42"/>
    <n v="0"/>
    <d v="2018-03-01T00:00:00"/>
    <n v="402.77"/>
    <d v="2018-04-01T00:00:00"/>
    <s v="Individual"/>
    <s v="Cash"/>
    <s v="N"/>
    <s v="FALSE"/>
  </r>
  <r>
    <n v="0.46198524958593223"/>
    <n v="11"/>
    <n v="129229613"/>
    <n v="6000"/>
    <x v="0"/>
    <x v="22"/>
    <n v="203.85"/>
    <x v="4"/>
    <x v="3"/>
    <x v="1"/>
    <x v="0"/>
    <n v="6727.31333"/>
    <n v="0"/>
    <d v="2018-03-01T00:00:00"/>
    <n v="4489.49"/>
    <m/>
    <s v="Individual"/>
    <s v="Cash"/>
    <s v="N"/>
    <s v="FALSE"/>
  </r>
  <r>
    <n v="0.46229751254580487"/>
    <n v="952"/>
    <n v="138285858"/>
    <n v="8000"/>
    <x v="0"/>
    <x v="48"/>
    <n v="281.81"/>
    <x v="0"/>
    <x v="0"/>
    <x v="5"/>
    <x v="0"/>
    <n v="1965.5"/>
    <n v="0"/>
    <d v="2018-03-01T00:00:00"/>
    <n v="281.81"/>
    <d v="2018-04-01T00:00:00"/>
    <s v="Individual"/>
    <s v="Cash"/>
    <s v="N"/>
    <s v="FALSE"/>
  </r>
  <r>
    <n v="0.46509799921052597"/>
    <n v="364"/>
    <n v="137502632"/>
    <n v="12000"/>
    <x v="0"/>
    <x v="42"/>
    <n v="427.3"/>
    <x v="3"/>
    <x v="0"/>
    <x v="0"/>
    <x v="0"/>
    <n v="3395.85"/>
    <n v="0"/>
    <d v="2018-03-01T00:00:00"/>
    <n v="427.3"/>
    <d v="2018-04-01T00:00:00"/>
    <s v="Individual"/>
    <s v="Cash"/>
    <s v="N"/>
    <s v="FALSE"/>
  </r>
  <r>
    <n v="0.46658987625668369"/>
    <n v="955"/>
    <n v="126384374"/>
    <n v="11000"/>
    <x v="0"/>
    <x v="33"/>
    <n v="368.63"/>
    <x v="2"/>
    <x v="0"/>
    <x v="1"/>
    <x v="1"/>
    <n v="5153.1099999999997"/>
    <n v="0"/>
    <d v="2018-03-01T00:00:00"/>
    <n v="368.63"/>
    <d v="2018-04-01T00:00:00"/>
    <s v="Individual"/>
    <s v="Cash"/>
    <s v="N"/>
    <s v="FALSE"/>
  </r>
  <r>
    <n v="0.47163304717163712"/>
    <n v="990"/>
    <n v="140895929"/>
    <n v="10000"/>
    <x v="0"/>
    <x v="24"/>
    <n v="307.27"/>
    <x v="1"/>
    <x v="0"/>
    <x v="1"/>
    <x v="0"/>
    <n v="1839.91"/>
    <n v="0"/>
    <d v="2018-03-01T00:00:00"/>
    <n v="307.27"/>
    <d v="2018-04-01T00:00:00"/>
    <s v="Individual"/>
    <s v="DirectPay"/>
    <s v="N"/>
    <s v="FALSE"/>
  </r>
  <r>
    <n v="0.4753967695976562"/>
    <n v="255"/>
    <n v="128734364"/>
    <n v="12000"/>
    <x v="0"/>
    <x v="7"/>
    <n v="410.6"/>
    <x v="4"/>
    <x v="3"/>
    <x v="0"/>
    <x v="0"/>
    <n v="12420.53599"/>
    <n v="0"/>
    <d v="2018-05-01T00:00:00"/>
    <n v="11608.73"/>
    <m/>
    <s v="Individual"/>
    <s v="Cash"/>
    <s v="N"/>
    <s v="FALSE"/>
  </r>
  <r>
    <n v="0.48377181985738371"/>
    <n v="901"/>
    <n v="129596607"/>
    <n v="12000"/>
    <x v="0"/>
    <x v="55"/>
    <n v="463.9"/>
    <x v="5"/>
    <x v="0"/>
    <x v="0"/>
    <x v="1"/>
    <n v="5558.39"/>
    <n v="0"/>
    <d v="2018-03-01T00:00:00"/>
    <n v="463.9"/>
    <d v="2018-04-01T00:00:00"/>
    <s v="Joint App"/>
    <s v="Cash"/>
    <s v="N"/>
    <s v="FALSE"/>
  </r>
  <r>
    <n v="0.4859759177915508"/>
    <n v="8998"/>
    <n v="129880417"/>
    <n v="3600"/>
    <x v="0"/>
    <x v="56"/>
    <n v="117.69"/>
    <x v="5"/>
    <x v="0"/>
    <x v="0"/>
    <x v="0"/>
    <n v="1420.85"/>
    <n v="15"/>
    <d v="2018-03-01T00:00:00"/>
    <n v="117.69"/>
    <d v="2018-04-01T00:00:00"/>
    <s v="Individual"/>
    <s v="Cash"/>
    <s v="Y"/>
    <s v="TRUE"/>
  </r>
  <r>
    <n v="0.48953632511618228"/>
    <n v="371"/>
    <n v="137654643"/>
    <n v="6000"/>
    <x v="0"/>
    <x v="43"/>
    <n v="198"/>
    <x v="0"/>
    <x v="0"/>
    <x v="1"/>
    <x v="0"/>
    <n v="1382.15"/>
    <n v="0"/>
    <d v="2018-03-01T00:00:00"/>
    <n v="198"/>
    <d v="2018-04-01T00:00:00"/>
    <s v="Individual"/>
    <s v="Cash"/>
    <s v="N"/>
    <s v="FALSE"/>
  </r>
  <r>
    <n v="0.49040626656287589"/>
    <n v="374"/>
    <n v="138877063"/>
    <n v="36000"/>
    <x v="0"/>
    <x v="43"/>
    <n v="1188"/>
    <x v="0"/>
    <x v="0"/>
    <x v="0"/>
    <x v="0"/>
    <n v="9446.75"/>
    <n v="0"/>
    <d v="2018-03-01T00:00:00"/>
    <n v="1738"/>
    <d v="2018-04-01T00:00:00"/>
    <s v="Individual"/>
    <s v="Cash"/>
    <s v="N"/>
    <s v="FALSE"/>
  </r>
  <r>
    <n v="0.49083651184547805"/>
    <n v="79"/>
    <n v="129153772"/>
    <n v="25000"/>
    <x v="0"/>
    <x v="57"/>
    <n v="805.75"/>
    <x v="4"/>
    <x v="3"/>
    <x v="1"/>
    <x v="0"/>
    <n v="27150.573939999998"/>
    <n v="0"/>
    <d v="2018-02-01T00:00:00"/>
    <n v="18410.72"/>
    <m/>
    <s v="Individual"/>
    <s v="Cash"/>
    <s v="N"/>
    <s v="FALSE"/>
  </r>
  <r>
    <n v="0.49520368013662741"/>
    <n v="909"/>
    <n v="128090378"/>
    <n v="30000"/>
    <x v="0"/>
    <x v="23"/>
    <n v="960.15"/>
    <x v="4"/>
    <x v="0"/>
    <x v="9"/>
    <x v="0"/>
    <n v="12750.48"/>
    <n v="0"/>
    <d v="2018-03-01T00:00:00"/>
    <n v="960.15"/>
    <d v="2018-04-01T00:00:00"/>
    <s v="Individual"/>
    <s v="Cash"/>
    <s v="N"/>
    <s v="FALSE"/>
  </r>
  <r>
    <n v="0.49816696170110453"/>
    <n v="982"/>
    <n v="136511704"/>
    <n v="6000"/>
    <x v="0"/>
    <x v="24"/>
    <n v="184.36"/>
    <x v="3"/>
    <x v="0"/>
    <x v="2"/>
    <x v="0"/>
    <n v="1472.66"/>
    <n v="0"/>
    <d v="2018-03-01T00:00:00"/>
    <n v="184.36"/>
    <d v="2018-04-01T00:00:00"/>
    <s v="Individual"/>
    <s v="Cash"/>
    <s v="N"/>
    <s v="FALSE"/>
  </r>
  <r>
    <n v="0.50033565721653162"/>
    <n v="618"/>
    <n v="139112521"/>
    <n v="24000"/>
    <x v="0"/>
    <x v="34"/>
    <n v="750.31"/>
    <x v="0"/>
    <x v="0"/>
    <x v="1"/>
    <x v="0"/>
    <n v="4554.13"/>
    <n v="0"/>
    <d v="2018-03-01T00:00:00"/>
    <n v="750.31"/>
    <d v="2018-04-01T00:00:00"/>
    <s v="Individual"/>
    <s v="Cash"/>
    <s v="N"/>
    <s v="FALSE"/>
  </r>
  <r>
    <n v="0.50349796825682591"/>
    <n v="393"/>
    <n v="138491559"/>
    <n v="6500"/>
    <x v="0"/>
    <x v="28"/>
    <n v="218.17"/>
    <x v="1"/>
    <x v="0"/>
    <x v="0"/>
    <x v="0"/>
    <n v="1304.42"/>
    <n v="0"/>
    <d v="2018-03-01T00:00:00"/>
    <n v="218.17"/>
    <d v="2018-04-01T00:00:00"/>
    <s v="Individual"/>
    <s v="DirectPay"/>
    <s v="N"/>
    <s v="FALSE"/>
  </r>
  <r>
    <n v="0.50714715109059993"/>
    <n v="575"/>
    <n v="128984605"/>
    <n v="10000"/>
    <x v="0"/>
    <x v="2"/>
    <n v="351.67"/>
    <x v="4"/>
    <x v="3"/>
    <x v="2"/>
    <x v="0"/>
    <n v="11258.63154"/>
    <n v="0"/>
    <d v="2018-01-01T00:00:00"/>
    <n v="8102.5"/>
    <m/>
    <s v="Joint App"/>
    <s v="Cash"/>
    <s v="N"/>
    <s v="FALSE"/>
  </r>
  <r>
    <n v="0.51468511475312584"/>
    <n v="413"/>
    <n v="138428359"/>
    <n v="30000"/>
    <x v="0"/>
    <x v="48"/>
    <n v="1056.79"/>
    <x v="0"/>
    <x v="0"/>
    <x v="0"/>
    <x v="1"/>
    <n v="7370.63"/>
    <n v="0"/>
    <d v="2018-03-01T00:00:00"/>
    <n v="1056.79"/>
    <d v="2018-04-01T00:00:00"/>
    <s v="Individual"/>
    <s v="Cash"/>
    <s v="N"/>
    <s v="FALSE"/>
  </r>
  <r>
    <n v="0.51774966715441584"/>
    <n v="964"/>
    <n v="129234019"/>
    <n v="6000"/>
    <x v="0"/>
    <x v="9"/>
    <n v="201.04"/>
    <x v="5"/>
    <x v="0"/>
    <x v="0"/>
    <x v="0"/>
    <n v="2404.0700000000002"/>
    <n v="0"/>
    <d v="2018-03-01T00:00:00"/>
    <n v="201.04"/>
    <d v="2018-04-01T00:00:00"/>
    <s v="Individual"/>
    <s v="Cash"/>
    <s v="N"/>
    <s v="FALSE"/>
  </r>
  <r>
    <n v="0.52475763711577506"/>
    <n v="13"/>
    <n v="138330573"/>
    <n v="6000"/>
    <x v="0"/>
    <x v="34"/>
    <n v="187.58"/>
    <x v="0"/>
    <x v="0"/>
    <x v="1"/>
    <x v="0"/>
    <n v="1310.45"/>
    <n v="0"/>
    <d v="2018-03-01T00:00:00"/>
    <n v="187.58"/>
    <d v="2018-04-01T00:00:00"/>
    <s v="Individual"/>
    <s v="Cash"/>
    <s v="N"/>
    <s v="FALSE"/>
  </r>
  <r>
    <n v="0.53018062680319711"/>
    <n v="80"/>
    <n v="129468467"/>
    <n v="10000"/>
    <x v="0"/>
    <x v="57"/>
    <n v="322.3"/>
    <x v="5"/>
    <x v="0"/>
    <x v="1"/>
    <x v="0"/>
    <n v="3856.58"/>
    <n v="0"/>
    <d v="2018-03-01T00:00:00"/>
    <n v="322.3"/>
    <d v="2018-04-01T00:00:00"/>
    <s v="Individual"/>
    <s v="Cash"/>
    <s v="N"/>
    <s v="FALSE"/>
  </r>
  <r>
    <n v="0.53023940860434926"/>
    <n v="989"/>
    <n v="137877679"/>
    <n v="19000"/>
    <x v="0"/>
    <x v="1"/>
    <n v="578.97"/>
    <x v="0"/>
    <x v="0"/>
    <x v="0"/>
    <x v="0"/>
    <n v="8101.2"/>
    <n v="0"/>
    <d v="2018-03-01T00:00:00"/>
    <n v="1078.97"/>
    <d v="2018-04-01T00:00:00"/>
    <s v="Individual"/>
    <s v="Cash"/>
    <s v="N"/>
    <s v="FALSE"/>
  </r>
  <r>
    <n v="0.5329246411236932"/>
    <n v="922"/>
    <n v="129719684"/>
    <n v="7000"/>
    <x v="0"/>
    <x v="58"/>
    <n v="224.01"/>
    <x v="5"/>
    <x v="3"/>
    <x v="2"/>
    <x v="1"/>
    <n v="7165.8591379999998"/>
    <n v="0"/>
    <d v="2018-06-01T00:00:00"/>
    <n v="6721.51"/>
    <m/>
    <s v="Individual"/>
    <s v="Cash"/>
    <s v="N"/>
    <s v="FALSE"/>
  </r>
  <r>
    <n v="0.54026196787304659"/>
    <n v="175"/>
    <n v="136806337"/>
    <n v="5500"/>
    <x v="0"/>
    <x v="42"/>
    <n v="195.85"/>
    <x v="3"/>
    <x v="0"/>
    <x v="1"/>
    <x v="1"/>
    <n v="1561.63"/>
    <n v="0"/>
    <d v="2018-03-01T00:00:00"/>
    <n v="195.85"/>
    <d v="2018-04-01T00:00:00"/>
    <s v="Individual"/>
    <s v="Cash"/>
    <s v="N"/>
    <s v="FALSE"/>
  </r>
  <r>
    <n v="0.54066926325625753"/>
    <n v="313"/>
    <n v="136433719"/>
    <n v="24000"/>
    <x v="0"/>
    <x v="6"/>
    <n v="757.18"/>
    <x v="3"/>
    <x v="0"/>
    <x v="0"/>
    <x v="0"/>
    <n v="10746.16"/>
    <n v="0"/>
    <d v="2018-03-01T00:00:00"/>
    <n v="757.18"/>
    <d v="2018-04-01T00:00:00"/>
    <s v="Individual"/>
    <s v="Cash"/>
    <s v="N"/>
    <s v="FALSE"/>
  </r>
  <r>
    <n v="0.54718231346254387"/>
    <n v="336"/>
    <n v="128276219"/>
    <n v="5600"/>
    <x v="0"/>
    <x v="59"/>
    <n v="194.27"/>
    <x v="4"/>
    <x v="0"/>
    <x v="1"/>
    <x v="1"/>
    <n v="2516.15"/>
    <n v="0"/>
    <d v="2018-03-01T00:00:00"/>
    <n v="194.27"/>
    <d v="2018-04-01T00:00:00"/>
    <s v="Individual"/>
    <s v="Cash"/>
    <s v="N"/>
    <s v="FALSE"/>
  </r>
  <r>
    <n v="0.55568054611115447"/>
    <n v="159"/>
    <n v="127595205"/>
    <n v="2000"/>
    <x v="0"/>
    <x v="51"/>
    <n v="60.92"/>
    <x v="2"/>
    <x v="0"/>
    <x v="2"/>
    <x v="0"/>
    <n v="851.53"/>
    <n v="0"/>
    <d v="2018-03-01T00:00:00"/>
    <n v="60.92"/>
    <d v="2018-04-01T00:00:00"/>
    <s v="Individual"/>
    <s v="Cash"/>
    <s v="N"/>
    <s v="FALSE"/>
  </r>
  <r>
    <n v="0.55599641367075581"/>
    <n v="269"/>
    <n v="127489044"/>
    <n v="5000"/>
    <x v="0"/>
    <x v="51"/>
    <n v="152.30000000000001"/>
    <x v="2"/>
    <x v="0"/>
    <x v="1"/>
    <x v="0"/>
    <n v="2136.6999999999998"/>
    <n v="15"/>
    <d v="2018-03-01T00:00:00"/>
    <n v="152.30000000000001"/>
    <d v="2018-04-01T00:00:00"/>
    <s v="Individual"/>
    <s v="Cash"/>
    <s v="N"/>
    <s v="FALSE"/>
  </r>
  <r>
    <n v="0.55934782676765249"/>
    <n v="29"/>
    <n v="140645905"/>
    <n v="1500"/>
    <x v="0"/>
    <x v="20"/>
    <n v="49.16"/>
    <x v="1"/>
    <x v="0"/>
    <x v="2"/>
    <x v="0"/>
    <n v="293.12"/>
    <n v="0"/>
    <d v="2018-03-01T00:00:00"/>
    <n v="49.16"/>
    <d v="2018-04-01T00:00:00"/>
    <s v="Individual"/>
    <s v="Cash"/>
    <s v="N"/>
    <s v="FALSE"/>
  </r>
  <r>
    <n v="0.55940193290159501"/>
    <n v="380"/>
    <n v="138515097"/>
    <n v="4400"/>
    <x v="0"/>
    <x v="1"/>
    <n v="134.08000000000001"/>
    <x v="1"/>
    <x v="0"/>
    <x v="1"/>
    <x v="0"/>
    <n v="801.49"/>
    <n v="0"/>
    <d v="2018-03-01T00:00:00"/>
    <n v="134.08000000000001"/>
    <d v="2018-04-01T00:00:00"/>
    <s v="Individual"/>
    <s v="Cash"/>
    <s v="N"/>
    <s v="FALSE"/>
  </r>
  <r>
    <n v="0.56045852626944892"/>
    <n v="965"/>
    <n v="140561097"/>
    <n v="20000"/>
    <x v="0"/>
    <x v="34"/>
    <n v="625.26"/>
    <x v="1"/>
    <x v="0"/>
    <x v="0"/>
    <x v="0"/>
    <n v="3174.22"/>
    <n v="0"/>
    <d v="2018-03-01T00:00:00"/>
    <n v="625.26"/>
    <d v="2018-04-01T00:00:00"/>
    <s v="Joint App"/>
    <s v="Cash"/>
    <s v="N"/>
    <s v="FALSE"/>
  </r>
  <r>
    <n v="0.56158885363733424"/>
    <n v="948"/>
    <n v="128232323"/>
    <n v="4000"/>
    <x v="0"/>
    <x v="38"/>
    <n v="128.94"/>
    <x v="5"/>
    <x v="0"/>
    <x v="1"/>
    <x v="0"/>
    <n v="1542.87"/>
    <n v="0"/>
    <d v="2018-03-01T00:00:00"/>
    <n v="128.94"/>
    <d v="2018-04-01T00:00:00"/>
    <s v="Individual"/>
    <s v="Cash"/>
    <s v="N"/>
    <s v="FALSE"/>
  </r>
  <r>
    <n v="0.56274214301286229"/>
    <n v="51"/>
    <n v="128584801"/>
    <n v="35000"/>
    <x v="0"/>
    <x v="60"/>
    <n v="1144.3699999999999"/>
    <x v="4"/>
    <x v="0"/>
    <x v="1"/>
    <x v="0"/>
    <n v="14855.6"/>
    <n v="0"/>
    <d v="2018-03-01T00:00:00"/>
    <n v="1144.3699999999999"/>
    <d v="2018-04-01T00:00:00"/>
    <s v="Individual"/>
    <s v="DirectPay"/>
    <s v="N"/>
    <s v="FALSE"/>
  </r>
  <r>
    <n v="0.56393037945799951"/>
    <n v="998"/>
    <n v="128664358"/>
    <n v="8000"/>
    <x v="0"/>
    <x v="60"/>
    <n v="261.57"/>
    <x v="4"/>
    <x v="0"/>
    <x v="3"/>
    <x v="0"/>
    <n v="3395.56"/>
    <n v="0"/>
    <d v="2018-03-01T00:00:00"/>
    <n v="261.57"/>
    <d v="2018-04-01T00:00:00"/>
    <s v="Individual"/>
    <s v="Cash"/>
    <s v="N"/>
    <s v="FALSE"/>
  </r>
  <r>
    <n v="0.56770612960707723"/>
    <n v="398"/>
    <n v="140829969"/>
    <n v="10500"/>
    <x v="0"/>
    <x v="34"/>
    <n v="328.26"/>
    <x v="1"/>
    <x v="0"/>
    <x v="0"/>
    <x v="0"/>
    <n v="1964.99"/>
    <n v="0"/>
    <d v="2018-03-01T00:00:00"/>
    <n v="328.26"/>
    <d v="2018-04-01T00:00:00"/>
    <s v="Individual"/>
    <s v="Cash"/>
    <s v="N"/>
    <s v="FALSE"/>
  </r>
  <r>
    <n v="0.57241686743733888"/>
    <n v="911"/>
    <n v="128138584"/>
    <n v="1000"/>
    <x v="0"/>
    <x v="8"/>
    <n v="36.68"/>
    <x v="4"/>
    <x v="0"/>
    <x v="1"/>
    <x v="1"/>
    <n v="475.78"/>
    <n v="0"/>
    <d v="2018-03-01T00:00:00"/>
    <n v="36.68"/>
    <d v="2018-04-01T00:00:00"/>
    <s v="Individual"/>
    <s v="Cash"/>
    <s v="N"/>
    <s v="FALSE"/>
  </r>
  <r>
    <n v="0.57374335294429601"/>
    <n v="253"/>
    <n v="128229253"/>
    <n v="32000"/>
    <x v="0"/>
    <x v="8"/>
    <n v="1173.48"/>
    <x v="4"/>
    <x v="0"/>
    <x v="0"/>
    <x v="1"/>
    <n v="15305.99"/>
    <n v="0"/>
    <d v="2018-03-01T00:00:00"/>
    <n v="1173.48"/>
    <d v="2018-04-01T00:00:00"/>
    <s v="Joint App"/>
    <s v="Cash"/>
    <s v="N"/>
    <s v="FALSE"/>
  </r>
  <r>
    <n v="0.57381812139110122"/>
    <n v="396"/>
    <n v="136245372"/>
    <n v="7000"/>
    <x v="0"/>
    <x v="30"/>
    <n v="263.33999999999997"/>
    <x v="3"/>
    <x v="0"/>
    <x v="0"/>
    <x v="0"/>
    <n v="2058.64"/>
    <n v="0"/>
    <d v="2018-03-01T00:00:00"/>
    <n v="263.33999999999997"/>
    <d v="2018-04-01T00:00:00"/>
    <s v="Individual"/>
    <s v="Cash"/>
    <s v="N"/>
    <s v="FALSE"/>
  </r>
  <r>
    <n v="0.57414820369051944"/>
    <n v="547"/>
    <n v="127947614"/>
    <n v="3000"/>
    <x v="0"/>
    <x v="26"/>
    <n v="93.97"/>
    <x v="2"/>
    <x v="0"/>
    <x v="0"/>
    <x v="0"/>
    <n v="1220.28"/>
    <n v="0"/>
    <d v="2018-02-01T00:00:00"/>
    <n v="93.97"/>
    <d v="2018-04-01T00:00:00"/>
    <s v="Individual"/>
    <s v="Cash"/>
    <s v="N"/>
    <s v="FALSE"/>
  </r>
  <r>
    <n v="0.57429410772878298"/>
    <n v="900"/>
    <n v="126751896"/>
    <n v="1000"/>
    <x v="0"/>
    <x v="2"/>
    <n v="35.17"/>
    <x v="2"/>
    <x v="0"/>
    <x v="2"/>
    <x v="1"/>
    <n v="491.49"/>
    <n v="0"/>
    <d v="2018-03-01T00:00:00"/>
    <n v="35.17"/>
    <d v="2018-04-01T00:00:00"/>
    <s v="Individual"/>
    <s v="Cash"/>
    <s v="N"/>
    <s v="FALSE"/>
  </r>
  <r>
    <n v="0.576503215803854"/>
    <n v="309"/>
    <n v="129354975"/>
    <n v="5000"/>
    <x v="0"/>
    <x v="17"/>
    <n v="162.31"/>
    <x v="5"/>
    <x v="0"/>
    <x v="10"/>
    <x v="0"/>
    <n v="1944.83"/>
    <n v="0"/>
    <d v="2018-03-01T00:00:00"/>
    <n v="162.31"/>
    <d v="2018-04-01T00:00:00"/>
    <s v="Individual"/>
    <s v="Cash"/>
    <s v="N"/>
    <s v="FALSE"/>
  </r>
  <r>
    <n v="0.58166736587690793"/>
    <n v="31"/>
    <n v="130022795"/>
    <n v="22000"/>
    <x v="0"/>
    <x v="27"/>
    <n v="752.66"/>
    <x v="5"/>
    <x v="0"/>
    <x v="0"/>
    <x v="0"/>
    <n v="9055.77"/>
    <n v="0"/>
    <d v="2018-03-01T00:00:00"/>
    <n v="752.66"/>
    <d v="2018-04-01T00:00:00"/>
    <s v="Joint App"/>
    <s v="Cash"/>
    <s v="N"/>
    <s v="FALSE"/>
  </r>
  <r>
    <n v="0.58258854660228054"/>
    <n v="395"/>
    <n v="137160314"/>
    <n v="40000"/>
    <x v="0"/>
    <x v="1"/>
    <n v="1218.8800000000001"/>
    <x v="3"/>
    <x v="0"/>
    <x v="1"/>
    <x v="0"/>
    <n v="9723.8799999999992"/>
    <n v="0"/>
    <d v="2018-03-01T00:00:00"/>
    <n v="1218.8800000000001"/>
    <d v="2018-04-01T00:00:00"/>
    <s v="Individual"/>
    <s v="Cash"/>
    <s v="N"/>
    <s v="FALSE"/>
  </r>
  <r>
    <n v="0.58767131011694229"/>
    <n v="400"/>
    <n v="127247847"/>
    <n v="5000"/>
    <x v="0"/>
    <x v="7"/>
    <n v="171.09"/>
    <x v="2"/>
    <x v="0"/>
    <x v="1"/>
    <x v="0"/>
    <n v="2235.11"/>
    <n v="0"/>
    <d v="2018-03-01T00:00:00"/>
    <n v="171.09"/>
    <d v="2018-04-01T00:00:00"/>
    <s v="Individual"/>
    <s v="Cash"/>
    <s v="N"/>
    <s v="FALSE"/>
  </r>
  <r>
    <n v="0.58988338630146953"/>
    <n v="179"/>
    <n v="135698897"/>
    <n v="10000"/>
    <x v="0"/>
    <x v="61"/>
    <n v="344.31"/>
    <x v="3"/>
    <x v="0"/>
    <x v="1"/>
    <x v="0"/>
    <n v="2742.38"/>
    <n v="0"/>
    <d v="2018-03-01T00:00:00"/>
    <n v="344.31"/>
    <d v="2018-04-01T00:00:00"/>
    <s v="Individual"/>
    <s v="Cash"/>
    <s v="N"/>
    <s v="FALSE"/>
  </r>
  <r>
    <n v="0.58994054645734806"/>
    <n v="277"/>
    <n v="137708612"/>
    <n v="3000"/>
    <x v="0"/>
    <x v="48"/>
    <n v="105.68"/>
    <x v="0"/>
    <x v="0"/>
    <x v="0"/>
    <x v="1"/>
    <n v="738.42"/>
    <n v="0"/>
    <d v="2018-03-01T00:00:00"/>
    <n v="105.68"/>
    <d v="2018-04-01T00:00:00"/>
    <s v="Individual"/>
    <s v="Cash"/>
    <s v="N"/>
    <s v="FALSE"/>
  </r>
  <r>
    <n v="0.59510695285880577"/>
    <n v="923"/>
    <n v="126673543"/>
    <n v="10000"/>
    <x v="0"/>
    <x v="33"/>
    <n v="335.12"/>
    <x v="2"/>
    <x v="0"/>
    <x v="1"/>
    <x v="0"/>
    <n v="4383.8599999999997"/>
    <n v="0"/>
    <d v="2018-02-01T00:00:00"/>
    <n v="335.12"/>
    <d v="2018-04-01T00:00:00"/>
    <s v="Individual"/>
    <s v="Cash"/>
    <s v="N"/>
    <s v="FALSE"/>
  </r>
  <r>
    <n v="0.60072960284989496"/>
    <n v="632"/>
    <n v="138734813"/>
    <n v="10000"/>
    <x v="0"/>
    <x v="36"/>
    <n v="361.38"/>
    <x v="0"/>
    <x v="0"/>
    <x v="0"/>
    <x v="0"/>
    <n v="2519.6799999999998"/>
    <n v="0"/>
    <d v="2018-03-01T00:00:00"/>
    <n v="361.38"/>
    <d v="2018-04-01T00:00:00"/>
    <s v="Individual"/>
    <s v="Cash"/>
    <s v="N"/>
    <s v="FALSE"/>
  </r>
  <r>
    <n v="0.60719521594143255"/>
    <n v="558"/>
    <n v="129582262"/>
    <n v="10000"/>
    <x v="0"/>
    <x v="41"/>
    <n v="313.18"/>
    <x v="5"/>
    <x v="0"/>
    <x v="1"/>
    <x v="0"/>
    <n v="4066.92"/>
    <n v="0"/>
    <d v="2018-03-01T00:00:00"/>
    <n v="313.18"/>
    <d v="2018-04-01T00:00:00"/>
    <s v="Individual"/>
    <s v="Cash"/>
    <s v="N"/>
    <s v="FALSE"/>
  </r>
  <r>
    <n v="0.60942332700404112"/>
    <n v="48"/>
    <n v="126866239"/>
    <n v="15000"/>
    <x v="0"/>
    <x v="62"/>
    <n v="509.69"/>
    <x v="2"/>
    <x v="3"/>
    <x v="1"/>
    <x v="0"/>
    <n v="16697.4339"/>
    <n v="0"/>
    <d v="2018-01-01T00:00:00"/>
    <n v="11181.43"/>
    <m/>
    <s v="Individual"/>
    <s v="Cash"/>
    <s v="N"/>
    <s v="FALSE"/>
  </r>
  <r>
    <n v="0.6138673345944593"/>
    <n v="897"/>
    <n v="136926033"/>
    <n v="16000"/>
    <x v="0"/>
    <x v="14"/>
    <n v="593.97"/>
    <x v="3"/>
    <x v="0"/>
    <x v="1"/>
    <x v="0"/>
    <n v="4716.3500000000004"/>
    <n v="0"/>
    <d v="2018-03-01T00:00:00"/>
    <n v="593.97"/>
    <d v="2018-04-01T00:00:00"/>
    <s v="Individual"/>
    <s v="Cash"/>
    <s v="N"/>
    <s v="FALSE"/>
  </r>
  <r>
    <n v="0.61388952019172693"/>
    <n v="316"/>
    <n v="138514044"/>
    <n v="20000"/>
    <x v="0"/>
    <x v="1"/>
    <n v="609.44000000000005"/>
    <x v="1"/>
    <x v="0"/>
    <x v="0"/>
    <x v="0"/>
    <n v="3663.43"/>
    <n v="0"/>
    <d v="2018-03-01T00:00:00"/>
    <n v="609.44000000000005"/>
    <d v="2018-04-01T00:00:00"/>
    <s v="Individual"/>
    <s v="Cash"/>
    <s v="N"/>
    <s v="FALSE"/>
  </r>
  <r>
    <n v="0.61761034659399838"/>
    <n v="176"/>
    <n v="136780426"/>
    <n v="3500"/>
    <x v="0"/>
    <x v="28"/>
    <n v="117.48"/>
    <x v="3"/>
    <x v="0"/>
    <x v="2"/>
    <x v="0"/>
    <n v="937.36"/>
    <n v="0"/>
    <d v="2018-03-01T00:00:00"/>
    <n v="117.48"/>
    <d v="2018-04-01T00:00:00"/>
    <s v="Individual"/>
    <s v="Cash"/>
    <s v="N"/>
    <s v="FALSE"/>
  </r>
  <r>
    <n v="0.6217029271454908"/>
    <n v="986"/>
    <n v="126640206"/>
    <n v="8500"/>
    <x v="0"/>
    <x v="63"/>
    <n v="337.29"/>
    <x v="2"/>
    <x v="3"/>
    <x v="0"/>
    <x v="1"/>
    <n v="8955.4627650000002"/>
    <n v="0"/>
    <d v="2018-03-01T00:00:00"/>
    <n v="8629.9"/>
    <m/>
    <s v="Individual"/>
    <s v="Cash"/>
    <s v="N"/>
    <s v="FALSE"/>
  </r>
  <r>
    <n v="0.62649168020159285"/>
    <n v="365"/>
    <n v="130783762"/>
    <n v="20000"/>
    <x v="0"/>
    <x v="58"/>
    <n v="640.01"/>
    <x v="5"/>
    <x v="0"/>
    <x v="2"/>
    <x v="0"/>
    <n v="7659.16"/>
    <n v="0"/>
    <d v="2018-03-01T00:00:00"/>
    <n v="640.01"/>
    <d v="2018-04-01T00:00:00"/>
    <s v="Individual"/>
    <s v="Cash"/>
    <s v="N"/>
    <s v="FALSE"/>
  </r>
  <r>
    <n v="0.6290968869752005"/>
    <n v="329"/>
    <n v="137231722"/>
    <n v="3400"/>
    <x v="0"/>
    <x v="20"/>
    <n v="111.41"/>
    <x v="3"/>
    <x v="0"/>
    <x v="4"/>
    <x v="0"/>
    <n v="889.19"/>
    <n v="0"/>
    <d v="2018-03-01T00:00:00"/>
    <n v="111.41"/>
    <d v="2018-04-01T00:00:00"/>
    <s v="Individual"/>
    <s v="Cash"/>
    <s v="N"/>
    <s v="FALSE"/>
  </r>
  <r>
    <n v="0.63312775185491699"/>
    <n v="324"/>
    <n v="128559952"/>
    <n v="16000"/>
    <x v="0"/>
    <x v="38"/>
    <n v="515.75"/>
    <x v="4"/>
    <x v="0"/>
    <x v="0"/>
    <x v="0"/>
    <n v="6695.92"/>
    <n v="0"/>
    <d v="2018-03-01T00:00:00"/>
    <n v="515.75"/>
    <d v="2018-04-01T00:00:00"/>
    <s v="Individual"/>
    <s v="Cash"/>
    <s v="N"/>
    <s v="FALSE"/>
  </r>
  <r>
    <n v="0.63554971560016316"/>
    <n v="382"/>
    <n v="127270589"/>
    <n v="3000"/>
    <x v="0"/>
    <x v="8"/>
    <n v="110.02"/>
    <x v="2"/>
    <x v="5"/>
    <x v="4"/>
    <x v="0"/>
    <n v="1337.69"/>
    <n v="0"/>
    <d v="2018-03-01T00:00:00"/>
    <n v="110.02"/>
    <d v="2018-04-01T00:00:00"/>
    <s v="Individual"/>
    <s v="Cash"/>
    <s v="N"/>
    <s v="FALSE"/>
  </r>
  <r>
    <n v="0.64029824857833473"/>
    <n v="347"/>
    <n v="129094279"/>
    <n v="6500"/>
    <x v="0"/>
    <x v="60"/>
    <n v="212.53"/>
    <x v="5"/>
    <x v="0"/>
    <x v="1"/>
    <x v="0"/>
    <n v="2755.01"/>
    <n v="0"/>
    <d v="2018-03-01T00:00:00"/>
    <n v="212.53"/>
    <d v="2018-04-01T00:00:00"/>
    <s v="Individual"/>
    <s v="DirectPay"/>
    <s v="N"/>
    <s v="FALSE"/>
  </r>
  <r>
    <n v="0.64760522181475833"/>
    <n v="323"/>
    <n v="127960219"/>
    <n v="10000"/>
    <x v="0"/>
    <x v="51"/>
    <n v="304.58999999999997"/>
    <x v="4"/>
    <x v="0"/>
    <x v="0"/>
    <x v="0"/>
    <n v="3956.29"/>
    <n v="0"/>
    <d v="2018-03-01T00:00:00"/>
    <n v="304.58999999999997"/>
    <d v="2018-04-01T00:00:00"/>
    <s v="Individual"/>
    <s v="Cash"/>
    <s v="N"/>
    <s v="FALSE"/>
  </r>
  <r>
    <n v="0.64771501417995692"/>
    <n v="340"/>
    <n v="127587271"/>
    <n v="12000"/>
    <x v="0"/>
    <x v="26"/>
    <n v="375.88"/>
    <x v="4"/>
    <x v="0"/>
    <x v="0"/>
    <x v="0"/>
    <n v="4843.9399999999996"/>
    <n v="0"/>
    <d v="2018-03-01T00:00:00"/>
    <n v="375.88"/>
    <d v="2018-04-01T00:00:00"/>
    <s v="Individual"/>
    <s v="Cash"/>
    <s v="N"/>
    <s v="FALSE"/>
  </r>
  <r>
    <n v="0.64806620235642298"/>
    <n v="308"/>
    <n v="129848826"/>
    <n v="13425"/>
    <x v="0"/>
    <x v="39"/>
    <n v="511.67"/>
    <x v="5"/>
    <x v="0"/>
    <x v="0"/>
    <x v="0"/>
    <n v="6123.74"/>
    <n v="0"/>
    <d v="2018-03-01T00:00:00"/>
    <n v="511.67"/>
    <d v="2018-04-01T00:00:00"/>
    <s v="Joint App"/>
    <s v="Cash"/>
    <s v="N"/>
    <s v="FALSE"/>
  </r>
  <r>
    <n v="0.64887471838666277"/>
    <n v="933"/>
    <n v="138141124"/>
    <n v="3200"/>
    <x v="0"/>
    <x v="36"/>
    <n v="115.64"/>
    <x v="0"/>
    <x v="3"/>
    <x v="2"/>
    <x v="0"/>
    <n v="3402.7711049999998"/>
    <n v="0"/>
    <d v="2018-12-01T00:00:00"/>
    <n v="3059.04"/>
    <m/>
    <s v="Individual"/>
    <s v="Cash"/>
    <s v="N"/>
    <s v="FALSE"/>
  </r>
  <r>
    <n v="0.65124795585395967"/>
    <n v="956"/>
    <n v="129216205"/>
    <n v="14400"/>
    <x v="0"/>
    <x v="17"/>
    <n v="467.43"/>
    <x v="4"/>
    <x v="0"/>
    <x v="0"/>
    <x v="0"/>
    <n v="6068.26"/>
    <n v="0"/>
    <d v="2018-03-01T00:00:00"/>
    <n v="467.43"/>
    <d v="2018-04-01T00:00:00"/>
    <s v="Individual"/>
    <s v="Cash"/>
    <s v="N"/>
    <s v="FALSE"/>
  </r>
  <r>
    <n v="0.6544177383760339"/>
    <n v="169"/>
    <n v="137271457"/>
    <n v="23000"/>
    <x v="0"/>
    <x v="4"/>
    <n v="781.18"/>
    <x v="3"/>
    <x v="0"/>
    <x v="0"/>
    <x v="0"/>
    <n v="6232.11"/>
    <n v="0"/>
    <d v="2018-03-01T00:00:00"/>
    <n v="781.18"/>
    <d v="2018-04-01T00:00:00"/>
    <s v="Joint App"/>
    <s v="Cash"/>
    <s v="N"/>
    <s v="FALSE"/>
  </r>
  <r>
    <n v="0.65923274314970515"/>
    <n v="988"/>
    <n v="129049731"/>
    <n v="6000"/>
    <x v="0"/>
    <x v="64"/>
    <n v="180.69"/>
    <x v="4"/>
    <x v="0"/>
    <x v="0"/>
    <x v="0"/>
    <n v="2347.1999999999998"/>
    <n v="0"/>
    <d v="2018-03-01T00:00:00"/>
    <n v="180.69"/>
    <d v="2018-04-01T00:00:00"/>
    <s v="Individual"/>
    <s v="Cash"/>
    <s v="N"/>
    <s v="FALSE"/>
  </r>
  <r>
    <n v="0.65957787201751261"/>
    <n v="210"/>
    <n v="137669716"/>
    <n v="8400"/>
    <x v="0"/>
    <x v="40"/>
    <n v="291.27999999999997"/>
    <x v="3"/>
    <x v="0"/>
    <x v="0"/>
    <x v="0"/>
    <n v="2031.95"/>
    <n v="0"/>
    <d v="2018-02-01T00:00:00"/>
    <n v="291.27999999999997"/>
    <d v="2018-04-01T00:00:00"/>
    <s v="Individual"/>
    <s v="Cash"/>
    <s v="N"/>
    <s v="FALSE"/>
  </r>
  <r>
    <n v="0.65960454158731052"/>
    <n v="20"/>
    <n v="139314710"/>
    <n v="21600"/>
    <x v="0"/>
    <x v="48"/>
    <n v="760.89"/>
    <x v="0"/>
    <x v="0"/>
    <x v="1"/>
    <x v="0"/>
    <n v="5306.86"/>
    <n v="0"/>
    <d v="2018-03-01T00:00:00"/>
    <n v="760.89"/>
    <d v="2018-04-01T00:00:00"/>
    <s v="Individual"/>
    <s v="Cash"/>
    <s v="N"/>
    <s v="FALSE"/>
  </r>
  <r>
    <n v="0.66160724692190664"/>
    <n v="149"/>
    <n v="129761846"/>
    <n v="2500"/>
    <x v="0"/>
    <x v="19"/>
    <n v="90.95"/>
    <x v="5"/>
    <x v="3"/>
    <x v="7"/>
    <x v="1"/>
    <n v="2775.812852"/>
    <n v="0"/>
    <d v="2018-10-01T00:00:00"/>
    <n v="2235.23"/>
    <m/>
    <s v="Individual"/>
    <s v="Cash"/>
    <s v="N"/>
    <s v="FALSE"/>
  </r>
  <r>
    <n v="0.66483205984330485"/>
    <n v="39"/>
    <n v="127963705"/>
    <n v="36000"/>
    <x v="0"/>
    <x v="26"/>
    <n v="1127.6199999999999"/>
    <x v="4"/>
    <x v="0"/>
    <x v="0"/>
    <x v="0"/>
    <n v="14643.12"/>
    <n v="0"/>
    <d v="2018-03-01T00:00:00"/>
    <n v="1127.6199999999999"/>
    <d v="2018-04-01T00:00:00"/>
    <s v="Individual"/>
    <s v="Cash"/>
    <s v="N"/>
    <s v="FALSE"/>
  </r>
  <r>
    <n v="0.66549379856668434"/>
    <n v="970"/>
    <n v="137664125"/>
    <n v="35000"/>
    <x v="0"/>
    <x v="6"/>
    <n v="1104.22"/>
    <x v="0"/>
    <x v="0"/>
    <x v="1"/>
    <x v="1"/>
    <n v="7713.09"/>
    <n v="0"/>
    <d v="2018-03-01T00:00:00"/>
    <n v="1104.22"/>
    <d v="2018-04-01T00:00:00"/>
    <s v="Individual"/>
    <s v="Cash"/>
    <s v="N"/>
    <s v="FALSE"/>
  </r>
  <r>
    <n v="0.66591478127241388"/>
    <n v="9"/>
    <n v="127967393"/>
    <n v="35000"/>
    <x v="0"/>
    <x v="33"/>
    <n v="1172.9000000000001"/>
    <x v="4"/>
    <x v="0"/>
    <x v="0"/>
    <x v="0"/>
    <n v="16236.56"/>
    <n v="0"/>
    <d v="2018-03-01T00:00:00"/>
    <n v="1172.9000000000001"/>
    <d v="2018-04-01T00:00:00"/>
    <s v="Individual"/>
    <s v="Cash"/>
    <s v="N"/>
    <s v="FALSE"/>
  </r>
  <r>
    <n v="0.66843132107351844"/>
    <n v="182"/>
    <n v="138411953"/>
    <n v="1400"/>
    <x v="0"/>
    <x v="6"/>
    <n v="44.17"/>
    <x v="0"/>
    <x v="0"/>
    <x v="0"/>
    <x v="0"/>
    <n v="508.53"/>
    <n v="0"/>
    <d v="2018-03-01T00:00:00"/>
    <n v="44.17"/>
    <d v="2018-04-01T00:00:00"/>
    <s v="Individual"/>
    <s v="Cash"/>
    <s v="N"/>
    <s v="FALSE"/>
  </r>
  <r>
    <n v="0.67781291533433974"/>
    <n v="579"/>
    <n v="136580263"/>
    <n v="20000"/>
    <x v="0"/>
    <x v="28"/>
    <n v="671.29"/>
    <x v="3"/>
    <x v="3"/>
    <x v="2"/>
    <x v="1"/>
    <n v="21197.604240000001"/>
    <n v="0"/>
    <d v="2018-01-01T00:00:00"/>
    <n v="10848.22"/>
    <m/>
    <s v="Individual"/>
    <s v="Cash"/>
    <s v="N"/>
    <s v="FALSE"/>
  </r>
  <r>
    <n v="0.67815853870195908"/>
    <n v="274"/>
    <n v="139928996"/>
    <n v="11200"/>
    <x v="0"/>
    <x v="34"/>
    <n v="350.15"/>
    <x v="1"/>
    <x v="0"/>
    <x v="0"/>
    <x v="0"/>
    <n v="2105.7800000000002"/>
    <n v="0"/>
    <d v="2018-03-01T00:00:00"/>
    <n v="350.15"/>
    <d v="2018-04-01T00:00:00"/>
    <s v="Individual"/>
    <s v="DirectPay"/>
    <s v="N"/>
    <s v="FALSE"/>
  </r>
  <r>
    <n v="0.68018111455405184"/>
    <n v="435"/>
    <n v="128893391"/>
    <n v="5000"/>
    <x v="0"/>
    <x v="26"/>
    <n v="156.62"/>
    <x v="4"/>
    <x v="0"/>
    <x v="0"/>
    <x v="0"/>
    <n v="2597.79"/>
    <n v="0"/>
    <d v="2018-03-01T00:00:00"/>
    <n v="200"/>
    <d v="2018-04-01T00:00:00"/>
    <s v="Individual"/>
    <s v="Cash"/>
    <s v="N"/>
    <s v="FALSE"/>
  </r>
  <r>
    <n v="0.68310071438462217"/>
    <n v="404"/>
    <n v="126818775"/>
    <n v="3000"/>
    <x v="0"/>
    <x v="31"/>
    <n v="93.12"/>
    <x v="2"/>
    <x v="0"/>
    <x v="2"/>
    <x v="0"/>
    <n v="1214.24"/>
    <n v="0"/>
    <d v="2018-03-01T00:00:00"/>
    <n v="93.12"/>
    <d v="2018-04-01T00:00:00"/>
    <s v="Individual"/>
    <s v="Cash"/>
    <s v="N"/>
    <s v="FALSE"/>
  </r>
  <r>
    <n v="0.68511728348668854"/>
    <n v="569"/>
    <n v="128593090"/>
    <n v="40000"/>
    <x v="0"/>
    <x v="64"/>
    <n v="1204.5999999999999"/>
    <x v="5"/>
    <x v="0"/>
    <x v="0"/>
    <x v="0"/>
    <n v="17992.29"/>
    <n v="0"/>
    <d v="2018-03-01T00:00:00"/>
    <n v="1204.5999999999999"/>
    <d v="2018-04-01T00:00:00"/>
    <s v="Individual"/>
    <s v="Cash"/>
    <s v="N"/>
    <s v="FALSE"/>
  </r>
  <r>
    <n v="0.68546193031810798"/>
    <n v="5"/>
    <n v="129387613"/>
    <n v="5000"/>
    <x v="0"/>
    <x v="17"/>
    <n v="162.31"/>
    <x v="4"/>
    <x v="0"/>
    <x v="1"/>
    <x v="0"/>
    <n v="1947.73"/>
    <n v="0"/>
    <d v="2018-02-01T00:00:00"/>
    <n v="162.31"/>
    <d v="2018-04-01T00:00:00"/>
    <s v="Individual"/>
    <s v="Cash"/>
    <s v="N"/>
    <s v="FALSE"/>
  </r>
  <r>
    <n v="0.68827723118886008"/>
    <n v="406"/>
    <n v="137376499"/>
    <n v="16000"/>
    <x v="0"/>
    <x v="34"/>
    <n v="500.21"/>
    <x v="3"/>
    <x v="0"/>
    <x v="1"/>
    <x v="1"/>
    <n v="3494.5"/>
    <n v="0"/>
    <d v="2018-02-01T00:00:00"/>
    <n v="500.21"/>
    <d v="2018-04-01T00:00:00"/>
    <s v="Individual"/>
    <s v="DirectPay"/>
    <s v="N"/>
    <s v="FALSE"/>
  </r>
  <r>
    <n v="0.68960910846823786"/>
    <n v="92"/>
    <n v="127611760"/>
    <n v="2000"/>
    <x v="0"/>
    <x v="5"/>
    <n v="71.400000000000006"/>
    <x v="2"/>
    <x v="1"/>
    <x v="2"/>
    <x v="1"/>
    <n v="288.45"/>
    <n v="0"/>
    <d v="2018-06-01T00:00:00"/>
    <n v="71.400000000000006"/>
    <m/>
    <s v="Joint App"/>
    <s v="Cash"/>
    <s v="N"/>
    <s v="FALSE"/>
  </r>
  <r>
    <n v="0.69073346968613869"/>
    <n v="164"/>
    <n v="136519946"/>
    <n v="5000"/>
    <x v="0"/>
    <x v="45"/>
    <n v="172.04"/>
    <x v="3"/>
    <x v="0"/>
    <x v="0"/>
    <x v="0"/>
    <n v="1372.3"/>
    <n v="0"/>
    <d v="2018-03-01T00:00:00"/>
    <n v="172.04"/>
    <d v="2018-04-01T00:00:00"/>
    <s v="Individual"/>
    <s v="Cash"/>
    <s v="N"/>
    <s v="FALSE"/>
  </r>
  <r>
    <n v="0.69264016335527923"/>
    <n v="158"/>
    <n v="128320206"/>
    <n v="5000"/>
    <x v="0"/>
    <x v="31"/>
    <n v="155.19"/>
    <x v="4"/>
    <x v="3"/>
    <x v="3"/>
    <x v="0"/>
    <n v="5001.1619790000004"/>
    <n v="0"/>
    <d v="2018-02-01T00:00:00"/>
    <n v="5005.24"/>
    <m/>
    <s v="Individual"/>
    <s v="Cash"/>
    <s v="N"/>
    <s v="FALSE"/>
  </r>
  <r>
    <n v="0.69318897016730596"/>
    <n v="387"/>
    <n v="136611856"/>
    <n v="15000"/>
    <x v="0"/>
    <x v="48"/>
    <n v="528.4"/>
    <x v="3"/>
    <x v="0"/>
    <x v="0"/>
    <x v="1"/>
    <n v="4200.3"/>
    <n v="0"/>
    <d v="2018-03-01T00:00:00"/>
    <n v="528.4"/>
    <d v="2018-04-01T00:00:00"/>
    <s v="Individual"/>
    <s v="Cash"/>
    <s v="N"/>
    <s v="FALSE"/>
  </r>
  <r>
    <n v="0.69969387358608348"/>
    <n v="578"/>
    <n v="129291165"/>
    <n v="15000"/>
    <x v="0"/>
    <x v="35"/>
    <n v="451.66"/>
    <x v="5"/>
    <x v="0"/>
    <x v="3"/>
    <x v="0"/>
    <n v="5411.07"/>
    <n v="0"/>
    <d v="2018-03-01T00:00:00"/>
    <n v="451.66"/>
    <d v="2018-04-01T00:00:00"/>
    <s v="Individual"/>
    <s v="Cash"/>
    <s v="N"/>
    <s v="FALSE"/>
  </r>
  <r>
    <n v="0.69988247752300026"/>
    <n v="586"/>
    <n v="137893419"/>
    <n v="6000"/>
    <x v="0"/>
    <x v="36"/>
    <n v="216.83"/>
    <x v="0"/>
    <x v="0"/>
    <x v="0"/>
    <x v="0"/>
    <n v="1543.37"/>
    <n v="0"/>
    <d v="2018-03-01T00:00:00"/>
    <n v="216.83"/>
    <d v="2018-04-01T00:00:00"/>
    <s v="Individual"/>
    <s v="Cash"/>
    <s v="N"/>
    <s v="FALSE"/>
  </r>
  <r>
    <n v="0.70160165303812561"/>
    <n v="25"/>
    <n v="129174265"/>
    <n v="22550"/>
    <x v="0"/>
    <x v="65"/>
    <n v="917.83"/>
    <x v="5"/>
    <x v="1"/>
    <x v="0"/>
    <x v="1"/>
    <n v="4571.46"/>
    <n v="0"/>
    <d v="2018-08-01T00:00:00"/>
    <n v="917.83"/>
    <m/>
    <s v="Joint App"/>
    <s v="Cash"/>
    <s v="N"/>
    <s v="FALSE"/>
  </r>
  <r>
    <n v="0.70617794475624374"/>
    <n v="272"/>
    <n v="128002739"/>
    <n v="35000"/>
    <x v="0"/>
    <x v="64"/>
    <n v="1054.02"/>
    <x v="4"/>
    <x v="0"/>
    <x v="3"/>
    <x v="0"/>
    <n v="13681.57"/>
    <n v="0"/>
    <d v="2018-03-01T00:00:00"/>
    <n v="1054.02"/>
    <d v="2018-04-01T00:00:00"/>
    <s v="Individual"/>
    <s v="Cash"/>
    <s v="N"/>
    <s v="FALSE"/>
  </r>
  <r>
    <n v="0.7087439155744174"/>
    <n v="627"/>
    <n v="138620323"/>
    <n v="12000"/>
    <x v="0"/>
    <x v="1"/>
    <n v="365.67"/>
    <x v="0"/>
    <x v="0"/>
    <x v="1"/>
    <x v="0"/>
    <n v="2551.54"/>
    <n v="0"/>
    <d v="2018-03-01T00:00:00"/>
    <n v="365.67"/>
    <d v="2018-04-01T00:00:00"/>
    <s v="Individual"/>
    <s v="DirectPay"/>
    <s v="N"/>
    <s v="FALSE"/>
  </r>
  <r>
    <n v="0.71022661592937164"/>
    <n v="958"/>
    <n v="126797537"/>
    <n v="20000"/>
    <x v="0"/>
    <x v="21"/>
    <n v="649.29999999999995"/>
    <x v="2"/>
    <x v="0"/>
    <x v="0"/>
    <x v="0"/>
    <n v="9061.26"/>
    <n v="0"/>
    <d v="2018-03-01T00:00:00"/>
    <n v="649.29999999999995"/>
    <d v="2018-04-01T00:00:00"/>
    <s v="Individual"/>
    <s v="Cash"/>
    <s v="N"/>
    <s v="FALSE"/>
  </r>
  <r>
    <n v="0.71136292730521367"/>
    <n v="262"/>
    <n v="140797606"/>
    <n v="20000"/>
    <x v="0"/>
    <x v="40"/>
    <n v="693.51"/>
    <x v="1"/>
    <x v="0"/>
    <x v="0"/>
    <x v="0"/>
    <n v="19144.37"/>
    <n v="0"/>
    <d v="2018-03-01T00:00:00"/>
    <n v="693.51"/>
    <d v="2018-04-01T00:00:00"/>
    <s v="Individual"/>
    <s v="Cash"/>
    <s v="N"/>
    <s v="FALSE"/>
  </r>
  <r>
    <n v="0.71272617310484443"/>
    <n v="78"/>
    <n v="137823720"/>
    <n v="40000"/>
    <x v="0"/>
    <x v="43"/>
    <n v="1320"/>
    <x v="0"/>
    <x v="3"/>
    <x v="0"/>
    <x v="0"/>
    <n v="41837.522779999999"/>
    <n v="0"/>
    <d v="2018-03-01T00:00:00"/>
    <n v="11043.19"/>
    <m/>
    <s v="Individual"/>
    <s v="Cash"/>
    <s v="N"/>
    <s v="FALSE"/>
  </r>
  <r>
    <n v="0.71466142379591469"/>
    <n v="37"/>
    <n v="130705064"/>
    <n v="3500"/>
    <x v="0"/>
    <x v="35"/>
    <n v="105.39"/>
    <x v="5"/>
    <x v="0"/>
    <x v="0"/>
    <x v="0"/>
    <n v="1260.56"/>
    <n v="0"/>
    <d v="2018-03-01T00:00:00"/>
    <n v="105.39"/>
    <d v="2018-04-01T00:00:00"/>
    <s v="Individual"/>
    <s v="Cash"/>
    <s v="N"/>
    <s v="FALSE"/>
  </r>
  <r>
    <n v="0.71813377659387534"/>
    <n v="642"/>
    <n v="130764288"/>
    <n v="40000"/>
    <x v="0"/>
    <x v="35"/>
    <n v="1204.42"/>
    <x v="5"/>
    <x v="0"/>
    <x v="1"/>
    <x v="0"/>
    <n v="14441.24"/>
    <n v="0"/>
    <d v="2018-03-01T00:00:00"/>
    <n v="1204.42"/>
    <d v="2018-04-01T00:00:00"/>
    <s v="Individual"/>
    <s v="Cash"/>
    <s v="N"/>
    <s v="FALSE"/>
  </r>
  <r>
    <n v="0.72519793535695221"/>
    <n v="72"/>
    <n v="137490689"/>
    <n v="10000"/>
    <x v="0"/>
    <x v="42"/>
    <n v="356.08"/>
    <x v="3"/>
    <x v="0"/>
    <x v="1"/>
    <x v="0"/>
    <n v="2483.17"/>
    <n v="0"/>
    <d v="2018-02-01T00:00:00"/>
    <n v="356.08"/>
    <d v="2018-04-01T00:00:00"/>
    <s v="Individual"/>
    <s v="Cash"/>
    <s v="N"/>
    <s v="FALSE"/>
  </r>
  <r>
    <n v="0.72897772164198538"/>
    <n v="218"/>
    <n v="126775633"/>
    <n v="38650"/>
    <x v="0"/>
    <x v="15"/>
    <n v="1283.55"/>
    <x v="4"/>
    <x v="3"/>
    <x v="0"/>
    <x v="0"/>
    <n v="42458.13927"/>
    <n v="0"/>
    <d v="2018-01-01T00:00:00"/>
    <n v="29648.39"/>
    <m/>
    <s v="Individual"/>
    <s v="Cash"/>
    <s v="N"/>
    <s v="FALSE"/>
  </r>
  <r>
    <n v="0.73017244147466775"/>
    <n v="908"/>
    <n v="140744272"/>
    <n v="24000"/>
    <x v="0"/>
    <x v="6"/>
    <n v="757.18"/>
    <x v="1"/>
    <x v="0"/>
    <x v="0"/>
    <x v="1"/>
    <n v="4531.8"/>
    <n v="0"/>
    <d v="2018-03-01T00:00:00"/>
    <n v="757.18"/>
    <d v="2018-04-01T00:00:00"/>
    <s v="Individual"/>
    <s v="Cash"/>
    <s v="N"/>
    <s v="FALSE"/>
  </r>
  <r>
    <n v="0.738979397176315"/>
    <n v="194"/>
    <n v="140579325"/>
    <n v="5000"/>
    <x v="0"/>
    <x v="20"/>
    <n v="163.84"/>
    <x v="1"/>
    <x v="0"/>
    <x v="4"/>
    <x v="0"/>
    <n v="989.07"/>
    <n v="0"/>
    <d v="2018-03-01T00:00:00"/>
    <n v="176.01"/>
    <d v="2018-04-01T00:00:00"/>
    <s v="Individual"/>
    <s v="Cash"/>
    <s v="N"/>
    <s v="FALSE"/>
  </r>
  <r>
    <n v="0.74029753349736949"/>
    <n v="603"/>
    <n v="140249451"/>
    <n v="12000"/>
    <x v="0"/>
    <x v="28"/>
    <n v="402.77"/>
    <x v="1"/>
    <x v="0"/>
    <x v="0"/>
    <x v="0"/>
    <n v="2005.36"/>
    <n v="0"/>
    <d v="2018-02-01T00:00:00"/>
    <n v="402.77"/>
    <d v="2018-04-01T00:00:00"/>
    <s v="Joint App"/>
    <s v="Cash"/>
    <s v="N"/>
    <s v="FALSE"/>
  </r>
  <r>
    <n v="0.74337489969887816"/>
    <n v="564"/>
    <n v="138108210"/>
    <n v="12000"/>
    <x v="0"/>
    <x v="6"/>
    <n v="378.59"/>
    <x v="0"/>
    <x v="0"/>
    <x v="1"/>
    <x v="0"/>
    <n v="2638.85"/>
    <n v="0"/>
    <d v="2018-03-01T00:00:00"/>
    <n v="378.59"/>
    <d v="2018-04-01T00:00:00"/>
    <s v="Individual"/>
    <s v="Cash"/>
    <s v="N"/>
    <s v="FALSE"/>
  </r>
  <r>
    <n v="0.74374762004932549"/>
    <n v="343"/>
    <n v="140666082"/>
    <n v="40000"/>
    <x v="0"/>
    <x v="28"/>
    <n v="1342.57"/>
    <x v="1"/>
    <x v="0"/>
    <x v="0"/>
    <x v="0"/>
    <n v="6791.19"/>
    <n v="0"/>
    <d v="2018-02-01T00:00:00"/>
    <n v="1342.57"/>
    <d v="2018-04-01T00:00:00"/>
    <s v="Individual"/>
    <s v="Cash"/>
    <s v="N"/>
    <s v="FALSE"/>
  </r>
  <r>
    <n v="0.74554927481350886"/>
    <n v="902"/>
    <n v="137521419"/>
    <n v="10000"/>
    <x v="0"/>
    <x v="6"/>
    <n v="315.5"/>
    <x v="3"/>
    <x v="0"/>
    <x v="1"/>
    <x v="0"/>
    <n v="2234.35"/>
    <n v="0"/>
    <d v="2018-03-01T00:00:00"/>
    <n v="315.5"/>
    <d v="2018-04-01T00:00:00"/>
    <s v="Individual"/>
    <s v="Cash"/>
    <s v="N"/>
    <s v="FALSE"/>
  </r>
  <r>
    <n v="0.75635583044253829"/>
    <n v="282"/>
    <n v="129665103"/>
    <n v="6000"/>
    <x v="0"/>
    <x v="25"/>
    <n v="199.23"/>
    <x v="5"/>
    <x v="0"/>
    <x v="0"/>
    <x v="1"/>
    <n v="2382.77"/>
    <n v="0"/>
    <d v="2018-03-01T00:00:00"/>
    <n v="199.23"/>
    <d v="2018-04-01T00:00:00"/>
    <s v="Individual"/>
    <s v="Cash"/>
    <s v="N"/>
    <s v="FALSE"/>
  </r>
  <r>
    <n v="0.7570165874051924"/>
    <n v="581"/>
    <n v="135892951"/>
    <n v="35000"/>
    <x v="0"/>
    <x v="35"/>
    <n v="1053.8599999999999"/>
    <x v="3"/>
    <x v="0"/>
    <x v="0"/>
    <x v="0"/>
    <n v="8410.23"/>
    <n v="0"/>
    <d v="2018-03-01T00:00:00"/>
    <n v="1053.8599999999999"/>
    <d v="2018-04-01T00:00:00"/>
    <s v="Individual"/>
    <s v="DirectPay"/>
    <s v="N"/>
    <s v="FALSE"/>
  </r>
  <r>
    <n v="0.75884931141263468"/>
    <n v="567"/>
    <n v="136535986"/>
    <n v="10000"/>
    <x v="0"/>
    <x v="6"/>
    <n v="315.5"/>
    <x v="3"/>
    <x v="0"/>
    <x v="0"/>
    <x v="1"/>
    <n v="2486.4"/>
    <n v="0"/>
    <d v="2018-02-01T00:00:00"/>
    <n v="315.5"/>
    <d v="2018-04-01T00:00:00"/>
    <s v="Individual"/>
    <s v="Cash"/>
    <s v="N"/>
    <s v="FALSE"/>
  </r>
  <r>
    <n v="0.76126238081170883"/>
    <n v="6"/>
    <n v="127628302"/>
    <n v="4000"/>
    <x v="0"/>
    <x v="23"/>
    <n v="128.02000000000001"/>
    <x v="2"/>
    <x v="0"/>
    <x v="2"/>
    <x v="0"/>
    <n v="1776.38"/>
    <n v="0"/>
    <d v="2018-03-01T00:00:00"/>
    <n v="128.02000000000001"/>
    <d v="2018-04-01T00:00:00"/>
    <s v="Individual"/>
    <s v="Cash"/>
    <s v="N"/>
    <s v="FALSE"/>
  </r>
  <r>
    <n v="0.7658539910449198"/>
    <n v="90"/>
    <n v="129774072"/>
    <n v="6000"/>
    <x v="0"/>
    <x v="18"/>
    <n v="182.73"/>
    <x v="5"/>
    <x v="0"/>
    <x v="1"/>
    <x v="0"/>
    <n v="2382.2800000000002"/>
    <n v="0"/>
    <d v="2018-03-01T00:00:00"/>
    <n v="182.73"/>
    <d v="2018-04-01T00:00:00"/>
    <s v="Individual"/>
    <s v="DirectPay"/>
    <s v="N"/>
    <s v="FALSE"/>
  </r>
  <r>
    <n v="0.77227148594396833"/>
    <n v="394"/>
    <n v="130373330"/>
    <n v="4000"/>
    <x v="0"/>
    <x v="57"/>
    <n v="128.91999999999999"/>
    <x v="5"/>
    <x v="0"/>
    <x v="0"/>
    <x v="0"/>
    <n v="1538.23"/>
    <n v="0"/>
    <d v="2018-03-01T00:00:00"/>
    <n v="128.91999999999999"/>
    <d v="2018-04-01T00:00:00"/>
    <s v="Individual"/>
    <s v="Cash"/>
    <s v="N"/>
    <s v="FALSE"/>
  </r>
  <r>
    <n v="0.77286739478559163"/>
    <n v="211"/>
    <n v="138921337"/>
    <n v="12000"/>
    <x v="0"/>
    <x v="0"/>
    <n v="371.68"/>
    <x v="0"/>
    <x v="0"/>
    <x v="0"/>
    <x v="0"/>
    <n v="2596.9499999999998"/>
    <n v="0"/>
    <d v="2018-03-01T00:00:00"/>
    <n v="371.68"/>
    <d v="2018-04-01T00:00:00"/>
    <s v="Individual"/>
    <s v="Cash"/>
    <s v="N"/>
    <s v="FALSE"/>
  </r>
  <r>
    <n v="0.77532075373865827"/>
    <n v="24"/>
    <n v="126790004"/>
    <n v="7350"/>
    <x v="0"/>
    <x v="66"/>
    <n v="295.44"/>
    <x v="2"/>
    <x v="3"/>
    <x v="1"/>
    <x v="1"/>
    <n v="8342.4591729999993"/>
    <n v="0"/>
    <d v="2018-08-01T00:00:00"/>
    <n v="6669.98"/>
    <m/>
    <s v="Individual"/>
    <s v="Cash"/>
    <s v="N"/>
    <s v="FALSE"/>
  </r>
  <r>
    <n v="0.77781963648648555"/>
    <n v="896"/>
    <n v="128219243"/>
    <n v="5000"/>
    <x v="0"/>
    <x v="31"/>
    <n v="155.19"/>
    <x v="4"/>
    <x v="0"/>
    <x v="0"/>
    <x v="0"/>
    <n v="2015.43"/>
    <n v="0"/>
    <d v="2018-03-01T00:00:00"/>
    <n v="155.19"/>
    <d v="2018-04-01T00:00:00"/>
    <s v="Individual"/>
    <s v="Cash"/>
    <s v="N"/>
    <s v="FALSE"/>
  </r>
  <r>
    <n v="0.78213967060441003"/>
    <n v="332"/>
    <n v="137943914"/>
    <n v="5000"/>
    <x v="0"/>
    <x v="4"/>
    <n v="169.83"/>
    <x v="1"/>
    <x v="0"/>
    <x v="7"/>
    <x v="0"/>
    <n v="1024.6300000000001"/>
    <n v="0"/>
    <d v="2018-03-01T00:00:00"/>
    <n v="169.83"/>
    <d v="2018-04-01T00:00:00"/>
    <s v="Individual"/>
    <s v="Cash"/>
    <s v="N"/>
    <s v="FALSE"/>
  </r>
  <r>
    <n v="0.78293500106467151"/>
    <n v="852"/>
    <n v="129351521"/>
    <n v="5000"/>
    <x v="0"/>
    <x v="19"/>
    <n v="181.9"/>
    <x v="4"/>
    <x v="0"/>
    <x v="0"/>
    <x v="1"/>
    <n v="2359.58"/>
    <n v="0"/>
    <d v="2018-03-01T00:00:00"/>
    <n v="181.9"/>
    <d v="2018-04-01T00:00:00"/>
    <s v="Individual"/>
    <s v="Cash"/>
    <s v="N"/>
    <s v="FALSE"/>
  </r>
  <r>
    <n v="0.79129256179218843"/>
    <n v="52"/>
    <n v="139014175"/>
    <n v="5000"/>
    <x v="0"/>
    <x v="40"/>
    <n v="173.38"/>
    <x v="0"/>
    <x v="0"/>
    <x v="1"/>
    <x v="1"/>
    <n v="1209.49"/>
    <n v="0"/>
    <d v="2018-03-01T00:00:00"/>
    <n v="173.38"/>
    <d v="2018-04-01T00:00:00"/>
    <s v="Individual"/>
    <s v="Cash"/>
    <s v="N"/>
    <s v="FALSE"/>
  </r>
  <r>
    <n v="0.80970158278372273"/>
    <n v="337"/>
    <n v="138890137"/>
    <n v="35000"/>
    <x v="0"/>
    <x v="20"/>
    <n v="1146.8499999999999"/>
    <x v="0"/>
    <x v="0"/>
    <x v="0"/>
    <x v="1"/>
    <n v="7889.74"/>
    <n v="0"/>
    <d v="2018-03-01T00:00:00"/>
    <n v="1146.8499999999999"/>
    <d v="2018-04-01T00:00:00"/>
    <s v="Individual"/>
    <s v="Cash"/>
    <s v="N"/>
    <s v="FALSE"/>
  </r>
  <r>
    <n v="0.81177151127348324"/>
    <n v="392"/>
    <n v="127861946"/>
    <n v="25000"/>
    <x v="0"/>
    <x v="51"/>
    <n v="761.46"/>
    <x v="4"/>
    <x v="0"/>
    <x v="0"/>
    <x v="0"/>
    <n v="9877.8700000000008"/>
    <n v="0"/>
    <d v="2018-03-01T00:00:00"/>
    <n v="761.46"/>
    <d v="2018-04-01T00:00:00"/>
    <s v="Individual"/>
    <s v="Cash"/>
    <s v="N"/>
    <s v="FALSE"/>
  </r>
  <r>
    <n v="0.81684546458898188"/>
    <n v="550"/>
    <n v="129434152"/>
    <n v="6000"/>
    <x v="0"/>
    <x v="67"/>
    <n v="208.11"/>
    <x v="4"/>
    <x v="0"/>
    <x v="10"/>
    <x v="0"/>
    <n v="2509.08"/>
    <n v="0"/>
    <d v="2018-03-01T00:00:00"/>
    <n v="208.11"/>
    <d v="2018-04-01T00:00:00"/>
    <s v="Individual"/>
    <s v="Cash"/>
    <s v="N"/>
    <s v="FALSE"/>
  </r>
  <r>
    <n v="0.81826548111552055"/>
    <n v="344"/>
    <n v="136573128"/>
    <n v="17600"/>
    <x v="0"/>
    <x v="68"/>
    <n v="675.35"/>
    <x v="3"/>
    <x v="0"/>
    <x v="0"/>
    <x v="1"/>
    <n v="5501.14"/>
    <n v="0"/>
    <d v="2018-03-01T00:00:00"/>
    <n v="675.35"/>
    <d v="2018-04-01T00:00:00"/>
    <s v="Individual"/>
    <s v="Cash"/>
    <s v="N"/>
    <s v="FALSE"/>
  </r>
  <r>
    <n v="0.81953647732831292"/>
    <n v="616"/>
    <n v="139100648"/>
    <n v="7500"/>
    <x v="0"/>
    <x v="43"/>
    <n v="247.5"/>
    <x v="0"/>
    <x v="3"/>
    <x v="0"/>
    <x v="0"/>
    <n v="7757.7611710000001"/>
    <n v="0"/>
    <d v="2018-11-01T00:00:00"/>
    <n v="7272.38"/>
    <m/>
    <s v="Individual"/>
    <s v="Cash"/>
    <s v="N"/>
    <s v="FALSE"/>
  </r>
  <r>
    <n v="0.82060364351903026"/>
    <n v="991"/>
    <n v="140314048"/>
    <n v="8000"/>
    <x v="0"/>
    <x v="45"/>
    <n v="275.26"/>
    <x v="1"/>
    <x v="0"/>
    <x v="0"/>
    <x v="0"/>
    <n v="1645.13"/>
    <n v="0"/>
    <d v="2018-03-01T00:00:00"/>
    <n v="275.26"/>
    <d v="2018-04-01T00:00:00"/>
    <s v="Individual"/>
    <s v="Cash"/>
    <s v="N"/>
    <s v="FALSE"/>
  </r>
  <r>
    <n v="0.82431477087652461"/>
    <n v="630"/>
    <n v="129698717"/>
    <n v="10800"/>
    <x v="0"/>
    <x v="25"/>
    <n v="358.62"/>
    <x v="5"/>
    <x v="0"/>
    <x v="0"/>
    <x v="0"/>
    <n v="4420.3500000000004"/>
    <n v="0"/>
    <d v="2018-03-01T00:00:00"/>
    <n v="358.62"/>
    <d v="2018-04-01T00:00:00"/>
    <s v="Individual"/>
    <s v="Cash"/>
    <s v="N"/>
    <s v="FALSE"/>
  </r>
  <r>
    <n v="0.82950579758845944"/>
    <n v="261"/>
    <n v="130254553"/>
    <n v="9200"/>
    <x v="0"/>
    <x v="69"/>
    <n v="360.32"/>
    <x v="5"/>
    <x v="0"/>
    <x v="0"/>
    <x v="1"/>
    <n v="4311.6400000000003"/>
    <n v="0"/>
    <d v="2018-03-01T00:00:00"/>
    <n v="360.32"/>
    <d v="2018-04-01T00:00:00"/>
    <s v="Individual"/>
    <s v="Cash"/>
    <s v="N"/>
    <s v="FALSE"/>
  </r>
  <r>
    <n v="0.83051463400896075"/>
    <n v="76"/>
    <n v="130848261"/>
    <n v="5000"/>
    <x v="0"/>
    <x v="13"/>
    <n v="155.16999999999999"/>
    <x v="5"/>
    <x v="0"/>
    <x v="0"/>
    <x v="0"/>
    <n v="1860"/>
    <n v="0"/>
    <d v="2018-03-01T00:00:00"/>
    <n v="155.16999999999999"/>
    <d v="2018-04-01T00:00:00"/>
    <s v="Individual"/>
    <s v="Cash"/>
    <s v="N"/>
    <s v="FALSE"/>
  </r>
  <r>
    <n v="0.83077342058038739"/>
    <n v="362"/>
    <n v="139705007"/>
    <n v="3500"/>
    <x v="0"/>
    <x v="34"/>
    <n v="109.42"/>
    <x v="1"/>
    <x v="0"/>
    <x v="1"/>
    <x v="0"/>
    <n v="655"/>
    <n v="0"/>
    <d v="2018-03-01T00:00:00"/>
    <n v="109.42"/>
    <d v="2018-04-01T00:00:00"/>
    <s v="Individual"/>
    <s v="DirectPay"/>
    <s v="N"/>
    <s v="FALSE"/>
  </r>
  <r>
    <n v="0.83106009695217498"/>
    <n v="553"/>
    <n v="139580945"/>
    <n v="10000"/>
    <x v="0"/>
    <x v="45"/>
    <n v="344.07"/>
    <x v="1"/>
    <x v="0"/>
    <x v="1"/>
    <x v="0"/>
    <n v="2056.38"/>
    <n v="0"/>
    <d v="2018-03-01T00:00:00"/>
    <n v="344.07"/>
    <d v="2018-04-01T00:00:00"/>
    <s v="Individual"/>
    <s v="Cash"/>
    <s v="N"/>
    <s v="FALSE"/>
  </r>
  <r>
    <n v="0.83261859648534087"/>
    <n v="994"/>
    <n v="139326519"/>
    <n v="24000"/>
    <x v="0"/>
    <x v="42"/>
    <n v="854.6"/>
    <x v="1"/>
    <x v="0"/>
    <x v="1"/>
    <x v="0"/>
    <n v="5150.1499999999996"/>
    <n v="0"/>
    <d v="2018-03-01T00:00:00"/>
    <n v="854.6"/>
    <d v="2018-04-01T00:00:00"/>
    <s v="Individual"/>
    <s v="Cash"/>
    <s v="N"/>
    <s v="FALSE"/>
  </r>
  <r>
    <n v="0.83461129170959614"/>
    <n v="1372"/>
    <n v="127184629"/>
    <n v="15000"/>
    <x v="0"/>
    <x v="37"/>
    <n v="461.24"/>
    <x v="2"/>
    <x v="4"/>
    <x v="7"/>
    <x v="0"/>
    <n v="4601.7700000000004"/>
    <n v="0"/>
    <d v="2018-11-01T00:00:00"/>
    <n v="461.24"/>
    <d v="2018-04-01T00:00:00"/>
    <s v="Individual"/>
    <s v="Cash"/>
    <s v="Y"/>
    <s v="TRUE"/>
  </r>
  <r>
    <n v="0.83609569410383366"/>
    <n v="320"/>
    <n v="138851105"/>
    <n v="15000"/>
    <x v="0"/>
    <x v="42"/>
    <n v="534.12"/>
    <x v="1"/>
    <x v="3"/>
    <x v="0"/>
    <x v="0"/>
    <n v="15867.31768"/>
    <n v="0"/>
    <d v="2018-01-01T00:00:00"/>
    <n v="14258.82"/>
    <m/>
    <s v="Individual"/>
    <s v="Cash"/>
    <s v="N"/>
    <s v="FALSE"/>
  </r>
  <r>
    <n v="0.83874295792884523"/>
    <n v="561"/>
    <n v="140748200"/>
    <n v="21000"/>
    <x v="0"/>
    <x v="24"/>
    <n v="645.26"/>
    <x v="1"/>
    <x v="0"/>
    <x v="3"/>
    <x v="0"/>
    <n v="3856"/>
    <n v="0"/>
    <d v="2018-03-01T00:00:00"/>
    <n v="645.26"/>
    <d v="2018-04-01T00:00:00"/>
    <s v="Individual"/>
    <s v="Cash"/>
    <s v="N"/>
    <s v="FALSE"/>
  </r>
  <r>
    <n v="0.83896868249083023"/>
    <n v="305"/>
    <n v="127156524"/>
    <n v="2400"/>
    <x v="0"/>
    <x v="15"/>
    <n v="79.709999999999994"/>
    <x v="2"/>
    <x v="0"/>
    <x v="8"/>
    <x v="0"/>
    <n v="1112.74"/>
    <n v="0"/>
    <d v="2018-03-01T00:00:00"/>
    <n v="79.709999999999994"/>
    <d v="2018-04-01T00:00:00"/>
    <s v="Joint App"/>
    <s v="Cash"/>
    <s v="N"/>
    <s v="FALSE"/>
  </r>
  <r>
    <n v="0.84004974397634846"/>
    <n v="942"/>
    <n v="136925265"/>
    <n v="9600"/>
    <x v="0"/>
    <x v="3"/>
    <n v="311.89"/>
    <x v="3"/>
    <x v="3"/>
    <x v="3"/>
    <x v="0"/>
    <n v="9886.214892"/>
    <n v="0"/>
    <d v="2018-10-01T00:00:00"/>
    <n v="9273.6"/>
    <m/>
    <s v="Individual"/>
    <s v="Cash"/>
    <s v="N"/>
    <s v="FALSE"/>
  </r>
  <r>
    <n v="0.84461508321222156"/>
    <n v="349"/>
    <n v="138627190"/>
    <n v="23000"/>
    <x v="0"/>
    <x v="28"/>
    <n v="771.98"/>
    <x v="1"/>
    <x v="0"/>
    <x v="1"/>
    <x v="0"/>
    <n v="4615.6099999999997"/>
    <n v="0"/>
    <d v="2018-03-01T00:00:00"/>
    <n v="771.98"/>
    <d v="2018-04-01T00:00:00"/>
    <s v="Individual"/>
    <s v="DirectPay"/>
    <s v="N"/>
    <s v="FALSE"/>
  </r>
  <r>
    <n v="0.8484525948717444"/>
    <n v="155"/>
    <n v="130353128"/>
    <n v="6000"/>
    <x v="0"/>
    <x v="27"/>
    <n v="205.27"/>
    <x v="5"/>
    <x v="3"/>
    <x v="8"/>
    <x v="1"/>
    <n v="6016.8370999999997"/>
    <n v="0"/>
    <d v="2018-04-01T00:00:00"/>
    <n v="6026.22"/>
    <m/>
    <s v="Joint App"/>
    <s v="Cash"/>
    <s v="N"/>
    <s v="FALSE"/>
  </r>
  <r>
    <n v="0.85006429347563484"/>
    <n v="907"/>
    <n v="128890125"/>
    <n v="10000"/>
    <x v="0"/>
    <x v="8"/>
    <n v="366.72"/>
    <x v="4"/>
    <x v="3"/>
    <x v="0"/>
    <x v="0"/>
    <n v="10862.63631"/>
    <n v="0"/>
    <d v="2018-07-01T00:00:00"/>
    <n v="9406.33"/>
    <m/>
    <s v="Individual"/>
    <s v="Cash"/>
    <s v="N"/>
    <s v="FALSE"/>
  </r>
  <r>
    <n v="0.853836008176317"/>
    <n v="397"/>
    <n v="139213302"/>
    <n v="12000"/>
    <x v="0"/>
    <x v="24"/>
    <n v="368.72"/>
    <x v="0"/>
    <x v="0"/>
    <x v="1"/>
    <x v="0"/>
    <n v="2201.1999999999998"/>
    <n v="0"/>
    <d v="2018-02-01T00:00:00"/>
    <n v="368.72"/>
    <d v="2018-04-01T00:00:00"/>
    <s v="Individual"/>
    <s v="Cash"/>
    <s v="N"/>
    <s v="FALSE"/>
  </r>
  <r>
    <n v="0.85523437534161262"/>
    <n v="209"/>
    <n v="128358653"/>
    <n v="9000"/>
    <x v="0"/>
    <x v="26"/>
    <n v="281.91000000000003"/>
    <x v="4"/>
    <x v="0"/>
    <x v="0"/>
    <x v="0"/>
    <n v="3656.86"/>
    <n v="0"/>
    <d v="2018-03-01T00:00:00"/>
    <n v="281.91000000000003"/>
    <d v="2018-04-01T00:00:00"/>
    <s v="Individual"/>
    <s v="Cash"/>
    <s v="N"/>
    <s v="FALSE"/>
  </r>
  <r>
    <n v="0.85716600909792384"/>
    <n v="153"/>
    <n v="129165001"/>
    <n v="10000"/>
    <x v="0"/>
    <x v="41"/>
    <n v="313.18"/>
    <x v="5"/>
    <x v="3"/>
    <x v="1"/>
    <x v="0"/>
    <n v="10345.47544"/>
    <n v="0"/>
    <d v="2018-09-01T00:00:00"/>
    <n v="238.42"/>
    <m/>
    <s v="Individual"/>
    <s v="Cash"/>
    <s v="N"/>
    <s v="FALSE"/>
  </r>
  <r>
    <n v="0.86329020014872382"/>
    <n v="252"/>
    <n v="140435434"/>
    <n v="35000"/>
    <x v="0"/>
    <x v="1"/>
    <n v="1066.52"/>
    <x v="1"/>
    <x v="3"/>
    <x v="3"/>
    <x v="0"/>
    <n v="35688.506130000002"/>
    <n v="0"/>
    <d v="2018-01-01T00:00:00"/>
    <n v="32512.71"/>
    <m/>
    <s v="Individual"/>
    <s v="Cash"/>
    <s v="N"/>
    <s v="FALSE"/>
  </r>
  <r>
    <n v="0.86883822847119974"/>
    <n v="570"/>
    <n v="129039904"/>
    <n v="20000"/>
    <x v="0"/>
    <x v="23"/>
    <n v="640.1"/>
    <x v="4"/>
    <x v="0"/>
    <x v="1"/>
    <x v="0"/>
    <n v="8310.81"/>
    <n v="0"/>
    <d v="2018-03-01T00:00:00"/>
    <n v="640.1"/>
    <d v="2018-04-01T00:00:00"/>
    <s v="Individual"/>
    <s v="Cash"/>
    <s v="N"/>
    <s v="FALSE"/>
  </r>
  <r>
    <n v="0.86912141166576462"/>
    <n v="43"/>
    <n v="126957264"/>
    <n v="10000"/>
    <x v="0"/>
    <x v="54"/>
    <n v="371.64"/>
    <x v="2"/>
    <x v="3"/>
    <x v="0"/>
    <x v="0"/>
    <n v="10648.69191"/>
    <n v="0"/>
    <d v="2018-05-01T00:00:00"/>
    <n v="9561.5499999999993"/>
    <m/>
    <s v="Individual"/>
    <s v="Cash"/>
    <s v="N"/>
    <s v="FALSE"/>
  </r>
  <r>
    <n v="0.87086780633733374"/>
    <n v="551"/>
    <n v="136240046"/>
    <n v="24000"/>
    <x v="0"/>
    <x v="32"/>
    <n v="775.32"/>
    <x v="3"/>
    <x v="0"/>
    <x v="0"/>
    <x v="0"/>
    <n v="6244.51"/>
    <n v="0"/>
    <d v="2018-03-01T00:00:00"/>
    <n v="775.32"/>
    <d v="2018-04-01T00:00:00"/>
    <s v="Individual"/>
    <s v="Cash"/>
    <s v="N"/>
    <s v="FALSE"/>
  </r>
  <r>
    <n v="0.87154975181741567"/>
    <n v="206"/>
    <n v="140414751"/>
    <n v="18000"/>
    <x v="0"/>
    <x v="28"/>
    <n v="604.16"/>
    <x v="1"/>
    <x v="0"/>
    <x v="0"/>
    <x v="1"/>
    <n v="3099.39"/>
    <n v="0"/>
    <d v="2018-03-01T00:00:00"/>
    <n v="644.55999999999995"/>
    <d v="2018-04-01T00:00:00"/>
    <s v="Individual"/>
    <s v="Cash"/>
    <s v="N"/>
    <s v="FALSE"/>
  </r>
  <r>
    <n v="0.87183612150609535"/>
    <n v="18"/>
    <n v="129097312"/>
    <n v="8000"/>
    <x v="0"/>
    <x v="37"/>
    <n v="246"/>
    <x v="4"/>
    <x v="0"/>
    <x v="0"/>
    <x v="0"/>
    <n v="3192.03"/>
    <n v="0"/>
    <d v="2018-03-01T00:00:00"/>
    <n v="246"/>
    <d v="2018-04-01T00:00:00"/>
    <s v="Individual"/>
    <s v="Cash"/>
    <s v="N"/>
    <s v="FALSE"/>
  </r>
  <r>
    <n v="0.87863021482496451"/>
    <n v="326"/>
    <n v="138787999"/>
    <n v="5000"/>
    <x v="0"/>
    <x v="0"/>
    <n v="154.87"/>
    <x v="0"/>
    <x v="0"/>
    <x v="0"/>
    <x v="0"/>
    <n v="1082.0899999999999"/>
    <n v="0"/>
    <d v="2018-03-01T00:00:00"/>
    <n v="154.87"/>
    <d v="2018-04-01T00:00:00"/>
    <s v="Individual"/>
    <s v="Cash"/>
    <s v="N"/>
    <s v="FALSE"/>
  </r>
  <r>
    <n v="0.87996466839946885"/>
    <n v="376"/>
    <n v="130761276"/>
    <n v="8000"/>
    <x v="0"/>
    <x v="22"/>
    <n v="271.8"/>
    <x v="5"/>
    <x v="3"/>
    <x v="0"/>
    <x v="1"/>
    <n v="8683.4667399999998"/>
    <n v="0"/>
    <d v="2018-12-01T00:00:00"/>
    <n v="5934.04"/>
    <m/>
    <s v="Individual"/>
    <s v="Cash"/>
    <s v="N"/>
    <s v="FALSE"/>
  </r>
  <r>
    <n v="0.88409153393339601"/>
    <n v="278"/>
    <n v="137879328"/>
    <n v="3200"/>
    <x v="0"/>
    <x v="6"/>
    <n v="100.96"/>
    <x v="0"/>
    <x v="0"/>
    <x v="1"/>
    <x v="0"/>
    <n v="710.3"/>
    <n v="0"/>
    <d v="2018-03-01T00:00:00"/>
    <n v="100.96"/>
    <d v="2018-04-01T00:00:00"/>
    <s v="Individual"/>
    <s v="Cash"/>
    <s v="N"/>
    <s v="FALSE"/>
  </r>
  <r>
    <n v="0.88741224753120329"/>
    <n v="419"/>
    <n v="130346739"/>
    <n v="3000"/>
    <x v="0"/>
    <x v="25"/>
    <n v="99.62"/>
    <x v="5"/>
    <x v="0"/>
    <x v="6"/>
    <x v="0"/>
    <n v="1191.45"/>
    <n v="0"/>
    <d v="2018-03-01T00:00:00"/>
    <n v="99.62"/>
    <d v="2018-04-01T00:00:00"/>
    <s v="Individual"/>
    <s v="Cash"/>
    <s v="N"/>
    <s v="FALSE"/>
  </r>
  <r>
    <n v="0.89258433581945618"/>
    <n v="89"/>
    <n v="126869806"/>
    <n v="10000"/>
    <x v="0"/>
    <x v="21"/>
    <n v="324.64999999999998"/>
    <x v="2"/>
    <x v="3"/>
    <x v="1"/>
    <x v="0"/>
    <n v="10468.2192"/>
    <n v="0"/>
    <d v="2018-08-01T00:00:00"/>
    <n v="2026.11"/>
    <m/>
    <s v="Individual"/>
    <s v="Cash"/>
    <s v="N"/>
    <s v="FALSE"/>
  </r>
  <r>
    <n v="0.89367570528907481"/>
    <n v="921"/>
    <n v="138844436"/>
    <n v="5000"/>
    <x v="0"/>
    <x v="32"/>
    <n v="161.53"/>
    <x v="0"/>
    <x v="0"/>
    <x v="3"/>
    <x v="0"/>
    <n v="1127.9100000000001"/>
    <n v="0"/>
    <d v="2018-03-01T00:00:00"/>
    <n v="161.53"/>
    <d v="2018-04-01T00:00:00"/>
    <s v="Individual"/>
    <s v="Cash"/>
    <s v="N"/>
    <s v="FALSE"/>
  </r>
  <r>
    <n v="0.8954331996633299"/>
    <n v="972"/>
    <n v="139204057"/>
    <n v="12000"/>
    <x v="0"/>
    <x v="20"/>
    <n v="393.21"/>
    <x v="0"/>
    <x v="0"/>
    <x v="1"/>
    <x v="0"/>
    <n v="2340.83"/>
    <n v="0"/>
    <d v="2018-02-01T00:00:00"/>
    <n v="393.21"/>
    <d v="2018-04-01T00:00:00"/>
    <s v="Individual"/>
    <s v="Cash"/>
    <s v="N"/>
    <s v="FALSE"/>
  </r>
  <r>
    <n v="0.9037119675904034"/>
    <n v="996"/>
    <n v="130348197"/>
    <n v="30000"/>
    <x v="0"/>
    <x v="9"/>
    <n v="1005.2"/>
    <x v="5"/>
    <x v="0"/>
    <x v="0"/>
    <x v="0"/>
    <n v="12020.37"/>
    <n v="0"/>
    <d v="2018-03-01T00:00:00"/>
    <n v="1005.2"/>
    <d v="2018-04-01T00:00:00"/>
    <s v="Individual"/>
    <s v="Cash"/>
    <s v="N"/>
    <s v="FALSE"/>
  </r>
  <r>
    <n v="0.90550466459867107"/>
    <n v="147"/>
    <n v="139290182"/>
    <n v="5000"/>
    <x v="0"/>
    <x v="28"/>
    <n v="167.83"/>
    <x v="0"/>
    <x v="0"/>
    <x v="1"/>
    <x v="1"/>
    <n v="1171.27"/>
    <n v="0"/>
    <d v="2018-03-01T00:00:00"/>
    <n v="167.83"/>
    <d v="2018-04-01T00:00:00"/>
    <s v="Individual"/>
    <s v="Cash"/>
    <s v="N"/>
    <s v="FALSE"/>
  </r>
  <r>
    <n v="0.90707602407601629"/>
    <n v="425"/>
    <n v="129674336"/>
    <n v="7700"/>
    <x v="0"/>
    <x v="70"/>
    <n v="309.45999999999998"/>
    <x v="5"/>
    <x v="0"/>
    <x v="0"/>
    <x v="1"/>
    <n v="3691.44"/>
    <n v="0"/>
    <d v="2018-03-01T00:00:00"/>
    <n v="309.45999999999998"/>
    <d v="2018-04-01T00:00:00"/>
    <s v="Joint App"/>
    <s v="Cash"/>
    <s v="N"/>
    <s v="FALSE"/>
  </r>
  <r>
    <n v="0.90855682771574697"/>
    <n v="7971"/>
    <n v="130145167"/>
    <n v="7500"/>
    <x v="0"/>
    <x v="56"/>
    <n v="245.19"/>
    <x v="5"/>
    <x v="1"/>
    <x v="0"/>
    <x v="0"/>
    <n v="5008.92"/>
    <n v="15"/>
    <d v="2018-03-01T00:00:00"/>
    <n v="501.8"/>
    <m/>
    <s v="Individual"/>
    <s v="Cash"/>
    <s v="Y"/>
    <s v="TRUE"/>
  </r>
  <r>
    <n v="0.91371106030184956"/>
    <n v="437"/>
    <n v="129048614"/>
    <n v="24000"/>
    <x v="0"/>
    <x v="60"/>
    <n v="784.71"/>
    <x v="4"/>
    <x v="0"/>
    <x v="0"/>
    <x v="0"/>
    <n v="10084.86"/>
    <n v="0"/>
    <d v="2018-03-01T00:00:00"/>
    <n v="784.71"/>
    <d v="2018-04-01T00:00:00"/>
    <s v="Individual"/>
    <s v="Cash"/>
    <s v="N"/>
    <s v="FALSE"/>
  </r>
  <r>
    <n v="0.91451033886095279"/>
    <n v="45"/>
    <n v="128490870"/>
    <n v="8800"/>
    <x v="0"/>
    <x v="64"/>
    <n v="265.02"/>
    <x v="4"/>
    <x v="0"/>
    <x v="0"/>
    <x v="0"/>
    <n v="3424.46"/>
    <n v="0"/>
    <d v="2018-02-01T00:00:00"/>
    <n v="265.02"/>
    <d v="2018-04-01T00:00:00"/>
    <s v="Individual"/>
    <s v="DirectPay"/>
    <s v="N"/>
    <s v="FALSE"/>
  </r>
  <r>
    <n v="0.91466002606711005"/>
    <n v="560"/>
    <n v="127147721"/>
    <n v="3200"/>
    <x v="0"/>
    <x v="51"/>
    <n v="97.47"/>
    <x v="2"/>
    <x v="0"/>
    <x v="1"/>
    <x v="0"/>
    <n v="1362.42"/>
    <n v="0"/>
    <d v="2018-03-01T00:00:00"/>
    <n v="97.47"/>
    <d v="2018-04-01T00:00:00"/>
    <s v="Individual"/>
    <s v="Cash"/>
    <s v="N"/>
    <s v="FALSE"/>
  </r>
  <r>
    <n v="0.92152808148470811"/>
    <n v="412"/>
    <n v="140137810"/>
    <n v="10000"/>
    <x v="0"/>
    <x v="43"/>
    <n v="330"/>
    <x v="1"/>
    <x v="0"/>
    <x v="0"/>
    <x v="1"/>
    <n v="1973.58"/>
    <n v="0"/>
    <d v="2018-03-01T00:00:00"/>
    <n v="330"/>
    <d v="2018-04-01T00:00:00"/>
    <s v="Individual"/>
    <s v="Cash"/>
    <s v="N"/>
    <s v="FALSE"/>
  </r>
  <r>
    <n v="0.92164811428055005"/>
    <n v="319"/>
    <n v="135398746"/>
    <n v="30000"/>
    <x v="0"/>
    <x v="61"/>
    <n v="1032.93"/>
    <x v="3"/>
    <x v="0"/>
    <x v="0"/>
    <x v="0"/>
    <n v="8239.24"/>
    <n v="0"/>
    <d v="2018-03-01T00:00:00"/>
    <n v="1032.93"/>
    <d v="2018-04-01T00:00:00"/>
    <s v="Individual"/>
    <s v="Cash"/>
    <s v="N"/>
    <s v="FALSE"/>
  </r>
  <r>
    <n v="0.92914117420084408"/>
    <n v="47"/>
    <n v="138748685"/>
    <n v="10000"/>
    <x v="0"/>
    <x v="36"/>
    <n v="361.38"/>
    <x v="0"/>
    <x v="0"/>
    <x v="2"/>
    <x v="0"/>
    <n v="2143.3200000000002"/>
    <n v="0"/>
    <d v="2018-02-01T00:00:00"/>
    <n v="361.38"/>
    <d v="2018-04-01T00:00:00"/>
    <s v="Individual"/>
    <s v="Cash"/>
    <s v="N"/>
    <s v="FALSE"/>
  </r>
  <r>
    <n v="0.93098045010703478"/>
    <n v="974"/>
    <n v="128115134"/>
    <n v="6000"/>
    <x v="0"/>
    <x v="21"/>
    <n v="194.79"/>
    <x v="4"/>
    <x v="3"/>
    <x v="1"/>
    <x v="1"/>
    <n v="6206.8685169999999"/>
    <n v="0"/>
    <d v="2018-06-01T00:00:00"/>
    <n v="5625.97"/>
    <m/>
    <s v="Individual"/>
    <s v="Cash"/>
    <s v="N"/>
    <s v="FALSE"/>
  </r>
  <r>
    <n v="0.93128265910474872"/>
    <n v="957"/>
    <n v="137946367"/>
    <n v="10000"/>
    <x v="0"/>
    <x v="20"/>
    <n v="327.68"/>
    <x v="0"/>
    <x v="0"/>
    <x v="2"/>
    <x v="1"/>
    <n v="2287.62"/>
    <n v="0"/>
    <d v="2018-03-01T00:00:00"/>
    <n v="327.68"/>
    <d v="2018-04-01T00:00:00"/>
    <s v="Individual"/>
    <s v="Cash"/>
    <s v="N"/>
    <s v="FALSE"/>
  </r>
  <r>
    <n v="0.93566154110873023"/>
    <n v="962"/>
    <n v="128028229"/>
    <n v="35300"/>
    <x v="0"/>
    <x v="46"/>
    <n v="1338.1"/>
    <x v="4"/>
    <x v="3"/>
    <x v="0"/>
    <x v="1"/>
    <n v="40987.506950000003"/>
    <n v="0"/>
    <d v="2018-12-01T00:00:00"/>
    <n v="28986.68"/>
    <m/>
    <s v="Joint App"/>
    <s v="Cash"/>
    <s v="N"/>
    <s v="FALSE"/>
  </r>
  <r>
    <n v="0.93566759007817268"/>
    <n v="168"/>
    <n v="128113380"/>
    <n v="7500"/>
    <x v="0"/>
    <x v="37"/>
    <n v="230.62"/>
    <x v="4"/>
    <x v="0"/>
    <x v="2"/>
    <x v="0"/>
    <n v="3007.46"/>
    <n v="15"/>
    <d v="2018-03-01T00:00:00"/>
    <n v="245.62"/>
    <d v="2018-04-01T00:00:00"/>
    <s v="Individual"/>
    <s v="Cash"/>
    <s v="N"/>
    <s v="FALSE"/>
  </r>
  <r>
    <n v="0.93576770307750856"/>
    <n v="251"/>
    <n v="130302389"/>
    <n v="5000"/>
    <x v="0"/>
    <x v="57"/>
    <n v="161.15"/>
    <x v="5"/>
    <x v="0"/>
    <x v="0"/>
    <x v="0"/>
    <n v="1910.38"/>
    <n v="0"/>
    <d v="2018-03-01T00:00:00"/>
    <n v="161.15"/>
    <d v="2018-04-01T00:00:00"/>
    <s v="Individual"/>
    <s v="Cash"/>
    <s v="N"/>
    <s v="FALSE"/>
  </r>
  <r>
    <n v="0.93748241521764653"/>
    <n v="213"/>
    <n v="140121625"/>
    <n v="1200"/>
    <x v="0"/>
    <x v="71"/>
    <n v="46.71"/>
    <x v="1"/>
    <x v="3"/>
    <x v="4"/>
    <x v="0"/>
    <n v="1318.8658330000001"/>
    <n v="0"/>
    <d v="2018-03-01T00:00:00"/>
    <n v="18.23"/>
    <m/>
    <s v="Individual"/>
    <s v="Cash"/>
    <s v="N"/>
    <s v="FALSE"/>
  </r>
  <r>
    <n v="0.94077778943921786"/>
    <n v="170"/>
    <n v="137495564"/>
    <n v="8000"/>
    <x v="0"/>
    <x v="45"/>
    <n v="275.26"/>
    <x v="0"/>
    <x v="0"/>
    <x v="1"/>
    <x v="0"/>
    <n v="1920.39"/>
    <n v="0"/>
    <d v="2018-03-01T00:00:00"/>
    <n v="275.26"/>
    <d v="2018-04-01T00:00:00"/>
    <s v="Individual"/>
    <s v="Cash"/>
    <s v="N"/>
    <s v="FALSE"/>
  </r>
  <r>
    <n v="0.94212808808078641"/>
    <n v="421"/>
    <n v="139315017"/>
    <n v="2000"/>
    <x v="0"/>
    <x v="48"/>
    <n v="70.459999999999994"/>
    <x v="1"/>
    <x v="0"/>
    <x v="10"/>
    <x v="0"/>
    <n v="420.97"/>
    <n v="0"/>
    <d v="2018-03-01T00:00:00"/>
    <n v="70.459999999999994"/>
    <d v="2018-04-01T00:00:00"/>
    <s v="Individual"/>
    <s v="Cash"/>
    <s v="N"/>
    <s v="FALSE"/>
  </r>
  <r>
    <n v="0.952801967109557"/>
    <n v="999"/>
    <n v="129885393"/>
    <n v="8000"/>
    <x v="0"/>
    <x v="18"/>
    <n v="243.63"/>
    <x v="5"/>
    <x v="0"/>
    <x v="3"/>
    <x v="0"/>
    <n v="2696.12"/>
    <n v="0"/>
    <d v="2018-03-01T00:00:00"/>
    <n v="243.63"/>
    <d v="2018-04-01T00:00:00"/>
    <s v="Individual"/>
    <s v="Cash"/>
    <s v="N"/>
    <s v="FALSE"/>
  </r>
  <r>
    <n v="0.95440785643814241"/>
    <n v="389"/>
    <n v="128827642"/>
    <n v="27000"/>
    <x v="0"/>
    <x v="21"/>
    <n v="876.55"/>
    <x v="4"/>
    <x v="3"/>
    <x v="1"/>
    <x v="0"/>
    <n v="27009.763749999998"/>
    <n v="0"/>
    <d v="2018-02-01T00:00:00"/>
    <n v="27048.84"/>
    <m/>
    <s v="Individual"/>
    <s v="Cash"/>
    <s v="N"/>
    <s v="FALSE"/>
  </r>
  <r>
    <n v="0.96023706060585579"/>
    <n v="971"/>
    <n v="128439892"/>
    <n v="15000"/>
    <x v="0"/>
    <x v="51"/>
    <n v="456.88"/>
    <x v="4"/>
    <x v="0"/>
    <x v="0"/>
    <x v="0"/>
    <n v="5944.51"/>
    <n v="0"/>
    <d v="2018-03-01T00:00:00"/>
    <n v="456.88"/>
    <d v="2018-04-01T00:00:00"/>
    <s v="Individual"/>
    <s v="Cash"/>
    <s v="N"/>
    <s v="FALSE"/>
  </r>
  <r>
    <n v="0.96047203716089713"/>
    <n v="86"/>
    <n v="139109501"/>
    <n v="12500"/>
    <x v="0"/>
    <x v="3"/>
    <n v="406.11"/>
    <x v="0"/>
    <x v="0"/>
    <x v="0"/>
    <x v="0"/>
    <n v="2440.3000000000002"/>
    <n v="0"/>
    <d v="2018-02-01T00:00:00"/>
    <n v="406.11"/>
    <d v="2018-04-01T00:00:00"/>
    <s v="Individual"/>
    <s v="DirectPay"/>
    <s v="N"/>
    <s v="FALSE"/>
  </r>
  <r>
    <n v="0.96126176639788097"/>
    <n v="186"/>
    <n v="140756509"/>
    <n v="7800"/>
    <x v="0"/>
    <x v="14"/>
    <n v="289.56"/>
    <x v="1"/>
    <x v="0"/>
    <x v="0"/>
    <x v="0"/>
    <n v="1733.05"/>
    <n v="0"/>
    <d v="2018-03-01T00:00:00"/>
    <n v="289.56"/>
    <d v="2018-04-01T00:00:00"/>
    <s v="Individual"/>
    <s v="Cash"/>
    <s v="N"/>
    <s v="FALSE"/>
  </r>
  <r>
    <n v="0.96173544100011477"/>
    <n v="275"/>
    <n v="137970116"/>
    <n v="8000"/>
    <x v="0"/>
    <x v="14"/>
    <n v="296.99"/>
    <x v="0"/>
    <x v="0"/>
    <x v="0"/>
    <x v="1"/>
    <n v="2065.9499999999998"/>
    <n v="0"/>
    <d v="2018-03-01T00:00:00"/>
    <n v="296.99"/>
    <d v="2018-04-01T00:00:00"/>
    <s v="Individual"/>
    <s v="Cash"/>
    <s v="N"/>
    <s v="FALSE"/>
  </r>
  <r>
    <n v="0.97030239891880232"/>
    <n v="150"/>
    <n v="137794897"/>
    <n v="8500"/>
    <x v="0"/>
    <x v="0"/>
    <n v="263.27999999999997"/>
    <x v="0"/>
    <x v="0"/>
    <x v="2"/>
    <x v="0"/>
    <n v="1836.15"/>
    <n v="0"/>
    <d v="2018-03-01T00:00:00"/>
    <n v="263.27999999999997"/>
    <d v="2018-04-01T00:00:00"/>
    <s v="Individual"/>
    <s v="Cash"/>
    <s v="N"/>
    <s v="FALSE"/>
  </r>
  <r>
    <n v="0.97262151597498936"/>
    <n v="27"/>
    <n v="139875387"/>
    <n v="10000"/>
    <x v="0"/>
    <x v="14"/>
    <n v="371.23"/>
    <x v="1"/>
    <x v="0"/>
    <x v="0"/>
    <x v="0"/>
    <n v="2205.25"/>
    <n v="0"/>
    <d v="2018-03-01T00:00:00"/>
    <n v="371.23"/>
    <d v="2018-04-01T00:00:00"/>
    <s v="Individual"/>
    <s v="Cash"/>
    <s v="N"/>
    <s v="FALSE"/>
  </r>
  <r>
    <n v="0.97670448628527984"/>
    <n v="571"/>
    <n v="127338386"/>
    <n v="9000"/>
    <x v="0"/>
    <x v="23"/>
    <n v="288.05"/>
    <x v="4"/>
    <x v="0"/>
    <x v="2"/>
    <x v="1"/>
    <n v="3735.21"/>
    <n v="0"/>
    <d v="2018-03-01T00:00:00"/>
    <n v="288.05"/>
    <d v="2018-04-01T00:00:00"/>
    <s v="Joint App"/>
    <s v="Cash"/>
    <s v="N"/>
    <s v="FALSE"/>
  </r>
  <r>
    <n v="0.97677942564504139"/>
    <n v="548"/>
    <n v="126021393"/>
    <n v="7200"/>
    <x v="0"/>
    <x v="7"/>
    <n v="246.36"/>
    <x v="2"/>
    <x v="0"/>
    <x v="3"/>
    <x v="1"/>
    <n v="3437.78"/>
    <n v="0"/>
    <d v="2018-03-01T00:00:00"/>
    <n v="246.36"/>
    <d v="2018-04-01T00:00:00"/>
    <s v="Individual"/>
    <s v="Cash"/>
    <s v="N"/>
    <s v="FALSE"/>
  </r>
  <r>
    <n v="0.97897798210309073"/>
    <n v="41"/>
    <n v="140411073"/>
    <n v="40000"/>
    <x v="0"/>
    <x v="1"/>
    <n v="1218.8800000000001"/>
    <x v="1"/>
    <x v="0"/>
    <x v="0"/>
    <x v="0"/>
    <n v="7299.7"/>
    <n v="0"/>
    <d v="2018-03-01T00:00:00"/>
    <n v="1218.8800000000001"/>
    <d v="2018-04-01T00:00:00"/>
    <s v="Joint App"/>
    <s v="DirectPay"/>
    <s v="N"/>
    <s v="FALSE"/>
  </r>
  <r>
    <n v="0.97989385804933149"/>
    <n v="144"/>
    <n v="139040343"/>
    <n v="5000"/>
    <x v="0"/>
    <x v="45"/>
    <n v="172.04"/>
    <x v="1"/>
    <x v="0"/>
    <x v="3"/>
    <x v="0"/>
    <n v="1028.22"/>
    <n v="0"/>
    <d v="2018-03-01T00:00:00"/>
    <n v="172.04"/>
    <d v="2018-04-01T00:00:00"/>
    <s v="Joint App"/>
    <s v="Cash"/>
    <s v="N"/>
    <s v="FALSE"/>
  </r>
  <r>
    <n v="0.98253040539078473"/>
    <n v="961"/>
    <n v="127961621"/>
    <n v="12000"/>
    <x v="0"/>
    <x v="38"/>
    <n v="386.82"/>
    <x v="2"/>
    <x v="0"/>
    <x v="3"/>
    <x v="0"/>
    <n v="5024.7"/>
    <n v="0"/>
    <d v="2018-02-01T00:00:00"/>
    <n v="386.82"/>
    <d v="2018-04-01T00:00:00"/>
    <s v="Individual"/>
    <s v="Cash"/>
    <s v="N"/>
    <s v="FALSE"/>
  </r>
  <r>
    <n v="0.98351945380646388"/>
    <n v="38"/>
    <n v="133723369"/>
    <n v="15000"/>
    <x v="0"/>
    <x v="50"/>
    <n v="553.04"/>
    <x v="3"/>
    <x v="0"/>
    <x v="3"/>
    <x v="1"/>
    <n v="4391.95"/>
    <n v="0"/>
    <d v="2018-03-01T00:00:00"/>
    <n v="553.04"/>
    <d v="2018-04-01T00:00:00"/>
    <s v="Individual"/>
    <s v="Cash"/>
    <s v="N"/>
    <s v="FALSE"/>
  </r>
  <r>
    <n v="0.98511798971084252"/>
    <n v="898"/>
    <n v="128152505"/>
    <n v="5000"/>
    <x v="0"/>
    <x v="15"/>
    <n v="166.05"/>
    <x v="4"/>
    <x v="0"/>
    <x v="1"/>
    <x v="1"/>
    <n v="2155.3200000000002"/>
    <n v="0"/>
    <d v="2018-03-01T00:00:00"/>
    <n v="166.05"/>
    <d v="2018-04-01T00:00:00"/>
    <s v="Individual"/>
    <s v="Cash"/>
    <s v="N"/>
    <s v="FALSE"/>
  </r>
  <r>
    <n v="0.98525785017434131"/>
    <n v="193"/>
    <n v="127233819"/>
    <n v="18000"/>
    <x v="0"/>
    <x v="21"/>
    <n v="584.37"/>
    <x v="2"/>
    <x v="0"/>
    <x v="0"/>
    <x v="0"/>
    <n v="8160.34"/>
    <n v="0"/>
    <d v="2018-03-01T00:00:00"/>
    <n v="584.37"/>
    <d v="2018-04-01T00:00:00"/>
    <s v="Individual"/>
    <s v="Cash"/>
    <s v="N"/>
    <s v="FALSE"/>
  </r>
  <r>
    <n v="0.98749193502315058"/>
    <n v="165"/>
    <n v="138336896"/>
    <n v="15000"/>
    <x v="0"/>
    <x v="32"/>
    <n v="484.58"/>
    <x v="0"/>
    <x v="0"/>
    <x v="0"/>
    <x v="0"/>
    <n v="3383.66"/>
    <n v="0"/>
    <d v="2018-03-01T00:00:00"/>
    <n v="484.58"/>
    <d v="2018-04-01T00:00:00"/>
    <s v="Joint App"/>
    <s v="Cash"/>
    <s v="N"/>
    <s v="FALSE"/>
  </r>
  <r>
    <n v="0.99338694352057877"/>
    <n v="212"/>
    <n v="129916562"/>
    <n v="6000"/>
    <x v="0"/>
    <x v="18"/>
    <n v="182.73"/>
    <x v="5"/>
    <x v="0"/>
    <x v="0"/>
    <x v="0"/>
    <n v="2190.7399999999998"/>
    <n v="0"/>
    <d v="2018-03-01T00:00:00"/>
    <n v="182.73"/>
    <d v="2018-04-01T00:00:00"/>
    <s v="Individual"/>
    <s v="Cash"/>
    <s v="N"/>
    <s v="FALSE"/>
  </r>
  <r>
    <n v="0.99634235330525034"/>
    <n v="638"/>
    <n v="139075818"/>
    <n v="23000"/>
    <x v="0"/>
    <x v="24"/>
    <n v="706.71"/>
    <x v="0"/>
    <x v="0"/>
    <x v="1"/>
    <x v="0"/>
    <n v="4894.32"/>
    <n v="0"/>
    <d v="2018-03-01T00:00:00"/>
    <n v="706.71"/>
    <d v="2018-04-01T00:00:00"/>
    <s v="Individual"/>
    <s v="DirectPay"/>
    <s v="N"/>
    <s v="FALSE"/>
  </r>
  <r>
    <n v="4.2325833089307263E-4"/>
    <n v="403"/>
    <n v="135433573"/>
    <n v="21000"/>
    <x v="1"/>
    <x v="72"/>
    <n v="457.12"/>
    <x v="3"/>
    <x v="0"/>
    <x v="0"/>
    <x v="0"/>
    <n v="3644.07"/>
    <n v="0"/>
    <d v="2018-03-01T00:00:00"/>
    <n v="457.12"/>
    <d v="2018-04-01T00:00:00"/>
    <s v="Individual"/>
    <s v="Cash"/>
    <s v="N"/>
    <s v="FALSE"/>
  </r>
  <r>
    <n v="3.1774808259887877E-3"/>
    <n v="314"/>
    <n v="138914735"/>
    <n v="33000"/>
    <x v="1"/>
    <x v="34"/>
    <n v="666.6"/>
    <x v="0"/>
    <x v="0"/>
    <x v="0"/>
    <x v="0"/>
    <n v="4637.45"/>
    <n v="0"/>
    <d v="2018-03-01T00:00:00"/>
    <n v="666.6"/>
    <d v="2018-04-01T00:00:00"/>
    <s v="Individual"/>
    <s v="DirectPay"/>
    <s v="N"/>
    <s v="FALSE"/>
  </r>
  <r>
    <n v="1.4270200680890466E-2"/>
    <n v="44"/>
    <n v="140307777"/>
    <n v="20000"/>
    <x v="1"/>
    <x v="30"/>
    <n v="539.84"/>
    <x v="1"/>
    <x v="0"/>
    <x v="0"/>
    <x v="0"/>
    <n v="3192.62"/>
    <n v="0"/>
    <d v="2018-03-01T00:00:00"/>
    <n v="539.84"/>
    <d v="2018-04-01T00:00:00"/>
    <s v="Individual"/>
    <s v="Cash"/>
    <s v="N"/>
    <s v="FALSE"/>
  </r>
  <r>
    <n v="2.9300602055468028E-2"/>
    <n v="306"/>
    <n v="128382672"/>
    <n v="12000"/>
    <x v="1"/>
    <x v="31"/>
    <n v="239.61"/>
    <x v="4"/>
    <x v="0"/>
    <x v="2"/>
    <x v="0"/>
    <n v="3110.03"/>
    <n v="0"/>
    <d v="2018-03-01T00:00:00"/>
    <n v="239.61"/>
    <d v="2018-04-01T00:00:00"/>
    <s v="Individual"/>
    <s v="Cash"/>
    <s v="N"/>
    <s v="FALSE"/>
  </r>
  <r>
    <n v="3.015282551757914E-2"/>
    <n v="17"/>
    <n v="128382861"/>
    <n v="20000"/>
    <x v="1"/>
    <x v="52"/>
    <n v="508.53"/>
    <x v="4"/>
    <x v="0"/>
    <x v="1"/>
    <x v="0"/>
    <n v="6570.76"/>
    <n v="0"/>
    <d v="2018-03-01T00:00:00"/>
    <n v="508.53"/>
    <d v="2018-04-01T00:00:00"/>
    <s v="Individual"/>
    <s v="Cash"/>
    <s v="N"/>
    <s v="FALSE"/>
  </r>
  <r>
    <n v="3.1477176220835901E-2"/>
    <n v="417"/>
    <n v="128946423"/>
    <n v="10000"/>
    <x v="1"/>
    <x v="8"/>
    <n v="259.58"/>
    <x v="4"/>
    <x v="0"/>
    <x v="0"/>
    <x v="0"/>
    <n v="3363.97"/>
    <n v="0"/>
    <d v="2018-03-01T00:00:00"/>
    <n v="259.58"/>
    <d v="2018-04-01T00:00:00"/>
    <s v="Joint App"/>
    <s v="Cash"/>
    <s v="N"/>
    <s v="FALSE"/>
  </r>
  <r>
    <n v="3.1604039684088536E-2"/>
    <n v="355"/>
    <n v="130833743"/>
    <n v="16000"/>
    <x v="1"/>
    <x v="22"/>
    <n v="368.82"/>
    <x v="5"/>
    <x v="0"/>
    <x v="0"/>
    <x v="0"/>
    <n v="4329.28"/>
    <n v="0"/>
    <d v="2018-03-01T00:00:00"/>
    <n v="368.82"/>
    <d v="2018-04-01T00:00:00"/>
    <s v="Joint App"/>
    <s v="Cash"/>
    <s v="N"/>
    <s v="FALSE"/>
  </r>
  <r>
    <n v="3.4506751660999924E-2"/>
    <n v="369"/>
    <n v="129968437"/>
    <n v="40000"/>
    <x v="1"/>
    <x v="22"/>
    <n v="922.05"/>
    <x v="5"/>
    <x v="3"/>
    <x v="1"/>
    <x v="0"/>
    <n v="43381.213900000002"/>
    <n v="0"/>
    <d v="2018-10-01T00:00:00"/>
    <n v="37909.269999999997"/>
    <m/>
    <s v="Individual"/>
    <s v="Cash"/>
    <s v="N"/>
    <s v="FALSE"/>
  </r>
  <r>
    <n v="4.2247489385778714E-2"/>
    <n v="629"/>
    <n v="128416385"/>
    <n v="21550"/>
    <x v="1"/>
    <x v="8"/>
    <n v="559.38"/>
    <x v="4"/>
    <x v="1"/>
    <x v="3"/>
    <x v="0"/>
    <n v="3463.08"/>
    <n v="0"/>
    <d v="2018-08-01T00:00:00"/>
    <n v="688.96"/>
    <m/>
    <s v="Individual"/>
    <s v="Cash"/>
    <s v="N"/>
    <s v="FALSE"/>
  </r>
  <r>
    <n v="4.9845102076348957E-2"/>
    <n v="183"/>
    <n v="129696584"/>
    <n v="15000"/>
    <x v="1"/>
    <x v="27"/>
    <n v="349.57"/>
    <x v="5"/>
    <x v="0"/>
    <x v="1"/>
    <x v="0"/>
    <n v="4183.12"/>
    <n v="0"/>
    <d v="2018-03-01T00:00:00"/>
    <n v="349.57"/>
    <d v="2018-04-01T00:00:00"/>
    <s v="Individual"/>
    <s v="Cash"/>
    <s v="N"/>
    <s v="FALSE"/>
  </r>
  <r>
    <n v="5.2816979879742654E-2"/>
    <n v="28"/>
    <n v="138152525"/>
    <n v="25000"/>
    <x v="1"/>
    <x v="48"/>
    <n v="609.82000000000005"/>
    <x v="0"/>
    <x v="3"/>
    <x v="0"/>
    <x v="0"/>
    <n v="27427.64848"/>
    <n v="0"/>
    <d v="2018-03-01T00:00:00"/>
    <n v="23791.15"/>
    <m/>
    <s v="Individual"/>
    <s v="DirectPay"/>
    <s v="N"/>
    <s v="FALSE"/>
  </r>
  <r>
    <n v="5.9273675274703508E-2"/>
    <n v="351"/>
    <n v="137998261"/>
    <n v="25200"/>
    <x v="1"/>
    <x v="3"/>
    <n v="541.28"/>
    <x v="0"/>
    <x v="0"/>
    <x v="0"/>
    <x v="0"/>
    <n v="3774.3"/>
    <n v="0"/>
    <d v="2018-03-01T00:00:00"/>
    <n v="541.28"/>
    <d v="2018-04-01T00:00:00"/>
    <s v="Individual"/>
    <s v="Cash"/>
    <s v="N"/>
    <s v="FALSE"/>
  </r>
  <r>
    <n v="5.9572554762129415E-2"/>
    <n v="2"/>
    <n v="136898732"/>
    <n v="18000"/>
    <x v="1"/>
    <x v="3"/>
    <n v="386.63"/>
    <x v="3"/>
    <x v="0"/>
    <x v="0"/>
    <x v="0"/>
    <n v="3082.57"/>
    <n v="0"/>
    <d v="2018-03-01T00:00:00"/>
    <n v="386.63"/>
    <d v="2018-04-01T00:00:00"/>
    <s v="Joint App"/>
    <s v="Cash"/>
    <s v="N"/>
    <s v="FALSE"/>
  </r>
  <r>
    <n v="6.0589167086484097E-2"/>
    <n v="910"/>
    <n v="129829551"/>
    <n v="24000"/>
    <x v="1"/>
    <x v="58"/>
    <n v="503.23"/>
    <x v="5"/>
    <x v="0"/>
    <x v="2"/>
    <x v="0"/>
    <n v="6013.61"/>
    <n v="0"/>
    <d v="2018-03-01T00:00:00"/>
    <n v="503.23"/>
    <d v="2018-04-01T00:00:00"/>
    <s v="Individual"/>
    <s v="Cash"/>
    <s v="N"/>
    <s v="FALSE"/>
  </r>
  <r>
    <n v="7.3403203821661434E-2"/>
    <n v="363"/>
    <n v="136080841"/>
    <n v="40000"/>
    <x v="1"/>
    <x v="43"/>
    <n v="880.71"/>
    <x v="0"/>
    <x v="0"/>
    <x v="0"/>
    <x v="0"/>
    <n v="6113.64"/>
    <n v="0"/>
    <d v="2018-03-01T00:00:00"/>
    <n v="880.71"/>
    <d v="2018-04-01T00:00:00"/>
    <s v="Individual"/>
    <s v="Cash"/>
    <s v="N"/>
    <s v="FALSE"/>
  </r>
  <r>
    <n v="7.7158028937034273E-2"/>
    <n v="978"/>
    <n v="136213523"/>
    <n v="25000"/>
    <x v="1"/>
    <x v="73"/>
    <n v="789.3"/>
    <x v="3"/>
    <x v="0"/>
    <x v="8"/>
    <x v="0"/>
    <n v="6274.51"/>
    <n v="0"/>
    <d v="2018-03-01T00:00:00"/>
    <n v="789.3"/>
    <d v="2018-04-01T00:00:00"/>
    <s v="Individual"/>
    <s v="Cash"/>
    <s v="N"/>
    <s v="FALSE"/>
  </r>
  <r>
    <n v="9.3284550753135353E-2"/>
    <n v="950"/>
    <n v="130045842"/>
    <n v="16000"/>
    <x v="1"/>
    <x v="50"/>
    <n v="418.76"/>
    <x v="5"/>
    <x v="1"/>
    <x v="0"/>
    <x v="0"/>
    <n v="2478.04"/>
    <n v="0"/>
    <d v="2018-09-01T00:00:00"/>
    <n v="418.76"/>
    <m/>
    <s v="Individual"/>
    <s v="Cash"/>
    <s v="N"/>
    <s v="FALSE"/>
  </r>
  <r>
    <n v="0.10209197084491672"/>
    <n v="342"/>
    <n v="136250124"/>
    <n v="21000"/>
    <x v="1"/>
    <x v="45"/>
    <n v="493.77"/>
    <x v="3"/>
    <x v="0"/>
    <x v="1"/>
    <x v="0"/>
    <n v="3933.28"/>
    <n v="0"/>
    <d v="2018-03-01T00:00:00"/>
    <n v="493.77"/>
    <d v="2018-04-01T00:00:00"/>
    <s v="Individual"/>
    <s v="Cash"/>
    <s v="N"/>
    <s v="FALSE"/>
  </r>
  <r>
    <n v="0.11021299844207644"/>
    <n v="993"/>
    <n v="127630247"/>
    <n v="16000"/>
    <x v="1"/>
    <x v="5"/>
    <n v="398.42"/>
    <x v="2"/>
    <x v="0"/>
    <x v="2"/>
    <x v="0"/>
    <n v="5164.2700000000004"/>
    <n v="0"/>
    <d v="2018-02-01T00:00:00"/>
    <n v="398.42"/>
    <d v="2018-04-01T00:00:00"/>
    <s v="Individual"/>
    <s v="Cash"/>
    <s v="N"/>
    <s v="FALSE"/>
  </r>
  <r>
    <n v="0.11163408912127659"/>
    <n v="973"/>
    <n v="138308159"/>
    <n v="15000"/>
    <x v="1"/>
    <x v="34"/>
    <n v="303"/>
    <x v="0"/>
    <x v="0"/>
    <x v="8"/>
    <x v="0"/>
    <n v="2114.4699999999998"/>
    <n v="0"/>
    <d v="2018-03-01T00:00:00"/>
    <n v="303"/>
    <d v="2018-04-01T00:00:00"/>
    <s v="Individual"/>
    <s v="Cash"/>
    <s v="N"/>
    <s v="FALSE"/>
  </r>
  <r>
    <n v="0.11501267185275932"/>
    <n v="328"/>
    <n v="129827450"/>
    <n v="20000"/>
    <x v="1"/>
    <x v="65"/>
    <n v="607.97"/>
    <x v="5"/>
    <x v="2"/>
    <x v="0"/>
    <x v="0"/>
    <n v="6657.93"/>
    <n v="0"/>
    <d v="2018-02-01T00:00:00"/>
    <n v="607.97"/>
    <d v="2018-04-01T00:00:00"/>
    <s v="Individual"/>
    <s v="Cash"/>
    <s v="N"/>
    <s v="FALSE"/>
  </r>
  <r>
    <n v="0.12058160648484706"/>
    <n v="258"/>
    <n v="139979546"/>
    <n v="15000"/>
    <x v="1"/>
    <x v="30"/>
    <n v="404.88"/>
    <x v="1"/>
    <x v="0"/>
    <x v="0"/>
    <x v="0"/>
    <n v="2394.46"/>
    <n v="0"/>
    <d v="2018-03-01T00:00:00"/>
    <n v="404.88"/>
    <d v="2018-04-01T00:00:00"/>
    <s v="Individual"/>
    <s v="Cash"/>
    <s v="N"/>
    <s v="FALSE"/>
  </r>
  <r>
    <n v="0.12535012641366672"/>
    <n v="257"/>
    <n v="134596012"/>
    <n v="25000"/>
    <x v="1"/>
    <x v="74"/>
    <n v="557.76"/>
    <x v="3"/>
    <x v="0"/>
    <x v="1"/>
    <x v="0"/>
    <n v="4436.8100000000004"/>
    <n v="0"/>
    <d v="2018-03-01T00:00:00"/>
    <n v="557.76"/>
    <d v="2018-04-01T00:00:00"/>
    <s v="Individual"/>
    <s v="Cash"/>
    <s v="N"/>
    <s v="FALSE"/>
  </r>
  <r>
    <n v="0.13130345615358241"/>
    <n v="917"/>
    <n v="139371290"/>
    <n v="20000"/>
    <x v="1"/>
    <x v="30"/>
    <n v="539.84"/>
    <x v="0"/>
    <x v="0"/>
    <x v="0"/>
    <x v="0"/>
    <n v="3181.01"/>
    <n v="0"/>
    <d v="2018-03-01T00:00:00"/>
    <n v="539.84"/>
    <d v="2018-04-01T00:00:00"/>
    <s v="Individual"/>
    <s v="Cash"/>
    <s v="N"/>
    <s v="FALSE"/>
  </r>
  <r>
    <n v="0.13406175676051435"/>
    <n v="432"/>
    <n v="130065402"/>
    <n v="30000"/>
    <x v="1"/>
    <x v="50"/>
    <n v="785.17"/>
    <x v="5"/>
    <x v="0"/>
    <x v="2"/>
    <x v="0"/>
    <n v="9389.67"/>
    <n v="0"/>
    <d v="2018-03-01T00:00:00"/>
    <n v="785.17"/>
    <d v="2018-04-01T00:00:00"/>
    <s v="Individual"/>
    <s v="Cash"/>
    <s v="N"/>
    <s v="FALSE"/>
  </r>
  <r>
    <n v="0.14596682172792641"/>
    <n v="3610"/>
    <n v="126432642"/>
    <n v="30000"/>
    <x v="1"/>
    <x v="15"/>
    <n v="667.19"/>
    <x v="2"/>
    <x v="1"/>
    <x v="0"/>
    <x v="0"/>
    <n v="6084.73"/>
    <n v="33.36"/>
    <d v="2018-03-01T00:00:00"/>
    <n v="50"/>
    <m/>
    <s v="Joint App"/>
    <s v="Cash"/>
    <s v="Y"/>
    <s v="TRUE"/>
  </r>
  <r>
    <n v="0.15175583501437906"/>
    <n v="172"/>
    <n v="130399376"/>
    <n v="40000"/>
    <x v="1"/>
    <x v="58"/>
    <n v="838.71"/>
    <x v="5"/>
    <x v="0"/>
    <x v="8"/>
    <x v="0"/>
    <n v="10043.56"/>
    <n v="0"/>
    <d v="2018-03-01T00:00:00"/>
    <n v="838.71"/>
    <d v="2018-04-01T00:00:00"/>
    <s v="Individual"/>
    <s v="Cash"/>
    <s v="N"/>
    <s v="FALSE"/>
  </r>
  <r>
    <n v="0.15690898330537539"/>
    <n v="339"/>
    <n v="138519898"/>
    <n v="18000"/>
    <x v="1"/>
    <x v="3"/>
    <n v="386.63"/>
    <x v="1"/>
    <x v="0"/>
    <x v="1"/>
    <x v="0"/>
    <n v="2298.84"/>
    <n v="0"/>
    <d v="2018-03-01T00:00:00"/>
    <n v="386.63"/>
    <d v="2018-04-01T00:00:00"/>
    <s v="Individual"/>
    <s v="Cash"/>
    <s v="N"/>
    <s v="FALSE"/>
  </r>
  <r>
    <n v="0.15983637770395387"/>
    <n v="929"/>
    <n v="129630500"/>
    <n v="10000"/>
    <x v="1"/>
    <x v="67"/>
    <n v="238.11"/>
    <x v="5"/>
    <x v="0"/>
    <x v="0"/>
    <x v="0"/>
    <n v="2866.74"/>
    <n v="0"/>
    <d v="2018-03-01T00:00:00"/>
    <n v="238.11"/>
    <d v="2018-04-01T00:00:00"/>
    <s v="Individual"/>
    <s v="Cash"/>
    <s v="N"/>
    <s v="FALSE"/>
  </r>
  <r>
    <n v="0.16440351176481793"/>
    <n v="384"/>
    <n v="140249484"/>
    <n v="35000"/>
    <x v="1"/>
    <x v="43"/>
    <n v="770.63"/>
    <x v="1"/>
    <x v="0"/>
    <x v="2"/>
    <x v="0"/>
    <n v="4601.32"/>
    <n v="0"/>
    <d v="2018-03-01T00:00:00"/>
    <n v="770.63"/>
    <d v="2018-04-01T00:00:00"/>
    <s v="Individual"/>
    <s v="Cash"/>
    <s v="N"/>
    <s v="FALSE"/>
  </r>
  <r>
    <n v="0.16953717667922708"/>
    <n v="195"/>
    <n v="127766210"/>
    <n v="13000"/>
    <x v="1"/>
    <x v="46"/>
    <n v="355"/>
    <x v="2"/>
    <x v="0"/>
    <x v="0"/>
    <x v="0"/>
    <n v="4954.51"/>
    <n v="0"/>
    <d v="2018-03-01T00:00:00"/>
    <n v="355"/>
    <d v="2018-04-01T00:00:00"/>
    <s v="Individual"/>
    <s v="Cash"/>
    <s v="N"/>
    <s v="FALSE"/>
  </r>
  <r>
    <n v="0.18117125989224891"/>
    <n v="620"/>
    <n v="140308382"/>
    <n v="21000"/>
    <x v="1"/>
    <x v="14"/>
    <n v="555.44000000000005"/>
    <x v="1"/>
    <x v="0"/>
    <x v="0"/>
    <x v="0"/>
    <n v="3309.4"/>
    <n v="0"/>
    <d v="2018-03-01T00:00:00"/>
    <n v="555.44000000000005"/>
    <d v="2018-04-01T00:00:00"/>
    <s v="Individual"/>
    <s v="Cash"/>
    <s v="N"/>
    <s v="FALSE"/>
  </r>
  <r>
    <n v="0.18761287845878527"/>
    <n v="913"/>
    <n v="127523854"/>
    <n v="15000"/>
    <x v="1"/>
    <x v="15"/>
    <n v="333.6"/>
    <x v="2"/>
    <x v="4"/>
    <x v="0"/>
    <x v="0"/>
    <n v="3919.85"/>
    <n v="16.68"/>
    <d v="2018-03-01T00:00:00"/>
    <n v="128.62"/>
    <d v="2018-04-01T00:00:00"/>
    <s v="Individual"/>
    <s v="Cash"/>
    <s v="N"/>
    <s v="FALSE"/>
  </r>
  <r>
    <n v="0.19778299730912496"/>
    <n v="187"/>
    <n v="140415529"/>
    <n v="16000"/>
    <x v="1"/>
    <x v="28"/>
    <n v="361.85"/>
    <x v="1"/>
    <x v="0"/>
    <x v="0"/>
    <x v="0"/>
    <n v="2159.7800000000002"/>
    <n v="0"/>
    <d v="2018-03-01T00:00:00"/>
    <n v="361.85"/>
    <d v="2018-04-01T00:00:00"/>
    <s v="Individual"/>
    <s v="Cash"/>
    <s v="N"/>
    <s v="FALSE"/>
  </r>
  <r>
    <n v="0.20626373691842159"/>
    <n v="416"/>
    <n v="129137723"/>
    <n v="30000"/>
    <x v="1"/>
    <x v="50"/>
    <n v="785.17"/>
    <x v="5"/>
    <x v="0"/>
    <x v="0"/>
    <x v="0"/>
    <n v="9357.31"/>
    <n v="0"/>
    <d v="2018-03-01T00:00:00"/>
    <n v="785.17"/>
    <d v="2018-04-01T00:00:00"/>
    <s v="Individual"/>
    <s v="Cash"/>
    <s v="N"/>
    <s v="FALSE"/>
  </r>
  <r>
    <n v="0.20740393617302588"/>
    <n v="609"/>
    <n v="140294896"/>
    <n v="10000"/>
    <x v="1"/>
    <x v="40"/>
    <n v="238.01"/>
    <x v="1"/>
    <x v="0"/>
    <x v="0"/>
    <x v="0"/>
    <n v="1357.14"/>
    <n v="0"/>
    <d v="2018-02-01T00:00:00"/>
    <n v="238.01"/>
    <d v="2018-04-01T00:00:00"/>
    <s v="Individual"/>
    <s v="Cash"/>
    <s v="N"/>
    <s v="FALSE"/>
  </r>
  <r>
    <n v="0.2106302750674256"/>
    <n v="220"/>
    <n v="137324029"/>
    <n v="13500"/>
    <x v="1"/>
    <x v="32"/>
    <n v="287.37"/>
    <x v="3"/>
    <x v="0"/>
    <x v="0"/>
    <x v="0"/>
    <n v="2291.4"/>
    <n v="0"/>
    <d v="2018-03-01T00:00:00"/>
    <n v="287.37"/>
    <d v="2018-04-01T00:00:00"/>
    <s v="Joint App"/>
    <s v="Cash"/>
    <s v="N"/>
    <s v="FALSE"/>
  </r>
  <r>
    <n v="0.21456613767723343"/>
    <n v="981"/>
    <n v="140578198"/>
    <n v="21600"/>
    <x v="1"/>
    <x v="20"/>
    <n v="470.29"/>
    <x v="1"/>
    <x v="0"/>
    <x v="1"/>
    <x v="0"/>
    <n v="2808.47"/>
    <n v="0"/>
    <d v="2018-03-01T00:00:00"/>
    <n v="470.29"/>
    <d v="2018-04-01T00:00:00"/>
    <s v="Individual"/>
    <s v="Cash"/>
    <s v="N"/>
    <s v="FALSE"/>
  </r>
  <r>
    <n v="0.21967255164824195"/>
    <n v="628"/>
    <n v="137977588"/>
    <n v="16000"/>
    <x v="1"/>
    <x v="42"/>
    <n v="396.87"/>
    <x v="0"/>
    <x v="0"/>
    <x v="1"/>
    <x v="0"/>
    <n v="2770.58"/>
    <n v="0"/>
    <d v="2018-03-01T00:00:00"/>
    <n v="396.87"/>
    <d v="2018-04-01T00:00:00"/>
    <s v="Individual"/>
    <s v="DirectPay"/>
    <s v="N"/>
    <s v="FALSE"/>
  </r>
  <r>
    <n v="0.2214175820884261"/>
    <n v="196"/>
    <n v="140223915"/>
    <n v="11000"/>
    <x v="1"/>
    <x v="30"/>
    <n v="296.91000000000003"/>
    <x v="1"/>
    <x v="0"/>
    <x v="0"/>
    <x v="0"/>
    <n v="1755.93"/>
    <n v="0"/>
    <d v="2018-03-01T00:00:00"/>
    <n v="296.91000000000003"/>
    <d v="2018-04-01T00:00:00"/>
    <s v="Individual"/>
    <s v="Cash"/>
    <s v="N"/>
    <s v="FALSE"/>
  </r>
  <r>
    <n v="0.22985133306758243"/>
    <n v="367"/>
    <n v="136270199"/>
    <n v="16000"/>
    <x v="1"/>
    <x v="34"/>
    <n v="323.2"/>
    <x v="3"/>
    <x v="0"/>
    <x v="0"/>
    <x v="0"/>
    <n v="2578.63"/>
    <n v="0"/>
    <d v="2018-03-01T00:00:00"/>
    <n v="323.2"/>
    <d v="2018-04-01T00:00:00"/>
    <s v="Individual"/>
    <s v="DirectPay"/>
    <s v="N"/>
    <s v="FALSE"/>
  </r>
  <r>
    <n v="0.2301810819760659"/>
    <n v="381"/>
    <n v="136470934"/>
    <n v="13000"/>
    <x v="1"/>
    <x v="42"/>
    <n v="322.45999999999998"/>
    <x v="3"/>
    <x v="0"/>
    <x v="0"/>
    <x v="0"/>
    <n v="2245.0100000000002"/>
    <n v="0"/>
    <d v="2018-03-01T00:00:00"/>
    <n v="322.45999999999998"/>
    <d v="2018-04-01T00:00:00"/>
    <s v="Individual"/>
    <s v="Cash"/>
    <s v="N"/>
    <s v="FALSE"/>
  </r>
  <r>
    <n v="0.23510455192627899"/>
    <n v="967"/>
    <n v="124443378"/>
    <n v="32000"/>
    <x v="1"/>
    <x v="21"/>
    <n v="686.54"/>
    <x v="2"/>
    <x v="0"/>
    <x v="0"/>
    <x v="0"/>
    <n v="9593.0400000000009"/>
    <n v="0"/>
    <d v="2018-03-01T00:00:00"/>
    <n v="686.54"/>
    <d v="2018-04-01T00:00:00"/>
    <s v="Individual"/>
    <s v="Cash"/>
    <s v="N"/>
    <s v="FALSE"/>
  </r>
  <r>
    <n v="0.24072120878440073"/>
    <n v="938"/>
    <n v="136739962"/>
    <n v="12000"/>
    <x v="1"/>
    <x v="28"/>
    <n v="271.39"/>
    <x v="3"/>
    <x v="0"/>
    <x v="2"/>
    <x v="0"/>
    <n v="2212.63"/>
    <n v="0"/>
    <d v="2018-03-01T00:00:00"/>
    <n v="321.39"/>
    <d v="2018-04-01T00:00:00"/>
    <s v="Individual"/>
    <s v="Cash"/>
    <s v="N"/>
    <s v="FALSE"/>
  </r>
  <r>
    <n v="0.24513999456382118"/>
    <n v="9980"/>
    <n v="130712738"/>
    <n v="12000"/>
    <x v="1"/>
    <x v="27"/>
    <n v="279.66000000000003"/>
    <x v="5"/>
    <x v="1"/>
    <x v="0"/>
    <x v="0"/>
    <n v="1948.24"/>
    <n v="0"/>
    <d v="2018-11-01T00:00:00"/>
    <n v="279.66000000000003"/>
    <m/>
    <s v="Individual"/>
    <s v="Cash"/>
    <s v="Y"/>
    <s v="TRUE"/>
  </r>
  <r>
    <n v="0.24942348887488008"/>
    <n v="636"/>
    <n v="126712823"/>
    <n v="16000"/>
    <x v="1"/>
    <x v="75"/>
    <n v="524.07000000000005"/>
    <x v="2"/>
    <x v="0"/>
    <x v="0"/>
    <x v="0"/>
    <n v="7282.49"/>
    <n v="0"/>
    <d v="2018-03-01T00:00:00"/>
    <n v="524.07000000000005"/>
    <d v="2018-04-01T00:00:00"/>
    <s v="Joint App"/>
    <s v="Cash"/>
    <s v="N"/>
    <s v="FALSE"/>
  </r>
  <r>
    <n v="0.26695880102765401"/>
    <n v="915"/>
    <n v="137463143"/>
    <n v="16500"/>
    <x v="1"/>
    <x v="43"/>
    <n v="363.3"/>
    <x v="3"/>
    <x v="0"/>
    <x v="1"/>
    <x v="0"/>
    <n v="2864.31"/>
    <n v="0"/>
    <d v="2018-03-01T00:00:00"/>
    <n v="363.3"/>
    <d v="2018-04-01T00:00:00"/>
    <s v="Individual"/>
    <s v="Cash"/>
    <s v="N"/>
    <s v="FALSE"/>
  </r>
  <r>
    <n v="0.27854548308340521"/>
    <n v="8"/>
    <n v="137953955"/>
    <n v="16800"/>
    <x v="1"/>
    <x v="42"/>
    <n v="416.72"/>
    <x v="0"/>
    <x v="3"/>
    <x v="3"/>
    <x v="0"/>
    <n v="18034.970389999999"/>
    <n v="0"/>
    <d v="2018-01-01T00:00:00"/>
    <n v="16399.66"/>
    <m/>
    <s v="Individual"/>
    <s v="Cash"/>
    <s v="N"/>
    <s v="FALSE"/>
  </r>
  <r>
    <n v="0.29178865024586509"/>
    <n v="330"/>
    <n v="137807635"/>
    <n v="10000"/>
    <x v="1"/>
    <x v="34"/>
    <n v="202"/>
    <x v="0"/>
    <x v="0"/>
    <x v="0"/>
    <x v="0"/>
    <n v="1409.64"/>
    <n v="0"/>
    <d v="2018-03-01T00:00:00"/>
    <n v="202"/>
    <d v="2018-04-01T00:00:00"/>
    <s v="Individual"/>
    <s v="Cash"/>
    <s v="N"/>
    <s v="FALSE"/>
  </r>
  <r>
    <n v="0.29262683677608703"/>
    <n v="73"/>
    <n v="139444890"/>
    <n v="28000"/>
    <x v="1"/>
    <x v="40"/>
    <n v="666.42"/>
    <x v="0"/>
    <x v="0"/>
    <x v="1"/>
    <x v="0"/>
    <n v="3940.11"/>
    <n v="0"/>
    <d v="2018-03-01T00:00:00"/>
    <n v="666.42"/>
    <d v="2018-04-01T00:00:00"/>
    <s v="Individual"/>
    <s v="Cash"/>
    <s v="N"/>
    <s v="FALSE"/>
  </r>
  <r>
    <n v="0.304522362976551"/>
    <n v="946"/>
    <n v="129038759"/>
    <n v="19875"/>
    <x v="1"/>
    <x v="50"/>
    <n v="520.17999999999995"/>
    <x v="5"/>
    <x v="0"/>
    <x v="0"/>
    <x v="0"/>
    <n v="6357.3"/>
    <n v="0"/>
    <d v="2018-03-01T00:00:00"/>
    <n v="520.17999999999995"/>
    <d v="2018-04-01T00:00:00"/>
    <s v="Joint App"/>
    <s v="Cash"/>
    <s v="N"/>
    <s v="FALSE"/>
  </r>
  <r>
    <n v="0.31148590878469462"/>
    <n v="14"/>
    <n v="130059817"/>
    <n v="35000"/>
    <x v="1"/>
    <x v="50"/>
    <n v="916.03"/>
    <x v="5"/>
    <x v="0"/>
    <x v="5"/>
    <x v="0"/>
    <n v="10954.6"/>
    <n v="0"/>
    <d v="2018-03-01T00:00:00"/>
    <n v="916.03"/>
    <d v="2018-04-01T00:00:00"/>
    <s v="Individual"/>
    <s v="Cash"/>
    <s v="N"/>
    <s v="FALSE"/>
  </r>
  <r>
    <n v="0.31272177262092815"/>
    <n v="427"/>
    <n v="139918851"/>
    <n v="15000"/>
    <x v="1"/>
    <x v="36"/>
    <n v="380.66"/>
    <x v="1"/>
    <x v="5"/>
    <x v="1"/>
    <x v="0"/>
    <n v="1888.32"/>
    <n v="0"/>
    <d v="2018-02-01T00:00:00"/>
    <n v="380.66"/>
    <d v="2018-04-01T00:00:00"/>
    <s v="Individual"/>
    <s v="Cash"/>
    <s v="N"/>
    <s v="FALSE"/>
  </r>
  <r>
    <n v="0.32241748936293668"/>
    <n v="959"/>
    <n v="130296594"/>
    <n v="20000"/>
    <x v="1"/>
    <x v="27"/>
    <n v="466.1"/>
    <x v="5"/>
    <x v="0"/>
    <x v="2"/>
    <x v="0"/>
    <n v="5577.57"/>
    <n v="0"/>
    <d v="2018-03-01T00:00:00"/>
    <n v="466.1"/>
    <d v="2018-04-01T00:00:00"/>
    <s v="Individual"/>
    <s v="Cash"/>
    <s v="N"/>
    <s v="FALSE"/>
  </r>
  <r>
    <n v="0.32621022604275018"/>
    <n v="624"/>
    <n v="126616305"/>
    <n v="11000"/>
    <x v="1"/>
    <x v="62"/>
    <n v="253.62"/>
    <x v="2"/>
    <x v="0"/>
    <x v="1"/>
    <x v="0"/>
    <n v="3588.06"/>
    <n v="0"/>
    <d v="2018-03-01T00:00:00"/>
    <n v="253.62"/>
    <d v="2018-04-01T00:00:00"/>
    <s v="Individual"/>
    <s v="DirectPay"/>
    <s v="N"/>
    <s v="FALSE"/>
  </r>
  <r>
    <n v="0.33198872827208736"/>
    <n v="399"/>
    <n v="136246803"/>
    <n v="20000"/>
    <x v="1"/>
    <x v="32"/>
    <n v="425.73"/>
    <x v="3"/>
    <x v="0"/>
    <x v="1"/>
    <x v="0"/>
    <n v="3394.64"/>
    <n v="0"/>
    <d v="2018-03-01T00:00:00"/>
    <n v="425.73"/>
    <d v="2018-04-01T00:00:00"/>
    <s v="Individual"/>
    <s v="Cash"/>
    <s v="N"/>
    <s v="FALSE"/>
  </r>
  <r>
    <n v="0.34074070479299212"/>
    <n v="265"/>
    <n v="129032947"/>
    <n v="25000"/>
    <x v="1"/>
    <x v="33"/>
    <n v="563.98"/>
    <x v="4"/>
    <x v="0"/>
    <x v="2"/>
    <x v="0"/>
    <n v="7314.21"/>
    <n v="0"/>
    <d v="2018-03-01T00:00:00"/>
    <n v="563.98"/>
    <d v="2018-04-01T00:00:00"/>
    <s v="Individual"/>
    <s v="Cash"/>
    <s v="N"/>
    <s v="FALSE"/>
  </r>
  <r>
    <n v="0.35508606550871336"/>
    <n v="985"/>
    <n v="140723938"/>
    <n v="13000"/>
    <x v="1"/>
    <x v="28"/>
    <n v="294"/>
    <x v="1"/>
    <x v="0"/>
    <x v="0"/>
    <x v="0"/>
    <n v="1745.61"/>
    <n v="0"/>
    <d v="2018-03-01T00:00:00"/>
    <n v="294"/>
    <d v="2018-04-01T00:00:00"/>
    <s v="Individual"/>
    <s v="Cash"/>
    <s v="N"/>
    <s v="FALSE"/>
  </r>
  <r>
    <n v="0.35641820401833479"/>
    <n v="987"/>
    <n v="140965958"/>
    <n v="14400"/>
    <x v="1"/>
    <x v="3"/>
    <n v="309.3"/>
    <x v="1"/>
    <x v="0"/>
    <x v="0"/>
    <x v="0"/>
    <n v="1847.42"/>
    <n v="0"/>
    <d v="2018-03-01T00:00:00"/>
    <n v="309.3"/>
    <d v="2018-04-01T00:00:00"/>
    <s v="Individual"/>
    <s v="Cash"/>
    <s v="N"/>
    <s v="FALSE"/>
  </r>
  <r>
    <n v="0.35862753217205912"/>
    <n v="368"/>
    <n v="127486954"/>
    <n v="40000"/>
    <x v="1"/>
    <x v="60"/>
    <n v="867.91"/>
    <x v="2"/>
    <x v="0"/>
    <x v="1"/>
    <x v="0"/>
    <n v="11319.21"/>
    <n v="0"/>
    <d v="2018-03-01T00:00:00"/>
    <n v="867.91"/>
    <d v="2018-04-01T00:00:00"/>
    <s v="Individual"/>
    <s v="DirectPay"/>
    <s v="N"/>
    <s v="FALSE"/>
  </r>
  <r>
    <n v="0.36463532562583634"/>
    <n v="849"/>
    <n v="138520855"/>
    <n v="25000"/>
    <x v="1"/>
    <x v="4"/>
    <n v="576.02"/>
    <x v="0"/>
    <x v="0"/>
    <x v="1"/>
    <x v="1"/>
    <n v="3882.58"/>
    <n v="0"/>
    <d v="2018-03-01T00:00:00"/>
    <n v="576.02"/>
    <d v="2018-04-01T00:00:00"/>
    <s v="Individual"/>
    <s v="Cash"/>
    <s v="N"/>
    <s v="FALSE"/>
  </r>
  <r>
    <n v="0.36524825645351788"/>
    <n v="640"/>
    <n v="126847226"/>
    <n v="28000"/>
    <x v="1"/>
    <x v="7"/>
    <n v="652.67999999999995"/>
    <x v="2"/>
    <x v="0"/>
    <x v="1"/>
    <x v="0"/>
    <n v="9082.76"/>
    <n v="0"/>
    <d v="2018-03-01T00:00:00"/>
    <n v="652.67999999999995"/>
    <d v="2018-04-01T00:00:00"/>
    <s v="Individual"/>
    <s v="Cash"/>
    <s v="N"/>
    <s v="FALSE"/>
  </r>
  <r>
    <n v="0.3710052978243169"/>
    <n v="50"/>
    <n v="128561471"/>
    <n v="28000"/>
    <x v="1"/>
    <x v="5"/>
    <n v="697.23"/>
    <x v="4"/>
    <x v="4"/>
    <x v="0"/>
    <x v="0"/>
    <n v="6905.84"/>
    <n v="0"/>
    <d v="2018-01-01T00:00:00"/>
    <n v="697.23"/>
    <d v="2018-04-01T00:00:00"/>
    <s v="Individual"/>
    <s v="Cash"/>
    <s v="N"/>
    <s v="FALSE"/>
  </r>
  <r>
    <n v="0.37597054614460568"/>
    <n v="440"/>
    <n v="129165898"/>
    <n v="25000"/>
    <x v="1"/>
    <x v="25"/>
    <n v="555.86"/>
    <x v="4"/>
    <x v="0"/>
    <x v="0"/>
    <x v="0"/>
    <n v="6761.84"/>
    <n v="0"/>
    <d v="2018-03-01T00:00:00"/>
    <n v="555.86"/>
    <d v="2018-04-01T00:00:00"/>
    <s v="Individual"/>
    <s v="Cash"/>
    <s v="N"/>
    <s v="FALSE"/>
  </r>
  <r>
    <n v="0.39467598884988431"/>
    <n v="854"/>
    <n v="137970404"/>
    <n v="10000"/>
    <x v="1"/>
    <x v="20"/>
    <n v="217.73"/>
    <x v="0"/>
    <x v="0"/>
    <x v="0"/>
    <x v="0"/>
    <n v="1551.77"/>
    <n v="0"/>
    <d v="2018-03-01T00:00:00"/>
    <n v="217.73"/>
    <d v="2018-04-01T00:00:00"/>
    <s v="Joint App"/>
    <s v="DirectPay"/>
    <s v="N"/>
    <s v="FALSE"/>
  </r>
  <r>
    <n v="0.39775843211594974"/>
    <n v="582"/>
    <n v="137731259"/>
    <n v="25000"/>
    <x v="1"/>
    <x v="6"/>
    <n v="512.44000000000005"/>
    <x v="0"/>
    <x v="0"/>
    <x v="0"/>
    <x v="0"/>
    <n v="3575.33"/>
    <n v="0"/>
    <d v="2018-03-01T00:00:00"/>
    <n v="512.44000000000005"/>
    <d v="2018-04-01T00:00:00"/>
    <s v="Individual"/>
    <s v="DirectPay"/>
    <s v="N"/>
    <s v="FALSE"/>
  </r>
  <r>
    <n v="0.39896861803941897"/>
    <n v="899"/>
    <n v="137438472"/>
    <n v="12025"/>
    <x v="1"/>
    <x v="76"/>
    <n v="369.14"/>
    <x v="3"/>
    <x v="0"/>
    <x v="0"/>
    <x v="0"/>
    <n v="2916.68"/>
    <n v="0"/>
    <d v="2018-03-01T00:00:00"/>
    <n v="369.14"/>
    <d v="2018-04-01T00:00:00"/>
    <s v="Individual"/>
    <s v="Cash"/>
    <s v="N"/>
    <s v="FALSE"/>
  </r>
  <r>
    <n v="0.40893213176919763"/>
    <n v="214"/>
    <n v="138384775"/>
    <n v="35000"/>
    <x v="1"/>
    <x v="73"/>
    <n v="1105.01"/>
    <x v="0"/>
    <x v="0"/>
    <x v="0"/>
    <x v="0"/>
    <n v="7679.23"/>
    <n v="0"/>
    <d v="2018-03-01T00:00:00"/>
    <n v="1105.01"/>
    <d v="2018-04-01T00:00:00"/>
    <s v="Joint App"/>
    <s v="Cash"/>
    <s v="N"/>
    <s v="FALSE"/>
  </r>
  <r>
    <n v="0.41137686568690757"/>
    <n v="623"/>
    <n v="127875380"/>
    <n v="30000"/>
    <x v="1"/>
    <x v="54"/>
    <n v="794.82"/>
    <x v="2"/>
    <x v="1"/>
    <x v="0"/>
    <x v="0"/>
    <n v="7294.85"/>
    <n v="0"/>
    <d v="2018-06-01T00:00:00"/>
    <n v="794.82"/>
    <m/>
    <s v="Joint App"/>
    <s v="Cash"/>
    <s v="N"/>
    <s v="FALSE"/>
  </r>
  <r>
    <n v="0.41300058145017049"/>
    <n v="415"/>
    <n v="128119110"/>
    <n v="10000"/>
    <x v="1"/>
    <x v="63"/>
    <n v="292.64"/>
    <x v="4"/>
    <x v="0"/>
    <x v="0"/>
    <x v="0"/>
    <n v="3790.51"/>
    <n v="0"/>
    <d v="2018-03-01T00:00:00"/>
    <n v="292.64"/>
    <d v="2018-04-01T00:00:00"/>
    <s v="Individual"/>
    <s v="Cash"/>
    <s v="N"/>
    <s v="FALSE"/>
  </r>
  <r>
    <n v="0.41394874556879402"/>
    <n v="995"/>
    <n v="126341958"/>
    <n v="14000"/>
    <x v="1"/>
    <x v="2"/>
    <n v="340.61"/>
    <x v="2"/>
    <x v="0"/>
    <x v="6"/>
    <x v="0"/>
    <n v="4756.08"/>
    <n v="0"/>
    <d v="2018-03-01T00:00:00"/>
    <n v="340.61"/>
    <d v="2018-04-01T00:00:00"/>
    <s v="Joint App"/>
    <s v="Cash"/>
    <s v="N"/>
    <s v="FALSE"/>
  </r>
  <r>
    <n v="0.41797870652862956"/>
    <n v="23"/>
    <n v="129022514"/>
    <n v="10000"/>
    <x v="1"/>
    <x v="2"/>
    <n v="243.29"/>
    <x v="4"/>
    <x v="3"/>
    <x v="1"/>
    <x v="0"/>
    <n v="10057.85"/>
    <n v="0"/>
    <d v="2018-03-01T00:00:00"/>
    <n v="10066.75"/>
    <m/>
    <s v="Individual"/>
    <s v="Cash"/>
    <s v="N"/>
    <s v="FALSE"/>
  </r>
  <r>
    <n v="0.42098833179141848"/>
    <n v="385"/>
    <n v="126820876"/>
    <n v="12000"/>
    <x v="1"/>
    <x v="59"/>
    <n v="285.8"/>
    <x v="2"/>
    <x v="1"/>
    <x v="1"/>
    <x v="0"/>
    <n v="2562.17"/>
    <n v="0"/>
    <d v="2018-10-01T00:00:00"/>
    <n v="285.8"/>
    <m/>
    <s v="Individual"/>
    <s v="Cash"/>
    <s v="N"/>
    <s v="FALSE"/>
  </r>
  <r>
    <n v="0.42392501501604729"/>
    <n v="270"/>
    <n v="128443536"/>
    <n v="11200"/>
    <x v="1"/>
    <x v="52"/>
    <n v="284.77999999999997"/>
    <x v="4"/>
    <x v="0"/>
    <x v="0"/>
    <x v="0"/>
    <n v="3690.9"/>
    <n v="0"/>
    <d v="2018-03-01T00:00:00"/>
    <n v="284.77999999999997"/>
    <d v="2018-04-01T00:00:00"/>
    <s v="Individual"/>
    <s v="Cash"/>
    <s v="N"/>
    <s v="FALSE"/>
  </r>
  <r>
    <n v="0.42447679163601726"/>
    <n v="904"/>
    <n v="126343659"/>
    <n v="20000"/>
    <x v="1"/>
    <x v="8"/>
    <n v="519.15"/>
    <x v="2"/>
    <x v="5"/>
    <x v="0"/>
    <x v="0"/>
    <n v="7747.14"/>
    <n v="0"/>
    <d v="2018-02-01T00:00:00"/>
    <n v="600"/>
    <d v="2018-04-01T00:00:00"/>
    <s v="Individual"/>
    <s v="Cash"/>
    <s v="N"/>
    <s v="FALSE"/>
  </r>
  <r>
    <n v="0.43453089118651067"/>
    <n v="325"/>
    <n v="138285224"/>
    <n v="30000"/>
    <x v="1"/>
    <x v="43"/>
    <n v="660.54"/>
    <x v="0"/>
    <x v="0"/>
    <x v="1"/>
    <x v="0"/>
    <n v="4604.53"/>
    <n v="0"/>
    <d v="2018-03-01T00:00:00"/>
    <n v="660.54"/>
    <d v="2018-04-01T00:00:00"/>
    <s v="Joint App"/>
    <s v="DirectPay"/>
    <s v="N"/>
    <s v="FALSE"/>
  </r>
  <r>
    <n v="0.43947381482834835"/>
    <n v="361"/>
    <n v="129251063"/>
    <n v="32000"/>
    <x v="1"/>
    <x v="39"/>
    <n v="881.08"/>
    <x v="4"/>
    <x v="3"/>
    <x v="0"/>
    <x v="0"/>
    <n v="32986.372009999999"/>
    <n v="0"/>
    <d v="2018-03-01T00:00:00"/>
    <n v="33025.21"/>
    <m/>
    <s v="Joint App"/>
    <s v="Cash"/>
    <s v="N"/>
    <s v="FALSE"/>
  </r>
  <r>
    <n v="0.44680110266352813"/>
    <n v="920"/>
    <n v="127525848"/>
    <n v="20850"/>
    <x v="1"/>
    <x v="54"/>
    <n v="552.4"/>
    <x v="2"/>
    <x v="0"/>
    <x v="0"/>
    <x v="0"/>
    <n v="7687.27"/>
    <n v="0"/>
    <d v="2018-03-01T00:00:00"/>
    <n v="552.4"/>
    <d v="2018-04-01T00:00:00"/>
    <s v="Individual"/>
    <s v="Cash"/>
    <s v="N"/>
    <s v="FALSE"/>
  </r>
  <r>
    <n v="0.4495039195818944"/>
    <n v="280"/>
    <n v="139354576"/>
    <n v="28450"/>
    <x v="1"/>
    <x v="12"/>
    <n v="857.04"/>
    <x v="0"/>
    <x v="0"/>
    <x v="0"/>
    <x v="0"/>
    <n v="5038.28"/>
    <n v="0"/>
    <d v="2018-02-01T00:00:00"/>
    <n v="857.04"/>
    <d v="2018-04-01T00:00:00"/>
    <s v="Joint App"/>
    <s v="Cash"/>
    <s v="N"/>
    <s v="FALSE"/>
  </r>
  <r>
    <n v="0.4586163539671646"/>
    <n v="178"/>
    <n v="139726486"/>
    <n v="28000"/>
    <x v="1"/>
    <x v="30"/>
    <n v="755.77"/>
    <x v="1"/>
    <x v="0"/>
    <x v="0"/>
    <x v="0"/>
    <n v="4615.8599999999997"/>
    <n v="0"/>
    <d v="2018-03-01T00:00:00"/>
    <n v="755.77"/>
    <d v="2018-04-01T00:00:00"/>
    <s v="Joint App"/>
    <s v="Cash"/>
    <s v="N"/>
    <s v="FALSE"/>
  </r>
  <r>
    <n v="0.47100301235350428"/>
    <n v="310"/>
    <n v="126520809"/>
    <n v="22675"/>
    <x v="1"/>
    <x v="52"/>
    <n v="576.54"/>
    <x v="2"/>
    <x v="0"/>
    <x v="1"/>
    <x v="0"/>
    <n v="8014.68"/>
    <n v="0"/>
    <d v="2018-03-01T00:00:00"/>
    <n v="576.54"/>
    <d v="2018-04-01T00:00:00"/>
    <s v="Individual"/>
    <s v="Cash"/>
    <s v="N"/>
    <s v="FALSE"/>
  </r>
  <r>
    <n v="0.47665854579947908"/>
    <n v="83"/>
    <n v="126734709"/>
    <n v="15000"/>
    <x v="1"/>
    <x v="21"/>
    <n v="321.82"/>
    <x v="2"/>
    <x v="0"/>
    <x v="3"/>
    <x v="0"/>
    <n v="4496.8"/>
    <n v="0"/>
    <d v="2018-03-01T00:00:00"/>
    <n v="321.82"/>
    <d v="2018-04-01T00:00:00"/>
    <s v="Individual"/>
    <s v="Cash"/>
    <s v="N"/>
    <s v="FALSE"/>
  </r>
  <r>
    <n v="0.4826611329629561"/>
    <n v="358"/>
    <n v="125599036"/>
    <n v="12000"/>
    <x v="1"/>
    <x v="59"/>
    <n v="285.8"/>
    <x v="2"/>
    <x v="5"/>
    <x v="4"/>
    <x v="0"/>
    <n v="3695.33"/>
    <n v="0"/>
    <d v="2018-02-01T00:00:00"/>
    <n v="285.8"/>
    <d v="2018-04-01T00:00:00"/>
    <s v="Individual"/>
    <s v="Cash"/>
    <s v="N"/>
    <s v="FALSE"/>
  </r>
  <r>
    <n v="0.48306189880004269"/>
    <n v="411"/>
    <n v="130914722"/>
    <n v="26000"/>
    <x v="1"/>
    <x v="19"/>
    <n v="666.62"/>
    <x v="5"/>
    <x v="0"/>
    <x v="0"/>
    <x v="0"/>
    <n v="7946.14"/>
    <n v="0"/>
    <d v="2018-03-01T00:00:00"/>
    <n v="666.62"/>
    <d v="2018-04-01T00:00:00"/>
    <s v="Individual"/>
    <s v="Cash"/>
    <s v="N"/>
    <s v="FALSE"/>
  </r>
  <r>
    <n v="0.49176512451804233"/>
    <n v="928"/>
    <n v="140384843"/>
    <n v="20000"/>
    <x v="1"/>
    <x v="40"/>
    <n v="476.01"/>
    <x v="1"/>
    <x v="0"/>
    <x v="0"/>
    <x v="0"/>
    <n v="2822.68"/>
    <n v="0"/>
    <d v="2018-03-01T00:00:00"/>
    <n v="476.01"/>
    <d v="2018-04-01T00:00:00"/>
    <s v="Individual"/>
    <s v="Cash"/>
    <s v="N"/>
    <s v="FALSE"/>
  </r>
  <r>
    <n v="0.49347218859842212"/>
    <n v="851"/>
    <n v="138622295"/>
    <n v="18000"/>
    <x v="1"/>
    <x v="36"/>
    <n v="456.79"/>
    <x v="0"/>
    <x v="0"/>
    <x v="1"/>
    <x v="0"/>
    <n v="3179.56"/>
    <n v="0"/>
    <d v="2018-03-01T00:00:00"/>
    <n v="456.79"/>
    <d v="2018-04-01T00:00:00"/>
    <s v="Individual"/>
    <s v="Cash"/>
    <s v="N"/>
    <s v="FALSE"/>
  </r>
  <r>
    <n v="0.50296517669115115"/>
    <n v="84"/>
    <n v="136970756"/>
    <n v="10000"/>
    <x v="1"/>
    <x v="32"/>
    <n v="212.87"/>
    <x v="3"/>
    <x v="0"/>
    <x v="1"/>
    <x v="0"/>
    <n v="1691.76"/>
    <n v="0"/>
    <d v="2018-03-01T00:00:00"/>
    <n v="212.87"/>
    <d v="2018-04-01T00:00:00"/>
    <s v="Individual"/>
    <s v="Cash"/>
    <s v="N"/>
    <s v="FALSE"/>
  </r>
  <r>
    <n v="0.50603947842824792"/>
    <n v="148"/>
    <n v="137349443"/>
    <n v="30000"/>
    <x v="1"/>
    <x v="40"/>
    <n v="714.02"/>
    <x v="0"/>
    <x v="0"/>
    <x v="0"/>
    <x v="0"/>
    <n v="5008.8100000000004"/>
    <n v="35.700000000000003"/>
    <d v="2018-03-01T00:00:00"/>
    <n v="714.02"/>
    <d v="2018-04-01T00:00:00"/>
    <s v="Individual"/>
    <s v="DirectPay"/>
    <s v="N"/>
    <s v="FALSE"/>
  </r>
  <r>
    <n v="0.51054404223334526"/>
    <n v="256"/>
    <n v="136897850"/>
    <n v="40000"/>
    <x v="1"/>
    <x v="28"/>
    <n v="904.61"/>
    <x v="3"/>
    <x v="3"/>
    <x v="0"/>
    <x v="0"/>
    <n v="41613.667600000001"/>
    <n v="0"/>
    <d v="2018-11-01T00:00:00"/>
    <n v="35828.129999999997"/>
    <m/>
    <s v="Individual"/>
    <s v="Cash"/>
    <s v="N"/>
    <s v="FALSE"/>
  </r>
  <r>
    <n v="0.51115991382258763"/>
    <n v="423"/>
    <n v="137520300"/>
    <n v="11200"/>
    <x v="1"/>
    <x v="4"/>
    <n v="258.06"/>
    <x v="3"/>
    <x v="0"/>
    <x v="0"/>
    <x v="0"/>
    <n v="2047.61"/>
    <n v="0"/>
    <d v="2018-03-01T00:00:00"/>
    <n v="258.06"/>
    <d v="2018-04-01T00:00:00"/>
    <s v="Individual"/>
    <s v="Cash"/>
    <s v="N"/>
    <s v="FALSE"/>
  </r>
  <r>
    <n v="0.5154682535002898"/>
    <n v="321"/>
    <n v="126446412"/>
    <n v="25000"/>
    <x v="1"/>
    <x v="62"/>
    <n v="576.41"/>
    <x v="2"/>
    <x v="3"/>
    <x v="0"/>
    <x v="0"/>
    <n v="28018.262640000001"/>
    <n v="0"/>
    <d v="2018-02-01T00:00:00"/>
    <n v="18346.87"/>
    <m/>
    <s v="Individual"/>
    <s v="Cash"/>
    <s v="N"/>
    <s v="FALSE"/>
  </r>
  <r>
    <n v="0.51650800536243691"/>
    <n v="2612"/>
    <n v="126867659"/>
    <n v="12000"/>
    <x v="1"/>
    <x v="59"/>
    <n v="285.8"/>
    <x v="2"/>
    <x v="1"/>
    <x v="1"/>
    <x v="1"/>
    <n v="1493.97"/>
    <n v="0"/>
    <d v="2018-06-01T00:00:00"/>
    <n v="285.8"/>
    <m/>
    <s v="Individual"/>
    <s v="Cash"/>
    <s v="Y"/>
    <s v="TRUE"/>
  </r>
  <r>
    <n v="0.51816778646711825"/>
    <n v="414"/>
    <n v="136642259"/>
    <n v="28000"/>
    <x v="1"/>
    <x v="14"/>
    <n v="740.59"/>
    <x v="3"/>
    <x v="0"/>
    <x v="0"/>
    <x v="1"/>
    <n v="5893.73"/>
    <n v="0"/>
    <d v="2018-03-01T00:00:00"/>
    <n v="740.59"/>
    <d v="2018-04-01T00:00:00"/>
    <s v="Individual"/>
    <s v="Cash"/>
    <s v="N"/>
    <s v="FALSE"/>
  </r>
  <r>
    <n v="0.52727978109474227"/>
    <n v="360"/>
    <n v="129035746"/>
    <n v="20000"/>
    <x v="1"/>
    <x v="33"/>
    <n v="451.19"/>
    <x v="5"/>
    <x v="0"/>
    <x v="0"/>
    <x v="0"/>
    <n v="5414.29"/>
    <n v="0"/>
    <d v="2018-03-01T00:00:00"/>
    <n v="451.19"/>
    <d v="2018-04-01T00:00:00"/>
    <s v="Individual"/>
    <s v="Cash"/>
    <s v="N"/>
    <s v="FALSE"/>
  </r>
  <r>
    <n v="0.52981738019355262"/>
    <n v="932"/>
    <n v="136071600"/>
    <n v="20000"/>
    <x v="1"/>
    <x v="50"/>
    <n v="523.45000000000005"/>
    <x v="3"/>
    <x v="0"/>
    <x v="0"/>
    <x v="0"/>
    <n v="4155.2299999999996"/>
    <n v="0"/>
    <d v="2018-03-01T00:00:00"/>
    <n v="523.45000000000005"/>
    <d v="2018-04-01T00:00:00"/>
    <s v="Individual"/>
    <s v="Cash"/>
    <s v="N"/>
    <s v="FALSE"/>
  </r>
  <r>
    <n v="0.5379006967112222"/>
    <n v="312"/>
    <n v="140439675"/>
    <n v="25000"/>
    <x v="1"/>
    <x v="24"/>
    <n v="491.15"/>
    <x v="1"/>
    <x v="0"/>
    <x v="0"/>
    <x v="0"/>
    <n v="2937.64"/>
    <n v="0"/>
    <d v="2018-03-01T00:00:00"/>
    <n v="491.15"/>
    <d v="2018-04-01T00:00:00"/>
    <s v="Individual"/>
    <s v="DirectPay"/>
    <s v="N"/>
    <s v="FALSE"/>
  </r>
  <r>
    <n v="0.54257917782027754"/>
    <n v="604"/>
    <n v="127967639"/>
    <n v="24000"/>
    <x v="1"/>
    <x v="59"/>
    <n v="571.59"/>
    <x v="4"/>
    <x v="0"/>
    <x v="0"/>
    <x v="0"/>
    <n v="7390.54"/>
    <n v="0"/>
    <d v="2018-03-01T00:00:00"/>
    <n v="571.59"/>
    <d v="2018-04-01T00:00:00"/>
    <s v="Individual"/>
    <s v="Cash"/>
    <s v="N"/>
    <s v="FALSE"/>
  </r>
  <r>
    <n v="0.54739146918032555"/>
    <n v="33"/>
    <n v="130476414"/>
    <n v="20000"/>
    <x v="1"/>
    <x v="67"/>
    <n v="476.22"/>
    <x v="5"/>
    <x v="0"/>
    <x v="0"/>
    <x v="0"/>
    <n v="5681.22"/>
    <n v="0"/>
    <d v="2018-03-01T00:00:00"/>
    <n v="476.22"/>
    <d v="2018-04-01T00:00:00"/>
    <s v="Individual"/>
    <s v="Cash"/>
    <s v="N"/>
    <s v="FALSE"/>
  </r>
  <r>
    <n v="0.54800809719555366"/>
    <n v="916"/>
    <n v="139308844"/>
    <n v="20000"/>
    <x v="1"/>
    <x v="45"/>
    <n v="470.26"/>
    <x v="0"/>
    <x v="0"/>
    <x v="2"/>
    <x v="0"/>
    <n v="3275.74"/>
    <n v="0"/>
    <d v="2018-03-01T00:00:00"/>
    <n v="470.26"/>
    <d v="2018-04-01T00:00:00"/>
    <s v="Individual"/>
    <s v="Cash"/>
    <s v="N"/>
    <s v="FALSE"/>
  </r>
  <r>
    <n v="0.54867815416204113"/>
    <n v="74"/>
    <n v="128064160"/>
    <n v="20000"/>
    <x v="1"/>
    <x v="65"/>
    <n v="607.97"/>
    <x v="5"/>
    <x v="5"/>
    <x v="0"/>
    <x v="0"/>
    <n v="6710.31"/>
    <n v="0"/>
    <d v="2018-02-01T00:00:00"/>
    <n v="607.97"/>
    <d v="2018-04-01T00:00:00"/>
    <s v="Individual"/>
    <s v="Cash"/>
    <s v="N"/>
    <s v="FALSE"/>
  </r>
  <r>
    <n v="0.57366811052770306"/>
    <n v="951"/>
    <n v="138356943"/>
    <n v="30000"/>
    <x v="1"/>
    <x v="4"/>
    <n v="691.23"/>
    <x v="0"/>
    <x v="0"/>
    <x v="0"/>
    <x v="0"/>
    <n v="4215.18"/>
    <n v="0"/>
    <d v="2018-03-01T00:00:00"/>
    <n v="691.23"/>
    <d v="2018-04-01T00:00:00"/>
    <s v="Individual"/>
    <s v="Cash"/>
    <s v="N"/>
    <s v="FALSE"/>
  </r>
  <r>
    <n v="0.57661899117122273"/>
    <n v="189"/>
    <n v="136789066"/>
    <n v="29225"/>
    <x v="1"/>
    <x v="43"/>
    <n v="643.47"/>
    <x v="3"/>
    <x v="0"/>
    <x v="0"/>
    <x v="0"/>
    <n v="5129.01"/>
    <n v="0"/>
    <d v="2018-03-01T00:00:00"/>
    <n v="643.47"/>
    <d v="2018-04-01T00:00:00"/>
    <s v="Joint App"/>
    <s v="DirectPay"/>
    <s v="N"/>
    <s v="FALSE"/>
  </r>
  <r>
    <n v="0.58308375090679587"/>
    <n v="606"/>
    <n v="138679124"/>
    <n v="18000"/>
    <x v="1"/>
    <x v="4"/>
    <n v="414.74"/>
    <x v="0"/>
    <x v="0"/>
    <x v="0"/>
    <x v="0"/>
    <n v="2896.4"/>
    <n v="0"/>
    <d v="2018-03-01T00:00:00"/>
    <n v="414.74"/>
    <d v="2018-04-01T00:00:00"/>
    <s v="Individual"/>
    <s v="Cash"/>
    <s v="N"/>
    <s v="FALSE"/>
  </r>
  <r>
    <n v="0.58649184755795869"/>
    <n v="279"/>
    <n v="129585677"/>
    <n v="12000"/>
    <x v="1"/>
    <x v="10"/>
    <n v="320.54000000000002"/>
    <x v="5"/>
    <x v="0"/>
    <x v="0"/>
    <x v="0"/>
    <n v="3892.25"/>
    <n v="0"/>
    <d v="2018-03-01T00:00:00"/>
    <n v="320.54000000000002"/>
    <d v="2018-04-01T00:00:00"/>
    <s v="Individual"/>
    <s v="DirectPay"/>
    <s v="N"/>
    <s v="FALSE"/>
  </r>
  <r>
    <n v="0.58657635926143714"/>
    <n v="378"/>
    <n v="140121071"/>
    <n v="11200"/>
    <x v="1"/>
    <x v="43"/>
    <n v="246.6"/>
    <x v="1"/>
    <x v="0"/>
    <x v="0"/>
    <x v="0"/>
    <n v="1465.23"/>
    <n v="0"/>
    <d v="2018-03-01T00:00:00"/>
    <n v="246.6"/>
    <d v="2018-04-01T00:00:00"/>
    <s v="Individual"/>
    <s v="Cash"/>
    <s v="N"/>
    <s v="FALSE"/>
  </r>
  <r>
    <n v="0.58659012542330158"/>
    <n v="354"/>
    <n v="128786174"/>
    <n v="36000"/>
    <x v="1"/>
    <x v="21"/>
    <n v="772.36"/>
    <x v="4"/>
    <x v="0"/>
    <x v="1"/>
    <x v="0"/>
    <n v="9352.6299999999992"/>
    <n v="0"/>
    <d v="2018-02-01T00:00:00"/>
    <n v="772.36"/>
    <d v="2018-04-01T00:00:00"/>
    <s v="Joint App"/>
    <s v="Cash"/>
    <s v="N"/>
    <s v="FALSE"/>
  </r>
  <r>
    <n v="0.58965530454334258"/>
    <n v="357"/>
    <n v="136789427"/>
    <n v="27000"/>
    <x v="1"/>
    <x v="4"/>
    <n v="622.11"/>
    <x v="3"/>
    <x v="0"/>
    <x v="0"/>
    <x v="0"/>
    <n v="4334.43"/>
    <n v="0"/>
    <d v="2018-02-01T00:00:00"/>
    <n v="622.11"/>
    <d v="2018-04-01T00:00:00"/>
    <s v="Joint App"/>
    <s v="Cash"/>
    <s v="N"/>
    <s v="FALSE"/>
  </r>
  <r>
    <n v="0.60994883564599534"/>
    <n v="388"/>
    <n v="136608075"/>
    <n v="10000"/>
    <x v="1"/>
    <x v="53"/>
    <n v="295.51"/>
    <x v="0"/>
    <x v="0"/>
    <x v="1"/>
    <x v="0"/>
    <n v="2040.41"/>
    <n v="0"/>
    <d v="2018-03-01T00:00:00"/>
    <n v="295.51"/>
    <d v="2018-04-01T00:00:00"/>
    <s v="Individual"/>
    <s v="Cash"/>
    <s v="N"/>
    <s v="FALSE"/>
  </r>
  <r>
    <n v="0.61745332505126993"/>
    <n v="559"/>
    <n v="128530481"/>
    <n v="30000"/>
    <x v="1"/>
    <x v="5"/>
    <n v="747.03"/>
    <x v="4"/>
    <x v="0"/>
    <x v="0"/>
    <x v="0"/>
    <n v="9682.91"/>
    <n v="0"/>
    <d v="2018-03-01T00:00:00"/>
    <n v="747.03"/>
    <d v="2018-04-01T00:00:00"/>
    <s v="Joint App"/>
    <s v="Cash"/>
    <s v="N"/>
    <s v="FALSE"/>
  </r>
  <r>
    <n v="0.64311638029459317"/>
    <n v="855"/>
    <n v="126069474"/>
    <n v="15000"/>
    <x v="1"/>
    <x v="62"/>
    <n v="345.85"/>
    <x v="2"/>
    <x v="0"/>
    <x v="0"/>
    <x v="0"/>
    <n v="4830.58"/>
    <n v="0"/>
    <d v="2018-03-01T00:00:00"/>
    <n v="345.85"/>
    <d v="2018-04-01T00:00:00"/>
    <s v="Joint App"/>
    <s v="Cash"/>
    <s v="N"/>
    <s v="FALSE"/>
  </r>
  <r>
    <n v="0.64317292378286017"/>
    <n v="402"/>
    <n v="140387454"/>
    <n v="19950"/>
    <x v="1"/>
    <x v="3"/>
    <n v="428.51"/>
    <x v="1"/>
    <x v="0"/>
    <x v="0"/>
    <x v="0"/>
    <n v="2559.46"/>
    <n v="0"/>
    <d v="2018-03-01T00:00:00"/>
    <n v="428.51"/>
    <d v="2018-04-01T00:00:00"/>
    <s v="Joint App"/>
    <s v="Cash"/>
    <s v="N"/>
    <s v="FALSE"/>
  </r>
  <r>
    <n v="0.66192137070016122"/>
    <n v="562"/>
    <n v="140063080"/>
    <n v="20000"/>
    <x v="1"/>
    <x v="43"/>
    <n v="440.36"/>
    <x v="1"/>
    <x v="0"/>
    <x v="2"/>
    <x v="0"/>
    <n v="2719.17"/>
    <n v="0"/>
    <d v="2018-03-01T00:00:00"/>
    <n v="440.36"/>
    <d v="2018-04-01T00:00:00"/>
    <s v="Joint App"/>
    <s v="Cash"/>
    <s v="N"/>
    <s v="FALSE"/>
  </r>
  <r>
    <n v="0.66471061598534198"/>
    <n v="853"/>
    <n v="139344588"/>
    <n v="40000"/>
    <x v="1"/>
    <x v="40"/>
    <n v="952.02"/>
    <x v="1"/>
    <x v="0"/>
    <x v="0"/>
    <x v="0"/>
    <n v="5645.36"/>
    <n v="0"/>
    <d v="2018-03-01T00:00:00"/>
    <n v="952.02"/>
    <d v="2018-04-01T00:00:00"/>
    <s v="Joint App"/>
    <s v="Cash"/>
    <s v="N"/>
    <s v="FALSE"/>
  </r>
  <r>
    <n v="0.66615664945380582"/>
    <n v="180"/>
    <n v="138508096"/>
    <n v="30000"/>
    <x v="1"/>
    <x v="34"/>
    <n v="606"/>
    <x v="0"/>
    <x v="3"/>
    <x v="3"/>
    <x v="0"/>
    <n v="31073.75013"/>
    <n v="0"/>
    <d v="2018-01-01T00:00:00"/>
    <n v="28662.82"/>
    <m/>
    <s v="Individual"/>
    <s v="Cash"/>
    <s v="N"/>
    <s v="FALSE"/>
  </r>
  <r>
    <n v="0.67314467623685403"/>
    <n v="625"/>
    <n v="127770297"/>
    <n v="14000"/>
    <x v="1"/>
    <x v="23"/>
    <n v="293.62"/>
    <x v="2"/>
    <x v="0"/>
    <x v="1"/>
    <x v="0"/>
    <n v="4103.34"/>
    <n v="0"/>
    <d v="2018-03-01T00:00:00"/>
    <n v="293.62"/>
    <d v="2018-04-01T00:00:00"/>
    <s v="Individual"/>
    <s v="Cash"/>
    <s v="N"/>
    <s v="FALSE"/>
  </r>
  <r>
    <n v="0.67641825404976474"/>
    <n v="353"/>
    <n v="136950778"/>
    <n v="12000"/>
    <x v="1"/>
    <x v="42"/>
    <n v="297.66000000000003"/>
    <x v="3"/>
    <x v="3"/>
    <x v="1"/>
    <x v="0"/>
    <n v="12900.44644"/>
    <n v="0"/>
    <d v="2018-12-01T00:00:00"/>
    <n v="11732.36"/>
    <m/>
    <s v="Individual"/>
    <s v="Cash"/>
    <s v="N"/>
    <s v="FALSE"/>
  </r>
  <r>
    <n v="0.68150460326099482"/>
    <n v="585"/>
    <n v="137810374"/>
    <n v="18000"/>
    <x v="1"/>
    <x v="45"/>
    <n v="423.23"/>
    <x v="0"/>
    <x v="3"/>
    <x v="0"/>
    <x v="1"/>
    <n v="19486.622780000002"/>
    <n v="0"/>
    <d v="2018-02-01T00:00:00"/>
    <n v="17276.41"/>
    <m/>
    <s v="Individual"/>
    <s v="Cash"/>
    <s v="N"/>
    <s v="FALSE"/>
  </r>
  <r>
    <n v="0.68759521963390557"/>
    <n v="146"/>
    <n v="141053405"/>
    <n v="15000"/>
    <x v="1"/>
    <x v="1"/>
    <n v="290.76"/>
    <x v="1"/>
    <x v="0"/>
    <x v="0"/>
    <x v="0"/>
    <n v="1453.81"/>
    <n v="0"/>
    <d v="2018-02-01T00:00:00"/>
    <n v="290.76"/>
    <d v="2018-04-01T00:00:00"/>
    <s v="Individual"/>
    <s v="DirectPay"/>
    <s v="N"/>
    <s v="FALSE"/>
  </r>
  <r>
    <n v="0.69342785939725304"/>
    <n v="439"/>
    <n v="138252586"/>
    <n v="25000"/>
    <x v="1"/>
    <x v="3"/>
    <n v="536.98"/>
    <x v="0"/>
    <x v="0"/>
    <x v="3"/>
    <x v="0"/>
    <n v="3815.17"/>
    <n v="0"/>
    <d v="2018-03-01T00:00:00"/>
    <n v="536.98"/>
    <d v="2018-04-01T00:00:00"/>
    <s v="Joint App"/>
    <s v="Cash"/>
    <s v="N"/>
    <s v="FALSE"/>
  </r>
  <r>
    <n v="0.69433051956103342"/>
    <n v="322"/>
    <n v="128251601"/>
    <n v="16000"/>
    <x v="1"/>
    <x v="62"/>
    <n v="368.9"/>
    <x v="4"/>
    <x v="3"/>
    <x v="1"/>
    <x v="0"/>
    <n v="16290.025180000001"/>
    <n v="0"/>
    <d v="2018-06-01T00:00:00"/>
    <n v="2626.51"/>
    <m/>
    <s v="Individual"/>
    <s v="Cash"/>
    <s v="N"/>
    <s v="FALSE"/>
  </r>
  <r>
    <n v="0.69743946722164907"/>
    <n v="611"/>
    <n v="129507868"/>
    <n v="34000"/>
    <x v="1"/>
    <x v="17"/>
    <n v="729.28"/>
    <x v="5"/>
    <x v="0"/>
    <x v="1"/>
    <x v="0"/>
    <n v="8712.0300000000007"/>
    <n v="0"/>
    <d v="2018-03-01T00:00:00"/>
    <n v="729.28"/>
    <d v="2018-04-01T00:00:00"/>
    <s v="Individual"/>
    <s v="DirectPay"/>
    <s v="N"/>
    <s v="FALSE"/>
  </r>
  <r>
    <n v="0.70016068671039111"/>
    <n v="856"/>
    <n v="138445894"/>
    <n v="36000"/>
    <x v="1"/>
    <x v="20"/>
    <n v="783.81"/>
    <x v="0"/>
    <x v="0"/>
    <x v="0"/>
    <x v="0"/>
    <n v="5464.55"/>
    <n v="0"/>
    <d v="2018-03-01T00:00:00"/>
    <n v="783.81"/>
    <d v="2018-04-01T00:00:00"/>
    <s v="Individual"/>
    <s v="Cash"/>
    <s v="N"/>
    <s v="FALSE"/>
  </r>
  <r>
    <n v="0.70341464033386247"/>
    <n v="190"/>
    <n v="127773438"/>
    <n v="21000"/>
    <x v="1"/>
    <x v="56"/>
    <n v="455.55"/>
    <x v="4"/>
    <x v="3"/>
    <x v="0"/>
    <x v="0"/>
    <n v="21634.00289"/>
    <n v="22.78"/>
    <d v="2018-06-01T00:00:00"/>
    <n v="21191.17"/>
    <m/>
    <s v="Joint App"/>
    <s v="Cash"/>
    <s v="N"/>
    <s v="FALSE"/>
  </r>
  <r>
    <n v="0.71008005662062179"/>
    <n v="372"/>
    <n v="139874458"/>
    <n v="24000"/>
    <x v="1"/>
    <x v="6"/>
    <n v="491.94"/>
    <x v="1"/>
    <x v="0"/>
    <x v="1"/>
    <x v="0"/>
    <n v="2929.08"/>
    <n v="0"/>
    <d v="2018-03-01T00:00:00"/>
    <n v="491.94"/>
    <d v="2018-04-01T00:00:00"/>
    <s v="Individual"/>
    <s v="DirectPay"/>
    <s v="N"/>
    <s v="FALSE"/>
  </r>
  <r>
    <n v="0.71140813366711986"/>
    <n v="633"/>
    <n v="127589691"/>
    <n v="36225"/>
    <x v="1"/>
    <x v="62"/>
    <n v="835.22"/>
    <x v="4"/>
    <x v="0"/>
    <x v="1"/>
    <x v="0"/>
    <n v="10830.51"/>
    <n v="0"/>
    <d v="2018-03-01T00:00:00"/>
    <n v="835.22"/>
    <d v="2018-04-01T00:00:00"/>
    <s v="Individual"/>
    <s v="Cash"/>
    <s v="N"/>
    <s v="FALSE"/>
  </r>
  <r>
    <n v="0.71183612926165285"/>
    <n v="436"/>
    <n v="129761635"/>
    <n v="28000"/>
    <x v="1"/>
    <x v="50"/>
    <n v="732.83"/>
    <x v="5"/>
    <x v="0"/>
    <x v="0"/>
    <x v="0"/>
    <n v="8763.75"/>
    <n v="0"/>
    <d v="2018-03-01T00:00:00"/>
    <n v="732.83"/>
    <d v="2018-04-01T00:00:00"/>
    <s v="Individual"/>
    <s v="Cash"/>
    <s v="N"/>
    <s v="FALSE"/>
  </r>
  <r>
    <n v="0.72282875590845519"/>
    <n v="281"/>
    <n v="138690131"/>
    <n v="20000"/>
    <x v="1"/>
    <x v="68"/>
    <n v="556.37"/>
    <x v="0"/>
    <x v="0"/>
    <x v="0"/>
    <x v="0"/>
    <n v="3655.71"/>
    <n v="0"/>
    <d v="2018-03-01T00:00:00"/>
    <n v="600"/>
    <d v="2018-04-01T00:00:00"/>
    <s v="Individual"/>
    <s v="DirectPay"/>
    <s v="N"/>
    <s v="FALSE"/>
  </r>
  <r>
    <n v="0.72617864692945733"/>
    <n v="264"/>
    <n v="136885267"/>
    <n v="16000"/>
    <x v="1"/>
    <x v="68"/>
    <n v="445.1"/>
    <x v="3"/>
    <x v="0"/>
    <x v="0"/>
    <x v="0"/>
    <n v="3521.07"/>
    <n v="0"/>
    <d v="2018-03-01T00:00:00"/>
    <n v="445.1"/>
    <d v="2018-04-01T00:00:00"/>
    <s v="Joint App"/>
    <s v="Cash"/>
    <s v="N"/>
    <s v="FALSE"/>
  </r>
  <r>
    <n v="0.72643543301589164"/>
    <n v="145"/>
    <n v="126736436"/>
    <n v="26425"/>
    <x v="1"/>
    <x v="33"/>
    <n v="596.13"/>
    <x v="2"/>
    <x v="0"/>
    <x v="2"/>
    <x v="0"/>
    <n v="8327.2900000000009"/>
    <n v="0"/>
    <d v="2018-03-01T00:00:00"/>
    <n v="596.13"/>
    <d v="2018-04-01T00:00:00"/>
    <s v="Individual"/>
    <s v="Cash"/>
    <s v="N"/>
    <s v="FALSE"/>
  </r>
  <r>
    <n v="0.73187634268188151"/>
    <n v="639"/>
    <n v="140315260"/>
    <n v="35000"/>
    <x v="1"/>
    <x v="68"/>
    <n v="973.64"/>
    <x v="1"/>
    <x v="4"/>
    <x v="1"/>
    <x v="0"/>
    <n v="3851.1"/>
    <n v="0"/>
    <d v="2018-01-01T00:00:00"/>
    <n v="973.64"/>
    <d v="2018-04-01T00:00:00"/>
    <s v="Individual"/>
    <s v="Cash"/>
    <s v="N"/>
    <s v="FALSE"/>
  </r>
  <r>
    <n v="0.73457433790281346"/>
    <n v="963"/>
    <n v="130477378"/>
    <n v="25000"/>
    <x v="1"/>
    <x v="67"/>
    <n v="595.28"/>
    <x v="5"/>
    <x v="0"/>
    <x v="0"/>
    <x v="0"/>
    <n v="7101.58"/>
    <n v="0"/>
    <d v="2018-03-01T00:00:00"/>
    <n v="595.28"/>
    <d v="2018-04-01T00:00:00"/>
    <s v="Joint App"/>
    <s v="Cash"/>
    <s v="N"/>
    <s v="FALSE"/>
  </r>
  <r>
    <n v="0.7347178807192386"/>
    <n v="34"/>
    <n v="138322904"/>
    <n v="38000"/>
    <x v="1"/>
    <x v="43"/>
    <n v="836.68"/>
    <x v="0"/>
    <x v="0"/>
    <x v="3"/>
    <x v="0"/>
    <n v="5832.38"/>
    <n v="0"/>
    <d v="2018-03-01T00:00:00"/>
    <n v="836.68"/>
    <d v="2018-04-01T00:00:00"/>
    <s v="Individual"/>
    <s v="Cash"/>
    <s v="N"/>
    <s v="FALSE"/>
  </r>
  <r>
    <n v="0.73788726573534402"/>
    <n v="634"/>
    <n v="137627215"/>
    <n v="10000"/>
    <x v="1"/>
    <x v="14"/>
    <n v="264.5"/>
    <x v="0"/>
    <x v="0"/>
    <x v="0"/>
    <x v="0"/>
    <n v="1840.43"/>
    <n v="0"/>
    <d v="2018-03-01T00:00:00"/>
    <n v="264.5"/>
    <d v="2018-04-01T00:00:00"/>
    <s v="Individual"/>
    <s v="Cash"/>
    <s v="N"/>
    <s v="FALSE"/>
  </r>
  <r>
    <n v="0.74393541381645356"/>
    <n v="918"/>
    <n v="129939176"/>
    <n v="28000"/>
    <x v="1"/>
    <x v="50"/>
    <n v="732.83"/>
    <x v="5"/>
    <x v="0"/>
    <x v="2"/>
    <x v="0"/>
    <n v="8000.71"/>
    <n v="0"/>
    <d v="2018-02-01T00:00:00"/>
    <n v="732.83"/>
    <d v="2018-04-01T00:00:00"/>
    <s v="Individual"/>
    <s v="Cash"/>
    <s v="N"/>
    <s v="FALSE"/>
  </r>
  <r>
    <n v="0.75151327321119454"/>
    <n v="4"/>
    <n v="129645759"/>
    <n v="14500"/>
    <x v="1"/>
    <x v="25"/>
    <n v="322.39999999999998"/>
    <x v="5"/>
    <x v="0"/>
    <x v="0"/>
    <x v="0"/>
    <n v="3859.15"/>
    <n v="0"/>
    <d v="2018-03-01T00:00:00"/>
    <n v="322.39999999999998"/>
    <d v="2018-04-01T00:00:00"/>
    <s v="Individual"/>
    <s v="Cash"/>
    <s v="N"/>
    <s v="FALSE"/>
  </r>
  <r>
    <n v="0.75266279419036008"/>
    <n v="984"/>
    <n v="136010007"/>
    <n v="40000"/>
    <x v="1"/>
    <x v="77"/>
    <n v="776.86"/>
    <x v="3"/>
    <x v="0"/>
    <x v="0"/>
    <x v="0"/>
    <n v="6201.12"/>
    <n v="0"/>
    <d v="2018-03-01T00:00:00"/>
    <n v="776.86"/>
    <d v="2018-04-01T00:00:00"/>
    <s v="Individual"/>
    <s v="DirectPay"/>
    <s v="N"/>
    <s v="FALSE"/>
  </r>
  <r>
    <n v="0.75366833161744351"/>
    <n v="7207"/>
    <n v="127064203"/>
    <n v="17000"/>
    <x v="1"/>
    <x v="54"/>
    <n v="450.4"/>
    <x v="2"/>
    <x v="1"/>
    <x v="0"/>
    <x v="0"/>
    <n v="3472.1"/>
    <n v="0"/>
    <d v="2018-09-01T00:00:00"/>
    <n v="450.4"/>
    <m/>
    <s v="Individual"/>
    <s v="Cash"/>
    <s v="Y"/>
    <s v="TRUE"/>
  </r>
  <r>
    <n v="0.75511441556973469"/>
    <n v="315"/>
    <n v="128250887"/>
    <n v="40000"/>
    <x v="1"/>
    <x v="33"/>
    <n v="902.37"/>
    <x v="4"/>
    <x v="0"/>
    <x v="2"/>
    <x v="0"/>
    <n v="12452.76"/>
    <n v="0"/>
    <d v="2018-03-01T00:00:00"/>
    <n v="902.37"/>
    <d v="2018-04-01T00:00:00"/>
    <s v="Individual"/>
    <s v="Cash"/>
    <s v="N"/>
    <s v="FALSE"/>
  </r>
  <r>
    <n v="0.76387954319330531"/>
    <n v="88"/>
    <n v="140793014"/>
    <n v="21000"/>
    <x v="1"/>
    <x v="43"/>
    <n v="462.38"/>
    <x v="1"/>
    <x v="0"/>
    <x v="1"/>
    <x v="0"/>
    <n v="2747.33"/>
    <n v="0"/>
    <d v="2018-03-01T00:00:00"/>
    <n v="462.38"/>
    <d v="2018-04-01T00:00:00"/>
    <s v="Individual"/>
    <s v="DirectPay"/>
    <s v="N"/>
    <s v="FALSE"/>
  </r>
  <r>
    <n v="0.76490058050416176"/>
    <n v="936"/>
    <n v="129381454"/>
    <n v="16000"/>
    <x v="1"/>
    <x v="27"/>
    <n v="372.88"/>
    <x v="5"/>
    <x v="0"/>
    <x v="0"/>
    <x v="0"/>
    <n v="4462.05"/>
    <n v="0"/>
    <d v="2018-03-01T00:00:00"/>
    <n v="372.88"/>
    <d v="2018-04-01T00:00:00"/>
    <s v="Individual"/>
    <s v="Cash"/>
    <s v="N"/>
    <s v="FALSE"/>
  </r>
  <r>
    <n v="0.76672375355949507"/>
    <n v="992"/>
    <n v="136417398"/>
    <n v="11000"/>
    <x v="1"/>
    <x v="30"/>
    <n v="296.91000000000003"/>
    <x v="3"/>
    <x v="0"/>
    <x v="0"/>
    <x v="0"/>
    <n v="2362.5100000000002"/>
    <n v="0"/>
    <d v="2018-03-01T00:00:00"/>
    <n v="296.91000000000003"/>
    <d v="2018-04-01T00:00:00"/>
    <s v="Individual"/>
    <s v="Cash"/>
    <s v="N"/>
    <s v="FALSE"/>
  </r>
  <r>
    <n v="0.77417214148572355"/>
    <n v="925"/>
    <n v="137592516"/>
    <n v="20000"/>
    <x v="1"/>
    <x v="53"/>
    <n v="591.02"/>
    <x v="3"/>
    <x v="0"/>
    <x v="1"/>
    <x v="0"/>
    <n v="4671.8500000000004"/>
    <n v="0"/>
    <d v="2018-03-01T00:00:00"/>
    <n v="591.02"/>
    <d v="2018-04-01T00:00:00"/>
    <s v="Individual"/>
    <s v="Cash"/>
    <s v="N"/>
    <s v="FALSE"/>
  </r>
  <r>
    <n v="0.79213361391884907"/>
    <n v="260"/>
    <n v="126904809"/>
    <n v="40000"/>
    <x v="1"/>
    <x v="21"/>
    <n v="858.18"/>
    <x v="2"/>
    <x v="0"/>
    <x v="0"/>
    <x v="0"/>
    <n v="11991.36"/>
    <n v="0"/>
    <d v="2018-03-01T00:00:00"/>
    <n v="858.18"/>
    <d v="2018-04-01T00:00:00"/>
    <s v="Individual"/>
    <s v="Cash"/>
    <s v="N"/>
    <s v="FALSE"/>
  </r>
  <r>
    <n v="0.80827524901681136"/>
    <n v="554"/>
    <n v="129301851"/>
    <n v="24000"/>
    <x v="1"/>
    <x v="58"/>
    <n v="503.23"/>
    <x v="4"/>
    <x v="0"/>
    <x v="1"/>
    <x v="0"/>
    <n v="6529.42"/>
    <n v="0"/>
    <d v="2018-03-01T00:00:00"/>
    <n v="503.23"/>
    <d v="2018-04-01T00:00:00"/>
    <s v="Individual"/>
    <s v="Cash"/>
    <s v="N"/>
    <s v="FALSE"/>
  </r>
  <r>
    <n v="0.81608527716037427"/>
    <n v="166"/>
    <n v="138075125"/>
    <n v="21000"/>
    <x v="1"/>
    <x v="4"/>
    <n v="483.86"/>
    <x v="0"/>
    <x v="0"/>
    <x v="0"/>
    <x v="0"/>
    <n v="3371.2"/>
    <n v="0"/>
    <d v="2018-03-01T00:00:00"/>
    <n v="483.86"/>
    <d v="2018-04-01T00:00:00"/>
    <s v="Individual"/>
    <s v="Cash"/>
    <s v="N"/>
    <s v="FALSE"/>
  </r>
  <r>
    <n v="0.81792075076318194"/>
    <n v="641"/>
    <n v="130059544"/>
    <n v="14000"/>
    <x v="1"/>
    <x v="10"/>
    <n v="373.96"/>
    <x v="5"/>
    <x v="3"/>
    <x v="0"/>
    <x v="0"/>
    <n v="14426.416230000001"/>
    <n v="0"/>
    <d v="2018-04-01T00:00:00"/>
    <n v="14442.28"/>
    <m/>
    <s v="Individual"/>
    <s v="Cash"/>
    <s v="N"/>
    <s v="FALSE"/>
  </r>
  <r>
    <n v="0.83899601293241244"/>
    <n v="311"/>
    <n v="137468566"/>
    <n v="16500"/>
    <x v="1"/>
    <x v="45"/>
    <n v="387.96"/>
    <x v="3"/>
    <x v="0"/>
    <x v="3"/>
    <x v="0"/>
    <n v="3077.15"/>
    <n v="0"/>
    <d v="2018-03-01T00:00:00"/>
    <n v="387.96"/>
    <d v="2018-04-01T00:00:00"/>
    <s v="Individual"/>
    <s v="Cash"/>
    <s v="N"/>
    <s v="FALSE"/>
  </r>
  <r>
    <n v="0.85780180705153719"/>
    <n v="81"/>
    <n v="129468572"/>
    <n v="12000"/>
    <x v="1"/>
    <x v="70"/>
    <n v="357.94"/>
    <x v="5"/>
    <x v="0"/>
    <x v="0"/>
    <x v="1"/>
    <n v="4346.8999999999996"/>
    <n v="0"/>
    <d v="2018-03-01T00:00:00"/>
    <n v="357.94"/>
    <d v="2018-04-01T00:00:00"/>
    <s v="Individual"/>
    <s v="Cash"/>
    <s v="N"/>
    <s v="FALSE"/>
  </r>
  <r>
    <n v="0.85834915736988615"/>
    <n v="626"/>
    <n v="129054707"/>
    <n v="34925"/>
    <x v="1"/>
    <x v="33"/>
    <n v="787.88"/>
    <x v="4"/>
    <x v="0"/>
    <x v="1"/>
    <x v="0"/>
    <n v="11005.83"/>
    <n v="0"/>
    <d v="2018-03-01T00:00:00"/>
    <n v="787.88"/>
    <d v="2018-04-01T00:00:00"/>
    <s v="Individual"/>
    <s v="Cash"/>
    <s v="N"/>
    <s v="FALSE"/>
  </r>
  <r>
    <n v="0.860123759563029"/>
    <n v="1"/>
    <n v="139488712"/>
    <n v="25000"/>
    <x v="1"/>
    <x v="28"/>
    <n v="565.38"/>
    <x v="1"/>
    <x v="0"/>
    <x v="0"/>
    <x v="0"/>
    <n v="3374.6"/>
    <n v="0"/>
    <d v="2018-03-01T00:00:00"/>
    <n v="565.38"/>
    <d v="2018-04-01T00:00:00"/>
    <s v="Individual"/>
    <s v="Cash"/>
    <s v="N"/>
    <s v="FALSE"/>
  </r>
  <r>
    <n v="0.86651997932532154"/>
    <n v="407"/>
    <n v="130244205"/>
    <n v="16000"/>
    <x v="1"/>
    <x v="73"/>
    <n v="505.15"/>
    <x v="5"/>
    <x v="1"/>
    <x v="0"/>
    <x v="0"/>
    <n v="2500.2199999999998"/>
    <n v="0"/>
    <d v="2018-08-01T00:00:00"/>
    <n v="505.15"/>
    <m/>
    <s v="Individual"/>
    <s v="Cash"/>
    <s v="N"/>
    <s v="FALSE"/>
  </r>
  <r>
    <n v="0.8912986868855608"/>
    <n v="208"/>
    <n v="136853573"/>
    <n v="40000"/>
    <x v="1"/>
    <x v="43"/>
    <n v="880.71"/>
    <x v="3"/>
    <x v="0"/>
    <x v="4"/>
    <x v="0"/>
    <n v="7020.01"/>
    <n v="0"/>
    <d v="2018-03-01T00:00:00"/>
    <n v="880.71"/>
    <d v="2018-04-01T00:00:00"/>
    <s v="Joint App"/>
    <s v="Cash"/>
    <s v="N"/>
    <s v="FALSE"/>
  </r>
  <r>
    <n v="0.89654949971176223"/>
    <n v="905"/>
    <n v="136530619"/>
    <n v="16000"/>
    <x v="1"/>
    <x v="42"/>
    <n v="396.87"/>
    <x v="3"/>
    <x v="2"/>
    <x v="1"/>
    <x v="0"/>
    <n v="2763.06"/>
    <n v="0"/>
    <d v="2018-02-01T00:00:00"/>
    <n v="396.87"/>
    <d v="2018-04-01T00:00:00"/>
    <s v="Individual"/>
    <s v="Cash"/>
    <s v="N"/>
    <s v="FALSE"/>
  </r>
  <r>
    <n v="0.90127464881027375"/>
    <n v="333"/>
    <n v="138633679"/>
    <n v="40000"/>
    <x v="1"/>
    <x v="43"/>
    <n v="880.71"/>
    <x v="1"/>
    <x v="0"/>
    <x v="0"/>
    <x v="0"/>
    <n v="5258.59"/>
    <n v="0"/>
    <d v="2018-03-01T00:00:00"/>
    <n v="880.71"/>
    <d v="2018-04-01T00:00:00"/>
    <s v="Joint App"/>
    <s v="Cash"/>
    <s v="N"/>
    <s v="FALSE"/>
  </r>
  <r>
    <n v="0.9026753092790214"/>
    <n v="615"/>
    <n v="139350682"/>
    <n v="15000"/>
    <x v="1"/>
    <x v="34"/>
    <n v="303"/>
    <x v="0"/>
    <x v="0"/>
    <x v="0"/>
    <x v="0"/>
    <n v="1827.81"/>
    <n v="0"/>
    <d v="2018-03-01T00:00:00"/>
    <n v="303"/>
    <d v="2018-04-01T00:00:00"/>
    <s v="Individual"/>
    <s v="DirectPay"/>
    <s v="N"/>
    <s v="FALSE"/>
  </r>
  <r>
    <n v="0.92478042078352052"/>
    <n v="377"/>
    <n v="139843588"/>
    <n v="15000"/>
    <x v="1"/>
    <x v="3"/>
    <n v="322.19"/>
    <x v="1"/>
    <x v="0"/>
    <x v="0"/>
    <x v="0"/>
    <n v="1924.42"/>
    <n v="0"/>
    <d v="2018-03-01T00:00:00"/>
    <n v="322.19"/>
    <d v="2018-04-01T00:00:00"/>
    <s v="Individual"/>
    <s v="DirectPay"/>
    <s v="N"/>
    <s v="FALSE"/>
  </r>
  <r>
    <n v="0.92644791460908482"/>
    <n v="191"/>
    <n v="129001912"/>
    <n v="12000"/>
    <x v="1"/>
    <x v="54"/>
    <n v="317.93"/>
    <x v="5"/>
    <x v="3"/>
    <x v="1"/>
    <x v="0"/>
    <n v="13483.793739999999"/>
    <n v="0"/>
    <d v="2018-12-01T00:00:00"/>
    <n v="8103.68"/>
    <m/>
    <s v="Individual"/>
    <s v="Cash"/>
    <s v="N"/>
    <s v="FALSE"/>
  </r>
  <r>
    <n v="0.92657412331595213"/>
    <n v="613"/>
    <n v="129023698"/>
    <n v="29750"/>
    <x v="1"/>
    <x v="78"/>
    <n v="965.63"/>
    <x v="4"/>
    <x v="0"/>
    <x v="0"/>
    <x v="0"/>
    <n v="12453.46"/>
    <n v="0"/>
    <d v="2018-03-01T00:00:00"/>
    <n v="965.63"/>
    <d v="2018-04-01T00:00:00"/>
    <s v="Joint App"/>
    <s v="Cash"/>
    <s v="N"/>
    <s v="FALSE"/>
  </r>
  <r>
    <n v="0.94257748232875571"/>
    <n v="10"/>
    <n v="137673538"/>
    <n v="21000"/>
    <x v="1"/>
    <x v="4"/>
    <n v="483.86"/>
    <x v="0"/>
    <x v="0"/>
    <x v="0"/>
    <x v="0"/>
    <n v="3371.2"/>
    <n v="0"/>
    <d v="2018-03-01T00:00:00"/>
    <n v="483.86"/>
    <d v="2018-04-01T00:00:00"/>
    <s v="Individual"/>
    <s v="DirectPay"/>
    <s v="N"/>
    <s v="FALSE"/>
  </r>
  <r>
    <n v="0.94298146672082417"/>
    <n v="418"/>
    <n v="128875588"/>
    <n v="36000"/>
    <x v="1"/>
    <x v="23"/>
    <n v="755.02"/>
    <x v="4"/>
    <x v="3"/>
    <x v="0"/>
    <x v="0"/>
    <n v="38781.230159999999"/>
    <n v="0"/>
    <d v="2018-01-01T00:00:00"/>
    <n v="138.69"/>
    <m/>
    <s v="Individual"/>
    <s v="Cash"/>
    <s v="N"/>
    <s v="FALSE"/>
  </r>
  <r>
    <n v="0.95928806586828563"/>
    <n v="949"/>
    <n v="125818027"/>
    <n v="16000"/>
    <x v="1"/>
    <x v="8"/>
    <n v="415.32"/>
    <x v="2"/>
    <x v="1"/>
    <x v="0"/>
    <x v="0"/>
    <n v="3720.96"/>
    <n v="0"/>
    <d v="2018-10-01T00:00:00"/>
    <n v="415.32"/>
    <m/>
    <s v="Joint App"/>
    <s v="Cash"/>
    <s v="N"/>
    <s v="FALSE"/>
  </r>
  <r>
    <n v="0.96569713747861563"/>
    <n v="32"/>
    <n v="139480951"/>
    <n v="25000"/>
    <x v="1"/>
    <x v="20"/>
    <n v="544.30999999999995"/>
    <x v="0"/>
    <x v="0"/>
    <x v="0"/>
    <x v="0"/>
    <n v="3227.46"/>
    <n v="0"/>
    <d v="2018-02-01T00:00:00"/>
    <n v="544.30999999999995"/>
    <d v="2018-04-01T00:00:00"/>
    <s v="Individual"/>
    <s v="Cash"/>
    <s v="N"/>
    <s v="FALSE"/>
  </r>
  <r>
    <n v="0.97944832200579801"/>
    <n v="426"/>
    <n v="140794533"/>
    <n v="24500"/>
    <x v="1"/>
    <x v="40"/>
    <n v="583.12"/>
    <x v="1"/>
    <x v="0"/>
    <x v="0"/>
    <x v="0"/>
    <n v="3314.73"/>
    <n v="0"/>
    <d v="2018-03-01T00:00:00"/>
    <n v="583.12"/>
    <d v="2018-04-01T00:00:00"/>
    <s v="Individual"/>
    <s v="Cash"/>
    <s v="N"/>
    <s v="FALSE"/>
  </r>
  <r>
    <n v="0.9841893641705487"/>
    <n v="267"/>
    <n v="138136630"/>
    <n v="25000"/>
    <x v="1"/>
    <x v="14"/>
    <n v="661.24"/>
    <x v="0"/>
    <x v="3"/>
    <x v="0"/>
    <x v="0"/>
    <n v="26418.858929999999"/>
    <n v="0"/>
    <d v="2018-11-01T00:00:00"/>
    <n v="25151.71"/>
    <m/>
    <s v="Joint App"/>
    <s v="Cash"/>
    <s v="N"/>
    <s v="FALSE"/>
  </r>
  <r>
    <n v="0.98653904287071625"/>
    <n v="429"/>
    <n v="128528661"/>
    <n v="16800"/>
    <x v="1"/>
    <x v="63"/>
    <n v="491.63"/>
    <x v="4"/>
    <x v="0"/>
    <x v="0"/>
    <x v="0"/>
    <n v="6344.8"/>
    <n v="0"/>
    <d v="2018-03-01T00:00:00"/>
    <n v="491.63"/>
    <d v="2018-04-01T00:00:00"/>
    <s v="Joint App"/>
    <s v="Cash"/>
    <s v="N"/>
    <s v="FALSE"/>
  </r>
  <r>
    <n v="0.98720923724045662"/>
    <n v="221"/>
    <n v="138287328"/>
    <n v="35000"/>
    <x v="1"/>
    <x v="1"/>
    <n v="678.44"/>
    <x v="0"/>
    <x v="0"/>
    <x v="1"/>
    <x v="0"/>
    <n v="4737.2"/>
    <n v="0"/>
    <d v="2018-03-01T00:00:00"/>
    <n v="678.44"/>
    <d v="2018-04-01T00:00:00"/>
    <s v="Joint App"/>
    <s v="DirectPay"/>
    <s v="N"/>
    <s v="FALSE"/>
  </r>
  <r>
    <n v="0.98736817932541598"/>
    <n v="26"/>
    <n v="126913469"/>
    <n v="19200"/>
    <x v="1"/>
    <x v="52"/>
    <n v="488.19"/>
    <x v="2"/>
    <x v="0"/>
    <x v="0"/>
    <x v="0"/>
    <n v="6433.16"/>
    <n v="0"/>
    <d v="2018-03-01T00:00:00"/>
    <n v="488.19"/>
    <d v="2018-04-01T00:00:00"/>
    <s v="Individual"/>
    <s v="Cash"/>
    <s v="N"/>
    <s v="FAL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0C8A1-3E4B-496C-858E-A069769CD55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B30" firstHeaderRow="1" firstDataRow="1" firstDataCol="1" rowPageCount="1" colPageCount="1"/>
  <pivotFields count="22">
    <pivotField showAll="0"/>
    <pivotField showAll="0"/>
    <pivotField numFmtId="49" showAll="0"/>
    <pivotField dataField="1"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Row" numFmtId="164" showAll="0">
      <items count="7">
        <item x="2"/>
        <item x="4"/>
        <item x="5"/>
        <item x="3"/>
        <item x="0"/>
        <item x="1"/>
        <item t="default"/>
      </items>
    </pivotField>
    <pivotField axis="axisPage" showAll="0">
      <items count="7">
        <item x="1"/>
        <item x="0"/>
        <item x="3"/>
        <item x="2"/>
        <item x="5"/>
        <item x="4"/>
        <item t="default"/>
      </items>
    </pivotField>
    <pivotField showAll="0"/>
    <pivotField showAll="0"/>
    <pivotField showAll="0"/>
    <pivotField showAll="0"/>
    <pivotField numFmtId="16"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8" item="2" hier="-1"/>
  </pageFields>
  <dataFields count="1">
    <dataField name="Average of loan_amn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FE7D0-48AB-4BA7-B149-4A36884FF85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19" firstHeaderRow="1" firstDataRow="1" firstDataCol="1" rowPageCount="1" colPageCount="1"/>
  <pivotFields count="22">
    <pivotField showAll="0"/>
    <pivotField showAll="0"/>
    <pivotField numFmtId="49" showAll="0"/>
    <pivotField dataField="1"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numFmtId="164" showAll="0">
      <items count="7">
        <item x="2"/>
        <item x="4"/>
        <item x="5"/>
        <item x="3"/>
        <item x="0"/>
        <item x="1"/>
        <item t="default"/>
      </items>
    </pivotField>
    <pivotField axis="axisPage" showAll="0">
      <items count="7">
        <item x="1"/>
        <item x="0"/>
        <item x="3"/>
        <item x="2"/>
        <item x="5"/>
        <item x="4"/>
        <item t="default"/>
      </items>
    </pivotField>
    <pivotField axis="axisRow" showAll="0">
      <items count="12">
        <item x="5"/>
        <item x="6"/>
        <item x="1"/>
        <item x="0"/>
        <item x="9"/>
        <item x="3"/>
        <item x="8"/>
        <item x="7"/>
        <item x="10"/>
        <item x="2"/>
        <item x="4"/>
        <item t="default"/>
      </items>
    </pivotField>
    <pivotField showAll="0"/>
    <pivotField showAll="0"/>
    <pivotField showAll="0"/>
    <pivotField numFmtId="16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9">
    <i>
      <x/>
    </i>
    <i>
      <x v="2"/>
    </i>
    <i>
      <x v="3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pageFields count="1">
    <pageField fld="8" item="2" hier="-1"/>
  </pageFields>
  <dataFields count="1">
    <dataField name="Sum of loan_am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DE8EE-D677-4EC6-A8F4-C2ACB1FD8A0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2">
    <pivotField showAll="0"/>
    <pivotField showAll="0"/>
    <pivotField numFmtId="49"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numFmtId="164" showAll="0">
      <items count="7">
        <item x="2"/>
        <item x="4"/>
        <item x="5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6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int_rate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02C9F-953C-44A7-9714-BD8BC88523C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H16" firstHeaderRow="1" firstDataRow="2" firstDataCol="1"/>
  <pivotFields count="22">
    <pivotField showAll="0"/>
    <pivotField showAll="0"/>
    <pivotField numFmtId="49" showAll="0"/>
    <pivotField dataField="1" showAll="0"/>
    <pivotField axis="axisCol" showAll="0">
      <items count="3">
        <item x="0"/>
        <item x="1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numFmtId="164" showAll="0">
      <items count="7">
        <item x="2"/>
        <item x="4"/>
        <item x="5"/>
        <item x="3"/>
        <item x="0"/>
        <item x="1"/>
        <item t="default"/>
      </items>
    </pivotField>
    <pivotField showAll="0"/>
    <pivotField axis="axisRow" showAll="0">
      <items count="12">
        <item x="5"/>
        <item x="6"/>
        <item x="1"/>
        <item x="0"/>
        <item x="9"/>
        <item x="3"/>
        <item x="8"/>
        <item x="7"/>
        <item x="10"/>
        <item x="2"/>
        <item x="4"/>
        <item t="default"/>
      </items>
    </pivotField>
    <pivotField showAll="0"/>
    <pivotField showAll="0"/>
    <pivotField showAll="0"/>
    <pivotField numFmtId="16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Max of loan_amnt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0C860-60CD-4809-A914-E6335095DEC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D40" firstHeaderRow="1" firstDataRow="2" firstDataCol="1"/>
  <pivotFields count="22">
    <pivotField showAll="0"/>
    <pivotField showAll="0"/>
    <pivotField dataField="1" numFmtId="49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64" showAll="0">
      <items count="7">
        <item x="2"/>
        <item x="4"/>
        <item x="5"/>
        <item x="3"/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16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loan_id" fld="2" subtotal="count" showDataAs="percentOfCol" baseField="1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0D2A9-DB24-44AA-8E12-25B4DB3692F7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B29" firstHeaderRow="1" firstDataRow="1" firstDataCol="1" rowPageCount="1" colPageCount="1"/>
  <pivotFields count="22">
    <pivotField showAll="0"/>
    <pivotField showAll="0"/>
    <pivotField dataField="1" numFmtId="49"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numFmtId="164" showAll="0">
      <items count="7">
        <item x="2"/>
        <item x="4"/>
        <item x="5"/>
        <item x="3"/>
        <item x="0"/>
        <item x="1"/>
        <item t="default"/>
      </items>
    </pivotField>
    <pivotField axis="axisPage" showAll="0">
      <items count="7">
        <item x="1"/>
        <item x="0"/>
        <item x="3"/>
        <item x="2"/>
        <item x="5"/>
        <item x="4"/>
        <item t="default"/>
      </items>
    </pivotField>
    <pivotField showAll="0"/>
    <pivotField showAll="0"/>
    <pivotField showAll="0"/>
    <pivotField showAll="0"/>
    <pivotField numFmtId="16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8" item="1" hier="-1"/>
  </pageFields>
  <dataFields count="1">
    <dataField name="Count of loan_id" fld="2" subtotal="count" baseField="5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D0FA6-4B12-4792-A4A9-7A6EF379AED2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22">
    <pivotField showAll="0"/>
    <pivotField showAll="0"/>
    <pivotField dataField="1" numFmtId="49"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numFmtId="164" showAll="0">
      <items count="7">
        <item x="2"/>
        <item x="4"/>
        <item x="5"/>
        <item x="3"/>
        <item x="0"/>
        <item x="1"/>
        <item t="default"/>
      </items>
    </pivotField>
    <pivotField showAll="0"/>
    <pivotField axis="axisRow" showAll="0">
      <items count="12">
        <item x="5"/>
        <item x="6"/>
        <item x="1"/>
        <item x="0"/>
        <item x="9"/>
        <item x="3"/>
        <item x="8"/>
        <item x="7"/>
        <item x="10"/>
        <item x="2"/>
        <item x="4"/>
        <item t="default"/>
      </items>
    </pivotField>
    <pivotField showAll="0"/>
    <pivotField showAll="0"/>
    <pivotField showAll="0"/>
    <pivotField numFmtId="16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loan_id" fld="2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9EB8-821F-478D-8AC4-3FF1499C7791}">
  <dimension ref="A1:S519"/>
  <sheetViews>
    <sheetView tabSelected="1" zoomScaleNormal="100" workbookViewId="0">
      <selection activeCell="F11" sqref="F11"/>
    </sheetView>
  </sheetViews>
  <sheetFormatPr defaultRowHeight="14.5" x14ac:dyDescent="0.35"/>
  <cols>
    <col min="2" max="2" width="9.81640625" bestFit="1" customWidth="1"/>
    <col min="8" max="8" width="13.36328125" customWidth="1"/>
    <col min="9" max="9" width="14.1796875" customWidth="1"/>
  </cols>
  <sheetData>
    <row r="1" spans="1:19" x14ac:dyDescent="0.3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</row>
    <row r="2" spans="1:19" x14ac:dyDescent="0.35">
      <c r="A2" s="1">
        <v>1</v>
      </c>
      <c r="B2" s="2">
        <v>139488712</v>
      </c>
      <c r="C2">
        <v>25000</v>
      </c>
      <c r="D2" t="s">
        <v>19</v>
      </c>
      <c r="E2">
        <v>12.73</v>
      </c>
      <c r="F2">
        <v>565.38</v>
      </c>
      <c r="G2" s="4">
        <v>43344</v>
      </c>
      <c r="H2" t="s">
        <v>20</v>
      </c>
      <c r="I2" t="s">
        <v>21</v>
      </c>
      <c r="J2" t="s">
        <v>22</v>
      </c>
      <c r="K2">
        <v>3374.6</v>
      </c>
      <c r="L2">
        <v>0</v>
      </c>
      <c r="M2" s="5">
        <v>43160</v>
      </c>
      <c r="N2">
        <v>565.38</v>
      </c>
      <c r="O2" s="5">
        <v>43191</v>
      </c>
      <c r="P2" t="s">
        <v>23</v>
      </c>
      <c r="Q2" t="s">
        <v>24</v>
      </c>
      <c r="R2" t="s">
        <v>25</v>
      </c>
      <c r="S2" t="str">
        <f t="shared" ref="S2:S65" si="0">IF(R2="N", "FALSE", "TRUE")</f>
        <v>FALSE</v>
      </c>
    </row>
    <row r="3" spans="1:19" x14ac:dyDescent="0.35">
      <c r="A3" s="1">
        <v>2</v>
      </c>
      <c r="B3" s="2">
        <v>136898732</v>
      </c>
      <c r="C3">
        <v>18000</v>
      </c>
      <c r="D3" t="s">
        <v>19</v>
      </c>
      <c r="E3">
        <v>10.47</v>
      </c>
      <c r="F3">
        <v>386.63</v>
      </c>
      <c r="G3" s="4">
        <v>43282</v>
      </c>
      <c r="H3" t="s">
        <v>20</v>
      </c>
      <c r="I3" t="s">
        <v>21</v>
      </c>
      <c r="J3" t="s">
        <v>22</v>
      </c>
      <c r="K3">
        <v>3082.57</v>
      </c>
      <c r="L3">
        <v>0</v>
      </c>
      <c r="M3" s="5">
        <v>43160</v>
      </c>
      <c r="N3">
        <v>386.63</v>
      </c>
      <c r="O3" s="5">
        <v>43191</v>
      </c>
      <c r="P3" t="s">
        <v>26</v>
      </c>
      <c r="Q3" t="s">
        <v>24</v>
      </c>
      <c r="R3" t="s">
        <v>25</v>
      </c>
      <c r="S3" t="str">
        <f t="shared" si="0"/>
        <v>FALSE</v>
      </c>
    </row>
    <row r="4" spans="1:19" x14ac:dyDescent="0.35">
      <c r="A4" s="1">
        <v>3</v>
      </c>
      <c r="B4" s="2">
        <v>136777000</v>
      </c>
      <c r="C4">
        <v>29125</v>
      </c>
      <c r="D4" t="s">
        <v>27</v>
      </c>
      <c r="E4">
        <v>12.73</v>
      </c>
      <c r="F4">
        <v>977.56</v>
      </c>
      <c r="G4" s="4">
        <v>43313</v>
      </c>
      <c r="H4" t="s">
        <v>20</v>
      </c>
      <c r="I4" t="s">
        <v>28</v>
      </c>
      <c r="J4" t="s">
        <v>22</v>
      </c>
      <c r="K4">
        <v>6822.32</v>
      </c>
      <c r="L4">
        <v>0</v>
      </c>
      <c r="M4" s="5">
        <v>43160</v>
      </c>
      <c r="N4">
        <v>977.56</v>
      </c>
      <c r="O4" s="5">
        <v>43191</v>
      </c>
      <c r="P4" t="s">
        <v>23</v>
      </c>
      <c r="Q4" t="s">
        <v>24</v>
      </c>
      <c r="R4" t="s">
        <v>25</v>
      </c>
      <c r="S4" t="str">
        <f t="shared" si="0"/>
        <v>FALSE</v>
      </c>
    </row>
    <row r="5" spans="1:19" x14ac:dyDescent="0.35">
      <c r="A5" s="1">
        <v>4</v>
      </c>
      <c r="B5" s="2">
        <v>129645759</v>
      </c>
      <c r="C5">
        <v>14500</v>
      </c>
      <c r="D5" t="s">
        <v>19</v>
      </c>
      <c r="E5">
        <v>11.98</v>
      </c>
      <c r="F5">
        <v>322.39999999999998</v>
      </c>
      <c r="G5" s="4">
        <v>43160</v>
      </c>
      <c r="H5" t="s">
        <v>20</v>
      </c>
      <c r="I5" t="s">
        <v>21</v>
      </c>
      <c r="J5" t="s">
        <v>22</v>
      </c>
      <c r="K5">
        <v>3859.15</v>
      </c>
      <c r="L5">
        <v>0</v>
      </c>
      <c r="M5" s="5">
        <v>43160</v>
      </c>
      <c r="N5">
        <v>322.39999999999998</v>
      </c>
      <c r="O5" s="5">
        <v>43191</v>
      </c>
      <c r="P5" t="s">
        <v>23</v>
      </c>
      <c r="Q5" t="s">
        <v>24</v>
      </c>
      <c r="R5" t="s">
        <v>25</v>
      </c>
      <c r="S5" t="str">
        <f t="shared" si="0"/>
        <v>FALSE</v>
      </c>
    </row>
    <row r="6" spans="1:19" x14ac:dyDescent="0.35">
      <c r="A6" s="1">
        <v>5</v>
      </c>
      <c r="B6" s="2">
        <v>129387613</v>
      </c>
      <c r="C6">
        <v>5000</v>
      </c>
      <c r="D6" t="s">
        <v>27</v>
      </c>
      <c r="E6">
        <v>10.41</v>
      </c>
      <c r="F6">
        <v>162.31</v>
      </c>
      <c r="G6" s="4">
        <v>43132</v>
      </c>
      <c r="H6" t="s">
        <v>20</v>
      </c>
      <c r="I6" t="s">
        <v>29</v>
      </c>
      <c r="J6" t="s">
        <v>22</v>
      </c>
      <c r="K6">
        <v>1947.73</v>
      </c>
      <c r="L6">
        <v>0</v>
      </c>
      <c r="M6" s="5">
        <v>43132</v>
      </c>
      <c r="N6">
        <v>162.31</v>
      </c>
      <c r="O6" s="5">
        <v>43191</v>
      </c>
      <c r="P6" t="s">
        <v>23</v>
      </c>
      <c r="Q6" t="s">
        <v>24</v>
      </c>
      <c r="R6" t="s">
        <v>25</v>
      </c>
      <c r="S6" t="str">
        <f t="shared" si="0"/>
        <v>FALSE</v>
      </c>
    </row>
    <row r="7" spans="1:19" x14ac:dyDescent="0.35">
      <c r="A7" s="1">
        <v>6</v>
      </c>
      <c r="B7" s="2">
        <v>127628302</v>
      </c>
      <c r="C7">
        <v>4000</v>
      </c>
      <c r="D7" t="s">
        <v>27</v>
      </c>
      <c r="E7">
        <v>9.44</v>
      </c>
      <c r="F7">
        <v>128.02000000000001</v>
      </c>
      <c r="G7" s="4">
        <v>43101</v>
      </c>
      <c r="H7" t="s">
        <v>20</v>
      </c>
      <c r="I7" t="s">
        <v>30</v>
      </c>
      <c r="J7" t="s">
        <v>22</v>
      </c>
      <c r="K7">
        <v>1776.38</v>
      </c>
      <c r="L7">
        <v>0</v>
      </c>
      <c r="M7" s="5">
        <v>43160</v>
      </c>
      <c r="N7">
        <v>128.02000000000001</v>
      </c>
      <c r="O7" s="5">
        <v>43191</v>
      </c>
      <c r="P7" t="s">
        <v>23</v>
      </c>
      <c r="Q7" t="s">
        <v>24</v>
      </c>
      <c r="R7" t="s">
        <v>25</v>
      </c>
      <c r="S7" t="str">
        <f t="shared" si="0"/>
        <v>FALSE</v>
      </c>
    </row>
    <row r="8" spans="1:19" x14ac:dyDescent="0.35">
      <c r="A8" s="1">
        <v>7</v>
      </c>
      <c r="B8" s="2">
        <v>140250161</v>
      </c>
      <c r="C8">
        <v>1500</v>
      </c>
      <c r="D8" t="s">
        <v>27</v>
      </c>
      <c r="E8">
        <v>7.84</v>
      </c>
      <c r="F8">
        <v>46.9</v>
      </c>
      <c r="G8" s="4">
        <v>43344</v>
      </c>
      <c r="H8" t="s">
        <v>20</v>
      </c>
      <c r="I8" t="s">
        <v>21</v>
      </c>
      <c r="J8" t="s">
        <v>22</v>
      </c>
      <c r="K8">
        <v>280.08999999999997</v>
      </c>
      <c r="L8">
        <v>0</v>
      </c>
      <c r="M8" s="5">
        <v>43160</v>
      </c>
      <c r="N8">
        <v>46.9</v>
      </c>
      <c r="O8" s="5">
        <v>43191</v>
      </c>
      <c r="P8" t="s">
        <v>23</v>
      </c>
      <c r="Q8" t="s">
        <v>24</v>
      </c>
      <c r="R8" t="s">
        <v>25</v>
      </c>
      <c r="S8" t="str">
        <f t="shared" si="0"/>
        <v>FALSE</v>
      </c>
    </row>
    <row r="9" spans="1:19" x14ac:dyDescent="0.35">
      <c r="A9" s="1">
        <v>8</v>
      </c>
      <c r="B9" s="2">
        <v>137953955</v>
      </c>
      <c r="C9">
        <v>16800</v>
      </c>
      <c r="D9" t="s">
        <v>19</v>
      </c>
      <c r="E9">
        <v>16.91</v>
      </c>
      <c r="F9">
        <v>416.72</v>
      </c>
      <c r="G9" s="4">
        <v>43313</v>
      </c>
      <c r="H9" t="s">
        <v>31</v>
      </c>
      <c r="I9" t="s">
        <v>32</v>
      </c>
      <c r="J9" t="s">
        <v>22</v>
      </c>
      <c r="K9">
        <v>18034.970389999999</v>
      </c>
      <c r="L9">
        <v>0</v>
      </c>
      <c r="M9" s="5">
        <v>43101</v>
      </c>
      <c r="N9">
        <v>16399.66</v>
      </c>
      <c r="P9" t="s">
        <v>23</v>
      </c>
      <c r="Q9" t="s">
        <v>24</v>
      </c>
      <c r="R9" t="s">
        <v>25</v>
      </c>
      <c r="S9" t="str">
        <f t="shared" si="0"/>
        <v>FALSE</v>
      </c>
    </row>
    <row r="10" spans="1:19" x14ac:dyDescent="0.35">
      <c r="A10" s="1">
        <v>9</v>
      </c>
      <c r="B10" s="2">
        <v>127967393</v>
      </c>
      <c r="C10">
        <v>35000</v>
      </c>
      <c r="D10" t="s">
        <v>27</v>
      </c>
      <c r="E10">
        <v>12.62</v>
      </c>
      <c r="F10">
        <v>1172.9000000000001</v>
      </c>
      <c r="G10" s="4">
        <v>43132</v>
      </c>
      <c r="H10" t="s">
        <v>20</v>
      </c>
      <c r="I10" t="s">
        <v>21</v>
      </c>
      <c r="J10" t="s">
        <v>22</v>
      </c>
      <c r="K10">
        <v>16236.56</v>
      </c>
      <c r="L10">
        <v>0</v>
      </c>
      <c r="M10" s="5">
        <v>43160</v>
      </c>
      <c r="N10">
        <v>1172.9000000000001</v>
      </c>
      <c r="O10" s="5">
        <v>43191</v>
      </c>
      <c r="P10" t="s">
        <v>23</v>
      </c>
      <c r="Q10" t="s">
        <v>24</v>
      </c>
      <c r="R10" t="s">
        <v>25</v>
      </c>
      <c r="S10" t="str">
        <f t="shared" si="0"/>
        <v>FALSE</v>
      </c>
    </row>
    <row r="11" spans="1:19" x14ac:dyDescent="0.35">
      <c r="A11" s="1">
        <v>10</v>
      </c>
      <c r="B11" s="2">
        <v>137673538</v>
      </c>
      <c r="C11">
        <v>21000</v>
      </c>
      <c r="D11" t="s">
        <v>19</v>
      </c>
      <c r="E11">
        <v>13.56</v>
      </c>
      <c r="F11">
        <v>483.86</v>
      </c>
      <c r="G11" s="4">
        <v>43313</v>
      </c>
      <c r="H11" t="s">
        <v>20</v>
      </c>
      <c r="I11" t="s">
        <v>21</v>
      </c>
      <c r="J11" t="s">
        <v>22</v>
      </c>
      <c r="K11">
        <v>3371.2</v>
      </c>
      <c r="L11">
        <v>0</v>
      </c>
      <c r="M11" s="5">
        <v>43160</v>
      </c>
      <c r="N11">
        <v>483.86</v>
      </c>
      <c r="O11" s="5">
        <v>43191</v>
      </c>
      <c r="P11" t="s">
        <v>23</v>
      </c>
      <c r="Q11" t="s">
        <v>33</v>
      </c>
      <c r="R11" t="s">
        <v>25</v>
      </c>
      <c r="S11" t="str">
        <f t="shared" si="0"/>
        <v>FALSE</v>
      </c>
    </row>
    <row r="12" spans="1:19" x14ac:dyDescent="0.35">
      <c r="A12" s="1">
        <v>11</v>
      </c>
      <c r="B12" s="2">
        <v>129229613</v>
      </c>
      <c r="C12">
        <v>6000</v>
      </c>
      <c r="D12" t="s">
        <v>27</v>
      </c>
      <c r="E12">
        <v>13.58</v>
      </c>
      <c r="F12">
        <v>203.85</v>
      </c>
      <c r="G12" s="4">
        <v>43132</v>
      </c>
      <c r="H12" t="s">
        <v>31</v>
      </c>
      <c r="I12" t="s">
        <v>29</v>
      </c>
      <c r="J12" t="s">
        <v>22</v>
      </c>
      <c r="K12">
        <v>6727.31333</v>
      </c>
      <c r="L12">
        <v>0</v>
      </c>
      <c r="M12" s="5">
        <v>43160</v>
      </c>
      <c r="N12">
        <v>4489.49</v>
      </c>
      <c r="P12" t="s">
        <v>23</v>
      </c>
      <c r="Q12" t="s">
        <v>24</v>
      </c>
      <c r="R12" t="s">
        <v>25</v>
      </c>
      <c r="S12" t="str">
        <f t="shared" si="0"/>
        <v>FALSE</v>
      </c>
    </row>
    <row r="13" spans="1:19" x14ac:dyDescent="0.35">
      <c r="A13" s="1">
        <v>13</v>
      </c>
      <c r="B13" s="2">
        <v>138330573</v>
      </c>
      <c r="C13">
        <v>6000</v>
      </c>
      <c r="D13" t="s">
        <v>27</v>
      </c>
      <c r="E13">
        <v>7.84</v>
      </c>
      <c r="F13">
        <v>187.58</v>
      </c>
      <c r="G13" s="4">
        <v>43313</v>
      </c>
      <c r="H13" t="s">
        <v>20</v>
      </c>
      <c r="I13" t="s">
        <v>29</v>
      </c>
      <c r="J13" t="s">
        <v>22</v>
      </c>
      <c r="K13">
        <v>1310.45</v>
      </c>
      <c r="L13">
        <v>0</v>
      </c>
      <c r="M13" s="5">
        <v>43160</v>
      </c>
      <c r="N13">
        <v>187.58</v>
      </c>
      <c r="O13" s="5">
        <v>43191</v>
      </c>
      <c r="P13" t="s">
        <v>23</v>
      </c>
      <c r="Q13" t="s">
        <v>24</v>
      </c>
      <c r="R13" t="s">
        <v>25</v>
      </c>
      <c r="S13" t="str">
        <f t="shared" si="0"/>
        <v>FALSE</v>
      </c>
    </row>
    <row r="14" spans="1:19" x14ac:dyDescent="0.35">
      <c r="A14" s="1">
        <v>14</v>
      </c>
      <c r="B14" s="2">
        <v>130059817</v>
      </c>
      <c r="C14">
        <v>35000</v>
      </c>
      <c r="D14" t="s">
        <v>19</v>
      </c>
      <c r="E14">
        <v>19.420000000000002</v>
      </c>
      <c r="F14">
        <v>916.03</v>
      </c>
      <c r="G14" s="4">
        <v>43160</v>
      </c>
      <c r="H14" t="s">
        <v>20</v>
      </c>
      <c r="I14" t="s">
        <v>34</v>
      </c>
      <c r="J14" t="s">
        <v>22</v>
      </c>
      <c r="K14">
        <v>10954.6</v>
      </c>
      <c r="L14">
        <v>0</v>
      </c>
      <c r="M14" s="5">
        <v>43160</v>
      </c>
      <c r="N14">
        <v>916.03</v>
      </c>
      <c r="O14" s="5">
        <v>43191</v>
      </c>
      <c r="P14" t="s">
        <v>23</v>
      </c>
      <c r="Q14" t="s">
        <v>24</v>
      </c>
      <c r="R14" t="s">
        <v>25</v>
      </c>
      <c r="S14" t="str">
        <f t="shared" si="0"/>
        <v>FALSE</v>
      </c>
    </row>
    <row r="15" spans="1:19" x14ac:dyDescent="0.35">
      <c r="A15" s="1">
        <v>15</v>
      </c>
      <c r="B15" s="2">
        <v>141100673</v>
      </c>
      <c r="C15">
        <v>3000</v>
      </c>
      <c r="D15" t="s">
        <v>27</v>
      </c>
      <c r="E15">
        <v>8.4600000000000009</v>
      </c>
      <c r="F15">
        <v>94.65</v>
      </c>
      <c r="G15" s="4">
        <v>43344</v>
      </c>
      <c r="H15" t="s">
        <v>20</v>
      </c>
      <c r="I15" t="s">
        <v>21</v>
      </c>
      <c r="J15" t="s">
        <v>35</v>
      </c>
      <c r="K15">
        <v>565.08000000000004</v>
      </c>
      <c r="L15">
        <v>0</v>
      </c>
      <c r="M15" s="5">
        <v>43160</v>
      </c>
      <c r="N15">
        <v>94.65</v>
      </c>
      <c r="O15" s="5">
        <v>43191</v>
      </c>
      <c r="P15" t="s">
        <v>23</v>
      </c>
      <c r="Q15" t="s">
        <v>24</v>
      </c>
      <c r="R15" t="s">
        <v>25</v>
      </c>
      <c r="S15" t="str">
        <f t="shared" si="0"/>
        <v>FALSE</v>
      </c>
    </row>
    <row r="16" spans="1:19" x14ac:dyDescent="0.35">
      <c r="A16" s="1">
        <v>16</v>
      </c>
      <c r="B16" s="2">
        <v>136798903</v>
      </c>
      <c r="C16">
        <v>27000</v>
      </c>
      <c r="D16" t="s">
        <v>27</v>
      </c>
      <c r="E16">
        <v>6.67</v>
      </c>
      <c r="F16">
        <v>829.62</v>
      </c>
      <c r="G16" s="4">
        <v>43282</v>
      </c>
      <c r="H16" t="s">
        <v>20</v>
      </c>
      <c r="I16" t="s">
        <v>21</v>
      </c>
      <c r="J16" t="s">
        <v>22</v>
      </c>
      <c r="K16">
        <v>6616.95</v>
      </c>
      <c r="L16">
        <v>0</v>
      </c>
      <c r="M16" s="5">
        <v>43160</v>
      </c>
      <c r="N16">
        <v>829.62</v>
      </c>
      <c r="O16" s="5">
        <v>43191</v>
      </c>
      <c r="P16" t="s">
        <v>23</v>
      </c>
      <c r="Q16" t="s">
        <v>33</v>
      </c>
      <c r="R16" t="s">
        <v>25</v>
      </c>
      <c r="S16" t="str">
        <f t="shared" si="0"/>
        <v>FALSE</v>
      </c>
    </row>
    <row r="17" spans="1:19" x14ac:dyDescent="0.35">
      <c r="A17" s="1">
        <v>17</v>
      </c>
      <c r="B17" s="2">
        <v>128382861</v>
      </c>
      <c r="C17">
        <v>20000</v>
      </c>
      <c r="D17" t="s">
        <v>19</v>
      </c>
      <c r="E17">
        <v>18.059999999999999</v>
      </c>
      <c r="F17">
        <v>508.53</v>
      </c>
      <c r="G17" s="4">
        <v>43132</v>
      </c>
      <c r="H17" t="s">
        <v>20</v>
      </c>
      <c r="I17" t="s">
        <v>29</v>
      </c>
      <c r="J17" t="s">
        <v>22</v>
      </c>
      <c r="K17">
        <v>6570.76</v>
      </c>
      <c r="L17">
        <v>0</v>
      </c>
      <c r="M17" s="5">
        <v>43160</v>
      </c>
      <c r="N17">
        <v>508.53</v>
      </c>
      <c r="O17" s="5">
        <v>43191</v>
      </c>
      <c r="P17" t="s">
        <v>23</v>
      </c>
      <c r="Q17" t="s">
        <v>24</v>
      </c>
      <c r="R17" t="s">
        <v>25</v>
      </c>
      <c r="S17" t="str">
        <f t="shared" si="0"/>
        <v>FALSE</v>
      </c>
    </row>
    <row r="18" spans="1:19" x14ac:dyDescent="0.35">
      <c r="A18" s="1">
        <v>18</v>
      </c>
      <c r="B18" s="2">
        <v>129097312</v>
      </c>
      <c r="C18">
        <v>8000</v>
      </c>
      <c r="D18" t="s">
        <v>27</v>
      </c>
      <c r="E18">
        <v>6.72</v>
      </c>
      <c r="F18">
        <v>246</v>
      </c>
      <c r="G18" s="4">
        <v>43132</v>
      </c>
      <c r="H18" t="s">
        <v>20</v>
      </c>
      <c r="I18" t="s">
        <v>21</v>
      </c>
      <c r="J18" t="s">
        <v>22</v>
      </c>
      <c r="K18">
        <v>3192.03</v>
      </c>
      <c r="L18">
        <v>0</v>
      </c>
      <c r="M18" s="5">
        <v>43160</v>
      </c>
      <c r="N18">
        <v>246</v>
      </c>
      <c r="O18" s="5">
        <v>43191</v>
      </c>
      <c r="P18" t="s">
        <v>23</v>
      </c>
      <c r="Q18" t="s">
        <v>24</v>
      </c>
      <c r="R18" t="s">
        <v>25</v>
      </c>
      <c r="S18" t="str">
        <f t="shared" si="0"/>
        <v>FALSE</v>
      </c>
    </row>
    <row r="19" spans="1:19" x14ac:dyDescent="0.35">
      <c r="A19" s="1">
        <v>19</v>
      </c>
      <c r="B19" s="2">
        <v>136494862</v>
      </c>
      <c r="C19">
        <v>3000</v>
      </c>
      <c r="D19" t="s">
        <v>27</v>
      </c>
      <c r="E19">
        <v>14.47</v>
      </c>
      <c r="F19">
        <v>103.22</v>
      </c>
      <c r="G19" s="4">
        <v>43282</v>
      </c>
      <c r="H19" t="s">
        <v>20</v>
      </c>
      <c r="I19" t="s">
        <v>21</v>
      </c>
      <c r="J19" t="s">
        <v>22</v>
      </c>
      <c r="K19">
        <v>820.94</v>
      </c>
      <c r="L19">
        <v>0</v>
      </c>
      <c r="M19" s="5">
        <v>43160</v>
      </c>
      <c r="N19">
        <v>103.22</v>
      </c>
      <c r="O19" s="5">
        <v>43191</v>
      </c>
      <c r="P19" t="s">
        <v>23</v>
      </c>
      <c r="Q19" t="s">
        <v>24</v>
      </c>
      <c r="R19" t="s">
        <v>25</v>
      </c>
      <c r="S19" t="str">
        <f t="shared" si="0"/>
        <v>FALSE</v>
      </c>
    </row>
    <row r="20" spans="1:19" x14ac:dyDescent="0.35">
      <c r="A20" s="1">
        <v>20</v>
      </c>
      <c r="B20" s="2">
        <v>139314710</v>
      </c>
      <c r="C20">
        <v>21600</v>
      </c>
      <c r="D20" t="s">
        <v>27</v>
      </c>
      <c r="E20">
        <v>16.14</v>
      </c>
      <c r="F20">
        <v>760.89</v>
      </c>
      <c r="G20" s="4">
        <v>43313</v>
      </c>
      <c r="H20" t="s">
        <v>20</v>
      </c>
      <c r="I20" t="s">
        <v>29</v>
      </c>
      <c r="J20" t="s">
        <v>22</v>
      </c>
      <c r="K20">
        <v>5306.86</v>
      </c>
      <c r="L20">
        <v>0</v>
      </c>
      <c r="M20" s="5">
        <v>43160</v>
      </c>
      <c r="N20">
        <v>760.89</v>
      </c>
      <c r="O20" s="5">
        <v>43191</v>
      </c>
      <c r="P20" t="s">
        <v>23</v>
      </c>
      <c r="Q20" t="s">
        <v>24</v>
      </c>
      <c r="R20" t="s">
        <v>25</v>
      </c>
      <c r="S20" t="str">
        <f t="shared" si="0"/>
        <v>FALSE</v>
      </c>
    </row>
    <row r="21" spans="1:19" x14ac:dyDescent="0.35">
      <c r="A21" s="1">
        <v>21</v>
      </c>
      <c r="B21" s="2">
        <v>140488885</v>
      </c>
      <c r="C21">
        <v>4400</v>
      </c>
      <c r="D21" t="s">
        <v>27</v>
      </c>
      <c r="E21">
        <v>19.920000000000002</v>
      </c>
      <c r="F21">
        <v>163.35</v>
      </c>
      <c r="G21" s="4">
        <v>43344</v>
      </c>
      <c r="H21" t="s">
        <v>20</v>
      </c>
      <c r="I21" t="s">
        <v>28</v>
      </c>
      <c r="J21" t="s">
        <v>22</v>
      </c>
      <c r="K21">
        <v>828.93</v>
      </c>
      <c r="L21">
        <v>0</v>
      </c>
      <c r="M21" s="5">
        <v>43132</v>
      </c>
      <c r="N21">
        <v>163.35</v>
      </c>
      <c r="O21" s="5">
        <v>43191</v>
      </c>
      <c r="P21" t="s">
        <v>23</v>
      </c>
      <c r="Q21" t="s">
        <v>24</v>
      </c>
      <c r="R21" t="s">
        <v>25</v>
      </c>
      <c r="S21" t="str">
        <f t="shared" si="0"/>
        <v>FALSE</v>
      </c>
    </row>
    <row r="22" spans="1:19" x14ac:dyDescent="0.35">
      <c r="A22" s="1">
        <v>22</v>
      </c>
      <c r="B22" s="2">
        <v>136797762</v>
      </c>
      <c r="C22">
        <v>30800</v>
      </c>
      <c r="D22" t="s">
        <v>27</v>
      </c>
      <c r="E22">
        <v>7.84</v>
      </c>
      <c r="F22">
        <v>962.89</v>
      </c>
      <c r="G22" s="4">
        <v>43282</v>
      </c>
      <c r="H22" t="s">
        <v>20</v>
      </c>
      <c r="I22" t="s">
        <v>29</v>
      </c>
      <c r="J22" t="s">
        <v>22</v>
      </c>
      <c r="K22">
        <v>6740.24</v>
      </c>
      <c r="L22">
        <v>0</v>
      </c>
      <c r="M22" s="5">
        <v>43132</v>
      </c>
      <c r="N22">
        <v>962.89</v>
      </c>
      <c r="O22" s="5">
        <v>43191</v>
      </c>
      <c r="P22" t="s">
        <v>23</v>
      </c>
      <c r="Q22" t="s">
        <v>24</v>
      </c>
      <c r="R22" t="s">
        <v>25</v>
      </c>
      <c r="S22" t="str">
        <f t="shared" si="0"/>
        <v>FALSE</v>
      </c>
    </row>
    <row r="23" spans="1:19" x14ac:dyDescent="0.35">
      <c r="A23" s="1">
        <v>23</v>
      </c>
      <c r="B23" s="2">
        <v>129022514</v>
      </c>
      <c r="C23">
        <v>10000</v>
      </c>
      <c r="D23" t="s">
        <v>19</v>
      </c>
      <c r="E23">
        <v>16.02</v>
      </c>
      <c r="F23">
        <v>243.29</v>
      </c>
      <c r="G23" s="4">
        <v>43132</v>
      </c>
      <c r="H23" t="s">
        <v>31</v>
      </c>
      <c r="I23" t="s">
        <v>29</v>
      </c>
      <c r="J23" t="s">
        <v>22</v>
      </c>
      <c r="K23">
        <v>10057.85</v>
      </c>
      <c r="L23">
        <v>0</v>
      </c>
      <c r="M23" s="5">
        <v>43160</v>
      </c>
      <c r="N23">
        <v>10066.75</v>
      </c>
      <c r="P23" t="s">
        <v>23</v>
      </c>
      <c r="Q23" t="s">
        <v>24</v>
      </c>
      <c r="R23" t="s">
        <v>25</v>
      </c>
      <c r="S23" t="str">
        <f t="shared" si="0"/>
        <v>FALSE</v>
      </c>
    </row>
    <row r="24" spans="1:19" x14ac:dyDescent="0.35">
      <c r="A24" s="1">
        <v>24</v>
      </c>
      <c r="B24" s="2">
        <v>126790004</v>
      </c>
      <c r="C24">
        <v>7350</v>
      </c>
      <c r="D24" t="s">
        <v>27</v>
      </c>
      <c r="E24">
        <v>25.82</v>
      </c>
      <c r="F24">
        <v>295.44</v>
      </c>
      <c r="G24" s="4">
        <v>43101</v>
      </c>
      <c r="H24" t="s">
        <v>31</v>
      </c>
      <c r="I24" t="s">
        <v>29</v>
      </c>
      <c r="J24" t="s">
        <v>35</v>
      </c>
      <c r="K24">
        <v>8342.4591729999993</v>
      </c>
      <c r="L24">
        <v>0</v>
      </c>
      <c r="M24" s="5">
        <v>43313</v>
      </c>
      <c r="N24">
        <v>6669.98</v>
      </c>
      <c r="P24" t="s">
        <v>23</v>
      </c>
      <c r="Q24" t="s">
        <v>24</v>
      </c>
      <c r="R24" t="s">
        <v>25</v>
      </c>
      <c r="S24" t="str">
        <f t="shared" si="0"/>
        <v>FALSE</v>
      </c>
    </row>
    <row r="25" spans="1:19" x14ac:dyDescent="0.35">
      <c r="A25" s="1">
        <v>25</v>
      </c>
      <c r="B25" s="2">
        <v>129174265</v>
      </c>
      <c r="C25">
        <v>22550</v>
      </c>
      <c r="D25" t="s">
        <v>27</v>
      </c>
      <c r="E25">
        <v>26.77</v>
      </c>
      <c r="F25">
        <v>917.83</v>
      </c>
      <c r="G25" s="4">
        <v>43160</v>
      </c>
      <c r="H25" t="s">
        <v>36</v>
      </c>
      <c r="I25" t="s">
        <v>21</v>
      </c>
      <c r="J25" t="s">
        <v>35</v>
      </c>
      <c r="K25">
        <v>4571.46</v>
      </c>
      <c r="L25">
        <v>0</v>
      </c>
      <c r="M25" s="5">
        <v>43313</v>
      </c>
      <c r="N25">
        <v>917.83</v>
      </c>
      <c r="P25" t="s">
        <v>26</v>
      </c>
      <c r="Q25" t="s">
        <v>24</v>
      </c>
      <c r="R25" t="s">
        <v>25</v>
      </c>
      <c r="S25" t="str">
        <f t="shared" si="0"/>
        <v>FALSE</v>
      </c>
    </row>
    <row r="26" spans="1:19" x14ac:dyDescent="0.35">
      <c r="A26" s="1">
        <v>26</v>
      </c>
      <c r="B26" s="2">
        <v>126913469</v>
      </c>
      <c r="C26">
        <v>19200</v>
      </c>
      <c r="D26" t="s">
        <v>19</v>
      </c>
      <c r="E26">
        <v>18.059999999999999</v>
      </c>
      <c r="F26">
        <v>488.19</v>
      </c>
      <c r="G26" s="4">
        <v>43101</v>
      </c>
      <c r="H26" t="s">
        <v>20</v>
      </c>
      <c r="I26" t="s">
        <v>21</v>
      </c>
      <c r="J26" t="s">
        <v>22</v>
      </c>
      <c r="K26">
        <v>6433.16</v>
      </c>
      <c r="L26">
        <v>0</v>
      </c>
      <c r="M26" s="5">
        <v>43160</v>
      </c>
      <c r="N26">
        <v>488.19</v>
      </c>
      <c r="O26" s="5">
        <v>43191</v>
      </c>
      <c r="P26" t="s">
        <v>23</v>
      </c>
      <c r="Q26" t="s">
        <v>24</v>
      </c>
      <c r="R26" t="s">
        <v>25</v>
      </c>
      <c r="S26" t="str">
        <f t="shared" si="0"/>
        <v>FALSE</v>
      </c>
    </row>
    <row r="27" spans="1:19" x14ac:dyDescent="0.35">
      <c r="A27" s="1">
        <v>27</v>
      </c>
      <c r="B27" s="2">
        <v>139875387</v>
      </c>
      <c r="C27">
        <v>10000</v>
      </c>
      <c r="D27" t="s">
        <v>27</v>
      </c>
      <c r="E27">
        <v>19.920000000000002</v>
      </c>
      <c r="F27">
        <v>371.23</v>
      </c>
      <c r="G27" s="4">
        <v>43344</v>
      </c>
      <c r="H27" t="s">
        <v>20</v>
      </c>
      <c r="I27" t="s">
        <v>21</v>
      </c>
      <c r="J27" t="s">
        <v>22</v>
      </c>
      <c r="K27">
        <v>2205.25</v>
      </c>
      <c r="L27">
        <v>0</v>
      </c>
      <c r="M27" s="5">
        <v>43160</v>
      </c>
      <c r="N27">
        <v>371.23</v>
      </c>
      <c r="O27" s="5">
        <v>43191</v>
      </c>
      <c r="P27" t="s">
        <v>23</v>
      </c>
      <c r="Q27" t="s">
        <v>24</v>
      </c>
      <c r="R27" t="s">
        <v>25</v>
      </c>
      <c r="S27" t="str">
        <f t="shared" si="0"/>
        <v>FALSE</v>
      </c>
    </row>
    <row r="28" spans="1:19" x14ac:dyDescent="0.35">
      <c r="A28" s="1">
        <v>28</v>
      </c>
      <c r="B28" s="2">
        <v>138152525</v>
      </c>
      <c r="C28">
        <v>25000</v>
      </c>
      <c r="D28" t="s">
        <v>19</v>
      </c>
      <c r="E28">
        <v>16.14</v>
      </c>
      <c r="F28">
        <v>609.82000000000005</v>
      </c>
      <c r="G28" s="4">
        <v>43313</v>
      </c>
      <c r="H28" t="s">
        <v>31</v>
      </c>
      <c r="I28" t="s">
        <v>21</v>
      </c>
      <c r="J28" t="s">
        <v>22</v>
      </c>
      <c r="K28">
        <v>27427.64848</v>
      </c>
      <c r="L28">
        <v>0</v>
      </c>
      <c r="M28" s="5">
        <v>43160</v>
      </c>
      <c r="N28">
        <v>23791.15</v>
      </c>
      <c r="P28" t="s">
        <v>23</v>
      </c>
      <c r="Q28" t="s">
        <v>33</v>
      </c>
      <c r="R28" t="s">
        <v>25</v>
      </c>
      <c r="S28" t="str">
        <f t="shared" si="0"/>
        <v>FALSE</v>
      </c>
    </row>
    <row r="29" spans="1:19" x14ac:dyDescent="0.35">
      <c r="A29" s="1">
        <v>29</v>
      </c>
      <c r="B29" s="2">
        <v>140645905</v>
      </c>
      <c r="C29">
        <v>1500</v>
      </c>
      <c r="D29" t="s">
        <v>27</v>
      </c>
      <c r="E29">
        <v>11.06</v>
      </c>
      <c r="F29">
        <v>49.16</v>
      </c>
      <c r="G29" s="4">
        <v>43344</v>
      </c>
      <c r="H29" t="s">
        <v>20</v>
      </c>
      <c r="I29" t="s">
        <v>30</v>
      </c>
      <c r="J29" t="s">
        <v>22</v>
      </c>
      <c r="K29">
        <v>293.12</v>
      </c>
      <c r="L29">
        <v>0</v>
      </c>
      <c r="M29" s="5">
        <v>43160</v>
      </c>
      <c r="N29">
        <v>49.16</v>
      </c>
      <c r="O29" s="5">
        <v>43191</v>
      </c>
      <c r="P29" t="s">
        <v>23</v>
      </c>
      <c r="Q29" t="s">
        <v>24</v>
      </c>
      <c r="R29" t="s">
        <v>25</v>
      </c>
      <c r="S29" t="str">
        <f t="shared" si="0"/>
        <v>FALSE</v>
      </c>
    </row>
    <row r="30" spans="1:19" x14ac:dyDescent="0.35">
      <c r="A30" s="1">
        <v>30</v>
      </c>
      <c r="B30" s="2">
        <v>128699937</v>
      </c>
      <c r="C30">
        <v>8000</v>
      </c>
      <c r="D30" t="s">
        <v>27</v>
      </c>
      <c r="E30">
        <v>14.08</v>
      </c>
      <c r="F30">
        <v>273.74</v>
      </c>
      <c r="G30" s="4">
        <v>43132</v>
      </c>
      <c r="H30" t="s">
        <v>37</v>
      </c>
      <c r="I30" t="s">
        <v>21</v>
      </c>
      <c r="J30" t="s">
        <v>35</v>
      </c>
      <c r="K30">
        <v>2451.14</v>
      </c>
      <c r="L30">
        <v>0</v>
      </c>
      <c r="M30" s="5">
        <v>43405</v>
      </c>
      <c r="N30">
        <v>273.74</v>
      </c>
      <c r="O30" s="5">
        <v>43191</v>
      </c>
      <c r="P30" t="s">
        <v>23</v>
      </c>
      <c r="Q30" t="s">
        <v>24</v>
      </c>
      <c r="R30" t="s">
        <v>25</v>
      </c>
      <c r="S30" t="str">
        <f t="shared" si="0"/>
        <v>FALSE</v>
      </c>
    </row>
    <row r="31" spans="1:19" x14ac:dyDescent="0.35">
      <c r="A31" s="1">
        <v>31</v>
      </c>
      <c r="B31" s="2">
        <v>130022795</v>
      </c>
      <c r="C31">
        <v>22000</v>
      </c>
      <c r="D31" t="s">
        <v>27</v>
      </c>
      <c r="E31">
        <v>14.07</v>
      </c>
      <c r="F31">
        <v>752.66</v>
      </c>
      <c r="G31" s="4">
        <v>43160</v>
      </c>
      <c r="H31" t="s">
        <v>20</v>
      </c>
      <c r="I31" t="s">
        <v>21</v>
      </c>
      <c r="J31" t="s">
        <v>22</v>
      </c>
      <c r="K31">
        <v>9055.77</v>
      </c>
      <c r="L31">
        <v>0</v>
      </c>
      <c r="M31" s="5">
        <v>43160</v>
      </c>
      <c r="N31">
        <v>752.66</v>
      </c>
      <c r="O31" s="5">
        <v>43191</v>
      </c>
      <c r="P31" t="s">
        <v>26</v>
      </c>
      <c r="Q31" t="s">
        <v>24</v>
      </c>
      <c r="R31" t="s">
        <v>25</v>
      </c>
      <c r="S31" t="str">
        <f t="shared" si="0"/>
        <v>FALSE</v>
      </c>
    </row>
    <row r="32" spans="1:19" x14ac:dyDescent="0.35">
      <c r="A32" s="1">
        <v>32</v>
      </c>
      <c r="B32" s="2">
        <v>139480951</v>
      </c>
      <c r="C32">
        <v>25000</v>
      </c>
      <c r="D32" t="s">
        <v>19</v>
      </c>
      <c r="E32">
        <v>11.06</v>
      </c>
      <c r="F32">
        <v>544.30999999999995</v>
      </c>
      <c r="G32" s="4">
        <v>43313</v>
      </c>
      <c r="H32" t="s">
        <v>20</v>
      </c>
      <c r="I32" t="s">
        <v>21</v>
      </c>
      <c r="J32" t="s">
        <v>22</v>
      </c>
      <c r="K32">
        <v>3227.46</v>
      </c>
      <c r="L32">
        <v>0</v>
      </c>
      <c r="M32" s="5">
        <v>43132</v>
      </c>
      <c r="N32">
        <v>544.30999999999995</v>
      </c>
      <c r="O32" s="5">
        <v>43191</v>
      </c>
      <c r="P32" t="s">
        <v>23</v>
      </c>
      <c r="Q32" t="s">
        <v>24</v>
      </c>
      <c r="R32" t="s">
        <v>25</v>
      </c>
      <c r="S32" t="str">
        <f t="shared" si="0"/>
        <v>FALSE</v>
      </c>
    </row>
    <row r="33" spans="1:19" x14ac:dyDescent="0.35">
      <c r="A33" s="1">
        <v>33</v>
      </c>
      <c r="B33" s="2">
        <v>130476414</v>
      </c>
      <c r="C33">
        <v>20000</v>
      </c>
      <c r="D33" t="s">
        <v>19</v>
      </c>
      <c r="E33">
        <v>15.04</v>
      </c>
      <c r="F33">
        <v>476.22</v>
      </c>
      <c r="G33" s="4">
        <v>43160</v>
      </c>
      <c r="H33" t="s">
        <v>20</v>
      </c>
      <c r="I33" t="s">
        <v>21</v>
      </c>
      <c r="J33" t="s">
        <v>22</v>
      </c>
      <c r="K33">
        <v>5681.22</v>
      </c>
      <c r="L33">
        <v>0</v>
      </c>
      <c r="M33" s="5">
        <v>43160</v>
      </c>
      <c r="N33">
        <v>476.22</v>
      </c>
      <c r="O33" s="5">
        <v>43191</v>
      </c>
      <c r="P33" t="s">
        <v>23</v>
      </c>
      <c r="Q33" t="s">
        <v>24</v>
      </c>
      <c r="R33" t="s">
        <v>25</v>
      </c>
      <c r="S33" t="str">
        <f t="shared" si="0"/>
        <v>FALSE</v>
      </c>
    </row>
    <row r="34" spans="1:19" x14ac:dyDescent="0.35">
      <c r="A34" s="1">
        <v>34</v>
      </c>
      <c r="B34" s="2">
        <v>138322904</v>
      </c>
      <c r="C34">
        <v>38000</v>
      </c>
      <c r="D34" t="s">
        <v>19</v>
      </c>
      <c r="E34">
        <v>11.55</v>
      </c>
      <c r="F34">
        <v>836.68</v>
      </c>
      <c r="G34" s="4">
        <v>43313</v>
      </c>
      <c r="H34" t="s">
        <v>20</v>
      </c>
      <c r="I34" t="s">
        <v>32</v>
      </c>
      <c r="J34" t="s">
        <v>22</v>
      </c>
      <c r="K34">
        <v>5832.38</v>
      </c>
      <c r="L34">
        <v>0</v>
      </c>
      <c r="M34" s="5">
        <v>43160</v>
      </c>
      <c r="N34">
        <v>836.68</v>
      </c>
      <c r="O34" s="5">
        <v>43191</v>
      </c>
      <c r="P34" t="s">
        <v>23</v>
      </c>
      <c r="Q34" t="s">
        <v>24</v>
      </c>
      <c r="R34" t="s">
        <v>25</v>
      </c>
      <c r="S34" t="str">
        <f t="shared" si="0"/>
        <v>FALSE</v>
      </c>
    </row>
    <row r="35" spans="1:19" x14ac:dyDescent="0.35">
      <c r="A35" s="1">
        <v>35</v>
      </c>
      <c r="B35" s="2">
        <v>130002998</v>
      </c>
      <c r="C35">
        <v>10000</v>
      </c>
      <c r="D35" t="s">
        <v>27</v>
      </c>
      <c r="E35">
        <v>10.41</v>
      </c>
      <c r="F35">
        <v>324.61</v>
      </c>
      <c r="G35" s="4">
        <v>43160</v>
      </c>
      <c r="H35" t="s">
        <v>20</v>
      </c>
      <c r="I35" t="s">
        <v>21</v>
      </c>
      <c r="J35" t="s">
        <v>22</v>
      </c>
      <c r="K35">
        <v>3883.75</v>
      </c>
      <c r="L35">
        <v>0</v>
      </c>
      <c r="M35" s="5">
        <v>43160</v>
      </c>
      <c r="N35">
        <v>324.61</v>
      </c>
      <c r="O35" s="5">
        <v>43191</v>
      </c>
      <c r="P35" t="s">
        <v>26</v>
      </c>
      <c r="Q35" t="s">
        <v>24</v>
      </c>
      <c r="R35" t="s">
        <v>25</v>
      </c>
      <c r="S35" t="str">
        <f t="shared" si="0"/>
        <v>FALSE</v>
      </c>
    </row>
    <row r="36" spans="1:19" x14ac:dyDescent="0.35">
      <c r="A36" s="1">
        <v>36</v>
      </c>
      <c r="B36" s="2">
        <v>138222465</v>
      </c>
      <c r="C36">
        <v>8000</v>
      </c>
      <c r="D36" t="s">
        <v>27</v>
      </c>
      <c r="E36">
        <v>7.21</v>
      </c>
      <c r="F36">
        <v>247.79</v>
      </c>
      <c r="G36" s="4">
        <v>43313</v>
      </c>
      <c r="H36" t="s">
        <v>20</v>
      </c>
      <c r="I36" t="s">
        <v>21</v>
      </c>
      <c r="J36" t="s">
        <v>22</v>
      </c>
      <c r="K36">
        <v>1983.12</v>
      </c>
      <c r="L36">
        <v>0</v>
      </c>
      <c r="M36" s="5">
        <v>43160</v>
      </c>
      <c r="N36">
        <v>247.79</v>
      </c>
      <c r="O36" s="5">
        <v>43191</v>
      </c>
      <c r="P36" t="s">
        <v>23</v>
      </c>
      <c r="Q36" t="s">
        <v>24</v>
      </c>
      <c r="R36" t="s">
        <v>25</v>
      </c>
      <c r="S36" t="str">
        <f t="shared" si="0"/>
        <v>FALSE</v>
      </c>
    </row>
    <row r="37" spans="1:19" x14ac:dyDescent="0.35">
      <c r="A37" s="1">
        <v>37</v>
      </c>
      <c r="B37" s="2">
        <v>130705064</v>
      </c>
      <c r="C37">
        <v>3500</v>
      </c>
      <c r="D37" t="s">
        <v>27</v>
      </c>
      <c r="E37">
        <v>5.31</v>
      </c>
      <c r="F37">
        <v>105.39</v>
      </c>
      <c r="G37" s="4">
        <v>43160</v>
      </c>
      <c r="H37" t="s">
        <v>20</v>
      </c>
      <c r="I37" t="s">
        <v>21</v>
      </c>
      <c r="J37" t="s">
        <v>22</v>
      </c>
      <c r="K37">
        <v>1260.56</v>
      </c>
      <c r="L37">
        <v>0</v>
      </c>
      <c r="M37" s="5">
        <v>43160</v>
      </c>
      <c r="N37">
        <v>105.39</v>
      </c>
      <c r="O37" s="5">
        <v>43191</v>
      </c>
      <c r="P37" t="s">
        <v>23</v>
      </c>
      <c r="Q37" t="s">
        <v>24</v>
      </c>
      <c r="R37" t="s">
        <v>25</v>
      </c>
      <c r="S37" t="str">
        <f t="shared" si="0"/>
        <v>FALSE</v>
      </c>
    </row>
    <row r="38" spans="1:19" x14ac:dyDescent="0.35">
      <c r="A38" s="1">
        <v>38</v>
      </c>
      <c r="B38" s="2">
        <v>133723369</v>
      </c>
      <c r="C38">
        <v>15000</v>
      </c>
      <c r="D38" t="s">
        <v>27</v>
      </c>
      <c r="E38">
        <v>19.420000000000002</v>
      </c>
      <c r="F38">
        <v>553.04</v>
      </c>
      <c r="G38" s="4">
        <v>43282</v>
      </c>
      <c r="H38" t="s">
        <v>20</v>
      </c>
      <c r="I38" t="s">
        <v>32</v>
      </c>
      <c r="J38" t="s">
        <v>35</v>
      </c>
      <c r="K38">
        <v>4391.95</v>
      </c>
      <c r="L38">
        <v>0</v>
      </c>
      <c r="M38" s="5">
        <v>43160</v>
      </c>
      <c r="N38">
        <v>553.04</v>
      </c>
      <c r="O38" s="5">
        <v>43191</v>
      </c>
      <c r="P38" t="s">
        <v>23</v>
      </c>
      <c r="Q38" t="s">
        <v>24</v>
      </c>
      <c r="R38" t="s">
        <v>25</v>
      </c>
      <c r="S38" t="str">
        <f t="shared" si="0"/>
        <v>FALSE</v>
      </c>
    </row>
    <row r="39" spans="1:19" x14ac:dyDescent="0.35">
      <c r="A39" s="1">
        <v>39</v>
      </c>
      <c r="B39" s="2">
        <v>127963705</v>
      </c>
      <c r="C39">
        <v>36000</v>
      </c>
      <c r="D39" t="s">
        <v>27</v>
      </c>
      <c r="E39">
        <v>7.97</v>
      </c>
      <c r="F39">
        <v>1127.6199999999999</v>
      </c>
      <c r="G39" s="4">
        <v>43132</v>
      </c>
      <c r="H39" t="s">
        <v>20</v>
      </c>
      <c r="I39" t="s">
        <v>21</v>
      </c>
      <c r="J39" t="s">
        <v>22</v>
      </c>
      <c r="K39">
        <v>14643.12</v>
      </c>
      <c r="L39">
        <v>0</v>
      </c>
      <c r="M39" s="5">
        <v>43160</v>
      </c>
      <c r="N39">
        <v>1127.6199999999999</v>
      </c>
      <c r="O39" s="5">
        <v>43191</v>
      </c>
      <c r="P39" t="s">
        <v>23</v>
      </c>
      <c r="Q39" t="s">
        <v>24</v>
      </c>
      <c r="R39" t="s">
        <v>25</v>
      </c>
      <c r="S39" t="str">
        <f t="shared" si="0"/>
        <v>FALSE</v>
      </c>
    </row>
    <row r="40" spans="1:19" x14ac:dyDescent="0.35">
      <c r="A40" s="1">
        <v>40</v>
      </c>
      <c r="B40" s="2">
        <v>137884215</v>
      </c>
      <c r="C40">
        <v>15000</v>
      </c>
      <c r="D40" t="s">
        <v>27</v>
      </c>
      <c r="E40">
        <v>7.84</v>
      </c>
      <c r="F40">
        <v>468.94</v>
      </c>
      <c r="G40" s="4">
        <v>43313</v>
      </c>
      <c r="H40" t="s">
        <v>20</v>
      </c>
      <c r="I40" t="s">
        <v>21</v>
      </c>
      <c r="J40" t="s">
        <v>22</v>
      </c>
      <c r="K40">
        <v>3276.05</v>
      </c>
      <c r="L40">
        <v>0</v>
      </c>
      <c r="M40" s="5">
        <v>43160</v>
      </c>
      <c r="N40">
        <v>468.94</v>
      </c>
      <c r="O40" s="5">
        <v>43191</v>
      </c>
      <c r="P40" t="s">
        <v>23</v>
      </c>
      <c r="Q40" t="s">
        <v>33</v>
      </c>
      <c r="R40" t="s">
        <v>25</v>
      </c>
      <c r="S40" t="str">
        <f t="shared" si="0"/>
        <v>FALSE</v>
      </c>
    </row>
    <row r="41" spans="1:19" x14ac:dyDescent="0.35">
      <c r="A41" s="1">
        <v>41</v>
      </c>
      <c r="B41" s="2">
        <v>140411073</v>
      </c>
      <c r="C41">
        <v>40000</v>
      </c>
      <c r="D41" t="s">
        <v>27</v>
      </c>
      <c r="E41">
        <v>6.11</v>
      </c>
      <c r="F41">
        <v>1218.8800000000001</v>
      </c>
      <c r="G41" s="4">
        <v>43344</v>
      </c>
      <c r="H41" t="s">
        <v>20</v>
      </c>
      <c r="I41" t="s">
        <v>21</v>
      </c>
      <c r="J41" t="s">
        <v>22</v>
      </c>
      <c r="K41">
        <v>7299.7</v>
      </c>
      <c r="L41">
        <v>0</v>
      </c>
      <c r="M41" s="5">
        <v>43160</v>
      </c>
      <c r="N41">
        <v>1218.8800000000001</v>
      </c>
      <c r="O41" s="5">
        <v>43191</v>
      </c>
      <c r="P41" t="s">
        <v>26</v>
      </c>
      <c r="Q41" t="s">
        <v>33</v>
      </c>
      <c r="R41" t="s">
        <v>25</v>
      </c>
      <c r="S41" t="str">
        <f t="shared" si="0"/>
        <v>FALSE</v>
      </c>
    </row>
    <row r="42" spans="1:19" x14ac:dyDescent="0.35">
      <c r="A42" s="1">
        <v>42</v>
      </c>
      <c r="B42" s="2">
        <v>140725245</v>
      </c>
      <c r="C42">
        <v>12000</v>
      </c>
      <c r="D42" t="s">
        <v>27</v>
      </c>
      <c r="E42">
        <v>12.73</v>
      </c>
      <c r="F42">
        <v>402.77</v>
      </c>
      <c r="G42" s="4">
        <v>43344</v>
      </c>
      <c r="H42" t="s">
        <v>20</v>
      </c>
      <c r="I42" t="s">
        <v>21</v>
      </c>
      <c r="J42" t="s">
        <v>22</v>
      </c>
      <c r="K42">
        <v>2399.65</v>
      </c>
      <c r="L42">
        <v>0</v>
      </c>
      <c r="M42" s="5">
        <v>43160</v>
      </c>
      <c r="N42">
        <v>402.77</v>
      </c>
      <c r="O42" s="5">
        <v>43191</v>
      </c>
      <c r="P42" t="s">
        <v>23</v>
      </c>
      <c r="Q42" t="s">
        <v>24</v>
      </c>
      <c r="R42" t="s">
        <v>25</v>
      </c>
      <c r="S42" t="str">
        <f t="shared" si="0"/>
        <v>FALSE</v>
      </c>
    </row>
    <row r="43" spans="1:19" x14ac:dyDescent="0.35">
      <c r="A43" s="1">
        <v>43</v>
      </c>
      <c r="B43" s="2">
        <v>126957264</v>
      </c>
      <c r="C43">
        <v>10000</v>
      </c>
      <c r="D43" t="s">
        <v>27</v>
      </c>
      <c r="E43">
        <v>20</v>
      </c>
      <c r="F43">
        <v>371.64</v>
      </c>
      <c r="G43" s="4">
        <v>43101</v>
      </c>
      <c r="H43" t="s">
        <v>31</v>
      </c>
      <c r="I43" t="s">
        <v>21</v>
      </c>
      <c r="J43" t="s">
        <v>22</v>
      </c>
      <c r="K43">
        <v>10648.69191</v>
      </c>
      <c r="L43">
        <v>0</v>
      </c>
      <c r="M43" s="5">
        <v>43221</v>
      </c>
      <c r="N43">
        <v>9561.5499999999993</v>
      </c>
      <c r="P43" t="s">
        <v>23</v>
      </c>
      <c r="Q43" t="s">
        <v>24</v>
      </c>
      <c r="R43" t="s">
        <v>25</v>
      </c>
      <c r="S43" t="str">
        <f t="shared" si="0"/>
        <v>FALSE</v>
      </c>
    </row>
    <row r="44" spans="1:19" x14ac:dyDescent="0.35">
      <c r="A44" s="1">
        <v>44</v>
      </c>
      <c r="B44" s="2">
        <v>140307777</v>
      </c>
      <c r="C44">
        <v>20000</v>
      </c>
      <c r="D44" t="s">
        <v>19</v>
      </c>
      <c r="E44">
        <v>20.89</v>
      </c>
      <c r="F44">
        <v>539.84</v>
      </c>
      <c r="G44" s="4">
        <v>43344</v>
      </c>
      <c r="H44" t="s">
        <v>20</v>
      </c>
      <c r="I44" t="s">
        <v>21</v>
      </c>
      <c r="J44" t="s">
        <v>22</v>
      </c>
      <c r="K44">
        <v>3192.62</v>
      </c>
      <c r="L44">
        <v>0</v>
      </c>
      <c r="M44" s="5">
        <v>43160</v>
      </c>
      <c r="N44">
        <v>539.84</v>
      </c>
      <c r="O44" s="5">
        <v>43191</v>
      </c>
      <c r="P44" t="s">
        <v>23</v>
      </c>
      <c r="Q44" t="s">
        <v>24</v>
      </c>
      <c r="R44" t="s">
        <v>25</v>
      </c>
      <c r="S44" t="str">
        <f t="shared" si="0"/>
        <v>FALSE</v>
      </c>
    </row>
    <row r="45" spans="1:19" x14ac:dyDescent="0.35">
      <c r="A45" s="1">
        <v>45</v>
      </c>
      <c r="B45" s="2">
        <v>128490870</v>
      </c>
      <c r="C45">
        <v>8800</v>
      </c>
      <c r="D45" t="s">
        <v>27</v>
      </c>
      <c r="E45">
        <v>5.32</v>
      </c>
      <c r="F45">
        <v>265.02</v>
      </c>
      <c r="G45" s="4">
        <v>43132</v>
      </c>
      <c r="H45" t="s">
        <v>20</v>
      </c>
      <c r="I45" t="s">
        <v>21</v>
      </c>
      <c r="J45" t="s">
        <v>22</v>
      </c>
      <c r="K45">
        <v>3424.46</v>
      </c>
      <c r="L45">
        <v>0</v>
      </c>
      <c r="M45" s="5">
        <v>43132</v>
      </c>
      <c r="N45">
        <v>265.02</v>
      </c>
      <c r="O45" s="5">
        <v>43191</v>
      </c>
      <c r="P45" t="s">
        <v>23</v>
      </c>
      <c r="Q45" t="s">
        <v>33</v>
      </c>
      <c r="R45" t="s">
        <v>25</v>
      </c>
      <c r="S45" t="str">
        <f t="shared" si="0"/>
        <v>FALSE</v>
      </c>
    </row>
    <row r="46" spans="1:19" x14ac:dyDescent="0.35">
      <c r="A46" s="1">
        <v>46</v>
      </c>
      <c r="B46" s="2">
        <v>139152503</v>
      </c>
      <c r="C46">
        <v>5000</v>
      </c>
      <c r="D46" t="s">
        <v>27</v>
      </c>
      <c r="E46">
        <v>8.4600000000000009</v>
      </c>
      <c r="F46">
        <v>157.75</v>
      </c>
      <c r="G46" s="4">
        <v>43344</v>
      </c>
      <c r="H46" t="s">
        <v>20</v>
      </c>
      <c r="I46" t="s">
        <v>29</v>
      </c>
      <c r="J46" t="s">
        <v>22</v>
      </c>
      <c r="K46">
        <v>1567.65</v>
      </c>
      <c r="L46">
        <v>0</v>
      </c>
      <c r="M46" s="5">
        <v>43160</v>
      </c>
      <c r="N46">
        <v>220</v>
      </c>
      <c r="O46" s="5">
        <v>43191</v>
      </c>
      <c r="P46" t="s">
        <v>23</v>
      </c>
      <c r="Q46" t="s">
        <v>24</v>
      </c>
      <c r="R46" t="s">
        <v>25</v>
      </c>
      <c r="S46" t="str">
        <f t="shared" si="0"/>
        <v>FALSE</v>
      </c>
    </row>
    <row r="47" spans="1:19" x14ac:dyDescent="0.35">
      <c r="A47" s="1">
        <v>47</v>
      </c>
      <c r="B47" s="2">
        <v>138748685</v>
      </c>
      <c r="C47">
        <v>10000</v>
      </c>
      <c r="D47" t="s">
        <v>27</v>
      </c>
      <c r="E47">
        <v>17.97</v>
      </c>
      <c r="F47">
        <v>361.38</v>
      </c>
      <c r="G47" s="4">
        <v>43313</v>
      </c>
      <c r="H47" t="s">
        <v>20</v>
      </c>
      <c r="I47" t="s">
        <v>30</v>
      </c>
      <c r="J47" t="s">
        <v>22</v>
      </c>
      <c r="K47">
        <v>2143.3200000000002</v>
      </c>
      <c r="L47">
        <v>0</v>
      </c>
      <c r="M47" s="5">
        <v>43132</v>
      </c>
      <c r="N47">
        <v>361.38</v>
      </c>
      <c r="O47" s="5">
        <v>43191</v>
      </c>
      <c r="P47" t="s">
        <v>23</v>
      </c>
      <c r="Q47" t="s">
        <v>24</v>
      </c>
      <c r="R47" t="s">
        <v>25</v>
      </c>
      <c r="S47" t="str">
        <f t="shared" si="0"/>
        <v>FALSE</v>
      </c>
    </row>
    <row r="48" spans="1:19" x14ac:dyDescent="0.35">
      <c r="A48" s="1">
        <v>48</v>
      </c>
      <c r="B48" s="2">
        <v>126866239</v>
      </c>
      <c r="C48">
        <v>15000</v>
      </c>
      <c r="D48" t="s">
        <v>27</v>
      </c>
      <c r="E48">
        <v>13.59</v>
      </c>
      <c r="F48">
        <v>509.69</v>
      </c>
      <c r="G48" s="4">
        <v>43101</v>
      </c>
      <c r="H48" t="s">
        <v>31</v>
      </c>
      <c r="I48" t="s">
        <v>29</v>
      </c>
      <c r="J48" t="s">
        <v>22</v>
      </c>
      <c r="K48">
        <v>16697.4339</v>
      </c>
      <c r="L48">
        <v>0</v>
      </c>
      <c r="M48" s="5">
        <v>43101</v>
      </c>
      <c r="N48">
        <v>11181.43</v>
      </c>
      <c r="P48" t="s">
        <v>23</v>
      </c>
      <c r="Q48" t="s">
        <v>24</v>
      </c>
      <c r="R48" t="s">
        <v>25</v>
      </c>
      <c r="S48" t="str">
        <f t="shared" si="0"/>
        <v>FALSE</v>
      </c>
    </row>
    <row r="49" spans="1:19" x14ac:dyDescent="0.35">
      <c r="A49" s="1">
        <v>49</v>
      </c>
      <c r="B49" s="2">
        <v>138759535</v>
      </c>
      <c r="C49">
        <v>10000</v>
      </c>
      <c r="D49" t="s">
        <v>27</v>
      </c>
      <c r="E49">
        <v>14.47</v>
      </c>
      <c r="F49">
        <v>344.07</v>
      </c>
      <c r="G49" s="4">
        <v>43313</v>
      </c>
      <c r="H49" t="s">
        <v>31</v>
      </c>
      <c r="I49" t="s">
        <v>29</v>
      </c>
      <c r="J49" t="s">
        <v>22</v>
      </c>
      <c r="K49">
        <v>10295.2351</v>
      </c>
      <c r="L49">
        <v>0</v>
      </c>
      <c r="M49" s="5">
        <v>43374</v>
      </c>
      <c r="N49">
        <v>9959.2099999999991</v>
      </c>
      <c r="P49" t="s">
        <v>23</v>
      </c>
      <c r="Q49" t="s">
        <v>24</v>
      </c>
      <c r="R49" t="s">
        <v>25</v>
      </c>
      <c r="S49" t="str">
        <f t="shared" si="0"/>
        <v>FALSE</v>
      </c>
    </row>
    <row r="50" spans="1:19" x14ac:dyDescent="0.35">
      <c r="A50" s="1">
        <v>50</v>
      </c>
      <c r="B50" s="2">
        <v>128561471</v>
      </c>
      <c r="C50">
        <v>28000</v>
      </c>
      <c r="D50" t="s">
        <v>19</v>
      </c>
      <c r="E50">
        <v>17.09</v>
      </c>
      <c r="F50">
        <v>697.23</v>
      </c>
      <c r="G50" s="4">
        <v>43132</v>
      </c>
      <c r="H50" t="s">
        <v>37</v>
      </c>
      <c r="I50" t="s">
        <v>21</v>
      </c>
      <c r="J50" t="s">
        <v>22</v>
      </c>
      <c r="K50">
        <v>6905.84</v>
      </c>
      <c r="L50">
        <v>0</v>
      </c>
      <c r="M50" s="5">
        <v>43101</v>
      </c>
      <c r="N50">
        <v>697.23</v>
      </c>
      <c r="O50" s="5">
        <v>43191</v>
      </c>
      <c r="P50" t="s">
        <v>23</v>
      </c>
      <c r="Q50" t="s">
        <v>24</v>
      </c>
      <c r="R50" t="s">
        <v>25</v>
      </c>
      <c r="S50" t="str">
        <f t="shared" si="0"/>
        <v>FALSE</v>
      </c>
    </row>
    <row r="51" spans="1:19" x14ac:dyDescent="0.35">
      <c r="A51" s="1">
        <v>51</v>
      </c>
      <c r="B51" s="2">
        <v>128584801</v>
      </c>
      <c r="C51">
        <v>35000</v>
      </c>
      <c r="D51" t="s">
        <v>27</v>
      </c>
      <c r="E51">
        <v>10.91</v>
      </c>
      <c r="F51">
        <v>1144.3699999999999</v>
      </c>
      <c r="G51" s="4">
        <v>43132</v>
      </c>
      <c r="H51" t="s">
        <v>20</v>
      </c>
      <c r="I51" t="s">
        <v>29</v>
      </c>
      <c r="J51" t="s">
        <v>22</v>
      </c>
      <c r="K51">
        <v>14855.6</v>
      </c>
      <c r="L51">
        <v>0</v>
      </c>
      <c r="M51" s="5">
        <v>43160</v>
      </c>
      <c r="N51">
        <v>1144.3699999999999</v>
      </c>
      <c r="O51" s="5">
        <v>43191</v>
      </c>
      <c r="P51" t="s">
        <v>23</v>
      </c>
      <c r="Q51" t="s">
        <v>33</v>
      </c>
      <c r="R51" t="s">
        <v>25</v>
      </c>
      <c r="S51" t="str">
        <f t="shared" si="0"/>
        <v>FALSE</v>
      </c>
    </row>
    <row r="52" spans="1:19" x14ac:dyDescent="0.35">
      <c r="A52" s="1">
        <v>52</v>
      </c>
      <c r="B52" s="2">
        <v>139014175</v>
      </c>
      <c r="C52">
        <v>5000</v>
      </c>
      <c r="D52" t="s">
        <v>27</v>
      </c>
      <c r="E52">
        <v>15.02</v>
      </c>
      <c r="F52">
        <v>173.38</v>
      </c>
      <c r="G52" s="4">
        <v>43313</v>
      </c>
      <c r="H52" t="s">
        <v>20</v>
      </c>
      <c r="I52" t="s">
        <v>29</v>
      </c>
      <c r="J52" t="s">
        <v>35</v>
      </c>
      <c r="K52">
        <v>1209.49</v>
      </c>
      <c r="L52">
        <v>0</v>
      </c>
      <c r="M52" s="5">
        <v>43160</v>
      </c>
      <c r="N52">
        <v>173.38</v>
      </c>
      <c r="O52" s="5">
        <v>43191</v>
      </c>
      <c r="P52" t="s">
        <v>23</v>
      </c>
      <c r="Q52" t="s">
        <v>24</v>
      </c>
      <c r="R52" t="s">
        <v>25</v>
      </c>
      <c r="S52" t="str">
        <f t="shared" si="0"/>
        <v>FALSE</v>
      </c>
    </row>
    <row r="53" spans="1:19" x14ac:dyDescent="0.35">
      <c r="A53" s="1">
        <v>72</v>
      </c>
      <c r="B53" s="2">
        <v>137490689</v>
      </c>
      <c r="C53">
        <v>10000</v>
      </c>
      <c r="D53" t="s">
        <v>27</v>
      </c>
      <c r="E53">
        <v>16.91</v>
      </c>
      <c r="F53">
        <v>356.08</v>
      </c>
      <c r="G53" s="4">
        <v>43282</v>
      </c>
      <c r="H53" t="s">
        <v>20</v>
      </c>
      <c r="I53" t="s">
        <v>29</v>
      </c>
      <c r="J53" t="s">
        <v>22</v>
      </c>
      <c r="K53">
        <v>2483.17</v>
      </c>
      <c r="L53">
        <v>0</v>
      </c>
      <c r="M53" s="5">
        <v>43132</v>
      </c>
      <c r="N53">
        <v>356.08</v>
      </c>
      <c r="O53" s="5">
        <v>43191</v>
      </c>
      <c r="P53" t="s">
        <v>23</v>
      </c>
      <c r="Q53" t="s">
        <v>24</v>
      </c>
      <c r="R53" t="s">
        <v>25</v>
      </c>
      <c r="S53" t="str">
        <f t="shared" si="0"/>
        <v>FALSE</v>
      </c>
    </row>
    <row r="54" spans="1:19" x14ac:dyDescent="0.35">
      <c r="A54" s="1">
        <v>73</v>
      </c>
      <c r="B54" s="2">
        <v>139444890</v>
      </c>
      <c r="C54">
        <v>28000</v>
      </c>
      <c r="D54" t="s">
        <v>19</v>
      </c>
      <c r="E54">
        <v>15.02</v>
      </c>
      <c r="F54">
        <v>666.42</v>
      </c>
      <c r="G54" s="4">
        <v>43313</v>
      </c>
      <c r="H54" t="s">
        <v>20</v>
      </c>
      <c r="I54" t="s">
        <v>29</v>
      </c>
      <c r="J54" t="s">
        <v>22</v>
      </c>
      <c r="K54">
        <v>3940.11</v>
      </c>
      <c r="L54">
        <v>0</v>
      </c>
      <c r="M54" s="5">
        <v>43160</v>
      </c>
      <c r="N54">
        <v>666.42</v>
      </c>
      <c r="O54" s="5">
        <v>43191</v>
      </c>
      <c r="P54" t="s">
        <v>23</v>
      </c>
      <c r="Q54" t="s">
        <v>24</v>
      </c>
      <c r="R54" t="s">
        <v>25</v>
      </c>
      <c r="S54" t="str">
        <f t="shared" si="0"/>
        <v>FALSE</v>
      </c>
    </row>
    <row r="55" spans="1:19" x14ac:dyDescent="0.35">
      <c r="A55" s="1">
        <v>74</v>
      </c>
      <c r="B55" s="2">
        <v>128064160</v>
      </c>
      <c r="C55">
        <v>20000</v>
      </c>
      <c r="D55" t="s">
        <v>19</v>
      </c>
      <c r="E55">
        <v>26.77</v>
      </c>
      <c r="F55">
        <v>607.97</v>
      </c>
      <c r="G55" s="4">
        <v>43160</v>
      </c>
      <c r="H55" t="s">
        <v>38</v>
      </c>
      <c r="I55" t="s">
        <v>21</v>
      </c>
      <c r="J55" t="s">
        <v>22</v>
      </c>
      <c r="K55">
        <v>6710.31</v>
      </c>
      <c r="L55">
        <v>0</v>
      </c>
      <c r="M55" s="5">
        <v>43132</v>
      </c>
      <c r="N55">
        <v>607.97</v>
      </c>
      <c r="O55" s="5">
        <v>43191</v>
      </c>
      <c r="P55" t="s">
        <v>23</v>
      </c>
      <c r="Q55" t="s">
        <v>24</v>
      </c>
      <c r="R55" t="s">
        <v>25</v>
      </c>
      <c r="S55" t="str">
        <f t="shared" si="0"/>
        <v>FALSE</v>
      </c>
    </row>
    <row r="56" spans="1:19" x14ac:dyDescent="0.35">
      <c r="A56" s="1">
        <v>75</v>
      </c>
      <c r="B56" s="2">
        <v>126831067</v>
      </c>
      <c r="C56">
        <v>4800</v>
      </c>
      <c r="D56" t="s">
        <v>27</v>
      </c>
      <c r="E56">
        <v>16.02</v>
      </c>
      <c r="F56">
        <v>168.81</v>
      </c>
      <c r="G56" s="4">
        <v>43101</v>
      </c>
      <c r="H56" t="s">
        <v>20</v>
      </c>
      <c r="I56" t="s">
        <v>21</v>
      </c>
      <c r="J56" t="s">
        <v>35</v>
      </c>
      <c r="K56">
        <v>2369.75</v>
      </c>
      <c r="L56">
        <v>0</v>
      </c>
      <c r="M56" s="5">
        <v>43160</v>
      </c>
      <c r="N56">
        <v>168.81</v>
      </c>
      <c r="O56" s="5">
        <v>43191</v>
      </c>
      <c r="P56" t="s">
        <v>23</v>
      </c>
      <c r="Q56" t="s">
        <v>24</v>
      </c>
      <c r="R56" t="s">
        <v>25</v>
      </c>
      <c r="S56" t="str">
        <f t="shared" si="0"/>
        <v>FALSE</v>
      </c>
    </row>
    <row r="57" spans="1:19" x14ac:dyDescent="0.35">
      <c r="A57" s="1">
        <v>76</v>
      </c>
      <c r="B57" s="2">
        <v>130848261</v>
      </c>
      <c r="C57">
        <v>5000</v>
      </c>
      <c r="D57" t="s">
        <v>27</v>
      </c>
      <c r="E57">
        <v>7.34</v>
      </c>
      <c r="F57">
        <v>155.16999999999999</v>
      </c>
      <c r="G57" s="4">
        <v>43160</v>
      </c>
      <c r="H57" t="s">
        <v>20</v>
      </c>
      <c r="I57" t="s">
        <v>21</v>
      </c>
      <c r="J57" t="s">
        <v>22</v>
      </c>
      <c r="K57">
        <v>1860</v>
      </c>
      <c r="L57">
        <v>0</v>
      </c>
      <c r="M57" s="5">
        <v>43160</v>
      </c>
      <c r="N57">
        <v>155.16999999999999</v>
      </c>
      <c r="O57" s="5">
        <v>43191</v>
      </c>
      <c r="P57" t="s">
        <v>23</v>
      </c>
      <c r="Q57" t="s">
        <v>24</v>
      </c>
      <c r="R57" t="s">
        <v>25</v>
      </c>
      <c r="S57" t="str">
        <f t="shared" si="0"/>
        <v>FALSE</v>
      </c>
    </row>
    <row r="58" spans="1:19" x14ac:dyDescent="0.35">
      <c r="A58" s="1">
        <v>77</v>
      </c>
      <c r="B58" s="2">
        <v>139968560</v>
      </c>
      <c r="C58">
        <v>13000</v>
      </c>
      <c r="D58" t="s">
        <v>27</v>
      </c>
      <c r="E58">
        <v>6.11</v>
      </c>
      <c r="F58">
        <v>396.14</v>
      </c>
      <c r="G58" s="4">
        <v>43344</v>
      </c>
      <c r="H58" t="s">
        <v>20</v>
      </c>
      <c r="I58" t="s">
        <v>29</v>
      </c>
      <c r="J58" t="s">
        <v>35</v>
      </c>
      <c r="K58">
        <v>2372.4299999999998</v>
      </c>
      <c r="L58">
        <v>0</v>
      </c>
      <c r="M58" s="5">
        <v>43160</v>
      </c>
      <c r="N58">
        <v>396.14</v>
      </c>
      <c r="O58" s="5">
        <v>43191</v>
      </c>
      <c r="P58" t="s">
        <v>23</v>
      </c>
      <c r="Q58" t="s">
        <v>33</v>
      </c>
      <c r="R58" t="s">
        <v>25</v>
      </c>
      <c r="S58" t="str">
        <f t="shared" si="0"/>
        <v>FALSE</v>
      </c>
    </row>
    <row r="59" spans="1:19" x14ac:dyDescent="0.35">
      <c r="A59" s="1">
        <v>78</v>
      </c>
      <c r="B59" s="2">
        <v>137823720</v>
      </c>
      <c r="C59">
        <v>40000</v>
      </c>
      <c r="D59" t="s">
        <v>27</v>
      </c>
      <c r="E59">
        <v>11.55</v>
      </c>
      <c r="F59">
        <v>1320</v>
      </c>
      <c r="G59" s="4">
        <v>43313</v>
      </c>
      <c r="H59" t="s">
        <v>31</v>
      </c>
      <c r="I59" t="s">
        <v>21</v>
      </c>
      <c r="J59" t="s">
        <v>22</v>
      </c>
      <c r="K59">
        <v>41837.522779999999</v>
      </c>
      <c r="L59">
        <v>0</v>
      </c>
      <c r="M59" s="5">
        <v>43160</v>
      </c>
      <c r="N59">
        <v>11043.19</v>
      </c>
      <c r="P59" t="s">
        <v>23</v>
      </c>
      <c r="Q59" t="s">
        <v>24</v>
      </c>
      <c r="R59" t="s">
        <v>25</v>
      </c>
      <c r="S59" t="str">
        <f t="shared" si="0"/>
        <v>FALSE</v>
      </c>
    </row>
    <row r="60" spans="1:19" x14ac:dyDescent="0.35">
      <c r="A60" s="1">
        <v>79</v>
      </c>
      <c r="B60" s="2">
        <v>129153772</v>
      </c>
      <c r="C60">
        <v>25000</v>
      </c>
      <c r="D60" t="s">
        <v>27</v>
      </c>
      <c r="E60">
        <v>9.92</v>
      </c>
      <c r="F60">
        <v>805.75</v>
      </c>
      <c r="G60" s="4">
        <v>43132</v>
      </c>
      <c r="H60" t="s">
        <v>31</v>
      </c>
      <c r="I60" t="s">
        <v>29</v>
      </c>
      <c r="J60" t="s">
        <v>22</v>
      </c>
      <c r="K60">
        <v>27150.573939999998</v>
      </c>
      <c r="L60">
        <v>0</v>
      </c>
      <c r="M60" s="5">
        <v>43132</v>
      </c>
      <c r="N60">
        <v>18410.72</v>
      </c>
      <c r="P60" t="s">
        <v>23</v>
      </c>
      <c r="Q60" t="s">
        <v>24</v>
      </c>
      <c r="R60" t="s">
        <v>25</v>
      </c>
      <c r="S60" t="str">
        <f t="shared" si="0"/>
        <v>FALSE</v>
      </c>
    </row>
    <row r="61" spans="1:19" x14ac:dyDescent="0.35">
      <c r="A61" s="1">
        <v>80</v>
      </c>
      <c r="B61" s="2">
        <v>129468467</v>
      </c>
      <c r="C61">
        <v>10000</v>
      </c>
      <c r="D61" t="s">
        <v>27</v>
      </c>
      <c r="E61">
        <v>9.92</v>
      </c>
      <c r="F61">
        <v>322.3</v>
      </c>
      <c r="G61" s="4">
        <v>43160</v>
      </c>
      <c r="H61" t="s">
        <v>20</v>
      </c>
      <c r="I61" t="s">
        <v>29</v>
      </c>
      <c r="J61" t="s">
        <v>22</v>
      </c>
      <c r="K61">
        <v>3856.58</v>
      </c>
      <c r="L61">
        <v>0</v>
      </c>
      <c r="M61" s="5">
        <v>43160</v>
      </c>
      <c r="N61">
        <v>322.3</v>
      </c>
      <c r="O61" s="5">
        <v>43191</v>
      </c>
      <c r="P61" t="s">
        <v>23</v>
      </c>
      <c r="Q61" t="s">
        <v>24</v>
      </c>
      <c r="R61" t="s">
        <v>25</v>
      </c>
      <c r="S61" t="str">
        <f t="shared" si="0"/>
        <v>FALSE</v>
      </c>
    </row>
    <row r="62" spans="1:19" x14ac:dyDescent="0.35">
      <c r="A62" s="1">
        <v>81</v>
      </c>
      <c r="B62" s="2">
        <v>129468572</v>
      </c>
      <c r="C62">
        <v>12000</v>
      </c>
      <c r="D62" t="s">
        <v>19</v>
      </c>
      <c r="E62">
        <v>25.81</v>
      </c>
      <c r="F62">
        <v>357.94</v>
      </c>
      <c r="G62" s="4">
        <v>43160</v>
      </c>
      <c r="H62" t="s">
        <v>20</v>
      </c>
      <c r="I62" t="s">
        <v>21</v>
      </c>
      <c r="J62" t="s">
        <v>35</v>
      </c>
      <c r="K62">
        <v>4346.8999999999996</v>
      </c>
      <c r="L62">
        <v>0</v>
      </c>
      <c r="M62" s="5">
        <v>43160</v>
      </c>
      <c r="N62">
        <v>357.94</v>
      </c>
      <c r="O62" s="5">
        <v>43191</v>
      </c>
      <c r="P62" t="s">
        <v>23</v>
      </c>
      <c r="Q62" t="s">
        <v>24</v>
      </c>
      <c r="R62" t="s">
        <v>25</v>
      </c>
      <c r="S62" t="str">
        <f t="shared" si="0"/>
        <v>FALSE</v>
      </c>
    </row>
    <row r="63" spans="1:19" x14ac:dyDescent="0.35">
      <c r="A63" s="1">
        <v>82</v>
      </c>
      <c r="B63" s="2">
        <v>129439537</v>
      </c>
      <c r="C63">
        <v>8300</v>
      </c>
      <c r="D63" t="s">
        <v>27</v>
      </c>
      <c r="E63">
        <v>5.31</v>
      </c>
      <c r="F63">
        <v>249.92</v>
      </c>
      <c r="G63" s="4">
        <v>43160</v>
      </c>
      <c r="H63" t="s">
        <v>20</v>
      </c>
      <c r="I63" t="s">
        <v>21</v>
      </c>
      <c r="J63" t="s">
        <v>22</v>
      </c>
      <c r="K63">
        <v>3246.59</v>
      </c>
      <c r="L63">
        <v>0</v>
      </c>
      <c r="M63" s="5">
        <v>43160</v>
      </c>
      <c r="N63">
        <v>499.92</v>
      </c>
      <c r="O63" s="5">
        <v>43191</v>
      </c>
      <c r="P63" t="s">
        <v>23</v>
      </c>
      <c r="Q63" t="s">
        <v>24</v>
      </c>
      <c r="R63" t="s">
        <v>25</v>
      </c>
      <c r="S63" t="str">
        <f t="shared" si="0"/>
        <v>FALSE</v>
      </c>
    </row>
    <row r="64" spans="1:19" x14ac:dyDescent="0.35">
      <c r="A64" s="1">
        <v>83</v>
      </c>
      <c r="B64" s="2">
        <v>126734709</v>
      </c>
      <c r="C64">
        <v>15000</v>
      </c>
      <c r="D64" t="s">
        <v>19</v>
      </c>
      <c r="E64">
        <v>10.42</v>
      </c>
      <c r="F64">
        <v>321.82</v>
      </c>
      <c r="G64" s="4">
        <v>43101</v>
      </c>
      <c r="H64" t="s">
        <v>20</v>
      </c>
      <c r="I64" t="s">
        <v>32</v>
      </c>
      <c r="J64" t="s">
        <v>22</v>
      </c>
      <c r="K64">
        <v>4496.8</v>
      </c>
      <c r="L64">
        <v>0</v>
      </c>
      <c r="M64" s="5">
        <v>43160</v>
      </c>
      <c r="N64">
        <v>321.82</v>
      </c>
      <c r="O64" s="5">
        <v>43191</v>
      </c>
      <c r="P64" t="s">
        <v>23</v>
      </c>
      <c r="Q64" t="s">
        <v>24</v>
      </c>
      <c r="R64" t="s">
        <v>25</v>
      </c>
      <c r="S64" t="str">
        <f t="shared" si="0"/>
        <v>FALSE</v>
      </c>
    </row>
    <row r="65" spans="1:19" x14ac:dyDescent="0.35">
      <c r="A65" s="1">
        <v>84</v>
      </c>
      <c r="B65" s="2">
        <v>136970756</v>
      </c>
      <c r="C65">
        <v>10000</v>
      </c>
      <c r="D65" t="s">
        <v>19</v>
      </c>
      <c r="E65">
        <v>10.08</v>
      </c>
      <c r="F65">
        <v>212.87</v>
      </c>
      <c r="G65" s="4">
        <v>43282</v>
      </c>
      <c r="H65" t="s">
        <v>20</v>
      </c>
      <c r="I65" t="s">
        <v>29</v>
      </c>
      <c r="J65" t="s">
        <v>22</v>
      </c>
      <c r="K65">
        <v>1691.76</v>
      </c>
      <c r="L65">
        <v>0</v>
      </c>
      <c r="M65" s="5">
        <v>43160</v>
      </c>
      <c r="N65">
        <v>212.87</v>
      </c>
      <c r="O65" s="5">
        <v>43191</v>
      </c>
      <c r="P65" t="s">
        <v>23</v>
      </c>
      <c r="Q65" t="s">
        <v>24</v>
      </c>
      <c r="R65" t="s">
        <v>25</v>
      </c>
      <c r="S65" t="str">
        <f t="shared" si="0"/>
        <v>FALSE</v>
      </c>
    </row>
    <row r="66" spans="1:19" x14ac:dyDescent="0.35">
      <c r="A66" s="1">
        <v>85</v>
      </c>
      <c r="B66" s="2">
        <v>136223805</v>
      </c>
      <c r="C66">
        <v>5500</v>
      </c>
      <c r="D66" t="s">
        <v>27</v>
      </c>
      <c r="E66">
        <v>13.56</v>
      </c>
      <c r="F66">
        <v>186.81</v>
      </c>
      <c r="G66" s="4">
        <v>43282</v>
      </c>
      <c r="H66" t="s">
        <v>20</v>
      </c>
      <c r="I66" t="s">
        <v>30</v>
      </c>
      <c r="J66" t="s">
        <v>22</v>
      </c>
      <c r="K66">
        <v>1504.42</v>
      </c>
      <c r="L66">
        <v>0</v>
      </c>
      <c r="M66" s="5">
        <v>43160</v>
      </c>
      <c r="N66">
        <v>186.81</v>
      </c>
      <c r="O66" s="5">
        <v>43191</v>
      </c>
      <c r="P66" t="s">
        <v>23</v>
      </c>
      <c r="Q66" t="s">
        <v>24</v>
      </c>
      <c r="R66" t="s">
        <v>25</v>
      </c>
      <c r="S66" t="str">
        <f t="shared" ref="S66:S129" si="1">IF(R66="N", "FALSE", "TRUE")</f>
        <v>FALSE</v>
      </c>
    </row>
    <row r="67" spans="1:19" x14ac:dyDescent="0.35">
      <c r="A67" s="1">
        <v>86</v>
      </c>
      <c r="B67" s="2">
        <v>139109501</v>
      </c>
      <c r="C67">
        <v>12500</v>
      </c>
      <c r="D67" t="s">
        <v>27</v>
      </c>
      <c r="E67">
        <v>10.47</v>
      </c>
      <c r="F67">
        <v>406.11</v>
      </c>
      <c r="G67" s="4">
        <v>43313</v>
      </c>
      <c r="H67" t="s">
        <v>20</v>
      </c>
      <c r="I67" t="s">
        <v>21</v>
      </c>
      <c r="J67" t="s">
        <v>22</v>
      </c>
      <c r="K67">
        <v>2440.3000000000002</v>
      </c>
      <c r="L67">
        <v>0</v>
      </c>
      <c r="M67" s="5">
        <v>43132</v>
      </c>
      <c r="N67">
        <v>406.11</v>
      </c>
      <c r="O67" s="5">
        <v>43191</v>
      </c>
      <c r="P67" t="s">
        <v>23</v>
      </c>
      <c r="Q67" t="s">
        <v>33</v>
      </c>
      <c r="R67" t="s">
        <v>25</v>
      </c>
      <c r="S67" t="str">
        <f t="shared" si="1"/>
        <v>FALSE</v>
      </c>
    </row>
    <row r="68" spans="1:19" x14ac:dyDescent="0.35">
      <c r="A68" s="1">
        <v>87</v>
      </c>
      <c r="B68" s="2">
        <v>129065596</v>
      </c>
      <c r="C68">
        <v>25000</v>
      </c>
      <c r="D68" t="s">
        <v>27</v>
      </c>
      <c r="E68">
        <v>11.99</v>
      </c>
      <c r="F68">
        <v>830.24</v>
      </c>
      <c r="G68" s="4">
        <v>43132</v>
      </c>
      <c r="H68" t="s">
        <v>20</v>
      </c>
      <c r="I68" t="s">
        <v>21</v>
      </c>
      <c r="J68" t="s">
        <v>22</v>
      </c>
      <c r="K68">
        <v>10776.47</v>
      </c>
      <c r="L68">
        <v>0</v>
      </c>
      <c r="M68" s="5">
        <v>43160</v>
      </c>
      <c r="N68">
        <v>830.24</v>
      </c>
      <c r="O68" s="5">
        <v>43191</v>
      </c>
      <c r="P68" t="s">
        <v>23</v>
      </c>
      <c r="Q68" t="s">
        <v>33</v>
      </c>
      <c r="R68" t="s">
        <v>25</v>
      </c>
      <c r="S68" t="str">
        <f t="shared" si="1"/>
        <v>FALSE</v>
      </c>
    </row>
    <row r="69" spans="1:19" x14ac:dyDescent="0.35">
      <c r="A69" s="1">
        <v>88</v>
      </c>
      <c r="B69" s="2">
        <v>140793014</v>
      </c>
      <c r="C69">
        <v>21000</v>
      </c>
      <c r="D69" t="s">
        <v>19</v>
      </c>
      <c r="E69">
        <v>11.55</v>
      </c>
      <c r="F69">
        <v>462.38</v>
      </c>
      <c r="G69" s="4">
        <v>43344</v>
      </c>
      <c r="H69" t="s">
        <v>20</v>
      </c>
      <c r="I69" t="s">
        <v>29</v>
      </c>
      <c r="J69" t="s">
        <v>22</v>
      </c>
      <c r="K69">
        <v>2747.33</v>
      </c>
      <c r="L69">
        <v>0</v>
      </c>
      <c r="M69" s="5">
        <v>43160</v>
      </c>
      <c r="N69">
        <v>462.38</v>
      </c>
      <c r="O69" s="5">
        <v>43191</v>
      </c>
      <c r="P69" t="s">
        <v>23</v>
      </c>
      <c r="Q69" t="s">
        <v>33</v>
      </c>
      <c r="R69" t="s">
        <v>25</v>
      </c>
      <c r="S69" t="str">
        <f t="shared" si="1"/>
        <v>FALSE</v>
      </c>
    </row>
    <row r="70" spans="1:19" x14ac:dyDescent="0.35">
      <c r="A70" s="1">
        <v>89</v>
      </c>
      <c r="B70" s="2">
        <v>126869806</v>
      </c>
      <c r="C70">
        <v>10000</v>
      </c>
      <c r="D70" t="s">
        <v>27</v>
      </c>
      <c r="E70">
        <v>10.42</v>
      </c>
      <c r="F70">
        <v>324.64999999999998</v>
      </c>
      <c r="G70" s="4">
        <v>43101</v>
      </c>
      <c r="H70" t="s">
        <v>31</v>
      </c>
      <c r="I70" t="s">
        <v>29</v>
      </c>
      <c r="J70" t="s">
        <v>22</v>
      </c>
      <c r="K70">
        <v>10468.2192</v>
      </c>
      <c r="L70">
        <v>0</v>
      </c>
      <c r="M70" s="5">
        <v>43313</v>
      </c>
      <c r="N70">
        <v>2026.11</v>
      </c>
      <c r="P70" t="s">
        <v>23</v>
      </c>
      <c r="Q70" t="s">
        <v>24</v>
      </c>
      <c r="R70" t="s">
        <v>25</v>
      </c>
      <c r="S70" t="str">
        <f t="shared" si="1"/>
        <v>FALSE</v>
      </c>
    </row>
    <row r="71" spans="1:19" x14ac:dyDescent="0.35">
      <c r="A71" s="1">
        <v>90</v>
      </c>
      <c r="B71" s="2">
        <v>129774072</v>
      </c>
      <c r="C71">
        <v>6000</v>
      </c>
      <c r="D71" t="s">
        <v>27</v>
      </c>
      <c r="E71">
        <v>6.07</v>
      </c>
      <c r="F71">
        <v>182.73</v>
      </c>
      <c r="G71" s="4">
        <v>43160</v>
      </c>
      <c r="H71" t="s">
        <v>20</v>
      </c>
      <c r="I71" t="s">
        <v>29</v>
      </c>
      <c r="J71" t="s">
        <v>22</v>
      </c>
      <c r="K71">
        <v>2382.2800000000002</v>
      </c>
      <c r="L71">
        <v>0</v>
      </c>
      <c r="M71" s="5">
        <v>43160</v>
      </c>
      <c r="N71">
        <v>182.73</v>
      </c>
      <c r="O71" s="5">
        <v>43191</v>
      </c>
      <c r="P71" t="s">
        <v>23</v>
      </c>
      <c r="Q71" t="s">
        <v>33</v>
      </c>
      <c r="R71" t="s">
        <v>25</v>
      </c>
      <c r="S71" t="str">
        <f t="shared" si="1"/>
        <v>FALSE</v>
      </c>
    </row>
    <row r="72" spans="1:19" x14ac:dyDescent="0.35">
      <c r="A72" s="1">
        <v>91</v>
      </c>
      <c r="B72" s="2">
        <v>139033369</v>
      </c>
      <c r="C72">
        <v>19500</v>
      </c>
      <c r="D72" t="s">
        <v>27</v>
      </c>
      <c r="E72">
        <v>10.08</v>
      </c>
      <c r="F72">
        <v>629.95000000000005</v>
      </c>
      <c r="G72" s="4">
        <v>43313</v>
      </c>
      <c r="H72" t="s">
        <v>20</v>
      </c>
      <c r="I72" t="s">
        <v>21</v>
      </c>
      <c r="J72" t="s">
        <v>22</v>
      </c>
      <c r="K72">
        <v>4398.7299999999996</v>
      </c>
      <c r="L72">
        <v>0</v>
      </c>
      <c r="M72" s="5">
        <v>43160</v>
      </c>
      <c r="N72">
        <v>629.95000000000005</v>
      </c>
      <c r="O72" s="5">
        <v>43191</v>
      </c>
      <c r="P72" t="s">
        <v>23</v>
      </c>
      <c r="Q72" t="s">
        <v>33</v>
      </c>
      <c r="R72" t="s">
        <v>25</v>
      </c>
      <c r="S72" t="str">
        <f t="shared" si="1"/>
        <v>FALSE</v>
      </c>
    </row>
    <row r="73" spans="1:19" x14ac:dyDescent="0.35">
      <c r="A73" s="1">
        <v>92</v>
      </c>
      <c r="B73" s="2">
        <v>127611760</v>
      </c>
      <c r="C73">
        <v>2000</v>
      </c>
      <c r="D73" t="s">
        <v>27</v>
      </c>
      <c r="E73">
        <v>17.09</v>
      </c>
      <c r="F73">
        <v>71.400000000000006</v>
      </c>
      <c r="G73" s="4">
        <v>43101</v>
      </c>
      <c r="H73" t="s">
        <v>36</v>
      </c>
      <c r="I73" t="s">
        <v>30</v>
      </c>
      <c r="J73" t="s">
        <v>35</v>
      </c>
      <c r="K73">
        <v>288.45</v>
      </c>
      <c r="L73">
        <v>0</v>
      </c>
      <c r="M73" s="5">
        <v>43252</v>
      </c>
      <c r="N73">
        <v>71.400000000000006</v>
      </c>
      <c r="P73" t="s">
        <v>26</v>
      </c>
      <c r="Q73" t="s">
        <v>24</v>
      </c>
      <c r="R73" t="s">
        <v>25</v>
      </c>
      <c r="S73" t="str">
        <f t="shared" si="1"/>
        <v>FALSE</v>
      </c>
    </row>
    <row r="74" spans="1:19" x14ac:dyDescent="0.35">
      <c r="A74" s="1">
        <v>144</v>
      </c>
      <c r="B74" s="2">
        <v>139040343</v>
      </c>
      <c r="C74">
        <v>5000</v>
      </c>
      <c r="D74" t="s">
        <v>27</v>
      </c>
      <c r="E74">
        <v>14.47</v>
      </c>
      <c r="F74">
        <v>172.04</v>
      </c>
      <c r="G74" s="4">
        <v>43344</v>
      </c>
      <c r="H74" t="s">
        <v>20</v>
      </c>
      <c r="I74" t="s">
        <v>32</v>
      </c>
      <c r="J74" t="s">
        <v>22</v>
      </c>
      <c r="K74">
        <v>1028.22</v>
      </c>
      <c r="L74">
        <v>0</v>
      </c>
      <c r="M74" s="5">
        <v>43160</v>
      </c>
      <c r="N74">
        <v>172.04</v>
      </c>
      <c r="O74" s="5">
        <v>43191</v>
      </c>
      <c r="P74" t="s">
        <v>26</v>
      </c>
      <c r="Q74" t="s">
        <v>24</v>
      </c>
      <c r="R74" t="s">
        <v>25</v>
      </c>
      <c r="S74" t="str">
        <f t="shared" si="1"/>
        <v>FALSE</v>
      </c>
    </row>
    <row r="75" spans="1:19" x14ac:dyDescent="0.35">
      <c r="A75" s="1">
        <v>145</v>
      </c>
      <c r="B75" s="2">
        <v>126736436</v>
      </c>
      <c r="C75">
        <v>26425</v>
      </c>
      <c r="D75" t="s">
        <v>19</v>
      </c>
      <c r="E75">
        <v>12.62</v>
      </c>
      <c r="F75">
        <v>596.13</v>
      </c>
      <c r="G75" s="4">
        <v>43101</v>
      </c>
      <c r="H75" t="s">
        <v>20</v>
      </c>
      <c r="I75" t="s">
        <v>30</v>
      </c>
      <c r="J75" t="s">
        <v>22</v>
      </c>
      <c r="K75">
        <v>8327.2900000000009</v>
      </c>
      <c r="L75">
        <v>0</v>
      </c>
      <c r="M75" s="5">
        <v>43160</v>
      </c>
      <c r="N75">
        <v>596.13</v>
      </c>
      <c r="O75" s="5">
        <v>43191</v>
      </c>
      <c r="P75" t="s">
        <v>23</v>
      </c>
      <c r="Q75" t="s">
        <v>24</v>
      </c>
      <c r="R75" t="s">
        <v>25</v>
      </c>
      <c r="S75" t="str">
        <f t="shared" si="1"/>
        <v>FALSE</v>
      </c>
    </row>
    <row r="76" spans="1:19" x14ac:dyDescent="0.35">
      <c r="A76" s="1">
        <v>146</v>
      </c>
      <c r="B76" s="2">
        <v>141053405</v>
      </c>
      <c r="C76">
        <v>15000</v>
      </c>
      <c r="D76" t="s">
        <v>19</v>
      </c>
      <c r="E76">
        <v>6.11</v>
      </c>
      <c r="F76">
        <v>290.76</v>
      </c>
      <c r="G76" s="4">
        <v>43344</v>
      </c>
      <c r="H76" t="s">
        <v>20</v>
      </c>
      <c r="I76" t="s">
        <v>21</v>
      </c>
      <c r="J76" t="s">
        <v>22</v>
      </c>
      <c r="K76">
        <v>1453.81</v>
      </c>
      <c r="L76">
        <v>0</v>
      </c>
      <c r="M76" s="5">
        <v>43132</v>
      </c>
      <c r="N76">
        <v>290.76</v>
      </c>
      <c r="O76" s="5">
        <v>43191</v>
      </c>
      <c r="P76" t="s">
        <v>23</v>
      </c>
      <c r="Q76" t="s">
        <v>33</v>
      </c>
      <c r="R76" t="s">
        <v>25</v>
      </c>
      <c r="S76" t="str">
        <f t="shared" si="1"/>
        <v>FALSE</v>
      </c>
    </row>
    <row r="77" spans="1:19" x14ac:dyDescent="0.35">
      <c r="A77" s="1">
        <v>147</v>
      </c>
      <c r="B77" s="2">
        <v>139290182</v>
      </c>
      <c r="C77">
        <v>5000</v>
      </c>
      <c r="D77" t="s">
        <v>27</v>
      </c>
      <c r="E77">
        <v>12.73</v>
      </c>
      <c r="F77">
        <v>167.83</v>
      </c>
      <c r="G77" s="4">
        <v>43313</v>
      </c>
      <c r="H77" t="s">
        <v>20</v>
      </c>
      <c r="I77" t="s">
        <v>29</v>
      </c>
      <c r="J77" t="s">
        <v>35</v>
      </c>
      <c r="K77">
        <v>1171.27</v>
      </c>
      <c r="L77">
        <v>0</v>
      </c>
      <c r="M77" s="5">
        <v>43160</v>
      </c>
      <c r="N77">
        <v>167.83</v>
      </c>
      <c r="O77" s="5">
        <v>43191</v>
      </c>
      <c r="P77" t="s">
        <v>23</v>
      </c>
      <c r="Q77" t="s">
        <v>24</v>
      </c>
      <c r="R77" t="s">
        <v>25</v>
      </c>
      <c r="S77" t="str">
        <f t="shared" si="1"/>
        <v>FALSE</v>
      </c>
    </row>
    <row r="78" spans="1:19" x14ac:dyDescent="0.35">
      <c r="A78" s="1">
        <v>148</v>
      </c>
      <c r="B78" s="2">
        <v>137349443</v>
      </c>
      <c r="C78">
        <v>30000</v>
      </c>
      <c r="D78" t="s">
        <v>19</v>
      </c>
      <c r="E78">
        <v>15.02</v>
      </c>
      <c r="F78">
        <v>714.02</v>
      </c>
      <c r="G78" s="4">
        <v>43313</v>
      </c>
      <c r="H78" t="s">
        <v>20</v>
      </c>
      <c r="I78" t="s">
        <v>21</v>
      </c>
      <c r="J78" t="s">
        <v>22</v>
      </c>
      <c r="K78">
        <v>5008.8100000000004</v>
      </c>
      <c r="L78">
        <v>35.700000000000003</v>
      </c>
      <c r="M78" s="5">
        <v>43160</v>
      </c>
      <c r="N78">
        <v>714.02</v>
      </c>
      <c r="O78" s="5">
        <v>43191</v>
      </c>
      <c r="P78" t="s">
        <v>23</v>
      </c>
      <c r="Q78" t="s">
        <v>33</v>
      </c>
      <c r="R78" t="s">
        <v>25</v>
      </c>
      <c r="S78" t="str">
        <f t="shared" si="1"/>
        <v>FALSE</v>
      </c>
    </row>
    <row r="79" spans="1:19" x14ac:dyDescent="0.35">
      <c r="A79" s="1">
        <v>149</v>
      </c>
      <c r="B79" s="2">
        <v>129761846</v>
      </c>
      <c r="C79">
        <v>2500</v>
      </c>
      <c r="D79" t="s">
        <v>27</v>
      </c>
      <c r="E79">
        <v>18.45</v>
      </c>
      <c r="F79">
        <v>90.95</v>
      </c>
      <c r="G79" s="4">
        <v>43160</v>
      </c>
      <c r="H79" t="s">
        <v>31</v>
      </c>
      <c r="I79" t="s">
        <v>39</v>
      </c>
      <c r="J79" t="s">
        <v>35</v>
      </c>
      <c r="K79">
        <v>2775.812852</v>
      </c>
      <c r="L79">
        <v>0</v>
      </c>
      <c r="M79" s="5">
        <v>43374</v>
      </c>
      <c r="N79">
        <v>2235.23</v>
      </c>
      <c r="P79" t="s">
        <v>23</v>
      </c>
      <c r="Q79" t="s">
        <v>24</v>
      </c>
      <c r="R79" t="s">
        <v>25</v>
      </c>
      <c r="S79" t="str">
        <f t="shared" si="1"/>
        <v>FALSE</v>
      </c>
    </row>
    <row r="80" spans="1:19" x14ac:dyDescent="0.35">
      <c r="A80" s="1">
        <v>150</v>
      </c>
      <c r="B80" s="2">
        <v>137794897</v>
      </c>
      <c r="C80">
        <v>8500</v>
      </c>
      <c r="D80" t="s">
        <v>27</v>
      </c>
      <c r="E80">
        <v>7.21</v>
      </c>
      <c r="F80">
        <v>263.27999999999997</v>
      </c>
      <c r="G80" s="4">
        <v>43313</v>
      </c>
      <c r="H80" t="s">
        <v>20</v>
      </c>
      <c r="I80" t="s">
        <v>30</v>
      </c>
      <c r="J80" t="s">
        <v>22</v>
      </c>
      <c r="K80">
        <v>1836.15</v>
      </c>
      <c r="L80">
        <v>0</v>
      </c>
      <c r="M80" s="5">
        <v>43160</v>
      </c>
      <c r="N80">
        <v>263.27999999999997</v>
      </c>
      <c r="O80" s="5">
        <v>43191</v>
      </c>
      <c r="P80" t="s">
        <v>23</v>
      </c>
      <c r="Q80" t="s">
        <v>24</v>
      </c>
      <c r="R80" t="s">
        <v>25</v>
      </c>
      <c r="S80" t="str">
        <f t="shared" si="1"/>
        <v>FALSE</v>
      </c>
    </row>
    <row r="81" spans="1:19" x14ac:dyDescent="0.35">
      <c r="A81" s="1">
        <v>151</v>
      </c>
      <c r="B81" s="2">
        <v>129388944</v>
      </c>
      <c r="C81">
        <v>3000</v>
      </c>
      <c r="D81" t="s">
        <v>27</v>
      </c>
      <c r="E81">
        <v>10.41</v>
      </c>
      <c r="F81">
        <v>97.39</v>
      </c>
      <c r="G81" s="4">
        <v>43160</v>
      </c>
      <c r="H81" t="s">
        <v>20</v>
      </c>
      <c r="I81" t="s">
        <v>30</v>
      </c>
      <c r="J81" t="s">
        <v>22</v>
      </c>
      <c r="K81">
        <v>1166.94</v>
      </c>
      <c r="L81">
        <v>0</v>
      </c>
      <c r="M81" s="5">
        <v>43160</v>
      </c>
      <c r="N81">
        <v>97.39</v>
      </c>
      <c r="O81" s="5">
        <v>43191</v>
      </c>
      <c r="P81" t="s">
        <v>23</v>
      </c>
      <c r="Q81" t="s">
        <v>24</v>
      </c>
      <c r="R81" t="s">
        <v>25</v>
      </c>
      <c r="S81" t="str">
        <f t="shared" si="1"/>
        <v>FALSE</v>
      </c>
    </row>
    <row r="82" spans="1:19" x14ac:dyDescent="0.35">
      <c r="A82" s="1">
        <v>152</v>
      </c>
      <c r="B82" s="2">
        <v>128318256</v>
      </c>
      <c r="C82">
        <v>10000</v>
      </c>
      <c r="D82" t="s">
        <v>27</v>
      </c>
      <c r="E82">
        <v>14.08</v>
      </c>
      <c r="F82">
        <v>342.17</v>
      </c>
      <c r="G82" s="4">
        <v>43132</v>
      </c>
      <c r="H82" t="s">
        <v>20</v>
      </c>
      <c r="I82" t="s">
        <v>21</v>
      </c>
      <c r="J82" t="s">
        <v>22</v>
      </c>
      <c r="K82">
        <v>4179.84</v>
      </c>
      <c r="L82">
        <v>68.44</v>
      </c>
      <c r="M82" s="5">
        <v>43160</v>
      </c>
      <c r="N82">
        <v>360</v>
      </c>
      <c r="O82" s="5">
        <v>43191</v>
      </c>
      <c r="P82" t="s">
        <v>26</v>
      </c>
      <c r="Q82" t="s">
        <v>24</v>
      </c>
      <c r="R82" t="s">
        <v>25</v>
      </c>
      <c r="S82" t="str">
        <f t="shared" si="1"/>
        <v>FALSE</v>
      </c>
    </row>
    <row r="83" spans="1:19" x14ac:dyDescent="0.35">
      <c r="A83" s="1">
        <v>153</v>
      </c>
      <c r="B83" s="2">
        <v>129165001</v>
      </c>
      <c r="C83">
        <v>10000</v>
      </c>
      <c r="D83" t="s">
        <v>27</v>
      </c>
      <c r="E83">
        <v>7.96</v>
      </c>
      <c r="F83">
        <v>313.18</v>
      </c>
      <c r="G83" s="4">
        <v>43160</v>
      </c>
      <c r="H83" t="s">
        <v>31</v>
      </c>
      <c r="I83" t="s">
        <v>29</v>
      </c>
      <c r="J83" t="s">
        <v>22</v>
      </c>
      <c r="K83">
        <v>10345.47544</v>
      </c>
      <c r="L83">
        <v>0</v>
      </c>
      <c r="M83" s="5">
        <v>43344</v>
      </c>
      <c r="N83">
        <v>238.42</v>
      </c>
      <c r="P83" t="s">
        <v>23</v>
      </c>
      <c r="Q83" t="s">
        <v>24</v>
      </c>
      <c r="R83" t="s">
        <v>25</v>
      </c>
      <c r="S83" t="str">
        <f t="shared" si="1"/>
        <v>FALSE</v>
      </c>
    </row>
    <row r="84" spans="1:19" x14ac:dyDescent="0.35">
      <c r="A84" s="1">
        <v>154</v>
      </c>
      <c r="B84" s="2">
        <v>138611618</v>
      </c>
      <c r="C84">
        <v>30000</v>
      </c>
      <c r="D84" t="s">
        <v>27</v>
      </c>
      <c r="E84">
        <v>13.56</v>
      </c>
      <c r="F84">
        <v>1018.93</v>
      </c>
      <c r="G84" s="4">
        <v>43313</v>
      </c>
      <c r="H84" t="s">
        <v>20</v>
      </c>
      <c r="I84" t="s">
        <v>21</v>
      </c>
      <c r="J84" t="s">
        <v>22</v>
      </c>
      <c r="K84">
        <v>7109.91</v>
      </c>
      <c r="L84">
        <v>0</v>
      </c>
      <c r="M84" s="5">
        <v>43160</v>
      </c>
      <c r="N84">
        <v>1018.93</v>
      </c>
      <c r="O84" s="5">
        <v>43191</v>
      </c>
      <c r="P84" t="s">
        <v>26</v>
      </c>
      <c r="Q84" t="s">
        <v>24</v>
      </c>
      <c r="R84" t="s">
        <v>25</v>
      </c>
      <c r="S84" t="str">
        <f t="shared" si="1"/>
        <v>FALSE</v>
      </c>
    </row>
    <row r="85" spans="1:19" x14ac:dyDescent="0.35">
      <c r="A85" s="1">
        <v>155</v>
      </c>
      <c r="B85" s="2">
        <v>130353128</v>
      </c>
      <c r="C85">
        <v>6000</v>
      </c>
      <c r="D85" t="s">
        <v>27</v>
      </c>
      <c r="E85">
        <v>14.07</v>
      </c>
      <c r="F85">
        <v>205.27</v>
      </c>
      <c r="G85" s="4">
        <v>43160</v>
      </c>
      <c r="H85" t="s">
        <v>31</v>
      </c>
      <c r="I85" t="s">
        <v>40</v>
      </c>
      <c r="J85" t="s">
        <v>35</v>
      </c>
      <c r="K85">
        <v>6016.8370999999997</v>
      </c>
      <c r="L85">
        <v>0</v>
      </c>
      <c r="M85" s="5">
        <v>43191</v>
      </c>
      <c r="N85">
        <v>6026.22</v>
      </c>
      <c r="P85" t="s">
        <v>26</v>
      </c>
      <c r="Q85" t="s">
        <v>24</v>
      </c>
      <c r="R85" t="s">
        <v>25</v>
      </c>
      <c r="S85" t="str">
        <f t="shared" si="1"/>
        <v>FALSE</v>
      </c>
    </row>
    <row r="86" spans="1:19" x14ac:dyDescent="0.35">
      <c r="A86" s="1">
        <v>156</v>
      </c>
      <c r="B86" s="2">
        <v>136885929</v>
      </c>
      <c r="C86">
        <v>16000</v>
      </c>
      <c r="D86" t="s">
        <v>27</v>
      </c>
      <c r="E86">
        <v>12.73</v>
      </c>
      <c r="F86">
        <v>537.03</v>
      </c>
      <c r="G86" s="4">
        <v>43282</v>
      </c>
      <c r="H86" t="s">
        <v>20</v>
      </c>
      <c r="I86" t="s">
        <v>29</v>
      </c>
      <c r="J86" t="s">
        <v>22</v>
      </c>
      <c r="K86">
        <v>4273.6099999999997</v>
      </c>
      <c r="L86">
        <v>0</v>
      </c>
      <c r="M86" s="5">
        <v>43160</v>
      </c>
      <c r="N86">
        <v>537.03</v>
      </c>
      <c r="O86" s="5">
        <v>43191</v>
      </c>
      <c r="P86" t="s">
        <v>23</v>
      </c>
      <c r="Q86" t="s">
        <v>24</v>
      </c>
      <c r="R86" t="s">
        <v>25</v>
      </c>
      <c r="S86" t="str">
        <f t="shared" si="1"/>
        <v>FALSE</v>
      </c>
    </row>
    <row r="87" spans="1:19" x14ac:dyDescent="0.35">
      <c r="A87" s="1">
        <v>157</v>
      </c>
      <c r="B87" s="2">
        <v>130610684</v>
      </c>
      <c r="C87">
        <v>9600</v>
      </c>
      <c r="D87" t="s">
        <v>27</v>
      </c>
      <c r="E87">
        <v>21.85</v>
      </c>
      <c r="F87">
        <v>365.89</v>
      </c>
      <c r="G87" s="4">
        <v>43160</v>
      </c>
      <c r="H87" t="s">
        <v>20</v>
      </c>
      <c r="I87" t="s">
        <v>29</v>
      </c>
      <c r="J87" t="s">
        <v>35</v>
      </c>
      <c r="K87">
        <v>4379.03</v>
      </c>
      <c r="L87">
        <v>0</v>
      </c>
      <c r="M87" s="5">
        <v>43160</v>
      </c>
      <c r="N87">
        <v>365.89</v>
      </c>
      <c r="O87" s="5">
        <v>43191</v>
      </c>
      <c r="P87" t="s">
        <v>23</v>
      </c>
      <c r="Q87" t="s">
        <v>24</v>
      </c>
      <c r="R87" t="s">
        <v>25</v>
      </c>
      <c r="S87" t="str">
        <f t="shared" si="1"/>
        <v>FALSE</v>
      </c>
    </row>
    <row r="88" spans="1:19" x14ac:dyDescent="0.35">
      <c r="A88" s="1">
        <v>158</v>
      </c>
      <c r="B88" s="2">
        <v>128320206</v>
      </c>
      <c r="C88">
        <v>5000</v>
      </c>
      <c r="D88" t="s">
        <v>27</v>
      </c>
      <c r="E88">
        <v>7.35</v>
      </c>
      <c r="F88">
        <v>155.19</v>
      </c>
      <c r="G88" s="4">
        <v>43132</v>
      </c>
      <c r="H88" t="s">
        <v>31</v>
      </c>
      <c r="I88" t="s">
        <v>32</v>
      </c>
      <c r="J88" t="s">
        <v>22</v>
      </c>
      <c r="K88">
        <v>5001.1619790000004</v>
      </c>
      <c r="L88">
        <v>0</v>
      </c>
      <c r="M88" s="5">
        <v>43132</v>
      </c>
      <c r="N88">
        <v>5005.24</v>
      </c>
      <c r="P88" t="s">
        <v>23</v>
      </c>
      <c r="Q88" t="s">
        <v>24</v>
      </c>
      <c r="R88" t="s">
        <v>25</v>
      </c>
      <c r="S88" t="str">
        <f t="shared" si="1"/>
        <v>FALSE</v>
      </c>
    </row>
    <row r="89" spans="1:19" x14ac:dyDescent="0.35">
      <c r="A89" s="1">
        <v>159</v>
      </c>
      <c r="B89" s="2">
        <v>127595205</v>
      </c>
      <c r="C89">
        <v>2000</v>
      </c>
      <c r="D89" t="s">
        <v>27</v>
      </c>
      <c r="E89">
        <v>6.08</v>
      </c>
      <c r="F89">
        <v>60.92</v>
      </c>
      <c r="G89" s="4">
        <v>43101</v>
      </c>
      <c r="H89" t="s">
        <v>20</v>
      </c>
      <c r="I89" t="s">
        <v>30</v>
      </c>
      <c r="J89" t="s">
        <v>22</v>
      </c>
      <c r="K89">
        <v>851.53</v>
      </c>
      <c r="L89">
        <v>0</v>
      </c>
      <c r="M89" s="5">
        <v>43160</v>
      </c>
      <c r="N89">
        <v>60.92</v>
      </c>
      <c r="O89" s="5">
        <v>43191</v>
      </c>
      <c r="P89" t="s">
        <v>23</v>
      </c>
      <c r="Q89" t="s">
        <v>24</v>
      </c>
      <c r="R89" t="s">
        <v>25</v>
      </c>
      <c r="S89" t="str">
        <f t="shared" si="1"/>
        <v>FALSE</v>
      </c>
    </row>
    <row r="90" spans="1:19" x14ac:dyDescent="0.35">
      <c r="A90" s="1">
        <v>160</v>
      </c>
      <c r="B90" s="2">
        <v>137882064</v>
      </c>
      <c r="C90">
        <v>35000</v>
      </c>
      <c r="D90" t="s">
        <v>27</v>
      </c>
      <c r="E90">
        <v>14.47</v>
      </c>
      <c r="F90">
        <v>1204.23</v>
      </c>
      <c r="G90" s="4">
        <v>43313</v>
      </c>
      <c r="H90" t="s">
        <v>20</v>
      </c>
      <c r="I90" t="s">
        <v>21</v>
      </c>
      <c r="J90" t="s">
        <v>22</v>
      </c>
      <c r="K90">
        <v>8572.7800000000007</v>
      </c>
      <c r="L90">
        <v>0</v>
      </c>
      <c r="M90" s="5">
        <v>43160</v>
      </c>
      <c r="N90">
        <v>1204.23</v>
      </c>
      <c r="O90" s="5">
        <v>43191</v>
      </c>
      <c r="P90" t="s">
        <v>23</v>
      </c>
      <c r="Q90" t="s">
        <v>24</v>
      </c>
      <c r="R90" t="s">
        <v>25</v>
      </c>
      <c r="S90" t="str">
        <f t="shared" si="1"/>
        <v>FALSE</v>
      </c>
    </row>
    <row r="91" spans="1:19" x14ac:dyDescent="0.35">
      <c r="A91" s="1">
        <v>161</v>
      </c>
      <c r="B91" s="2">
        <v>140903377</v>
      </c>
      <c r="C91">
        <v>20000</v>
      </c>
      <c r="D91" t="s">
        <v>27</v>
      </c>
      <c r="E91">
        <v>11.55</v>
      </c>
      <c r="F91">
        <v>660</v>
      </c>
      <c r="G91" s="4">
        <v>43344</v>
      </c>
      <c r="H91" t="s">
        <v>20</v>
      </c>
      <c r="I91" t="s">
        <v>21</v>
      </c>
      <c r="J91" t="s">
        <v>22</v>
      </c>
      <c r="K91">
        <v>3947.17</v>
      </c>
      <c r="L91">
        <v>0</v>
      </c>
      <c r="M91" s="5">
        <v>43160</v>
      </c>
      <c r="N91">
        <v>660</v>
      </c>
      <c r="O91" s="5">
        <v>43191</v>
      </c>
      <c r="P91" t="s">
        <v>26</v>
      </c>
      <c r="Q91" t="s">
        <v>33</v>
      </c>
      <c r="R91" t="s">
        <v>25</v>
      </c>
      <c r="S91" t="str">
        <f t="shared" si="1"/>
        <v>FALSE</v>
      </c>
    </row>
    <row r="92" spans="1:19" x14ac:dyDescent="0.35">
      <c r="A92" s="1">
        <v>162</v>
      </c>
      <c r="B92" s="2">
        <v>140465014</v>
      </c>
      <c r="C92">
        <v>16000</v>
      </c>
      <c r="D92" t="s">
        <v>27</v>
      </c>
      <c r="E92">
        <v>13.56</v>
      </c>
      <c r="F92">
        <v>543.42999999999995</v>
      </c>
      <c r="G92" s="4">
        <v>43344</v>
      </c>
      <c r="H92" t="s">
        <v>20</v>
      </c>
      <c r="I92" t="s">
        <v>29</v>
      </c>
      <c r="J92" t="s">
        <v>22</v>
      </c>
      <c r="K92">
        <v>3248.53</v>
      </c>
      <c r="L92">
        <v>0</v>
      </c>
      <c r="M92" s="5">
        <v>43160</v>
      </c>
      <c r="N92">
        <v>543.42999999999995</v>
      </c>
      <c r="O92" s="5">
        <v>43191</v>
      </c>
      <c r="P92" t="s">
        <v>26</v>
      </c>
      <c r="Q92" t="s">
        <v>24</v>
      </c>
      <c r="R92" t="s">
        <v>25</v>
      </c>
      <c r="S92" t="str">
        <f t="shared" si="1"/>
        <v>FALSE</v>
      </c>
    </row>
    <row r="93" spans="1:19" x14ac:dyDescent="0.35">
      <c r="A93" s="1">
        <v>164</v>
      </c>
      <c r="B93" s="2">
        <v>136519946</v>
      </c>
      <c r="C93">
        <v>5000</v>
      </c>
      <c r="D93" t="s">
        <v>27</v>
      </c>
      <c r="E93">
        <v>14.47</v>
      </c>
      <c r="F93">
        <v>172.04</v>
      </c>
      <c r="G93" s="4">
        <v>43282</v>
      </c>
      <c r="H93" t="s">
        <v>20</v>
      </c>
      <c r="I93" t="s">
        <v>21</v>
      </c>
      <c r="J93" t="s">
        <v>22</v>
      </c>
      <c r="K93">
        <v>1372.3</v>
      </c>
      <c r="L93">
        <v>0</v>
      </c>
      <c r="M93" s="5">
        <v>43160</v>
      </c>
      <c r="N93">
        <v>172.04</v>
      </c>
      <c r="O93" s="5">
        <v>43191</v>
      </c>
      <c r="P93" t="s">
        <v>23</v>
      </c>
      <c r="Q93" t="s">
        <v>24</v>
      </c>
      <c r="R93" t="s">
        <v>25</v>
      </c>
      <c r="S93" t="str">
        <f t="shared" si="1"/>
        <v>FALSE</v>
      </c>
    </row>
    <row r="94" spans="1:19" x14ac:dyDescent="0.35">
      <c r="A94" s="1">
        <v>165</v>
      </c>
      <c r="B94" s="2">
        <v>138336896</v>
      </c>
      <c r="C94">
        <v>15000</v>
      </c>
      <c r="D94" t="s">
        <v>27</v>
      </c>
      <c r="E94">
        <v>10.08</v>
      </c>
      <c r="F94">
        <v>484.58</v>
      </c>
      <c r="G94" s="4">
        <v>43313</v>
      </c>
      <c r="H94" t="s">
        <v>20</v>
      </c>
      <c r="I94" t="s">
        <v>21</v>
      </c>
      <c r="J94" t="s">
        <v>22</v>
      </c>
      <c r="K94">
        <v>3383.66</v>
      </c>
      <c r="L94">
        <v>0</v>
      </c>
      <c r="M94" s="5">
        <v>43160</v>
      </c>
      <c r="N94">
        <v>484.58</v>
      </c>
      <c r="O94" s="5">
        <v>43191</v>
      </c>
      <c r="P94" t="s">
        <v>26</v>
      </c>
      <c r="Q94" t="s">
        <v>24</v>
      </c>
      <c r="R94" t="s">
        <v>25</v>
      </c>
      <c r="S94" t="str">
        <f t="shared" si="1"/>
        <v>FALSE</v>
      </c>
    </row>
    <row r="95" spans="1:19" x14ac:dyDescent="0.35">
      <c r="A95" s="1">
        <v>166</v>
      </c>
      <c r="B95" s="2">
        <v>138075125</v>
      </c>
      <c r="C95">
        <v>21000</v>
      </c>
      <c r="D95" t="s">
        <v>19</v>
      </c>
      <c r="E95">
        <v>13.56</v>
      </c>
      <c r="F95">
        <v>483.86</v>
      </c>
      <c r="G95" s="4">
        <v>43313</v>
      </c>
      <c r="H95" t="s">
        <v>20</v>
      </c>
      <c r="I95" t="s">
        <v>21</v>
      </c>
      <c r="J95" t="s">
        <v>22</v>
      </c>
      <c r="K95">
        <v>3371.2</v>
      </c>
      <c r="L95">
        <v>0</v>
      </c>
      <c r="M95" s="5">
        <v>43160</v>
      </c>
      <c r="N95">
        <v>483.86</v>
      </c>
      <c r="O95" s="5">
        <v>43191</v>
      </c>
      <c r="P95" t="s">
        <v>23</v>
      </c>
      <c r="Q95" t="s">
        <v>24</v>
      </c>
      <c r="R95" t="s">
        <v>25</v>
      </c>
      <c r="S95" t="str">
        <f t="shared" si="1"/>
        <v>FALSE</v>
      </c>
    </row>
    <row r="96" spans="1:19" x14ac:dyDescent="0.35">
      <c r="A96" s="1">
        <v>168</v>
      </c>
      <c r="B96" s="2">
        <v>128113380</v>
      </c>
      <c r="C96">
        <v>7500</v>
      </c>
      <c r="D96" t="s">
        <v>27</v>
      </c>
      <c r="E96">
        <v>6.72</v>
      </c>
      <c r="F96">
        <v>230.62</v>
      </c>
      <c r="G96" s="4">
        <v>43132</v>
      </c>
      <c r="H96" t="s">
        <v>20</v>
      </c>
      <c r="I96" t="s">
        <v>30</v>
      </c>
      <c r="J96" t="s">
        <v>22</v>
      </c>
      <c r="K96">
        <v>3007.46</v>
      </c>
      <c r="L96">
        <v>15</v>
      </c>
      <c r="M96" s="5">
        <v>43160</v>
      </c>
      <c r="N96">
        <v>245.62</v>
      </c>
      <c r="O96" s="5">
        <v>43191</v>
      </c>
      <c r="P96" t="s">
        <v>23</v>
      </c>
      <c r="Q96" t="s">
        <v>24</v>
      </c>
      <c r="R96" t="s">
        <v>25</v>
      </c>
      <c r="S96" t="str">
        <f t="shared" si="1"/>
        <v>FALSE</v>
      </c>
    </row>
    <row r="97" spans="1:19" x14ac:dyDescent="0.35">
      <c r="A97" s="1">
        <v>169</v>
      </c>
      <c r="B97" s="2">
        <v>137271457</v>
      </c>
      <c r="C97">
        <v>23000</v>
      </c>
      <c r="D97" t="s">
        <v>27</v>
      </c>
      <c r="E97">
        <v>13.56</v>
      </c>
      <c r="F97">
        <v>781.18</v>
      </c>
      <c r="G97" s="4">
        <v>43282</v>
      </c>
      <c r="H97" t="s">
        <v>20</v>
      </c>
      <c r="I97" t="s">
        <v>21</v>
      </c>
      <c r="J97" t="s">
        <v>22</v>
      </c>
      <c r="K97">
        <v>6232.11</v>
      </c>
      <c r="L97">
        <v>0</v>
      </c>
      <c r="M97" s="5">
        <v>43160</v>
      </c>
      <c r="N97">
        <v>781.18</v>
      </c>
      <c r="O97" s="5">
        <v>43191</v>
      </c>
      <c r="P97" t="s">
        <v>26</v>
      </c>
      <c r="Q97" t="s">
        <v>24</v>
      </c>
      <c r="R97" t="s">
        <v>25</v>
      </c>
      <c r="S97" t="str">
        <f t="shared" si="1"/>
        <v>FALSE</v>
      </c>
    </row>
    <row r="98" spans="1:19" x14ac:dyDescent="0.35">
      <c r="A98" s="1">
        <v>170</v>
      </c>
      <c r="B98" s="2">
        <v>137495564</v>
      </c>
      <c r="C98">
        <v>8000</v>
      </c>
      <c r="D98" t="s">
        <v>27</v>
      </c>
      <c r="E98">
        <v>14.47</v>
      </c>
      <c r="F98">
        <v>275.26</v>
      </c>
      <c r="G98" s="4">
        <v>43313</v>
      </c>
      <c r="H98" t="s">
        <v>20</v>
      </c>
      <c r="I98" t="s">
        <v>29</v>
      </c>
      <c r="J98" t="s">
        <v>22</v>
      </c>
      <c r="K98">
        <v>1920.39</v>
      </c>
      <c r="L98">
        <v>0</v>
      </c>
      <c r="M98" s="5">
        <v>43160</v>
      </c>
      <c r="N98">
        <v>275.26</v>
      </c>
      <c r="O98" s="5">
        <v>43191</v>
      </c>
      <c r="P98" t="s">
        <v>23</v>
      </c>
      <c r="Q98" t="s">
        <v>24</v>
      </c>
      <c r="R98" t="s">
        <v>25</v>
      </c>
      <c r="S98" t="str">
        <f t="shared" si="1"/>
        <v>FALSE</v>
      </c>
    </row>
    <row r="99" spans="1:19" x14ac:dyDescent="0.35">
      <c r="A99" s="1">
        <v>171</v>
      </c>
      <c r="B99" s="2">
        <v>138384907</v>
      </c>
      <c r="C99">
        <v>7500</v>
      </c>
      <c r="D99" t="s">
        <v>27</v>
      </c>
      <c r="E99">
        <v>15.02</v>
      </c>
      <c r="F99">
        <v>260.07</v>
      </c>
      <c r="G99" s="4">
        <v>43313</v>
      </c>
      <c r="H99" t="s">
        <v>31</v>
      </c>
      <c r="I99" t="s">
        <v>21</v>
      </c>
      <c r="J99" t="s">
        <v>22</v>
      </c>
      <c r="K99">
        <v>7504.0662499999999</v>
      </c>
      <c r="L99">
        <v>0</v>
      </c>
      <c r="M99" s="5">
        <v>43313</v>
      </c>
      <c r="N99">
        <v>7510.33</v>
      </c>
      <c r="P99" t="s">
        <v>23</v>
      </c>
      <c r="Q99" t="s">
        <v>24</v>
      </c>
      <c r="R99" t="s">
        <v>25</v>
      </c>
      <c r="S99" t="str">
        <f t="shared" si="1"/>
        <v>FALSE</v>
      </c>
    </row>
    <row r="100" spans="1:19" x14ac:dyDescent="0.35">
      <c r="A100" s="1">
        <v>172</v>
      </c>
      <c r="B100" s="2">
        <v>130399376</v>
      </c>
      <c r="C100">
        <v>40000</v>
      </c>
      <c r="D100" t="s">
        <v>19</v>
      </c>
      <c r="E100">
        <v>9.43</v>
      </c>
      <c r="F100">
        <v>838.71</v>
      </c>
      <c r="G100" s="4">
        <v>43160</v>
      </c>
      <c r="H100" t="s">
        <v>20</v>
      </c>
      <c r="I100" t="s">
        <v>40</v>
      </c>
      <c r="J100" t="s">
        <v>22</v>
      </c>
      <c r="K100">
        <v>10043.56</v>
      </c>
      <c r="L100">
        <v>0</v>
      </c>
      <c r="M100" s="5">
        <v>43160</v>
      </c>
      <c r="N100">
        <v>838.71</v>
      </c>
      <c r="O100" s="5">
        <v>43191</v>
      </c>
      <c r="P100" t="s">
        <v>23</v>
      </c>
      <c r="Q100" t="s">
        <v>24</v>
      </c>
      <c r="R100" t="s">
        <v>25</v>
      </c>
      <c r="S100" t="str">
        <f t="shared" si="1"/>
        <v>FALSE</v>
      </c>
    </row>
    <row r="101" spans="1:19" x14ac:dyDescent="0.35">
      <c r="A101" s="1">
        <v>173</v>
      </c>
      <c r="B101" s="2">
        <v>128887332</v>
      </c>
      <c r="C101">
        <v>35000</v>
      </c>
      <c r="D101" t="s">
        <v>27</v>
      </c>
      <c r="E101">
        <v>19.03</v>
      </c>
      <c r="F101">
        <v>1283.5</v>
      </c>
      <c r="G101" s="4">
        <v>43132</v>
      </c>
      <c r="H101" t="s">
        <v>36</v>
      </c>
      <c r="I101" t="s">
        <v>21</v>
      </c>
      <c r="J101" t="s">
        <v>22</v>
      </c>
      <c r="K101">
        <v>9727.59</v>
      </c>
      <c r="L101">
        <v>0</v>
      </c>
      <c r="M101" s="5">
        <v>43282</v>
      </c>
      <c r="N101">
        <v>1526.09</v>
      </c>
      <c r="P101" t="s">
        <v>26</v>
      </c>
      <c r="Q101" t="s">
        <v>24</v>
      </c>
      <c r="R101" t="s">
        <v>25</v>
      </c>
      <c r="S101" t="str">
        <f t="shared" si="1"/>
        <v>FALSE</v>
      </c>
    </row>
    <row r="102" spans="1:19" x14ac:dyDescent="0.35">
      <c r="A102" s="1">
        <v>174</v>
      </c>
      <c r="B102" s="2">
        <v>129086263</v>
      </c>
      <c r="C102">
        <v>8000</v>
      </c>
      <c r="D102" t="s">
        <v>27</v>
      </c>
      <c r="E102">
        <v>6.08</v>
      </c>
      <c r="F102">
        <v>243.67</v>
      </c>
      <c r="G102" s="4">
        <v>43132</v>
      </c>
      <c r="H102" t="s">
        <v>20</v>
      </c>
      <c r="I102" t="s">
        <v>29</v>
      </c>
      <c r="J102" t="s">
        <v>35</v>
      </c>
      <c r="K102">
        <v>3165.01</v>
      </c>
      <c r="L102">
        <v>0</v>
      </c>
      <c r="M102" s="5">
        <v>43160</v>
      </c>
      <c r="N102">
        <v>243.67</v>
      </c>
      <c r="O102" s="5">
        <v>43191</v>
      </c>
      <c r="P102" t="s">
        <v>23</v>
      </c>
      <c r="Q102" t="s">
        <v>24</v>
      </c>
      <c r="R102" t="s">
        <v>25</v>
      </c>
      <c r="S102" t="str">
        <f t="shared" si="1"/>
        <v>FALSE</v>
      </c>
    </row>
    <row r="103" spans="1:19" x14ac:dyDescent="0.35">
      <c r="A103" s="1">
        <v>175</v>
      </c>
      <c r="B103" s="2">
        <v>136806337</v>
      </c>
      <c r="C103">
        <v>5500</v>
      </c>
      <c r="D103" t="s">
        <v>27</v>
      </c>
      <c r="E103">
        <v>16.91</v>
      </c>
      <c r="F103">
        <v>195.85</v>
      </c>
      <c r="G103" s="4">
        <v>43282</v>
      </c>
      <c r="H103" t="s">
        <v>20</v>
      </c>
      <c r="I103" t="s">
        <v>29</v>
      </c>
      <c r="J103" t="s">
        <v>35</v>
      </c>
      <c r="K103">
        <v>1561.63</v>
      </c>
      <c r="L103">
        <v>0</v>
      </c>
      <c r="M103" s="5">
        <v>43160</v>
      </c>
      <c r="N103">
        <v>195.85</v>
      </c>
      <c r="O103" s="5">
        <v>43191</v>
      </c>
      <c r="P103" t="s">
        <v>23</v>
      </c>
      <c r="Q103" t="s">
        <v>24</v>
      </c>
      <c r="R103" t="s">
        <v>25</v>
      </c>
      <c r="S103" t="str">
        <f t="shared" si="1"/>
        <v>FALSE</v>
      </c>
    </row>
    <row r="104" spans="1:19" x14ac:dyDescent="0.35">
      <c r="A104" s="1">
        <v>176</v>
      </c>
      <c r="B104" s="2">
        <v>136780426</v>
      </c>
      <c r="C104">
        <v>3500</v>
      </c>
      <c r="D104" t="s">
        <v>27</v>
      </c>
      <c r="E104">
        <v>12.73</v>
      </c>
      <c r="F104">
        <v>117.48</v>
      </c>
      <c r="G104" s="4">
        <v>43282</v>
      </c>
      <c r="H104" t="s">
        <v>20</v>
      </c>
      <c r="I104" t="s">
        <v>30</v>
      </c>
      <c r="J104" t="s">
        <v>22</v>
      </c>
      <c r="K104">
        <v>937.36</v>
      </c>
      <c r="L104">
        <v>0</v>
      </c>
      <c r="M104" s="5">
        <v>43160</v>
      </c>
      <c r="N104">
        <v>117.48</v>
      </c>
      <c r="O104" s="5">
        <v>43191</v>
      </c>
      <c r="P104" t="s">
        <v>23</v>
      </c>
      <c r="Q104" t="s">
        <v>24</v>
      </c>
      <c r="R104" t="s">
        <v>25</v>
      </c>
      <c r="S104" t="str">
        <f t="shared" si="1"/>
        <v>FALSE</v>
      </c>
    </row>
    <row r="105" spans="1:19" x14ac:dyDescent="0.35">
      <c r="A105" s="1">
        <v>177</v>
      </c>
      <c r="B105" s="2">
        <v>128172782</v>
      </c>
      <c r="C105">
        <v>7000</v>
      </c>
      <c r="D105" t="s">
        <v>27</v>
      </c>
      <c r="E105">
        <v>11.99</v>
      </c>
      <c r="F105">
        <v>232.47</v>
      </c>
      <c r="G105" s="4">
        <v>43132</v>
      </c>
      <c r="H105" t="s">
        <v>20</v>
      </c>
      <c r="I105" t="s">
        <v>30</v>
      </c>
      <c r="J105" t="s">
        <v>22</v>
      </c>
      <c r="K105">
        <v>3017.45</v>
      </c>
      <c r="L105">
        <v>0</v>
      </c>
      <c r="M105" s="5">
        <v>43160</v>
      </c>
      <c r="N105">
        <v>232.47</v>
      </c>
      <c r="O105" s="5">
        <v>43191</v>
      </c>
      <c r="P105" t="s">
        <v>23</v>
      </c>
      <c r="Q105" t="s">
        <v>24</v>
      </c>
      <c r="R105" t="s">
        <v>25</v>
      </c>
      <c r="S105" t="str">
        <f t="shared" si="1"/>
        <v>FALSE</v>
      </c>
    </row>
    <row r="106" spans="1:19" x14ac:dyDescent="0.35">
      <c r="A106" s="1">
        <v>178</v>
      </c>
      <c r="B106" s="2">
        <v>139726486</v>
      </c>
      <c r="C106">
        <v>28000</v>
      </c>
      <c r="D106" t="s">
        <v>19</v>
      </c>
      <c r="E106">
        <v>20.89</v>
      </c>
      <c r="F106">
        <v>755.77</v>
      </c>
      <c r="G106" s="4">
        <v>43344</v>
      </c>
      <c r="H106" t="s">
        <v>20</v>
      </c>
      <c r="I106" t="s">
        <v>21</v>
      </c>
      <c r="J106" t="s">
        <v>22</v>
      </c>
      <c r="K106">
        <v>4615.8599999999997</v>
      </c>
      <c r="L106">
        <v>0</v>
      </c>
      <c r="M106" s="5">
        <v>43160</v>
      </c>
      <c r="N106">
        <v>755.77</v>
      </c>
      <c r="O106" s="5">
        <v>43191</v>
      </c>
      <c r="P106" t="s">
        <v>26</v>
      </c>
      <c r="Q106" t="s">
        <v>24</v>
      </c>
      <c r="R106" t="s">
        <v>25</v>
      </c>
      <c r="S106" t="str">
        <f t="shared" si="1"/>
        <v>FALSE</v>
      </c>
    </row>
    <row r="107" spans="1:19" x14ac:dyDescent="0.35">
      <c r="A107" s="1">
        <v>179</v>
      </c>
      <c r="B107" s="2">
        <v>135698897</v>
      </c>
      <c r="C107">
        <v>10000</v>
      </c>
      <c r="D107" t="s">
        <v>27</v>
      </c>
      <c r="E107">
        <v>14.52</v>
      </c>
      <c r="F107">
        <v>344.31</v>
      </c>
      <c r="G107" s="4">
        <v>43282</v>
      </c>
      <c r="H107" t="s">
        <v>20</v>
      </c>
      <c r="I107" t="s">
        <v>29</v>
      </c>
      <c r="J107" t="s">
        <v>22</v>
      </c>
      <c r="K107">
        <v>2742.38</v>
      </c>
      <c r="L107">
        <v>0</v>
      </c>
      <c r="M107" s="5">
        <v>43160</v>
      </c>
      <c r="N107">
        <v>344.31</v>
      </c>
      <c r="O107" s="5">
        <v>43191</v>
      </c>
      <c r="P107" t="s">
        <v>23</v>
      </c>
      <c r="Q107" t="s">
        <v>24</v>
      </c>
      <c r="R107" t="s">
        <v>25</v>
      </c>
      <c r="S107" t="str">
        <f t="shared" si="1"/>
        <v>FALSE</v>
      </c>
    </row>
    <row r="108" spans="1:19" x14ac:dyDescent="0.35">
      <c r="A108" s="1">
        <v>180</v>
      </c>
      <c r="B108" s="2">
        <v>138508096</v>
      </c>
      <c r="C108">
        <v>30000</v>
      </c>
      <c r="D108" t="s">
        <v>19</v>
      </c>
      <c r="E108">
        <v>7.84</v>
      </c>
      <c r="F108">
        <v>606</v>
      </c>
      <c r="G108" s="4">
        <v>43313</v>
      </c>
      <c r="H108" t="s">
        <v>31</v>
      </c>
      <c r="I108" t="s">
        <v>32</v>
      </c>
      <c r="J108" t="s">
        <v>22</v>
      </c>
      <c r="K108">
        <v>31073.75013</v>
      </c>
      <c r="L108">
        <v>0</v>
      </c>
      <c r="M108" s="5">
        <v>43101</v>
      </c>
      <c r="N108">
        <v>28662.82</v>
      </c>
      <c r="P108" t="s">
        <v>23</v>
      </c>
      <c r="Q108" t="s">
        <v>24</v>
      </c>
      <c r="R108" t="s">
        <v>25</v>
      </c>
      <c r="S108" t="str">
        <f t="shared" si="1"/>
        <v>FALSE</v>
      </c>
    </row>
    <row r="109" spans="1:19" x14ac:dyDescent="0.35">
      <c r="A109" s="1">
        <v>181</v>
      </c>
      <c r="B109" s="2">
        <v>136593335</v>
      </c>
      <c r="C109">
        <v>21475</v>
      </c>
      <c r="D109" t="s">
        <v>27</v>
      </c>
      <c r="E109">
        <v>6.67</v>
      </c>
      <c r="F109">
        <v>659.86</v>
      </c>
      <c r="G109" s="4">
        <v>43282</v>
      </c>
      <c r="H109" t="s">
        <v>20</v>
      </c>
      <c r="I109" t="s">
        <v>29</v>
      </c>
      <c r="J109" t="s">
        <v>22</v>
      </c>
      <c r="K109">
        <v>5270.92</v>
      </c>
      <c r="L109">
        <v>0</v>
      </c>
      <c r="M109" s="5">
        <v>43160</v>
      </c>
      <c r="N109">
        <v>659.86</v>
      </c>
      <c r="O109" s="5">
        <v>43191</v>
      </c>
      <c r="P109" t="s">
        <v>26</v>
      </c>
      <c r="Q109" t="s">
        <v>24</v>
      </c>
      <c r="R109" t="s">
        <v>25</v>
      </c>
      <c r="S109" t="str">
        <f t="shared" si="1"/>
        <v>FALSE</v>
      </c>
    </row>
    <row r="110" spans="1:19" x14ac:dyDescent="0.35">
      <c r="A110" s="1">
        <v>182</v>
      </c>
      <c r="B110" s="2">
        <v>138411953</v>
      </c>
      <c r="C110">
        <v>1400</v>
      </c>
      <c r="D110" t="s">
        <v>27</v>
      </c>
      <c r="E110">
        <v>8.4600000000000009</v>
      </c>
      <c r="F110">
        <v>44.17</v>
      </c>
      <c r="G110" s="4">
        <v>43313</v>
      </c>
      <c r="H110" t="s">
        <v>20</v>
      </c>
      <c r="I110" t="s">
        <v>21</v>
      </c>
      <c r="J110" t="s">
        <v>22</v>
      </c>
      <c r="K110">
        <v>508.53</v>
      </c>
      <c r="L110">
        <v>0</v>
      </c>
      <c r="M110" s="5">
        <v>43160</v>
      </c>
      <c r="N110">
        <v>44.17</v>
      </c>
      <c r="O110" s="5">
        <v>43191</v>
      </c>
      <c r="P110" t="s">
        <v>23</v>
      </c>
      <c r="Q110" t="s">
        <v>24</v>
      </c>
      <c r="R110" t="s">
        <v>25</v>
      </c>
      <c r="S110" t="str">
        <f t="shared" si="1"/>
        <v>FALSE</v>
      </c>
    </row>
    <row r="111" spans="1:19" x14ac:dyDescent="0.35">
      <c r="A111" s="1">
        <v>183</v>
      </c>
      <c r="B111" s="2">
        <v>129696584</v>
      </c>
      <c r="C111">
        <v>15000</v>
      </c>
      <c r="D111" t="s">
        <v>19</v>
      </c>
      <c r="E111">
        <v>14.07</v>
      </c>
      <c r="F111">
        <v>349.57</v>
      </c>
      <c r="G111" s="4">
        <v>43160</v>
      </c>
      <c r="H111" t="s">
        <v>20</v>
      </c>
      <c r="I111" t="s">
        <v>29</v>
      </c>
      <c r="J111" t="s">
        <v>22</v>
      </c>
      <c r="K111">
        <v>4183.12</v>
      </c>
      <c r="L111">
        <v>0</v>
      </c>
      <c r="M111" s="5">
        <v>43160</v>
      </c>
      <c r="N111">
        <v>349.57</v>
      </c>
      <c r="O111" s="5">
        <v>43191</v>
      </c>
      <c r="P111" t="s">
        <v>23</v>
      </c>
      <c r="Q111" t="s">
        <v>24</v>
      </c>
      <c r="R111" t="s">
        <v>25</v>
      </c>
      <c r="S111" t="str">
        <f t="shared" si="1"/>
        <v>FALSE</v>
      </c>
    </row>
    <row r="112" spans="1:19" x14ac:dyDescent="0.35">
      <c r="A112" s="1">
        <v>184</v>
      </c>
      <c r="B112" s="2">
        <v>128661728</v>
      </c>
      <c r="C112">
        <v>19200</v>
      </c>
      <c r="D112" t="s">
        <v>27</v>
      </c>
      <c r="E112">
        <v>6.72</v>
      </c>
      <c r="F112">
        <v>590.39</v>
      </c>
      <c r="G112" s="4">
        <v>43132</v>
      </c>
      <c r="H112" t="s">
        <v>20</v>
      </c>
      <c r="I112" t="s">
        <v>21</v>
      </c>
      <c r="J112" t="s">
        <v>22</v>
      </c>
      <c r="K112">
        <v>7667.9</v>
      </c>
      <c r="L112">
        <v>0</v>
      </c>
      <c r="M112" s="5">
        <v>43160</v>
      </c>
      <c r="N112">
        <v>590.39</v>
      </c>
      <c r="O112" s="5">
        <v>43191</v>
      </c>
      <c r="P112" t="s">
        <v>23</v>
      </c>
      <c r="Q112" t="s">
        <v>24</v>
      </c>
      <c r="R112" t="s">
        <v>25</v>
      </c>
      <c r="S112" t="str">
        <f t="shared" si="1"/>
        <v>FALSE</v>
      </c>
    </row>
    <row r="113" spans="1:19" x14ac:dyDescent="0.35">
      <c r="A113" s="1">
        <v>185</v>
      </c>
      <c r="B113" s="2">
        <v>128443695</v>
      </c>
      <c r="C113">
        <v>15975</v>
      </c>
      <c r="D113" t="s">
        <v>27</v>
      </c>
      <c r="E113">
        <v>23.88</v>
      </c>
      <c r="F113">
        <v>625.74</v>
      </c>
      <c r="G113" s="4">
        <v>43132</v>
      </c>
      <c r="H113" t="s">
        <v>20</v>
      </c>
      <c r="I113" t="s">
        <v>21</v>
      </c>
      <c r="J113" t="s">
        <v>35</v>
      </c>
      <c r="K113">
        <v>8145.23</v>
      </c>
      <c r="L113">
        <v>0</v>
      </c>
      <c r="M113" s="5">
        <v>43160</v>
      </c>
      <c r="N113">
        <v>625.74</v>
      </c>
      <c r="O113" s="5">
        <v>43191</v>
      </c>
      <c r="P113" t="s">
        <v>23</v>
      </c>
      <c r="Q113" t="s">
        <v>24</v>
      </c>
      <c r="R113" t="s">
        <v>25</v>
      </c>
      <c r="S113" t="str">
        <f t="shared" si="1"/>
        <v>FALSE</v>
      </c>
    </row>
    <row r="114" spans="1:19" x14ac:dyDescent="0.35">
      <c r="A114" s="1">
        <v>186</v>
      </c>
      <c r="B114" s="2">
        <v>140756509</v>
      </c>
      <c r="C114">
        <v>7800</v>
      </c>
      <c r="D114" t="s">
        <v>27</v>
      </c>
      <c r="E114">
        <v>19.920000000000002</v>
      </c>
      <c r="F114">
        <v>289.56</v>
      </c>
      <c r="G114" s="4">
        <v>43344</v>
      </c>
      <c r="H114" t="s">
        <v>20</v>
      </c>
      <c r="I114" t="s">
        <v>21</v>
      </c>
      <c r="J114" t="s">
        <v>22</v>
      </c>
      <c r="K114">
        <v>1733.05</v>
      </c>
      <c r="L114">
        <v>0</v>
      </c>
      <c r="M114" s="5">
        <v>43160</v>
      </c>
      <c r="N114">
        <v>289.56</v>
      </c>
      <c r="O114" s="5">
        <v>43191</v>
      </c>
      <c r="P114" t="s">
        <v>23</v>
      </c>
      <c r="Q114" t="s">
        <v>24</v>
      </c>
      <c r="R114" t="s">
        <v>25</v>
      </c>
      <c r="S114" t="str">
        <f t="shared" si="1"/>
        <v>FALSE</v>
      </c>
    </row>
    <row r="115" spans="1:19" x14ac:dyDescent="0.35">
      <c r="A115" s="1">
        <v>187</v>
      </c>
      <c r="B115" s="2">
        <v>140415529</v>
      </c>
      <c r="C115">
        <v>16000</v>
      </c>
      <c r="D115" t="s">
        <v>19</v>
      </c>
      <c r="E115">
        <v>12.73</v>
      </c>
      <c r="F115">
        <v>361.85</v>
      </c>
      <c r="G115" s="4">
        <v>43344</v>
      </c>
      <c r="H115" t="s">
        <v>20</v>
      </c>
      <c r="I115" t="s">
        <v>21</v>
      </c>
      <c r="J115" t="s">
        <v>22</v>
      </c>
      <c r="K115">
        <v>2159.7800000000002</v>
      </c>
      <c r="L115">
        <v>0</v>
      </c>
      <c r="M115" s="5">
        <v>43160</v>
      </c>
      <c r="N115">
        <v>361.85</v>
      </c>
      <c r="O115" s="5">
        <v>43191</v>
      </c>
      <c r="P115" t="s">
        <v>23</v>
      </c>
      <c r="Q115" t="s">
        <v>24</v>
      </c>
      <c r="R115" t="s">
        <v>25</v>
      </c>
      <c r="S115" t="str">
        <f t="shared" si="1"/>
        <v>FALSE</v>
      </c>
    </row>
    <row r="116" spans="1:19" x14ac:dyDescent="0.35">
      <c r="A116" s="1">
        <v>188</v>
      </c>
      <c r="B116" s="2">
        <v>140232630</v>
      </c>
      <c r="C116">
        <v>15000</v>
      </c>
      <c r="D116" t="s">
        <v>27</v>
      </c>
      <c r="E116">
        <v>11.06</v>
      </c>
      <c r="F116">
        <v>491.51</v>
      </c>
      <c r="G116" s="4">
        <v>43344</v>
      </c>
      <c r="H116" t="s">
        <v>20</v>
      </c>
      <c r="I116" t="s">
        <v>29</v>
      </c>
      <c r="J116" t="s">
        <v>22</v>
      </c>
      <c r="K116">
        <v>2930.63</v>
      </c>
      <c r="L116">
        <v>0</v>
      </c>
      <c r="M116" s="5">
        <v>43160</v>
      </c>
      <c r="N116">
        <v>491.51</v>
      </c>
      <c r="O116" s="5">
        <v>43191</v>
      </c>
      <c r="P116" t="s">
        <v>23</v>
      </c>
      <c r="Q116" t="s">
        <v>24</v>
      </c>
      <c r="R116" t="s">
        <v>25</v>
      </c>
      <c r="S116" t="str">
        <f t="shared" si="1"/>
        <v>FALSE</v>
      </c>
    </row>
    <row r="117" spans="1:19" x14ac:dyDescent="0.35">
      <c r="A117" s="1">
        <v>189</v>
      </c>
      <c r="B117" s="2">
        <v>136789066</v>
      </c>
      <c r="C117">
        <v>29225</v>
      </c>
      <c r="D117" t="s">
        <v>19</v>
      </c>
      <c r="E117">
        <v>11.55</v>
      </c>
      <c r="F117">
        <v>643.47</v>
      </c>
      <c r="G117" s="4">
        <v>43282</v>
      </c>
      <c r="H117" t="s">
        <v>20</v>
      </c>
      <c r="I117" t="s">
        <v>21</v>
      </c>
      <c r="J117" t="s">
        <v>22</v>
      </c>
      <c r="K117">
        <v>5129.01</v>
      </c>
      <c r="L117">
        <v>0</v>
      </c>
      <c r="M117" s="5">
        <v>43160</v>
      </c>
      <c r="N117">
        <v>643.47</v>
      </c>
      <c r="O117" s="5">
        <v>43191</v>
      </c>
      <c r="P117" t="s">
        <v>26</v>
      </c>
      <c r="Q117" t="s">
        <v>33</v>
      </c>
      <c r="R117" t="s">
        <v>25</v>
      </c>
      <c r="S117" t="str">
        <f t="shared" si="1"/>
        <v>FALSE</v>
      </c>
    </row>
    <row r="118" spans="1:19" x14ac:dyDescent="0.35">
      <c r="A118" s="1">
        <v>190</v>
      </c>
      <c r="B118" s="2">
        <v>127773438</v>
      </c>
      <c r="C118">
        <v>21000</v>
      </c>
      <c r="D118" t="s">
        <v>19</v>
      </c>
      <c r="E118">
        <v>10.9</v>
      </c>
      <c r="F118">
        <v>455.55</v>
      </c>
      <c r="G118" s="4">
        <v>43132</v>
      </c>
      <c r="H118" t="s">
        <v>31</v>
      </c>
      <c r="I118" t="s">
        <v>21</v>
      </c>
      <c r="J118" t="s">
        <v>22</v>
      </c>
      <c r="K118">
        <v>21634.00289</v>
      </c>
      <c r="L118">
        <v>22.78</v>
      </c>
      <c r="M118" s="5">
        <v>43252</v>
      </c>
      <c r="N118">
        <v>21191.17</v>
      </c>
      <c r="P118" t="s">
        <v>26</v>
      </c>
      <c r="Q118" t="s">
        <v>24</v>
      </c>
      <c r="R118" t="s">
        <v>25</v>
      </c>
      <c r="S118" t="str">
        <f t="shared" si="1"/>
        <v>FALSE</v>
      </c>
    </row>
    <row r="119" spans="1:19" x14ac:dyDescent="0.35">
      <c r="A119" s="1">
        <v>191</v>
      </c>
      <c r="B119" s="2">
        <v>129001912</v>
      </c>
      <c r="C119">
        <v>12000</v>
      </c>
      <c r="D119" t="s">
        <v>19</v>
      </c>
      <c r="E119">
        <v>20</v>
      </c>
      <c r="F119">
        <v>317.93</v>
      </c>
      <c r="G119" s="4">
        <v>43160</v>
      </c>
      <c r="H119" t="s">
        <v>31</v>
      </c>
      <c r="I119" t="s">
        <v>29</v>
      </c>
      <c r="J119" t="s">
        <v>22</v>
      </c>
      <c r="K119">
        <v>13483.793739999999</v>
      </c>
      <c r="L119">
        <v>0</v>
      </c>
      <c r="M119" s="5">
        <v>43435</v>
      </c>
      <c r="N119">
        <v>8103.68</v>
      </c>
      <c r="P119" t="s">
        <v>23</v>
      </c>
      <c r="Q119" t="s">
        <v>24</v>
      </c>
      <c r="R119" t="s">
        <v>25</v>
      </c>
      <c r="S119" t="str">
        <f t="shared" si="1"/>
        <v>FALSE</v>
      </c>
    </row>
    <row r="120" spans="1:19" x14ac:dyDescent="0.35">
      <c r="A120" s="1">
        <v>192</v>
      </c>
      <c r="B120" s="2">
        <v>127267908</v>
      </c>
      <c r="C120">
        <v>12600</v>
      </c>
      <c r="D120" t="s">
        <v>27</v>
      </c>
      <c r="E120">
        <v>9.44</v>
      </c>
      <c r="F120">
        <v>403.27</v>
      </c>
      <c r="G120" s="4">
        <v>43101</v>
      </c>
      <c r="H120" t="s">
        <v>20</v>
      </c>
      <c r="I120" t="s">
        <v>29</v>
      </c>
      <c r="J120" t="s">
        <v>22</v>
      </c>
      <c r="K120">
        <v>5632.56</v>
      </c>
      <c r="L120">
        <v>0</v>
      </c>
      <c r="M120" s="5">
        <v>43160</v>
      </c>
      <c r="N120">
        <v>403.27</v>
      </c>
      <c r="O120" s="5">
        <v>43191</v>
      </c>
      <c r="P120" t="s">
        <v>23</v>
      </c>
      <c r="Q120" t="s">
        <v>24</v>
      </c>
      <c r="R120" t="s">
        <v>25</v>
      </c>
      <c r="S120" t="str">
        <f t="shared" si="1"/>
        <v>FALSE</v>
      </c>
    </row>
    <row r="121" spans="1:19" x14ac:dyDescent="0.35">
      <c r="A121" s="1">
        <v>193</v>
      </c>
      <c r="B121" s="2">
        <v>127233819</v>
      </c>
      <c r="C121">
        <v>18000</v>
      </c>
      <c r="D121" t="s">
        <v>27</v>
      </c>
      <c r="E121">
        <v>10.42</v>
      </c>
      <c r="F121">
        <v>584.37</v>
      </c>
      <c r="G121" s="4">
        <v>43101</v>
      </c>
      <c r="H121" t="s">
        <v>20</v>
      </c>
      <c r="I121" t="s">
        <v>21</v>
      </c>
      <c r="J121" t="s">
        <v>22</v>
      </c>
      <c r="K121">
        <v>8160.34</v>
      </c>
      <c r="L121">
        <v>0</v>
      </c>
      <c r="M121" s="5">
        <v>43160</v>
      </c>
      <c r="N121">
        <v>584.37</v>
      </c>
      <c r="O121" s="5">
        <v>43191</v>
      </c>
      <c r="P121" t="s">
        <v>23</v>
      </c>
      <c r="Q121" t="s">
        <v>24</v>
      </c>
      <c r="R121" t="s">
        <v>25</v>
      </c>
      <c r="S121" t="str">
        <f t="shared" si="1"/>
        <v>FALSE</v>
      </c>
    </row>
    <row r="122" spans="1:19" x14ac:dyDescent="0.35">
      <c r="A122" s="1">
        <v>194</v>
      </c>
      <c r="B122" s="2">
        <v>140579325</v>
      </c>
      <c r="C122">
        <v>5000</v>
      </c>
      <c r="D122" t="s">
        <v>27</v>
      </c>
      <c r="E122">
        <v>11.06</v>
      </c>
      <c r="F122">
        <v>163.84</v>
      </c>
      <c r="G122" s="4">
        <v>43344</v>
      </c>
      <c r="H122" t="s">
        <v>20</v>
      </c>
      <c r="I122" t="s">
        <v>41</v>
      </c>
      <c r="J122" t="s">
        <v>22</v>
      </c>
      <c r="K122">
        <v>989.07</v>
      </c>
      <c r="L122">
        <v>0</v>
      </c>
      <c r="M122" s="5">
        <v>43160</v>
      </c>
      <c r="N122">
        <v>176.01</v>
      </c>
      <c r="O122" s="5">
        <v>43191</v>
      </c>
      <c r="P122" t="s">
        <v>23</v>
      </c>
      <c r="Q122" t="s">
        <v>24</v>
      </c>
      <c r="R122" t="s">
        <v>25</v>
      </c>
      <c r="S122" t="str">
        <f t="shared" si="1"/>
        <v>FALSE</v>
      </c>
    </row>
    <row r="123" spans="1:19" x14ac:dyDescent="0.35">
      <c r="A123" s="1">
        <v>195</v>
      </c>
      <c r="B123" s="2">
        <v>127766210</v>
      </c>
      <c r="C123">
        <v>13000</v>
      </c>
      <c r="D123" t="s">
        <v>19</v>
      </c>
      <c r="E123">
        <v>21.45</v>
      </c>
      <c r="F123">
        <v>355</v>
      </c>
      <c r="G123" s="4">
        <v>43101</v>
      </c>
      <c r="H123" t="s">
        <v>20</v>
      </c>
      <c r="I123" t="s">
        <v>21</v>
      </c>
      <c r="J123" t="s">
        <v>22</v>
      </c>
      <c r="K123">
        <v>4954.51</v>
      </c>
      <c r="L123">
        <v>0</v>
      </c>
      <c r="M123" s="5">
        <v>43160</v>
      </c>
      <c r="N123">
        <v>355</v>
      </c>
      <c r="O123" s="5">
        <v>43191</v>
      </c>
      <c r="P123" t="s">
        <v>23</v>
      </c>
      <c r="Q123" t="s">
        <v>24</v>
      </c>
      <c r="R123" t="s">
        <v>25</v>
      </c>
      <c r="S123" t="str">
        <f t="shared" si="1"/>
        <v>FALSE</v>
      </c>
    </row>
    <row r="124" spans="1:19" x14ac:dyDescent="0.35">
      <c r="A124" s="1">
        <v>196</v>
      </c>
      <c r="B124" s="2">
        <v>140223915</v>
      </c>
      <c r="C124">
        <v>11000</v>
      </c>
      <c r="D124" t="s">
        <v>19</v>
      </c>
      <c r="E124">
        <v>20.89</v>
      </c>
      <c r="F124">
        <v>296.91000000000003</v>
      </c>
      <c r="G124" s="4">
        <v>43344</v>
      </c>
      <c r="H124" t="s">
        <v>20</v>
      </c>
      <c r="I124" t="s">
        <v>21</v>
      </c>
      <c r="J124" t="s">
        <v>22</v>
      </c>
      <c r="K124">
        <v>1755.93</v>
      </c>
      <c r="L124">
        <v>0</v>
      </c>
      <c r="M124" s="5">
        <v>43160</v>
      </c>
      <c r="N124">
        <v>296.91000000000003</v>
      </c>
      <c r="O124" s="5">
        <v>43191</v>
      </c>
      <c r="P124" t="s">
        <v>23</v>
      </c>
      <c r="Q124" t="s">
        <v>24</v>
      </c>
      <c r="R124" t="s">
        <v>25</v>
      </c>
      <c r="S124" t="str">
        <f t="shared" si="1"/>
        <v>FALSE</v>
      </c>
    </row>
    <row r="125" spans="1:19" x14ac:dyDescent="0.35">
      <c r="A125" s="1">
        <v>197</v>
      </c>
      <c r="B125" s="2">
        <v>138926397</v>
      </c>
      <c r="C125">
        <v>15000</v>
      </c>
      <c r="D125" t="s">
        <v>27</v>
      </c>
      <c r="E125">
        <v>8.4600000000000009</v>
      </c>
      <c r="F125">
        <v>473.24</v>
      </c>
      <c r="G125" s="4">
        <v>43313</v>
      </c>
      <c r="H125" t="s">
        <v>20</v>
      </c>
      <c r="I125" t="s">
        <v>21</v>
      </c>
      <c r="J125" t="s">
        <v>22</v>
      </c>
      <c r="K125">
        <v>3298.58</v>
      </c>
      <c r="L125">
        <v>0</v>
      </c>
      <c r="M125" s="5">
        <v>43160</v>
      </c>
      <c r="N125">
        <v>473.24</v>
      </c>
      <c r="O125" s="5">
        <v>43191</v>
      </c>
      <c r="P125" t="s">
        <v>23</v>
      </c>
      <c r="Q125" t="s">
        <v>24</v>
      </c>
      <c r="R125" t="s">
        <v>25</v>
      </c>
      <c r="S125" t="str">
        <f t="shared" si="1"/>
        <v>FALSE</v>
      </c>
    </row>
    <row r="126" spans="1:19" x14ac:dyDescent="0.35">
      <c r="A126" s="1">
        <v>198</v>
      </c>
      <c r="B126" s="2">
        <v>128691793</v>
      </c>
      <c r="C126">
        <v>12000</v>
      </c>
      <c r="D126" t="s">
        <v>27</v>
      </c>
      <c r="E126">
        <v>20</v>
      </c>
      <c r="F126">
        <v>445.97</v>
      </c>
      <c r="G126" s="4">
        <v>43132</v>
      </c>
      <c r="H126" t="s">
        <v>20</v>
      </c>
      <c r="I126" t="s">
        <v>39</v>
      </c>
      <c r="J126" t="s">
        <v>22</v>
      </c>
      <c r="K126">
        <v>5784.28</v>
      </c>
      <c r="L126">
        <v>0</v>
      </c>
      <c r="M126" s="5">
        <v>43160</v>
      </c>
      <c r="N126">
        <v>445.97</v>
      </c>
      <c r="O126" s="5">
        <v>43191</v>
      </c>
      <c r="P126" t="s">
        <v>23</v>
      </c>
      <c r="Q126" t="s">
        <v>24</v>
      </c>
      <c r="R126" t="s">
        <v>25</v>
      </c>
      <c r="S126" t="str">
        <f t="shared" si="1"/>
        <v>FALSE</v>
      </c>
    </row>
    <row r="127" spans="1:19" x14ac:dyDescent="0.35">
      <c r="A127" s="1">
        <v>205</v>
      </c>
      <c r="B127" s="2">
        <v>126314685</v>
      </c>
      <c r="C127">
        <v>20000</v>
      </c>
      <c r="D127" t="s">
        <v>27</v>
      </c>
      <c r="E127">
        <v>12.62</v>
      </c>
      <c r="F127">
        <v>670.23</v>
      </c>
      <c r="G127" s="4">
        <v>43101</v>
      </c>
      <c r="H127" t="s">
        <v>36</v>
      </c>
      <c r="I127" t="s">
        <v>21</v>
      </c>
      <c r="J127" t="s">
        <v>35</v>
      </c>
      <c r="K127">
        <v>3358.17</v>
      </c>
      <c r="L127">
        <v>0</v>
      </c>
      <c r="M127" s="5">
        <v>43282</v>
      </c>
      <c r="N127">
        <v>670.23</v>
      </c>
      <c r="P127" t="s">
        <v>23</v>
      </c>
      <c r="Q127" t="s">
        <v>24</v>
      </c>
      <c r="R127" t="s">
        <v>25</v>
      </c>
      <c r="S127" t="str">
        <f t="shared" si="1"/>
        <v>FALSE</v>
      </c>
    </row>
    <row r="128" spans="1:19" x14ac:dyDescent="0.35">
      <c r="A128" s="1">
        <v>206</v>
      </c>
      <c r="B128" s="2">
        <v>140414751</v>
      </c>
      <c r="C128">
        <v>18000</v>
      </c>
      <c r="D128" t="s">
        <v>27</v>
      </c>
      <c r="E128">
        <v>12.73</v>
      </c>
      <c r="F128">
        <v>604.16</v>
      </c>
      <c r="G128" s="4">
        <v>43344</v>
      </c>
      <c r="H128" t="s">
        <v>20</v>
      </c>
      <c r="I128" t="s">
        <v>21</v>
      </c>
      <c r="J128" t="s">
        <v>35</v>
      </c>
      <c r="K128">
        <v>3099.39</v>
      </c>
      <c r="L128">
        <v>0</v>
      </c>
      <c r="M128" s="5">
        <v>43160</v>
      </c>
      <c r="N128">
        <v>644.55999999999995</v>
      </c>
      <c r="O128" s="5">
        <v>43191</v>
      </c>
      <c r="P128" t="s">
        <v>23</v>
      </c>
      <c r="Q128" t="s">
        <v>24</v>
      </c>
      <c r="R128" t="s">
        <v>25</v>
      </c>
      <c r="S128" t="str">
        <f t="shared" si="1"/>
        <v>FALSE</v>
      </c>
    </row>
    <row r="129" spans="1:19" x14ac:dyDescent="0.35">
      <c r="A129" s="1">
        <v>207</v>
      </c>
      <c r="B129" s="2">
        <v>128355798</v>
      </c>
      <c r="C129">
        <v>4200</v>
      </c>
      <c r="D129" t="s">
        <v>27</v>
      </c>
      <c r="E129">
        <v>10.42</v>
      </c>
      <c r="F129">
        <v>136.36000000000001</v>
      </c>
      <c r="G129" s="4">
        <v>43132</v>
      </c>
      <c r="H129" t="s">
        <v>31</v>
      </c>
      <c r="I129" t="s">
        <v>21</v>
      </c>
      <c r="J129" t="s">
        <v>35</v>
      </c>
      <c r="K129">
        <v>4420.8801910000002</v>
      </c>
      <c r="L129">
        <v>0</v>
      </c>
      <c r="M129" s="5">
        <v>43344</v>
      </c>
      <c r="N129">
        <v>17.649999999999999</v>
      </c>
      <c r="P129" t="s">
        <v>23</v>
      </c>
      <c r="Q129" t="s">
        <v>24</v>
      </c>
      <c r="R129" t="s">
        <v>25</v>
      </c>
      <c r="S129" t="str">
        <f t="shared" si="1"/>
        <v>FALSE</v>
      </c>
    </row>
    <row r="130" spans="1:19" x14ac:dyDescent="0.35">
      <c r="A130" s="1">
        <v>208</v>
      </c>
      <c r="B130" s="2">
        <v>136853573</v>
      </c>
      <c r="C130">
        <v>40000</v>
      </c>
      <c r="D130" t="s">
        <v>19</v>
      </c>
      <c r="E130">
        <v>11.55</v>
      </c>
      <c r="F130">
        <v>880.71</v>
      </c>
      <c r="G130" s="4">
        <v>43282</v>
      </c>
      <c r="H130" t="s">
        <v>20</v>
      </c>
      <c r="I130" t="s">
        <v>41</v>
      </c>
      <c r="J130" t="s">
        <v>22</v>
      </c>
      <c r="K130">
        <v>7020.01</v>
      </c>
      <c r="L130">
        <v>0</v>
      </c>
      <c r="M130" s="5">
        <v>43160</v>
      </c>
      <c r="N130">
        <v>880.71</v>
      </c>
      <c r="O130" s="5">
        <v>43191</v>
      </c>
      <c r="P130" t="s">
        <v>26</v>
      </c>
      <c r="Q130" t="s">
        <v>24</v>
      </c>
      <c r="R130" t="s">
        <v>25</v>
      </c>
      <c r="S130" t="str">
        <f t="shared" ref="S130:S193" si="2">IF(R130="N", "FALSE", "TRUE")</f>
        <v>FALSE</v>
      </c>
    </row>
    <row r="131" spans="1:19" x14ac:dyDescent="0.35">
      <c r="A131" s="1">
        <v>209</v>
      </c>
      <c r="B131" s="2">
        <v>128358653</v>
      </c>
      <c r="C131">
        <v>9000</v>
      </c>
      <c r="D131" t="s">
        <v>27</v>
      </c>
      <c r="E131">
        <v>7.97</v>
      </c>
      <c r="F131">
        <v>281.91000000000003</v>
      </c>
      <c r="G131" s="4">
        <v>43132</v>
      </c>
      <c r="H131" t="s">
        <v>20</v>
      </c>
      <c r="I131" t="s">
        <v>21</v>
      </c>
      <c r="J131" t="s">
        <v>22</v>
      </c>
      <c r="K131">
        <v>3656.86</v>
      </c>
      <c r="L131">
        <v>0</v>
      </c>
      <c r="M131" s="5">
        <v>43160</v>
      </c>
      <c r="N131">
        <v>281.91000000000003</v>
      </c>
      <c r="O131" s="5">
        <v>43191</v>
      </c>
      <c r="P131" t="s">
        <v>23</v>
      </c>
      <c r="Q131" t="s">
        <v>24</v>
      </c>
      <c r="R131" t="s">
        <v>25</v>
      </c>
      <c r="S131" t="str">
        <f t="shared" si="2"/>
        <v>FALSE</v>
      </c>
    </row>
    <row r="132" spans="1:19" x14ac:dyDescent="0.35">
      <c r="A132" s="1">
        <v>210</v>
      </c>
      <c r="B132" s="2">
        <v>137669716</v>
      </c>
      <c r="C132">
        <v>8400</v>
      </c>
      <c r="D132" t="s">
        <v>27</v>
      </c>
      <c r="E132">
        <v>15.02</v>
      </c>
      <c r="F132">
        <v>291.27999999999997</v>
      </c>
      <c r="G132" s="4">
        <v>43282</v>
      </c>
      <c r="H132" t="s">
        <v>20</v>
      </c>
      <c r="I132" t="s">
        <v>21</v>
      </c>
      <c r="J132" t="s">
        <v>22</v>
      </c>
      <c r="K132">
        <v>2031.95</v>
      </c>
      <c r="L132">
        <v>0</v>
      </c>
      <c r="M132" s="5">
        <v>43132</v>
      </c>
      <c r="N132">
        <v>291.27999999999997</v>
      </c>
      <c r="O132" s="5">
        <v>43191</v>
      </c>
      <c r="P132" t="s">
        <v>23</v>
      </c>
      <c r="Q132" t="s">
        <v>24</v>
      </c>
      <c r="R132" t="s">
        <v>25</v>
      </c>
      <c r="S132" t="str">
        <f t="shared" si="2"/>
        <v>FALSE</v>
      </c>
    </row>
    <row r="133" spans="1:19" x14ac:dyDescent="0.35">
      <c r="A133" s="1">
        <v>211</v>
      </c>
      <c r="B133" s="2">
        <v>138921337</v>
      </c>
      <c r="C133">
        <v>12000</v>
      </c>
      <c r="D133" t="s">
        <v>27</v>
      </c>
      <c r="E133">
        <v>7.21</v>
      </c>
      <c r="F133">
        <v>371.68</v>
      </c>
      <c r="G133" s="4">
        <v>43313</v>
      </c>
      <c r="H133" t="s">
        <v>20</v>
      </c>
      <c r="I133" t="s">
        <v>21</v>
      </c>
      <c r="J133" t="s">
        <v>22</v>
      </c>
      <c r="K133">
        <v>2596.9499999999998</v>
      </c>
      <c r="L133">
        <v>0</v>
      </c>
      <c r="M133" s="5">
        <v>43160</v>
      </c>
      <c r="N133">
        <v>371.68</v>
      </c>
      <c r="O133" s="5">
        <v>43191</v>
      </c>
      <c r="P133" t="s">
        <v>23</v>
      </c>
      <c r="Q133" t="s">
        <v>24</v>
      </c>
      <c r="R133" t="s">
        <v>25</v>
      </c>
      <c r="S133" t="str">
        <f t="shared" si="2"/>
        <v>FALSE</v>
      </c>
    </row>
    <row r="134" spans="1:19" x14ac:dyDescent="0.35">
      <c r="A134" s="1">
        <v>212</v>
      </c>
      <c r="B134" s="2">
        <v>129916562</v>
      </c>
      <c r="C134">
        <v>6000</v>
      </c>
      <c r="D134" t="s">
        <v>27</v>
      </c>
      <c r="E134">
        <v>6.07</v>
      </c>
      <c r="F134">
        <v>182.73</v>
      </c>
      <c r="G134" s="4">
        <v>43160</v>
      </c>
      <c r="H134" t="s">
        <v>20</v>
      </c>
      <c r="I134" t="s">
        <v>21</v>
      </c>
      <c r="J134" t="s">
        <v>22</v>
      </c>
      <c r="K134">
        <v>2190.7399999999998</v>
      </c>
      <c r="L134">
        <v>0</v>
      </c>
      <c r="M134" s="5">
        <v>43160</v>
      </c>
      <c r="N134">
        <v>182.73</v>
      </c>
      <c r="O134" s="5">
        <v>43191</v>
      </c>
      <c r="P134" t="s">
        <v>23</v>
      </c>
      <c r="Q134" t="s">
        <v>24</v>
      </c>
      <c r="R134" t="s">
        <v>25</v>
      </c>
      <c r="S134" t="str">
        <f t="shared" si="2"/>
        <v>FALSE</v>
      </c>
    </row>
    <row r="135" spans="1:19" x14ac:dyDescent="0.35">
      <c r="A135" s="1">
        <v>213</v>
      </c>
      <c r="B135" s="2">
        <v>140121625</v>
      </c>
      <c r="C135">
        <v>1200</v>
      </c>
      <c r="D135" t="s">
        <v>27</v>
      </c>
      <c r="E135">
        <v>23.4</v>
      </c>
      <c r="F135">
        <v>46.71</v>
      </c>
      <c r="G135" s="4">
        <v>43344</v>
      </c>
      <c r="H135" t="s">
        <v>31</v>
      </c>
      <c r="I135" t="s">
        <v>41</v>
      </c>
      <c r="J135" t="s">
        <v>22</v>
      </c>
      <c r="K135">
        <v>1318.8658330000001</v>
      </c>
      <c r="L135">
        <v>0</v>
      </c>
      <c r="M135" s="5">
        <v>43160</v>
      </c>
      <c r="N135">
        <v>18.23</v>
      </c>
      <c r="P135" t="s">
        <v>23</v>
      </c>
      <c r="Q135" t="s">
        <v>24</v>
      </c>
      <c r="R135" t="s">
        <v>25</v>
      </c>
      <c r="S135" t="str">
        <f t="shared" si="2"/>
        <v>FALSE</v>
      </c>
    </row>
    <row r="136" spans="1:19" x14ac:dyDescent="0.35">
      <c r="A136" s="1">
        <v>214</v>
      </c>
      <c r="B136" s="2">
        <v>138384775</v>
      </c>
      <c r="C136">
        <v>35000</v>
      </c>
      <c r="D136" t="s">
        <v>19</v>
      </c>
      <c r="E136">
        <v>28.72</v>
      </c>
      <c r="F136">
        <v>1105.01</v>
      </c>
      <c r="G136" s="4">
        <v>43313</v>
      </c>
      <c r="H136" t="s">
        <v>20</v>
      </c>
      <c r="I136" t="s">
        <v>21</v>
      </c>
      <c r="J136" t="s">
        <v>22</v>
      </c>
      <c r="K136">
        <v>7679.23</v>
      </c>
      <c r="L136">
        <v>0</v>
      </c>
      <c r="M136" s="5">
        <v>43160</v>
      </c>
      <c r="N136">
        <v>1105.01</v>
      </c>
      <c r="O136" s="5">
        <v>43191</v>
      </c>
      <c r="P136" t="s">
        <v>26</v>
      </c>
      <c r="Q136" t="s">
        <v>24</v>
      </c>
      <c r="R136" t="s">
        <v>25</v>
      </c>
      <c r="S136" t="str">
        <f t="shared" si="2"/>
        <v>FALSE</v>
      </c>
    </row>
    <row r="137" spans="1:19" x14ac:dyDescent="0.35">
      <c r="A137" s="1">
        <v>215</v>
      </c>
      <c r="B137" s="2">
        <v>127486138</v>
      </c>
      <c r="C137">
        <v>14400</v>
      </c>
      <c r="D137" t="s">
        <v>27</v>
      </c>
      <c r="E137">
        <v>7.97</v>
      </c>
      <c r="F137">
        <v>451.05</v>
      </c>
      <c r="G137" s="4">
        <v>43101</v>
      </c>
      <c r="H137" t="s">
        <v>20</v>
      </c>
      <c r="I137" t="s">
        <v>32</v>
      </c>
      <c r="J137" t="s">
        <v>22</v>
      </c>
      <c r="K137">
        <v>6308.32</v>
      </c>
      <c r="L137">
        <v>0</v>
      </c>
      <c r="M137" s="5">
        <v>43160</v>
      </c>
      <c r="N137">
        <v>451.05</v>
      </c>
      <c r="O137" s="5">
        <v>43191</v>
      </c>
      <c r="P137" t="s">
        <v>23</v>
      </c>
      <c r="Q137" t="s">
        <v>24</v>
      </c>
      <c r="R137" t="s">
        <v>25</v>
      </c>
      <c r="S137" t="str">
        <f t="shared" si="2"/>
        <v>FALSE</v>
      </c>
    </row>
    <row r="138" spans="1:19" x14ac:dyDescent="0.35">
      <c r="A138" s="1">
        <v>216</v>
      </c>
      <c r="B138" s="2">
        <v>128767613</v>
      </c>
      <c r="C138">
        <v>16000</v>
      </c>
      <c r="D138" t="s">
        <v>27</v>
      </c>
      <c r="E138">
        <v>9.44</v>
      </c>
      <c r="F138">
        <v>512.08000000000004</v>
      </c>
      <c r="G138" s="4">
        <v>43132</v>
      </c>
      <c r="H138" t="s">
        <v>31</v>
      </c>
      <c r="I138" t="s">
        <v>30</v>
      </c>
      <c r="J138" t="s">
        <v>22</v>
      </c>
      <c r="K138">
        <v>16433.96889</v>
      </c>
      <c r="L138">
        <v>0</v>
      </c>
      <c r="M138" s="5">
        <v>43221</v>
      </c>
      <c r="N138">
        <v>15418.2</v>
      </c>
      <c r="P138" t="s">
        <v>23</v>
      </c>
      <c r="Q138" t="s">
        <v>24</v>
      </c>
      <c r="R138" t="s">
        <v>25</v>
      </c>
      <c r="S138" t="str">
        <f t="shared" si="2"/>
        <v>FALSE</v>
      </c>
    </row>
    <row r="139" spans="1:19" x14ac:dyDescent="0.35">
      <c r="A139" s="1">
        <v>217</v>
      </c>
      <c r="B139" s="2">
        <v>140743291</v>
      </c>
      <c r="C139">
        <v>26975</v>
      </c>
      <c r="D139" t="s">
        <v>27</v>
      </c>
      <c r="E139">
        <v>10.47</v>
      </c>
      <c r="F139">
        <v>876.38</v>
      </c>
      <c r="G139" s="4">
        <v>43344</v>
      </c>
      <c r="H139" t="s">
        <v>20</v>
      </c>
      <c r="I139" t="s">
        <v>21</v>
      </c>
      <c r="J139" t="s">
        <v>22</v>
      </c>
      <c r="K139">
        <v>5226.8999999999996</v>
      </c>
      <c r="L139">
        <v>0</v>
      </c>
      <c r="M139" s="5">
        <v>43160</v>
      </c>
      <c r="N139">
        <v>876.38</v>
      </c>
      <c r="O139" s="5">
        <v>43191</v>
      </c>
      <c r="P139" t="s">
        <v>23</v>
      </c>
      <c r="Q139" t="s">
        <v>24</v>
      </c>
      <c r="R139" t="s">
        <v>25</v>
      </c>
      <c r="S139" t="str">
        <f t="shared" si="2"/>
        <v>FALSE</v>
      </c>
    </row>
    <row r="140" spans="1:19" x14ac:dyDescent="0.35">
      <c r="A140" s="1">
        <v>218</v>
      </c>
      <c r="B140" s="2">
        <v>126775633</v>
      </c>
      <c r="C140">
        <v>38650</v>
      </c>
      <c r="D140" t="s">
        <v>27</v>
      </c>
      <c r="E140">
        <v>11.99</v>
      </c>
      <c r="F140">
        <v>1283.55</v>
      </c>
      <c r="G140" s="4">
        <v>43132</v>
      </c>
      <c r="H140" t="s">
        <v>31</v>
      </c>
      <c r="I140" t="s">
        <v>21</v>
      </c>
      <c r="J140" t="s">
        <v>22</v>
      </c>
      <c r="K140">
        <v>42458.13927</v>
      </c>
      <c r="L140">
        <v>0</v>
      </c>
      <c r="M140" s="5">
        <v>43101</v>
      </c>
      <c r="N140">
        <v>29648.39</v>
      </c>
      <c r="P140" t="s">
        <v>23</v>
      </c>
      <c r="Q140" t="s">
        <v>24</v>
      </c>
      <c r="R140" t="s">
        <v>25</v>
      </c>
      <c r="S140" t="str">
        <f t="shared" si="2"/>
        <v>FALSE</v>
      </c>
    </row>
    <row r="141" spans="1:19" x14ac:dyDescent="0.35">
      <c r="A141" s="1">
        <v>219</v>
      </c>
      <c r="B141" s="2">
        <v>125994123</v>
      </c>
      <c r="C141">
        <v>16800</v>
      </c>
      <c r="D141" t="s">
        <v>27</v>
      </c>
      <c r="E141">
        <v>9.44</v>
      </c>
      <c r="F141">
        <v>537.69000000000005</v>
      </c>
      <c r="G141" s="4">
        <v>43101</v>
      </c>
      <c r="H141" t="s">
        <v>20</v>
      </c>
      <c r="I141" t="s">
        <v>29</v>
      </c>
      <c r="J141" t="s">
        <v>35</v>
      </c>
      <c r="K141">
        <v>7518.85</v>
      </c>
      <c r="L141">
        <v>0</v>
      </c>
      <c r="M141" s="5">
        <v>43160</v>
      </c>
      <c r="N141">
        <v>537.69000000000005</v>
      </c>
      <c r="O141" s="5">
        <v>43191</v>
      </c>
      <c r="P141" t="s">
        <v>23</v>
      </c>
      <c r="Q141" t="s">
        <v>24</v>
      </c>
      <c r="R141" t="s">
        <v>25</v>
      </c>
      <c r="S141" t="str">
        <f t="shared" si="2"/>
        <v>FALSE</v>
      </c>
    </row>
    <row r="142" spans="1:19" x14ac:dyDescent="0.35">
      <c r="A142" s="1">
        <v>220</v>
      </c>
      <c r="B142" s="2">
        <v>137324029</v>
      </c>
      <c r="C142">
        <v>13500</v>
      </c>
      <c r="D142" t="s">
        <v>19</v>
      </c>
      <c r="E142">
        <v>10.08</v>
      </c>
      <c r="F142">
        <v>287.37</v>
      </c>
      <c r="G142" s="4">
        <v>43282</v>
      </c>
      <c r="H142" t="s">
        <v>20</v>
      </c>
      <c r="I142" t="s">
        <v>21</v>
      </c>
      <c r="J142" t="s">
        <v>22</v>
      </c>
      <c r="K142">
        <v>2291.4</v>
      </c>
      <c r="L142">
        <v>0</v>
      </c>
      <c r="M142" s="5">
        <v>43160</v>
      </c>
      <c r="N142">
        <v>287.37</v>
      </c>
      <c r="O142" s="5">
        <v>43191</v>
      </c>
      <c r="P142" t="s">
        <v>26</v>
      </c>
      <c r="Q142" t="s">
        <v>24</v>
      </c>
      <c r="R142" t="s">
        <v>25</v>
      </c>
      <c r="S142" t="str">
        <f t="shared" si="2"/>
        <v>FALSE</v>
      </c>
    </row>
    <row r="143" spans="1:19" x14ac:dyDescent="0.35">
      <c r="A143" s="1">
        <v>221</v>
      </c>
      <c r="B143" s="2">
        <v>138287328</v>
      </c>
      <c r="C143">
        <v>35000</v>
      </c>
      <c r="D143" t="s">
        <v>19</v>
      </c>
      <c r="E143">
        <v>6.11</v>
      </c>
      <c r="F143">
        <v>678.44</v>
      </c>
      <c r="G143" s="4">
        <v>43313</v>
      </c>
      <c r="H143" t="s">
        <v>20</v>
      </c>
      <c r="I143" t="s">
        <v>29</v>
      </c>
      <c r="J143" t="s">
        <v>22</v>
      </c>
      <c r="K143">
        <v>4737.2</v>
      </c>
      <c r="L143">
        <v>0</v>
      </c>
      <c r="M143" s="5">
        <v>43160</v>
      </c>
      <c r="N143">
        <v>678.44</v>
      </c>
      <c r="O143" s="5">
        <v>43191</v>
      </c>
      <c r="P143" t="s">
        <v>26</v>
      </c>
      <c r="Q143" t="s">
        <v>33</v>
      </c>
      <c r="R143" t="s">
        <v>25</v>
      </c>
      <c r="S143" t="str">
        <f t="shared" si="2"/>
        <v>FALSE</v>
      </c>
    </row>
    <row r="144" spans="1:19" x14ac:dyDescent="0.35">
      <c r="A144" s="1">
        <v>250</v>
      </c>
      <c r="B144" s="2">
        <v>140379299</v>
      </c>
      <c r="C144">
        <v>10000</v>
      </c>
      <c r="D144" t="s">
        <v>27</v>
      </c>
      <c r="E144">
        <v>7.84</v>
      </c>
      <c r="F144">
        <v>312.63</v>
      </c>
      <c r="G144" s="4">
        <v>43344</v>
      </c>
      <c r="H144" t="s">
        <v>20</v>
      </c>
      <c r="I144" t="s">
        <v>29</v>
      </c>
      <c r="J144" t="s">
        <v>22</v>
      </c>
      <c r="K144">
        <v>1871.42</v>
      </c>
      <c r="L144">
        <v>0</v>
      </c>
      <c r="M144" s="5">
        <v>43160</v>
      </c>
      <c r="N144">
        <v>312.63</v>
      </c>
      <c r="O144" s="5">
        <v>43191</v>
      </c>
      <c r="P144" t="s">
        <v>23</v>
      </c>
      <c r="Q144" t="s">
        <v>33</v>
      </c>
      <c r="R144" t="s">
        <v>25</v>
      </c>
      <c r="S144" t="str">
        <f t="shared" si="2"/>
        <v>FALSE</v>
      </c>
    </row>
    <row r="145" spans="1:19" x14ac:dyDescent="0.35">
      <c r="A145" s="1">
        <v>251</v>
      </c>
      <c r="B145" s="2">
        <v>130302389</v>
      </c>
      <c r="C145">
        <v>5000</v>
      </c>
      <c r="D145" t="s">
        <v>27</v>
      </c>
      <c r="E145">
        <v>9.92</v>
      </c>
      <c r="F145">
        <v>161.15</v>
      </c>
      <c r="G145" s="4">
        <v>43160</v>
      </c>
      <c r="H145" t="s">
        <v>20</v>
      </c>
      <c r="I145" t="s">
        <v>21</v>
      </c>
      <c r="J145" t="s">
        <v>22</v>
      </c>
      <c r="K145">
        <v>1910.38</v>
      </c>
      <c r="L145">
        <v>0</v>
      </c>
      <c r="M145" s="5">
        <v>43160</v>
      </c>
      <c r="N145">
        <v>161.15</v>
      </c>
      <c r="O145" s="5">
        <v>43191</v>
      </c>
      <c r="P145" t="s">
        <v>23</v>
      </c>
      <c r="Q145" t="s">
        <v>24</v>
      </c>
      <c r="R145" t="s">
        <v>25</v>
      </c>
      <c r="S145" t="str">
        <f t="shared" si="2"/>
        <v>FALSE</v>
      </c>
    </row>
    <row r="146" spans="1:19" x14ac:dyDescent="0.35">
      <c r="A146" s="1">
        <v>252</v>
      </c>
      <c r="B146" s="2">
        <v>140435434</v>
      </c>
      <c r="C146">
        <v>35000</v>
      </c>
      <c r="D146" t="s">
        <v>27</v>
      </c>
      <c r="E146">
        <v>6.11</v>
      </c>
      <c r="F146">
        <v>1066.52</v>
      </c>
      <c r="G146" s="4">
        <v>43344</v>
      </c>
      <c r="H146" t="s">
        <v>31</v>
      </c>
      <c r="I146" t="s">
        <v>32</v>
      </c>
      <c r="J146" t="s">
        <v>22</v>
      </c>
      <c r="K146">
        <v>35688.506130000002</v>
      </c>
      <c r="L146">
        <v>0</v>
      </c>
      <c r="M146" s="5">
        <v>43101</v>
      </c>
      <c r="N146">
        <v>32512.71</v>
      </c>
      <c r="P146" t="s">
        <v>23</v>
      </c>
      <c r="Q146" t="s">
        <v>24</v>
      </c>
      <c r="R146" t="s">
        <v>25</v>
      </c>
      <c r="S146" t="str">
        <f t="shared" si="2"/>
        <v>FALSE</v>
      </c>
    </row>
    <row r="147" spans="1:19" x14ac:dyDescent="0.35">
      <c r="A147" s="1">
        <v>253</v>
      </c>
      <c r="B147" s="2">
        <v>128229253</v>
      </c>
      <c r="C147">
        <v>32000</v>
      </c>
      <c r="D147" t="s">
        <v>27</v>
      </c>
      <c r="E147">
        <v>19.03</v>
      </c>
      <c r="F147">
        <v>1173.48</v>
      </c>
      <c r="G147" s="4">
        <v>43132</v>
      </c>
      <c r="H147" t="s">
        <v>20</v>
      </c>
      <c r="I147" t="s">
        <v>21</v>
      </c>
      <c r="J147" t="s">
        <v>35</v>
      </c>
      <c r="K147">
        <v>15305.99</v>
      </c>
      <c r="L147">
        <v>0</v>
      </c>
      <c r="M147" s="5">
        <v>43160</v>
      </c>
      <c r="N147">
        <v>1173.48</v>
      </c>
      <c r="O147" s="5">
        <v>43191</v>
      </c>
      <c r="P147" t="s">
        <v>26</v>
      </c>
      <c r="Q147" t="s">
        <v>24</v>
      </c>
      <c r="R147" t="s">
        <v>25</v>
      </c>
      <c r="S147" t="str">
        <f t="shared" si="2"/>
        <v>FALSE</v>
      </c>
    </row>
    <row r="148" spans="1:19" x14ac:dyDescent="0.35">
      <c r="A148" s="1">
        <v>254</v>
      </c>
      <c r="B148" s="2">
        <v>137229928</v>
      </c>
      <c r="C148">
        <v>8000</v>
      </c>
      <c r="D148" t="s">
        <v>27</v>
      </c>
      <c r="E148">
        <v>7.21</v>
      </c>
      <c r="F148">
        <v>247.79</v>
      </c>
      <c r="G148" s="4">
        <v>43282</v>
      </c>
      <c r="H148" t="s">
        <v>20</v>
      </c>
      <c r="I148" t="s">
        <v>21</v>
      </c>
      <c r="J148" t="s">
        <v>35</v>
      </c>
      <c r="K148">
        <v>1731.33</v>
      </c>
      <c r="L148">
        <v>0</v>
      </c>
      <c r="M148" s="5">
        <v>43160</v>
      </c>
      <c r="N148">
        <v>247.79</v>
      </c>
      <c r="O148" s="5">
        <v>43191</v>
      </c>
      <c r="P148" t="s">
        <v>23</v>
      </c>
      <c r="Q148" t="s">
        <v>33</v>
      </c>
      <c r="R148" t="s">
        <v>25</v>
      </c>
      <c r="S148" t="str">
        <f t="shared" si="2"/>
        <v>FALSE</v>
      </c>
    </row>
    <row r="149" spans="1:19" x14ac:dyDescent="0.35">
      <c r="A149" s="1">
        <v>255</v>
      </c>
      <c r="B149" s="2">
        <v>128734364</v>
      </c>
      <c r="C149">
        <v>12000</v>
      </c>
      <c r="D149" t="s">
        <v>27</v>
      </c>
      <c r="E149">
        <v>14.08</v>
      </c>
      <c r="F149">
        <v>410.6</v>
      </c>
      <c r="G149" s="4">
        <v>43132</v>
      </c>
      <c r="H149" t="s">
        <v>31</v>
      </c>
      <c r="I149" t="s">
        <v>21</v>
      </c>
      <c r="J149" t="s">
        <v>22</v>
      </c>
      <c r="K149">
        <v>12420.53599</v>
      </c>
      <c r="L149">
        <v>0</v>
      </c>
      <c r="M149" s="5">
        <v>43221</v>
      </c>
      <c r="N149">
        <v>11608.73</v>
      </c>
      <c r="P149" t="s">
        <v>23</v>
      </c>
      <c r="Q149" t="s">
        <v>24</v>
      </c>
      <c r="R149" t="s">
        <v>25</v>
      </c>
      <c r="S149" t="str">
        <f t="shared" si="2"/>
        <v>FALSE</v>
      </c>
    </row>
    <row r="150" spans="1:19" x14ac:dyDescent="0.35">
      <c r="A150" s="1">
        <v>256</v>
      </c>
      <c r="B150" s="2">
        <v>136897850</v>
      </c>
      <c r="C150">
        <v>40000</v>
      </c>
      <c r="D150" t="s">
        <v>19</v>
      </c>
      <c r="E150">
        <v>12.73</v>
      </c>
      <c r="F150">
        <v>904.61</v>
      </c>
      <c r="G150" s="4">
        <v>43282</v>
      </c>
      <c r="H150" t="s">
        <v>31</v>
      </c>
      <c r="I150" t="s">
        <v>21</v>
      </c>
      <c r="J150" t="s">
        <v>22</v>
      </c>
      <c r="K150">
        <v>41613.667600000001</v>
      </c>
      <c r="L150">
        <v>0</v>
      </c>
      <c r="M150" s="5">
        <v>43405</v>
      </c>
      <c r="N150">
        <v>35828.129999999997</v>
      </c>
      <c r="P150" t="s">
        <v>23</v>
      </c>
      <c r="Q150" t="s">
        <v>24</v>
      </c>
      <c r="R150" t="s">
        <v>25</v>
      </c>
      <c r="S150" t="str">
        <f t="shared" si="2"/>
        <v>FALSE</v>
      </c>
    </row>
    <row r="151" spans="1:19" x14ac:dyDescent="0.35">
      <c r="A151" s="1">
        <v>257</v>
      </c>
      <c r="B151" s="2">
        <v>134596012</v>
      </c>
      <c r="C151">
        <v>25000</v>
      </c>
      <c r="D151" t="s">
        <v>19</v>
      </c>
      <c r="E151">
        <v>12.13</v>
      </c>
      <c r="F151">
        <v>557.76</v>
      </c>
      <c r="G151" s="4">
        <v>43282</v>
      </c>
      <c r="H151" t="s">
        <v>20</v>
      </c>
      <c r="I151" t="s">
        <v>29</v>
      </c>
      <c r="J151" t="s">
        <v>22</v>
      </c>
      <c r="K151">
        <v>4436.8100000000004</v>
      </c>
      <c r="L151">
        <v>0</v>
      </c>
      <c r="M151" s="5">
        <v>43160</v>
      </c>
      <c r="N151">
        <v>557.76</v>
      </c>
      <c r="O151" s="5">
        <v>43191</v>
      </c>
      <c r="P151" t="s">
        <v>23</v>
      </c>
      <c r="Q151" t="s">
        <v>24</v>
      </c>
      <c r="R151" t="s">
        <v>25</v>
      </c>
      <c r="S151" t="str">
        <f t="shared" si="2"/>
        <v>FALSE</v>
      </c>
    </row>
    <row r="152" spans="1:19" x14ac:dyDescent="0.35">
      <c r="A152" s="1">
        <v>258</v>
      </c>
      <c r="B152" s="2">
        <v>139979546</v>
      </c>
      <c r="C152">
        <v>15000</v>
      </c>
      <c r="D152" t="s">
        <v>19</v>
      </c>
      <c r="E152">
        <v>20.89</v>
      </c>
      <c r="F152">
        <v>404.88</v>
      </c>
      <c r="G152" s="4">
        <v>43344</v>
      </c>
      <c r="H152" t="s">
        <v>20</v>
      </c>
      <c r="I152" t="s">
        <v>21</v>
      </c>
      <c r="J152" t="s">
        <v>22</v>
      </c>
      <c r="K152">
        <v>2394.46</v>
      </c>
      <c r="L152">
        <v>0</v>
      </c>
      <c r="M152" s="5">
        <v>43160</v>
      </c>
      <c r="N152">
        <v>404.88</v>
      </c>
      <c r="O152" s="5">
        <v>43191</v>
      </c>
      <c r="P152" t="s">
        <v>23</v>
      </c>
      <c r="Q152" t="s">
        <v>24</v>
      </c>
      <c r="R152" t="s">
        <v>25</v>
      </c>
      <c r="S152" t="str">
        <f t="shared" si="2"/>
        <v>FALSE</v>
      </c>
    </row>
    <row r="153" spans="1:19" x14ac:dyDescent="0.35">
      <c r="A153" s="1">
        <v>259</v>
      </c>
      <c r="B153" s="2">
        <v>130073447</v>
      </c>
      <c r="C153">
        <v>2500</v>
      </c>
      <c r="D153" t="s">
        <v>27</v>
      </c>
      <c r="E153">
        <v>12.61</v>
      </c>
      <c r="F153">
        <v>83.77</v>
      </c>
      <c r="G153" s="4">
        <v>43160</v>
      </c>
      <c r="H153" t="s">
        <v>20</v>
      </c>
      <c r="I153" t="s">
        <v>29</v>
      </c>
      <c r="J153" t="s">
        <v>22</v>
      </c>
      <c r="K153">
        <v>1001.74</v>
      </c>
      <c r="L153">
        <v>0</v>
      </c>
      <c r="M153" s="5">
        <v>43160</v>
      </c>
      <c r="N153">
        <v>83.77</v>
      </c>
      <c r="O153" s="5">
        <v>43191</v>
      </c>
      <c r="P153" t="s">
        <v>23</v>
      </c>
      <c r="Q153" t="s">
        <v>24</v>
      </c>
      <c r="R153" t="s">
        <v>25</v>
      </c>
      <c r="S153" t="str">
        <f t="shared" si="2"/>
        <v>FALSE</v>
      </c>
    </row>
    <row r="154" spans="1:19" x14ac:dyDescent="0.35">
      <c r="A154" s="1">
        <v>260</v>
      </c>
      <c r="B154" s="2">
        <v>126904809</v>
      </c>
      <c r="C154">
        <v>40000</v>
      </c>
      <c r="D154" t="s">
        <v>19</v>
      </c>
      <c r="E154">
        <v>10.42</v>
      </c>
      <c r="F154">
        <v>858.18</v>
      </c>
      <c r="G154" s="4">
        <v>43101</v>
      </c>
      <c r="H154" t="s">
        <v>20</v>
      </c>
      <c r="I154" t="s">
        <v>21</v>
      </c>
      <c r="J154" t="s">
        <v>22</v>
      </c>
      <c r="K154">
        <v>11991.36</v>
      </c>
      <c r="L154">
        <v>0</v>
      </c>
      <c r="M154" s="5">
        <v>43160</v>
      </c>
      <c r="N154">
        <v>858.18</v>
      </c>
      <c r="O154" s="5">
        <v>43191</v>
      </c>
      <c r="P154" t="s">
        <v>23</v>
      </c>
      <c r="Q154" t="s">
        <v>24</v>
      </c>
      <c r="R154" t="s">
        <v>25</v>
      </c>
      <c r="S154" t="str">
        <f t="shared" si="2"/>
        <v>FALSE</v>
      </c>
    </row>
    <row r="155" spans="1:19" x14ac:dyDescent="0.35">
      <c r="A155" s="1">
        <v>261</v>
      </c>
      <c r="B155" s="2">
        <v>130254553</v>
      </c>
      <c r="C155">
        <v>9200</v>
      </c>
      <c r="D155" t="s">
        <v>27</v>
      </c>
      <c r="E155">
        <v>23.87</v>
      </c>
      <c r="F155">
        <v>360.32</v>
      </c>
      <c r="G155" s="4">
        <v>43160</v>
      </c>
      <c r="H155" t="s">
        <v>20</v>
      </c>
      <c r="I155" t="s">
        <v>21</v>
      </c>
      <c r="J155" t="s">
        <v>35</v>
      </c>
      <c r="K155">
        <v>4311.6400000000003</v>
      </c>
      <c r="L155">
        <v>0</v>
      </c>
      <c r="M155" s="5">
        <v>43160</v>
      </c>
      <c r="N155">
        <v>360.32</v>
      </c>
      <c r="O155" s="5">
        <v>43191</v>
      </c>
      <c r="P155" t="s">
        <v>23</v>
      </c>
      <c r="Q155" t="s">
        <v>24</v>
      </c>
      <c r="R155" t="s">
        <v>25</v>
      </c>
      <c r="S155" t="str">
        <f t="shared" si="2"/>
        <v>FALSE</v>
      </c>
    </row>
    <row r="156" spans="1:19" x14ac:dyDescent="0.35">
      <c r="A156" s="1">
        <v>262</v>
      </c>
      <c r="B156" s="2">
        <v>140797606</v>
      </c>
      <c r="C156">
        <v>20000</v>
      </c>
      <c r="D156" t="s">
        <v>27</v>
      </c>
      <c r="E156">
        <v>15.02</v>
      </c>
      <c r="F156">
        <v>693.51</v>
      </c>
      <c r="G156" s="4">
        <v>43344</v>
      </c>
      <c r="H156" t="s">
        <v>20</v>
      </c>
      <c r="I156" t="s">
        <v>21</v>
      </c>
      <c r="J156" t="s">
        <v>22</v>
      </c>
      <c r="K156">
        <v>19144.37</v>
      </c>
      <c r="L156">
        <v>0</v>
      </c>
      <c r="M156" s="5">
        <v>43160</v>
      </c>
      <c r="N156">
        <v>693.51</v>
      </c>
      <c r="O156" s="5">
        <v>43191</v>
      </c>
      <c r="P156" t="s">
        <v>23</v>
      </c>
      <c r="Q156" t="s">
        <v>24</v>
      </c>
      <c r="R156" t="s">
        <v>25</v>
      </c>
      <c r="S156" t="str">
        <f t="shared" si="2"/>
        <v>FALSE</v>
      </c>
    </row>
    <row r="157" spans="1:19" x14ac:dyDescent="0.35">
      <c r="A157" s="1">
        <v>263</v>
      </c>
      <c r="B157" s="2">
        <v>125761084</v>
      </c>
      <c r="C157">
        <v>5000</v>
      </c>
      <c r="D157" t="s">
        <v>27</v>
      </c>
      <c r="E157">
        <v>7.35</v>
      </c>
      <c r="F157">
        <v>155.19</v>
      </c>
      <c r="G157" s="4">
        <v>43101</v>
      </c>
      <c r="H157" t="s">
        <v>31</v>
      </c>
      <c r="I157" t="s">
        <v>30</v>
      </c>
      <c r="J157" t="s">
        <v>22</v>
      </c>
      <c r="K157">
        <v>5099.5865489999996</v>
      </c>
      <c r="L157">
        <v>0</v>
      </c>
      <c r="M157" s="5">
        <v>43191</v>
      </c>
      <c r="N157">
        <v>4794.3100000000004</v>
      </c>
      <c r="P157" t="s">
        <v>23</v>
      </c>
      <c r="Q157" t="s">
        <v>24</v>
      </c>
      <c r="R157" t="s">
        <v>25</v>
      </c>
      <c r="S157" t="str">
        <f t="shared" si="2"/>
        <v>FALSE</v>
      </c>
    </row>
    <row r="158" spans="1:19" x14ac:dyDescent="0.35">
      <c r="A158" s="1">
        <v>264</v>
      </c>
      <c r="B158" s="2">
        <v>136885267</v>
      </c>
      <c r="C158">
        <v>16000</v>
      </c>
      <c r="D158" t="s">
        <v>19</v>
      </c>
      <c r="E158">
        <v>22.35</v>
      </c>
      <c r="F158">
        <v>445.1</v>
      </c>
      <c r="G158" s="4">
        <v>43282</v>
      </c>
      <c r="H158" t="s">
        <v>20</v>
      </c>
      <c r="I158" t="s">
        <v>21</v>
      </c>
      <c r="J158" t="s">
        <v>22</v>
      </c>
      <c r="K158">
        <v>3521.07</v>
      </c>
      <c r="L158">
        <v>0</v>
      </c>
      <c r="M158" s="5">
        <v>43160</v>
      </c>
      <c r="N158">
        <v>445.1</v>
      </c>
      <c r="O158" s="5">
        <v>43191</v>
      </c>
      <c r="P158" t="s">
        <v>26</v>
      </c>
      <c r="Q158" t="s">
        <v>24</v>
      </c>
      <c r="R158" t="s">
        <v>25</v>
      </c>
      <c r="S158" t="str">
        <f t="shared" si="2"/>
        <v>FALSE</v>
      </c>
    </row>
    <row r="159" spans="1:19" x14ac:dyDescent="0.35">
      <c r="A159" s="1">
        <v>265</v>
      </c>
      <c r="B159" s="2">
        <v>129032947</v>
      </c>
      <c r="C159">
        <v>25000</v>
      </c>
      <c r="D159" t="s">
        <v>19</v>
      </c>
      <c r="E159">
        <v>12.62</v>
      </c>
      <c r="F159">
        <v>563.98</v>
      </c>
      <c r="G159" s="4">
        <v>43132</v>
      </c>
      <c r="H159" t="s">
        <v>20</v>
      </c>
      <c r="I159" t="s">
        <v>30</v>
      </c>
      <c r="J159" t="s">
        <v>22</v>
      </c>
      <c r="K159">
        <v>7314.21</v>
      </c>
      <c r="L159">
        <v>0</v>
      </c>
      <c r="M159" s="5">
        <v>43160</v>
      </c>
      <c r="N159">
        <v>563.98</v>
      </c>
      <c r="O159" s="5">
        <v>43191</v>
      </c>
      <c r="P159" t="s">
        <v>23</v>
      </c>
      <c r="Q159" t="s">
        <v>24</v>
      </c>
      <c r="R159" t="s">
        <v>25</v>
      </c>
      <c r="S159" t="str">
        <f t="shared" si="2"/>
        <v>FALSE</v>
      </c>
    </row>
    <row r="160" spans="1:19" x14ac:dyDescent="0.35">
      <c r="A160" s="1">
        <v>266</v>
      </c>
      <c r="B160" s="2">
        <v>130004114</v>
      </c>
      <c r="C160">
        <v>10000</v>
      </c>
      <c r="D160" t="s">
        <v>27</v>
      </c>
      <c r="E160">
        <v>7.34</v>
      </c>
      <c r="F160">
        <v>310.33</v>
      </c>
      <c r="G160" s="4">
        <v>43160</v>
      </c>
      <c r="H160" t="s">
        <v>31</v>
      </c>
      <c r="I160" t="s">
        <v>21</v>
      </c>
      <c r="J160" t="s">
        <v>22</v>
      </c>
      <c r="K160">
        <v>10042.81444</v>
      </c>
      <c r="L160">
        <v>0</v>
      </c>
      <c r="M160" s="5">
        <v>43191</v>
      </c>
      <c r="N160">
        <v>10046.89</v>
      </c>
      <c r="P160" t="s">
        <v>23</v>
      </c>
      <c r="Q160" t="s">
        <v>24</v>
      </c>
      <c r="R160" t="s">
        <v>25</v>
      </c>
      <c r="S160" t="str">
        <f t="shared" si="2"/>
        <v>FALSE</v>
      </c>
    </row>
    <row r="161" spans="1:19" x14ac:dyDescent="0.35">
      <c r="A161" s="1">
        <v>267</v>
      </c>
      <c r="B161" s="2">
        <v>138136630</v>
      </c>
      <c r="C161">
        <v>25000</v>
      </c>
      <c r="D161" t="s">
        <v>19</v>
      </c>
      <c r="E161">
        <v>19.920000000000002</v>
      </c>
      <c r="F161">
        <v>661.24</v>
      </c>
      <c r="G161" s="4">
        <v>43313</v>
      </c>
      <c r="H161" t="s">
        <v>31</v>
      </c>
      <c r="I161" t="s">
        <v>21</v>
      </c>
      <c r="J161" t="s">
        <v>22</v>
      </c>
      <c r="K161">
        <v>26418.858929999999</v>
      </c>
      <c r="L161">
        <v>0</v>
      </c>
      <c r="M161" s="5">
        <v>43405</v>
      </c>
      <c r="N161">
        <v>25151.71</v>
      </c>
      <c r="P161" t="s">
        <v>26</v>
      </c>
      <c r="Q161" t="s">
        <v>24</v>
      </c>
      <c r="R161" t="s">
        <v>25</v>
      </c>
      <c r="S161" t="str">
        <f t="shared" si="2"/>
        <v>FALSE</v>
      </c>
    </row>
    <row r="162" spans="1:19" x14ac:dyDescent="0.35">
      <c r="A162" s="1">
        <v>268</v>
      </c>
      <c r="B162" s="2">
        <v>140792985</v>
      </c>
      <c r="C162">
        <v>7000</v>
      </c>
      <c r="D162" t="s">
        <v>27</v>
      </c>
      <c r="E162">
        <v>8.4600000000000009</v>
      </c>
      <c r="F162">
        <v>220.85</v>
      </c>
      <c r="G162" s="4">
        <v>43344</v>
      </c>
      <c r="H162" t="s">
        <v>20</v>
      </c>
      <c r="I162" t="s">
        <v>21</v>
      </c>
      <c r="J162" t="s">
        <v>22</v>
      </c>
      <c r="K162">
        <v>1318.52</v>
      </c>
      <c r="L162">
        <v>0</v>
      </c>
      <c r="M162" s="5">
        <v>43160</v>
      </c>
      <c r="N162">
        <v>220.85</v>
      </c>
      <c r="O162" s="5">
        <v>43191</v>
      </c>
      <c r="P162" t="s">
        <v>23</v>
      </c>
      <c r="Q162" t="s">
        <v>24</v>
      </c>
      <c r="R162" t="s">
        <v>25</v>
      </c>
      <c r="S162" t="str">
        <f t="shared" si="2"/>
        <v>FALSE</v>
      </c>
    </row>
    <row r="163" spans="1:19" x14ac:dyDescent="0.35">
      <c r="A163" s="1">
        <v>269</v>
      </c>
      <c r="B163" s="2">
        <v>127489044</v>
      </c>
      <c r="C163">
        <v>5000</v>
      </c>
      <c r="D163" t="s">
        <v>27</v>
      </c>
      <c r="E163">
        <v>6.08</v>
      </c>
      <c r="F163">
        <v>152.30000000000001</v>
      </c>
      <c r="G163" s="4">
        <v>43101</v>
      </c>
      <c r="H163" t="s">
        <v>20</v>
      </c>
      <c r="I163" t="s">
        <v>29</v>
      </c>
      <c r="J163" t="s">
        <v>22</v>
      </c>
      <c r="K163">
        <v>2136.6999999999998</v>
      </c>
      <c r="L163">
        <v>15</v>
      </c>
      <c r="M163" s="5">
        <v>43160</v>
      </c>
      <c r="N163">
        <v>152.30000000000001</v>
      </c>
      <c r="O163" s="5">
        <v>43191</v>
      </c>
      <c r="P163" t="s">
        <v>23</v>
      </c>
      <c r="Q163" t="s">
        <v>24</v>
      </c>
      <c r="R163" t="s">
        <v>25</v>
      </c>
      <c r="S163" t="str">
        <f t="shared" si="2"/>
        <v>FALSE</v>
      </c>
    </row>
    <row r="164" spans="1:19" x14ac:dyDescent="0.35">
      <c r="A164" s="1">
        <v>270</v>
      </c>
      <c r="B164" s="2">
        <v>128443536</v>
      </c>
      <c r="C164">
        <v>11200</v>
      </c>
      <c r="D164" t="s">
        <v>19</v>
      </c>
      <c r="E164">
        <v>18.059999999999999</v>
      </c>
      <c r="F164">
        <v>284.77999999999997</v>
      </c>
      <c r="G164" s="4">
        <v>43132</v>
      </c>
      <c r="H164" t="s">
        <v>20</v>
      </c>
      <c r="I164" t="s">
        <v>21</v>
      </c>
      <c r="J164" t="s">
        <v>22</v>
      </c>
      <c r="K164">
        <v>3690.9</v>
      </c>
      <c r="L164">
        <v>0</v>
      </c>
      <c r="M164" s="5">
        <v>43160</v>
      </c>
      <c r="N164">
        <v>284.77999999999997</v>
      </c>
      <c r="O164" s="5">
        <v>43191</v>
      </c>
      <c r="P164" t="s">
        <v>23</v>
      </c>
      <c r="Q164" t="s">
        <v>24</v>
      </c>
      <c r="R164" t="s">
        <v>25</v>
      </c>
      <c r="S164" t="str">
        <f t="shared" si="2"/>
        <v>FALSE</v>
      </c>
    </row>
    <row r="165" spans="1:19" x14ac:dyDescent="0.35">
      <c r="A165" s="1">
        <v>271</v>
      </c>
      <c r="B165" s="2">
        <v>139149306</v>
      </c>
      <c r="C165">
        <v>20075</v>
      </c>
      <c r="D165" t="s">
        <v>27</v>
      </c>
      <c r="E165">
        <v>20.89</v>
      </c>
      <c r="F165">
        <v>755.2</v>
      </c>
      <c r="G165" s="4">
        <v>43344</v>
      </c>
      <c r="H165" t="s">
        <v>20</v>
      </c>
      <c r="I165" t="s">
        <v>21</v>
      </c>
      <c r="J165" t="s">
        <v>22</v>
      </c>
      <c r="K165">
        <v>4484.6000000000004</v>
      </c>
      <c r="L165">
        <v>0</v>
      </c>
      <c r="M165" s="5">
        <v>43160</v>
      </c>
      <c r="N165">
        <v>755.2</v>
      </c>
      <c r="O165" s="5">
        <v>43191</v>
      </c>
      <c r="P165" t="s">
        <v>23</v>
      </c>
      <c r="Q165" t="s">
        <v>24</v>
      </c>
      <c r="R165" t="s">
        <v>25</v>
      </c>
      <c r="S165" t="str">
        <f t="shared" si="2"/>
        <v>FALSE</v>
      </c>
    </row>
    <row r="166" spans="1:19" x14ac:dyDescent="0.35">
      <c r="A166" s="1">
        <v>272</v>
      </c>
      <c r="B166" s="2">
        <v>128002739</v>
      </c>
      <c r="C166">
        <v>35000</v>
      </c>
      <c r="D166" t="s">
        <v>27</v>
      </c>
      <c r="E166">
        <v>5.32</v>
      </c>
      <c r="F166">
        <v>1054.02</v>
      </c>
      <c r="G166" s="4">
        <v>43132</v>
      </c>
      <c r="H166" t="s">
        <v>20</v>
      </c>
      <c r="I166" t="s">
        <v>32</v>
      </c>
      <c r="J166" t="s">
        <v>22</v>
      </c>
      <c r="K166">
        <v>13681.57</v>
      </c>
      <c r="L166">
        <v>0</v>
      </c>
      <c r="M166" s="5">
        <v>43160</v>
      </c>
      <c r="N166">
        <v>1054.02</v>
      </c>
      <c r="O166" s="5">
        <v>43191</v>
      </c>
      <c r="P166" t="s">
        <v>23</v>
      </c>
      <c r="Q166" t="s">
        <v>24</v>
      </c>
      <c r="R166" t="s">
        <v>25</v>
      </c>
      <c r="S166" t="str">
        <f t="shared" si="2"/>
        <v>FALSE</v>
      </c>
    </row>
    <row r="167" spans="1:19" x14ac:dyDescent="0.35">
      <c r="A167" s="1">
        <v>273</v>
      </c>
      <c r="B167" s="2">
        <v>129265310</v>
      </c>
      <c r="C167">
        <v>20000</v>
      </c>
      <c r="D167" t="s">
        <v>27</v>
      </c>
      <c r="E167">
        <v>11.98</v>
      </c>
      <c r="F167">
        <v>664.1</v>
      </c>
      <c r="G167" s="4">
        <v>43132</v>
      </c>
      <c r="H167" t="s">
        <v>20</v>
      </c>
      <c r="I167" t="s">
        <v>29</v>
      </c>
      <c r="J167" t="s">
        <v>22</v>
      </c>
      <c r="K167">
        <v>8619.99</v>
      </c>
      <c r="L167">
        <v>0</v>
      </c>
      <c r="M167" s="5">
        <v>43160</v>
      </c>
      <c r="N167">
        <v>664.1</v>
      </c>
      <c r="O167" s="5">
        <v>43191</v>
      </c>
      <c r="P167" t="s">
        <v>23</v>
      </c>
      <c r="Q167" t="s">
        <v>24</v>
      </c>
      <c r="R167" t="s">
        <v>25</v>
      </c>
      <c r="S167" t="str">
        <f t="shared" si="2"/>
        <v>FALSE</v>
      </c>
    </row>
    <row r="168" spans="1:19" x14ac:dyDescent="0.35">
      <c r="A168" s="1">
        <v>274</v>
      </c>
      <c r="B168" s="2">
        <v>139928996</v>
      </c>
      <c r="C168">
        <v>11200</v>
      </c>
      <c r="D168" t="s">
        <v>27</v>
      </c>
      <c r="E168">
        <v>7.84</v>
      </c>
      <c r="F168">
        <v>350.15</v>
      </c>
      <c r="G168" s="4">
        <v>43344</v>
      </c>
      <c r="H168" t="s">
        <v>20</v>
      </c>
      <c r="I168" t="s">
        <v>21</v>
      </c>
      <c r="J168" t="s">
        <v>22</v>
      </c>
      <c r="K168">
        <v>2105.7800000000002</v>
      </c>
      <c r="L168">
        <v>0</v>
      </c>
      <c r="M168" s="5">
        <v>43160</v>
      </c>
      <c r="N168">
        <v>350.15</v>
      </c>
      <c r="O168" s="5">
        <v>43191</v>
      </c>
      <c r="P168" t="s">
        <v>23</v>
      </c>
      <c r="Q168" t="s">
        <v>33</v>
      </c>
      <c r="R168" t="s">
        <v>25</v>
      </c>
      <c r="S168" t="str">
        <f t="shared" si="2"/>
        <v>FALSE</v>
      </c>
    </row>
    <row r="169" spans="1:19" x14ac:dyDescent="0.35">
      <c r="A169" s="1">
        <v>275</v>
      </c>
      <c r="B169" s="2">
        <v>137970116</v>
      </c>
      <c r="C169">
        <v>8000</v>
      </c>
      <c r="D169" t="s">
        <v>27</v>
      </c>
      <c r="E169">
        <v>19.920000000000002</v>
      </c>
      <c r="F169">
        <v>296.99</v>
      </c>
      <c r="G169" s="4">
        <v>43313</v>
      </c>
      <c r="H169" t="s">
        <v>20</v>
      </c>
      <c r="I169" t="s">
        <v>21</v>
      </c>
      <c r="J169" t="s">
        <v>35</v>
      </c>
      <c r="K169">
        <v>2065.9499999999998</v>
      </c>
      <c r="L169">
        <v>0</v>
      </c>
      <c r="M169" s="5">
        <v>43160</v>
      </c>
      <c r="N169">
        <v>296.99</v>
      </c>
      <c r="O169" s="5">
        <v>43191</v>
      </c>
      <c r="P169" t="s">
        <v>23</v>
      </c>
      <c r="Q169" t="s">
        <v>24</v>
      </c>
      <c r="R169" t="s">
        <v>25</v>
      </c>
      <c r="S169" t="str">
        <f t="shared" si="2"/>
        <v>FALSE</v>
      </c>
    </row>
    <row r="170" spans="1:19" x14ac:dyDescent="0.35">
      <c r="A170" s="1">
        <v>276</v>
      </c>
      <c r="B170" s="2">
        <v>138417943</v>
      </c>
      <c r="C170">
        <v>25000</v>
      </c>
      <c r="D170" t="s">
        <v>27</v>
      </c>
      <c r="E170">
        <v>26.31</v>
      </c>
      <c r="F170">
        <v>1011.4</v>
      </c>
      <c r="G170" s="4">
        <v>43313</v>
      </c>
      <c r="H170" t="s">
        <v>20</v>
      </c>
      <c r="I170" t="s">
        <v>21</v>
      </c>
      <c r="J170" t="s">
        <v>35</v>
      </c>
      <c r="K170">
        <v>7006.72</v>
      </c>
      <c r="L170">
        <v>0</v>
      </c>
      <c r="M170" s="5">
        <v>43160</v>
      </c>
      <c r="N170">
        <v>1011.4</v>
      </c>
      <c r="O170" s="5">
        <v>43191</v>
      </c>
      <c r="P170" t="s">
        <v>23</v>
      </c>
      <c r="Q170" t="s">
        <v>24</v>
      </c>
      <c r="R170" t="s">
        <v>25</v>
      </c>
      <c r="S170" t="str">
        <f t="shared" si="2"/>
        <v>FALSE</v>
      </c>
    </row>
    <row r="171" spans="1:19" x14ac:dyDescent="0.35">
      <c r="A171" s="1">
        <v>277</v>
      </c>
      <c r="B171" s="2">
        <v>137708612</v>
      </c>
      <c r="C171">
        <v>3000</v>
      </c>
      <c r="D171" t="s">
        <v>27</v>
      </c>
      <c r="E171">
        <v>16.14</v>
      </c>
      <c r="F171">
        <v>105.68</v>
      </c>
      <c r="G171" s="4">
        <v>43313</v>
      </c>
      <c r="H171" t="s">
        <v>20</v>
      </c>
      <c r="I171" t="s">
        <v>21</v>
      </c>
      <c r="J171" t="s">
        <v>35</v>
      </c>
      <c r="K171">
        <v>738.42</v>
      </c>
      <c r="L171">
        <v>0</v>
      </c>
      <c r="M171" s="5">
        <v>43160</v>
      </c>
      <c r="N171">
        <v>105.68</v>
      </c>
      <c r="O171" s="5">
        <v>43191</v>
      </c>
      <c r="P171" t="s">
        <v>23</v>
      </c>
      <c r="Q171" t="s">
        <v>24</v>
      </c>
      <c r="R171" t="s">
        <v>25</v>
      </c>
      <c r="S171" t="str">
        <f t="shared" si="2"/>
        <v>FALSE</v>
      </c>
    </row>
    <row r="172" spans="1:19" x14ac:dyDescent="0.35">
      <c r="A172" s="1">
        <v>278</v>
      </c>
      <c r="B172" s="2">
        <v>137879328</v>
      </c>
      <c r="C172">
        <v>3200</v>
      </c>
      <c r="D172" t="s">
        <v>27</v>
      </c>
      <c r="E172">
        <v>8.4600000000000009</v>
      </c>
      <c r="F172">
        <v>100.96</v>
      </c>
      <c r="G172" s="4">
        <v>43313</v>
      </c>
      <c r="H172" t="s">
        <v>20</v>
      </c>
      <c r="I172" t="s">
        <v>29</v>
      </c>
      <c r="J172" t="s">
        <v>22</v>
      </c>
      <c r="K172">
        <v>710.3</v>
      </c>
      <c r="L172">
        <v>0</v>
      </c>
      <c r="M172" s="5">
        <v>43160</v>
      </c>
      <c r="N172">
        <v>100.96</v>
      </c>
      <c r="O172" s="5">
        <v>43191</v>
      </c>
      <c r="P172" t="s">
        <v>23</v>
      </c>
      <c r="Q172" t="s">
        <v>24</v>
      </c>
      <c r="R172" t="s">
        <v>25</v>
      </c>
      <c r="S172" t="str">
        <f t="shared" si="2"/>
        <v>FALSE</v>
      </c>
    </row>
    <row r="173" spans="1:19" x14ac:dyDescent="0.35">
      <c r="A173" s="1">
        <v>279</v>
      </c>
      <c r="B173" s="2">
        <v>129585677</v>
      </c>
      <c r="C173">
        <v>12000</v>
      </c>
      <c r="D173" t="s">
        <v>19</v>
      </c>
      <c r="E173">
        <v>20.39</v>
      </c>
      <c r="F173">
        <v>320.54000000000002</v>
      </c>
      <c r="G173" s="4">
        <v>43160</v>
      </c>
      <c r="H173" t="s">
        <v>20</v>
      </c>
      <c r="I173" t="s">
        <v>21</v>
      </c>
      <c r="J173" t="s">
        <v>22</v>
      </c>
      <c r="K173">
        <v>3892.25</v>
      </c>
      <c r="L173">
        <v>0</v>
      </c>
      <c r="M173" s="5">
        <v>43160</v>
      </c>
      <c r="N173">
        <v>320.54000000000002</v>
      </c>
      <c r="O173" s="5">
        <v>43191</v>
      </c>
      <c r="P173" t="s">
        <v>23</v>
      </c>
      <c r="Q173" t="s">
        <v>33</v>
      </c>
      <c r="R173" t="s">
        <v>25</v>
      </c>
      <c r="S173" t="str">
        <f t="shared" si="2"/>
        <v>FALSE</v>
      </c>
    </row>
    <row r="174" spans="1:19" x14ac:dyDescent="0.35">
      <c r="A174" s="1">
        <v>280</v>
      </c>
      <c r="B174" s="2">
        <v>139354576</v>
      </c>
      <c r="C174">
        <v>28450</v>
      </c>
      <c r="D174" t="s">
        <v>19</v>
      </c>
      <c r="E174">
        <v>26.31</v>
      </c>
      <c r="F174">
        <v>857.04</v>
      </c>
      <c r="G174" s="4">
        <v>43313</v>
      </c>
      <c r="H174" t="s">
        <v>20</v>
      </c>
      <c r="I174" t="s">
        <v>21</v>
      </c>
      <c r="J174" t="s">
        <v>22</v>
      </c>
      <c r="K174">
        <v>5038.28</v>
      </c>
      <c r="L174">
        <v>0</v>
      </c>
      <c r="M174" s="5">
        <v>43132</v>
      </c>
      <c r="N174">
        <v>857.04</v>
      </c>
      <c r="O174" s="5">
        <v>43191</v>
      </c>
      <c r="P174" t="s">
        <v>26</v>
      </c>
      <c r="Q174" t="s">
        <v>24</v>
      </c>
      <c r="R174" t="s">
        <v>25</v>
      </c>
      <c r="S174" t="str">
        <f t="shared" si="2"/>
        <v>FALSE</v>
      </c>
    </row>
    <row r="175" spans="1:19" x14ac:dyDescent="0.35">
      <c r="A175" s="1">
        <v>281</v>
      </c>
      <c r="B175" s="2">
        <v>138690131</v>
      </c>
      <c r="C175">
        <v>20000</v>
      </c>
      <c r="D175" t="s">
        <v>19</v>
      </c>
      <c r="E175">
        <v>22.35</v>
      </c>
      <c r="F175">
        <v>556.37</v>
      </c>
      <c r="G175" s="4">
        <v>43313</v>
      </c>
      <c r="H175" t="s">
        <v>20</v>
      </c>
      <c r="I175" t="s">
        <v>21</v>
      </c>
      <c r="J175" t="s">
        <v>22</v>
      </c>
      <c r="K175">
        <v>3655.71</v>
      </c>
      <c r="L175">
        <v>0</v>
      </c>
      <c r="M175" s="5">
        <v>43160</v>
      </c>
      <c r="N175">
        <v>600</v>
      </c>
      <c r="O175" s="5">
        <v>43191</v>
      </c>
      <c r="P175" t="s">
        <v>23</v>
      </c>
      <c r="Q175" t="s">
        <v>33</v>
      </c>
      <c r="R175" t="s">
        <v>25</v>
      </c>
      <c r="S175" t="str">
        <f t="shared" si="2"/>
        <v>FALSE</v>
      </c>
    </row>
    <row r="176" spans="1:19" x14ac:dyDescent="0.35">
      <c r="A176" s="1">
        <v>282</v>
      </c>
      <c r="B176" s="2">
        <v>129665103</v>
      </c>
      <c r="C176">
        <v>6000</v>
      </c>
      <c r="D176" t="s">
        <v>27</v>
      </c>
      <c r="E176">
        <v>11.98</v>
      </c>
      <c r="F176">
        <v>199.23</v>
      </c>
      <c r="G176" s="4">
        <v>43160</v>
      </c>
      <c r="H176" t="s">
        <v>20</v>
      </c>
      <c r="I176" t="s">
        <v>21</v>
      </c>
      <c r="J176" t="s">
        <v>35</v>
      </c>
      <c r="K176">
        <v>2382.77</v>
      </c>
      <c r="L176">
        <v>0</v>
      </c>
      <c r="M176" s="5">
        <v>43160</v>
      </c>
      <c r="N176">
        <v>199.23</v>
      </c>
      <c r="O176" s="5">
        <v>43191</v>
      </c>
      <c r="P176" t="s">
        <v>23</v>
      </c>
      <c r="Q176" t="s">
        <v>24</v>
      </c>
      <c r="R176" t="s">
        <v>25</v>
      </c>
      <c r="S176" t="str">
        <f t="shared" si="2"/>
        <v>FALSE</v>
      </c>
    </row>
    <row r="177" spans="1:19" x14ac:dyDescent="0.35">
      <c r="A177" s="1">
        <v>305</v>
      </c>
      <c r="B177" s="2">
        <v>127156524</v>
      </c>
      <c r="C177">
        <v>2400</v>
      </c>
      <c r="D177" t="s">
        <v>27</v>
      </c>
      <c r="E177">
        <v>11.99</v>
      </c>
      <c r="F177">
        <v>79.709999999999994</v>
      </c>
      <c r="G177" s="4">
        <v>43101</v>
      </c>
      <c r="H177" t="s">
        <v>20</v>
      </c>
      <c r="I177" t="s">
        <v>40</v>
      </c>
      <c r="J177" t="s">
        <v>22</v>
      </c>
      <c r="K177">
        <v>1112.74</v>
      </c>
      <c r="L177">
        <v>0</v>
      </c>
      <c r="M177" s="5">
        <v>43160</v>
      </c>
      <c r="N177">
        <v>79.709999999999994</v>
      </c>
      <c r="O177" s="5">
        <v>43191</v>
      </c>
      <c r="P177" t="s">
        <v>26</v>
      </c>
      <c r="Q177" t="s">
        <v>24</v>
      </c>
      <c r="R177" t="s">
        <v>25</v>
      </c>
      <c r="S177" t="str">
        <f t="shared" si="2"/>
        <v>FALSE</v>
      </c>
    </row>
    <row r="178" spans="1:19" x14ac:dyDescent="0.35">
      <c r="A178" s="1">
        <v>306</v>
      </c>
      <c r="B178" s="2">
        <v>128382672</v>
      </c>
      <c r="C178">
        <v>12000</v>
      </c>
      <c r="D178" t="s">
        <v>19</v>
      </c>
      <c r="E178">
        <v>7.35</v>
      </c>
      <c r="F178">
        <v>239.61</v>
      </c>
      <c r="G178" s="4">
        <v>43132</v>
      </c>
      <c r="H178" t="s">
        <v>20</v>
      </c>
      <c r="I178" t="s">
        <v>30</v>
      </c>
      <c r="J178" t="s">
        <v>22</v>
      </c>
      <c r="K178">
        <v>3110.03</v>
      </c>
      <c r="L178">
        <v>0</v>
      </c>
      <c r="M178" s="5">
        <v>43160</v>
      </c>
      <c r="N178">
        <v>239.61</v>
      </c>
      <c r="O178" s="5">
        <v>43191</v>
      </c>
      <c r="P178" t="s">
        <v>23</v>
      </c>
      <c r="Q178" t="s">
        <v>24</v>
      </c>
      <c r="R178" t="s">
        <v>25</v>
      </c>
      <c r="S178" t="str">
        <f t="shared" si="2"/>
        <v>FALSE</v>
      </c>
    </row>
    <row r="179" spans="1:19" x14ac:dyDescent="0.35">
      <c r="A179" s="1">
        <v>307</v>
      </c>
      <c r="B179" s="2">
        <v>138115830</v>
      </c>
      <c r="C179">
        <v>10000</v>
      </c>
      <c r="D179" t="s">
        <v>27</v>
      </c>
      <c r="E179">
        <v>10.47</v>
      </c>
      <c r="F179">
        <v>324.89</v>
      </c>
      <c r="G179" s="4">
        <v>43313</v>
      </c>
      <c r="H179" t="s">
        <v>20</v>
      </c>
      <c r="I179" t="s">
        <v>32</v>
      </c>
      <c r="J179" t="s">
        <v>22</v>
      </c>
      <c r="K179">
        <v>2552.59</v>
      </c>
      <c r="L179">
        <v>0</v>
      </c>
      <c r="M179" s="5">
        <v>43160</v>
      </c>
      <c r="N179">
        <v>324.89</v>
      </c>
      <c r="O179" s="5">
        <v>43191</v>
      </c>
      <c r="P179" t="s">
        <v>23</v>
      </c>
      <c r="Q179" t="s">
        <v>24</v>
      </c>
      <c r="R179" t="s">
        <v>25</v>
      </c>
      <c r="S179" t="str">
        <f t="shared" si="2"/>
        <v>FALSE</v>
      </c>
    </row>
    <row r="180" spans="1:19" x14ac:dyDescent="0.35">
      <c r="A180" s="1">
        <v>308</v>
      </c>
      <c r="B180" s="2">
        <v>129848826</v>
      </c>
      <c r="C180">
        <v>13425</v>
      </c>
      <c r="D180" t="s">
        <v>27</v>
      </c>
      <c r="E180">
        <v>21.85</v>
      </c>
      <c r="F180">
        <v>511.67</v>
      </c>
      <c r="G180" s="4">
        <v>43160</v>
      </c>
      <c r="H180" t="s">
        <v>20</v>
      </c>
      <c r="I180" t="s">
        <v>21</v>
      </c>
      <c r="J180" t="s">
        <v>22</v>
      </c>
      <c r="K180">
        <v>6123.74</v>
      </c>
      <c r="L180">
        <v>0</v>
      </c>
      <c r="M180" s="5">
        <v>43160</v>
      </c>
      <c r="N180">
        <v>511.67</v>
      </c>
      <c r="O180" s="5">
        <v>43191</v>
      </c>
      <c r="P180" t="s">
        <v>26</v>
      </c>
      <c r="Q180" t="s">
        <v>24</v>
      </c>
      <c r="R180" t="s">
        <v>25</v>
      </c>
      <c r="S180" t="str">
        <f t="shared" si="2"/>
        <v>FALSE</v>
      </c>
    </row>
    <row r="181" spans="1:19" x14ac:dyDescent="0.35">
      <c r="A181" s="1">
        <v>309</v>
      </c>
      <c r="B181" s="2">
        <v>129354975</v>
      </c>
      <c r="C181">
        <v>5000</v>
      </c>
      <c r="D181" t="s">
        <v>27</v>
      </c>
      <c r="E181">
        <v>10.41</v>
      </c>
      <c r="F181">
        <v>162.31</v>
      </c>
      <c r="G181" s="4">
        <v>43160</v>
      </c>
      <c r="H181" t="s">
        <v>20</v>
      </c>
      <c r="I181" t="s">
        <v>42</v>
      </c>
      <c r="J181" t="s">
        <v>22</v>
      </c>
      <c r="K181">
        <v>1944.83</v>
      </c>
      <c r="L181">
        <v>0</v>
      </c>
      <c r="M181" s="5">
        <v>43160</v>
      </c>
      <c r="N181">
        <v>162.31</v>
      </c>
      <c r="O181" s="5">
        <v>43191</v>
      </c>
      <c r="P181" t="s">
        <v>23</v>
      </c>
      <c r="Q181" t="s">
        <v>24</v>
      </c>
      <c r="R181" t="s">
        <v>25</v>
      </c>
      <c r="S181" t="str">
        <f t="shared" si="2"/>
        <v>FALSE</v>
      </c>
    </row>
    <row r="182" spans="1:19" x14ac:dyDescent="0.35">
      <c r="A182" s="1">
        <v>310</v>
      </c>
      <c r="B182" s="2">
        <v>126520809</v>
      </c>
      <c r="C182">
        <v>22675</v>
      </c>
      <c r="D182" t="s">
        <v>19</v>
      </c>
      <c r="E182">
        <v>18.059999999999999</v>
      </c>
      <c r="F182">
        <v>576.54</v>
      </c>
      <c r="G182" s="4">
        <v>43101</v>
      </c>
      <c r="H182" t="s">
        <v>20</v>
      </c>
      <c r="I182" t="s">
        <v>29</v>
      </c>
      <c r="J182" t="s">
        <v>22</v>
      </c>
      <c r="K182">
        <v>8014.68</v>
      </c>
      <c r="L182">
        <v>0</v>
      </c>
      <c r="M182" s="5">
        <v>43160</v>
      </c>
      <c r="N182">
        <v>576.54</v>
      </c>
      <c r="O182" s="5">
        <v>43191</v>
      </c>
      <c r="P182" t="s">
        <v>23</v>
      </c>
      <c r="Q182" t="s">
        <v>24</v>
      </c>
      <c r="R182" t="s">
        <v>25</v>
      </c>
      <c r="S182" t="str">
        <f t="shared" si="2"/>
        <v>FALSE</v>
      </c>
    </row>
    <row r="183" spans="1:19" x14ac:dyDescent="0.35">
      <c r="A183" s="1">
        <v>311</v>
      </c>
      <c r="B183" s="2">
        <v>137468566</v>
      </c>
      <c r="C183">
        <v>16500</v>
      </c>
      <c r="D183" t="s">
        <v>19</v>
      </c>
      <c r="E183">
        <v>14.47</v>
      </c>
      <c r="F183">
        <v>387.96</v>
      </c>
      <c r="G183" s="4">
        <v>43282</v>
      </c>
      <c r="H183" t="s">
        <v>20</v>
      </c>
      <c r="I183" t="s">
        <v>32</v>
      </c>
      <c r="J183" t="s">
        <v>22</v>
      </c>
      <c r="K183">
        <v>3077.15</v>
      </c>
      <c r="L183">
        <v>0</v>
      </c>
      <c r="M183" s="5">
        <v>43160</v>
      </c>
      <c r="N183">
        <v>387.96</v>
      </c>
      <c r="O183" s="5">
        <v>43191</v>
      </c>
      <c r="P183" t="s">
        <v>23</v>
      </c>
      <c r="Q183" t="s">
        <v>24</v>
      </c>
      <c r="R183" t="s">
        <v>25</v>
      </c>
      <c r="S183" t="str">
        <f t="shared" si="2"/>
        <v>FALSE</v>
      </c>
    </row>
    <row r="184" spans="1:19" x14ac:dyDescent="0.35">
      <c r="A184" s="1">
        <v>312</v>
      </c>
      <c r="B184" s="2">
        <v>140439675</v>
      </c>
      <c r="C184">
        <v>25000</v>
      </c>
      <c r="D184" t="s">
        <v>19</v>
      </c>
      <c r="E184">
        <v>6.67</v>
      </c>
      <c r="F184">
        <v>491.15</v>
      </c>
      <c r="G184" s="4">
        <v>43344</v>
      </c>
      <c r="H184" t="s">
        <v>20</v>
      </c>
      <c r="I184" t="s">
        <v>21</v>
      </c>
      <c r="J184" t="s">
        <v>22</v>
      </c>
      <c r="K184">
        <v>2937.64</v>
      </c>
      <c r="L184">
        <v>0</v>
      </c>
      <c r="M184" s="5">
        <v>43160</v>
      </c>
      <c r="N184">
        <v>491.15</v>
      </c>
      <c r="O184" s="5">
        <v>43191</v>
      </c>
      <c r="P184" t="s">
        <v>23</v>
      </c>
      <c r="Q184" t="s">
        <v>33</v>
      </c>
      <c r="R184" t="s">
        <v>25</v>
      </c>
      <c r="S184" t="str">
        <f t="shared" si="2"/>
        <v>FALSE</v>
      </c>
    </row>
    <row r="185" spans="1:19" x14ac:dyDescent="0.35">
      <c r="A185" s="1">
        <v>313</v>
      </c>
      <c r="B185" s="2">
        <v>136433719</v>
      </c>
      <c r="C185">
        <v>24000</v>
      </c>
      <c r="D185" t="s">
        <v>27</v>
      </c>
      <c r="E185">
        <v>8.4600000000000009</v>
      </c>
      <c r="F185">
        <v>757.18</v>
      </c>
      <c r="G185" s="4">
        <v>43282</v>
      </c>
      <c r="H185" t="s">
        <v>20</v>
      </c>
      <c r="I185" t="s">
        <v>21</v>
      </c>
      <c r="J185" t="s">
        <v>22</v>
      </c>
      <c r="K185">
        <v>10746.16</v>
      </c>
      <c r="L185">
        <v>0</v>
      </c>
      <c r="M185" s="5">
        <v>43160</v>
      </c>
      <c r="N185">
        <v>757.18</v>
      </c>
      <c r="O185" s="5">
        <v>43191</v>
      </c>
      <c r="P185" t="s">
        <v>23</v>
      </c>
      <c r="Q185" t="s">
        <v>24</v>
      </c>
      <c r="R185" t="s">
        <v>25</v>
      </c>
      <c r="S185" t="str">
        <f t="shared" si="2"/>
        <v>FALSE</v>
      </c>
    </row>
    <row r="186" spans="1:19" x14ac:dyDescent="0.35">
      <c r="A186" s="1">
        <v>314</v>
      </c>
      <c r="B186" s="2">
        <v>138914735</v>
      </c>
      <c r="C186">
        <v>33000</v>
      </c>
      <c r="D186" t="s">
        <v>19</v>
      </c>
      <c r="E186">
        <v>7.84</v>
      </c>
      <c r="F186">
        <v>666.6</v>
      </c>
      <c r="G186" s="4">
        <v>43313</v>
      </c>
      <c r="H186" t="s">
        <v>20</v>
      </c>
      <c r="I186" t="s">
        <v>21</v>
      </c>
      <c r="J186" t="s">
        <v>22</v>
      </c>
      <c r="K186">
        <v>4637.45</v>
      </c>
      <c r="L186">
        <v>0</v>
      </c>
      <c r="M186" s="5">
        <v>43160</v>
      </c>
      <c r="N186">
        <v>666.6</v>
      </c>
      <c r="O186" s="5">
        <v>43191</v>
      </c>
      <c r="P186" t="s">
        <v>23</v>
      </c>
      <c r="Q186" t="s">
        <v>33</v>
      </c>
      <c r="R186" t="s">
        <v>25</v>
      </c>
      <c r="S186" t="str">
        <f t="shared" si="2"/>
        <v>FALSE</v>
      </c>
    </row>
    <row r="187" spans="1:19" x14ac:dyDescent="0.35">
      <c r="A187" s="1">
        <v>315</v>
      </c>
      <c r="B187" s="2">
        <v>128250887</v>
      </c>
      <c r="C187">
        <v>40000</v>
      </c>
      <c r="D187" t="s">
        <v>19</v>
      </c>
      <c r="E187">
        <v>12.62</v>
      </c>
      <c r="F187">
        <v>902.37</v>
      </c>
      <c r="G187" s="4">
        <v>43132</v>
      </c>
      <c r="H187" t="s">
        <v>20</v>
      </c>
      <c r="I187" t="s">
        <v>30</v>
      </c>
      <c r="J187" t="s">
        <v>22</v>
      </c>
      <c r="K187">
        <v>12452.76</v>
      </c>
      <c r="L187">
        <v>0</v>
      </c>
      <c r="M187" s="5">
        <v>43160</v>
      </c>
      <c r="N187">
        <v>902.37</v>
      </c>
      <c r="O187" s="5">
        <v>43191</v>
      </c>
      <c r="P187" t="s">
        <v>23</v>
      </c>
      <c r="Q187" t="s">
        <v>24</v>
      </c>
      <c r="R187" t="s">
        <v>25</v>
      </c>
      <c r="S187" t="str">
        <f t="shared" si="2"/>
        <v>FALSE</v>
      </c>
    </row>
    <row r="188" spans="1:19" x14ac:dyDescent="0.35">
      <c r="A188" s="1">
        <v>316</v>
      </c>
      <c r="B188" s="2">
        <v>138514044</v>
      </c>
      <c r="C188">
        <v>20000</v>
      </c>
      <c r="D188" t="s">
        <v>27</v>
      </c>
      <c r="E188">
        <v>6.11</v>
      </c>
      <c r="F188">
        <v>609.44000000000005</v>
      </c>
      <c r="G188" s="4">
        <v>43344</v>
      </c>
      <c r="H188" t="s">
        <v>20</v>
      </c>
      <c r="I188" t="s">
        <v>21</v>
      </c>
      <c r="J188" t="s">
        <v>22</v>
      </c>
      <c r="K188">
        <v>3663.43</v>
      </c>
      <c r="L188">
        <v>0</v>
      </c>
      <c r="M188" s="5">
        <v>43160</v>
      </c>
      <c r="N188">
        <v>609.44000000000005</v>
      </c>
      <c r="O188" s="5">
        <v>43191</v>
      </c>
      <c r="P188" t="s">
        <v>23</v>
      </c>
      <c r="Q188" t="s">
        <v>24</v>
      </c>
      <c r="R188" t="s">
        <v>25</v>
      </c>
      <c r="S188" t="str">
        <f t="shared" si="2"/>
        <v>FALSE</v>
      </c>
    </row>
    <row r="189" spans="1:19" x14ac:dyDescent="0.35">
      <c r="A189" s="1">
        <v>318</v>
      </c>
      <c r="B189" s="2">
        <v>136313323</v>
      </c>
      <c r="C189">
        <v>8000</v>
      </c>
      <c r="D189" t="s">
        <v>27</v>
      </c>
      <c r="E189">
        <v>11.06</v>
      </c>
      <c r="F189">
        <v>262.14</v>
      </c>
      <c r="G189" s="4">
        <v>43282</v>
      </c>
      <c r="H189" t="s">
        <v>20</v>
      </c>
      <c r="I189" t="s">
        <v>21</v>
      </c>
      <c r="J189" t="s">
        <v>22</v>
      </c>
      <c r="K189">
        <v>2102.04</v>
      </c>
      <c r="L189">
        <v>0</v>
      </c>
      <c r="M189" s="5">
        <v>43160</v>
      </c>
      <c r="N189">
        <v>262.14</v>
      </c>
      <c r="O189" s="5">
        <v>43191</v>
      </c>
      <c r="P189" t="s">
        <v>23</v>
      </c>
      <c r="Q189" t="s">
        <v>24</v>
      </c>
      <c r="R189" t="s">
        <v>25</v>
      </c>
      <c r="S189" t="str">
        <f t="shared" si="2"/>
        <v>FALSE</v>
      </c>
    </row>
    <row r="190" spans="1:19" x14ac:dyDescent="0.35">
      <c r="A190" s="1">
        <v>319</v>
      </c>
      <c r="B190" s="2">
        <v>135398746</v>
      </c>
      <c r="C190">
        <v>30000</v>
      </c>
      <c r="D190" t="s">
        <v>27</v>
      </c>
      <c r="E190">
        <v>14.52</v>
      </c>
      <c r="F190">
        <v>1032.93</v>
      </c>
      <c r="G190" s="4">
        <v>43282</v>
      </c>
      <c r="H190" t="s">
        <v>20</v>
      </c>
      <c r="I190" t="s">
        <v>21</v>
      </c>
      <c r="J190" t="s">
        <v>22</v>
      </c>
      <c r="K190">
        <v>8239.24</v>
      </c>
      <c r="L190">
        <v>0</v>
      </c>
      <c r="M190" s="5">
        <v>43160</v>
      </c>
      <c r="N190">
        <v>1032.93</v>
      </c>
      <c r="O190" s="5">
        <v>43191</v>
      </c>
      <c r="P190" t="s">
        <v>23</v>
      </c>
      <c r="Q190" t="s">
        <v>24</v>
      </c>
      <c r="R190" t="s">
        <v>25</v>
      </c>
      <c r="S190" t="str">
        <f t="shared" si="2"/>
        <v>FALSE</v>
      </c>
    </row>
    <row r="191" spans="1:19" x14ac:dyDescent="0.35">
      <c r="A191" s="1">
        <v>320</v>
      </c>
      <c r="B191" s="2">
        <v>138851105</v>
      </c>
      <c r="C191">
        <v>15000</v>
      </c>
      <c r="D191" t="s">
        <v>27</v>
      </c>
      <c r="E191">
        <v>16.91</v>
      </c>
      <c r="F191">
        <v>534.12</v>
      </c>
      <c r="G191" s="4">
        <v>43344</v>
      </c>
      <c r="H191" t="s">
        <v>31</v>
      </c>
      <c r="I191" t="s">
        <v>21</v>
      </c>
      <c r="J191" t="s">
        <v>22</v>
      </c>
      <c r="K191">
        <v>15867.31768</v>
      </c>
      <c r="L191">
        <v>0</v>
      </c>
      <c r="M191" s="5">
        <v>43101</v>
      </c>
      <c r="N191">
        <v>14258.82</v>
      </c>
      <c r="P191" t="s">
        <v>23</v>
      </c>
      <c r="Q191" t="s">
        <v>24</v>
      </c>
      <c r="R191" t="s">
        <v>25</v>
      </c>
      <c r="S191" t="str">
        <f t="shared" si="2"/>
        <v>FALSE</v>
      </c>
    </row>
    <row r="192" spans="1:19" x14ac:dyDescent="0.35">
      <c r="A192" s="1">
        <v>321</v>
      </c>
      <c r="B192" s="2">
        <v>126446412</v>
      </c>
      <c r="C192">
        <v>25000</v>
      </c>
      <c r="D192" t="s">
        <v>19</v>
      </c>
      <c r="E192">
        <v>13.59</v>
      </c>
      <c r="F192">
        <v>576.41</v>
      </c>
      <c r="G192" s="4">
        <v>43101</v>
      </c>
      <c r="H192" t="s">
        <v>31</v>
      </c>
      <c r="I192" t="s">
        <v>21</v>
      </c>
      <c r="J192" t="s">
        <v>22</v>
      </c>
      <c r="K192">
        <v>28018.262640000001</v>
      </c>
      <c r="L192">
        <v>0</v>
      </c>
      <c r="M192" s="5">
        <v>43132</v>
      </c>
      <c r="N192">
        <v>18346.87</v>
      </c>
      <c r="P192" t="s">
        <v>23</v>
      </c>
      <c r="Q192" t="s">
        <v>24</v>
      </c>
      <c r="R192" t="s">
        <v>25</v>
      </c>
      <c r="S192" t="str">
        <f t="shared" si="2"/>
        <v>FALSE</v>
      </c>
    </row>
    <row r="193" spans="1:19" x14ac:dyDescent="0.35">
      <c r="A193" s="1">
        <v>322</v>
      </c>
      <c r="B193" s="2">
        <v>128251601</v>
      </c>
      <c r="C193">
        <v>16000</v>
      </c>
      <c r="D193" t="s">
        <v>19</v>
      </c>
      <c r="E193">
        <v>13.59</v>
      </c>
      <c r="F193">
        <v>368.9</v>
      </c>
      <c r="G193" s="4">
        <v>43132</v>
      </c>
      <c r="H193" t="s">
        <v>31</v>
      </c>
      <c r="I193" t="s">
        <v>29</v>
      </c>
      <c r="J193" t="s">
        <v>22</v>
      </c>
      <c r="K193">
        <v>16290.025180000001</v>
      </c>
      <c r="L193">
        <v>0</v>
      </c>
      <c r="M193" s="5">
        <v>43252</v>
      </c>
      <c r="N193">
        <v>2626.51</v>
      </c>
      <c r="P193" t="s">
        <v>23</v>
      </c>
      <c r="Q193" t="s">
        <v>24</v>
      </c>
      <c r="R193" t="s">
        <v>25</v>
      </c>
      <c r="S193" t="str">
        <f t="shared" si="2"/>
        <v>FALSE</v>
      </c>
    </row>
    <row r="194" spans="1:19" x14ac:dyDescent="0.35">
      <c r="A194" s="1">
        <v>323</v>
      </c>
      <c r="B194" s="2">
        <v>127960219</v>
      </c>
      <c r="C194">
        <v>10000</v>
      </c>
      <c r="D194" t="s">
        <v>27</v>
      </c>
      <c r="E194">
        <v>6.08</v>
      </c>
      <c r="F194">
        <v>304.58999999999997</v>
      </c>
      <c r="G194" s="4">
        <v>43132</v>
      </c>
      <c r="H194" t="s">
        <v>20</v>
      </c>
      <c r="I194" t="s">
        <v>21</v>
      </c>
      <c r="J194" t="s">
        <v>22</v>
      </c>
      <c r="K194">
        <v>3956.29</v>
      </c>
      <c r="L194">
        <v>0</v>
      </c>
      <c r="M194" s="5">
        <v>43160</v>
      </c>
      <c r="N194">
        <v>304.58999999999997</v>
      </c>
      <c r="O194" s="5">
        <v>43191</v>
      </c>
      <c r="P194" t="s">
        <v>23</v>
      </c>
      <c r="Q194" t="s">
        <v>24</v>
      </c>
      <c r="R194" t="s">
        <v>25</v>
      </c>
      <c r="S194" t="str">
        <f t="shared" ref="S194:S257" si="3">IF(R194="N", "FALSE", "TRUE")</f>
        <v>FALSE</v>
      </c>
    </row>
    <row r="195" spans="1:19" x14ac:dyDescent="0.35">
      <c r="A195" s="1">
        <v>324</v>
      </c>
      <c r="B195" s="2">
        <v>128559952</v>
      </c>
      <c r="C195">
        <v>16000</v>
      </c>
      <c r="D195" t="s">
        <v>27</v>
      </c>
      <c r="E195">
        <v>9.93</v>
      </c>
      <c r="F195">
        <v>515.75</v>
      </c>
      <c r="G195" s="4">
        <v>43132</v>
      </c>
      <c r="H195" t="s">
        <v>20</v>
      </c>
      <c r="I195" t="s">
        <v>21</v>
      </c>
      <c r="J195" t="s">
        <v>22</v>
      </c>
      <c r="K195">
        <v>6695.92</v>
      </c>
      <c r="L195">
        <v>0</v>
      </c>
      <c r="M195" s="5">
        <v>43160</v>
      </c>
      <c r="N195">
        <v>515.75</v>
      </c>
      <c r="O195" s="5">
        <v>43191</v>
      </c>
      <c r="P195" t="s">
        <v>23</v>
      </c>
      <c r="Q195" t="s">
        <v>24</v>
      </c>
      <c r="R195" t="s">
        <v>25</v>
      </c>
      <c r="S195" t="str">
        <f t="shared" si="3"/>
        <v>FALSE</v>
      </c>
    </row>
    <row r="196" spans="1:19" x14ac:dyDescent="0.35">
      <c r="A196" s="1">
        <v>325</v>
      </c>
      <c r="B196" s="2">
        <v>138285224</v>
      </c>
      <c r="C196">
        <v>30000</v>
      </c>
      <c r="D196" t="s">
        <v>19</v>
      </c>
      <c r="E196">
        <v>11.55</v>
      </c>
      <c r="F196">
        <v>660.54</v>
      </c>
      <c r="G196" s="4">
        <v>43313</v>
      </c>
      <c r="H196" t="s">
        <v>20</v>
      </c>
      <c r="I196" t="s">
        <v>29</v>
      </c>
      <c r="J196" t="s">
        <v>22</v>
      </c>
      <c r="K196">
        <v>4604.53</v>
      </c>
      <c r="L196">
        <v>0</v>
      </c>
      <c r="M196" s="5">
        <v>43160</v>
      </c>
      <c r="N196">
        <v>660.54</v>
      </c>
      <c r="O196" s="5">
        <v>43191</v>
      </c>
      <c r="P196" t="s">
        <v>26</v>
      </c>
      <c r="Q196" t="s">
        <v>33</v>
      </c>
      <c r="R196" t="s">
        <v>25</v>
      </c>
      <c r="S196" t="str">
        <f t="shared" si="3"/>
        <v>FALSE</v>
      </c>
    </row>
    <row r="197" spans="1:19" x14ac:dyDescent="0.35">
      <c r="A197" s="1">
        <v>326</v>
      </c>
      <c r="B197" s="2">
        <v>138787999</v>
      </c>
      <c r="C197">
        <v>5000</v>
      </c>
      <c r="D197" t="s">
        <v>27</v>
      </c>
      <c r="E197">
        <v>7.21</v>
      </c>
      <c r="F197">
        <v>154.87</v>
      </c>
      <c r="G197" s="4">
        <v>43313</v>
      </c>
      <c r="H197" t="s">
        <v>20</v>
      </c>
      <c r="I197" t="s">
        <v>21</v>
      </c>
      <c r="J197" t="s">
        <v>22</v>
      </c>
      <c r="K197">
        <v>1082.0899999999999</v>
      </c>
      <c r="L197">
        <v>0</v>
      </c>
      <c r="M197" s="5">
        <v>43160</v>
      </c>
      <c r="N197">
        <v>154.87</v>
      </c>
      <c r="O197" s="5">
        <v>43191</v>
      </c>
      <c r="P197" t="s">
        <v>23</v>
      </c>
      <c r="Q197" t="s">
        <v>24</v>
      </c>
      <c r="R197" t="s">
        <v>25</v>
      </c>
      <c r="S197" t="str">
        <f t="shared" si="3"/>
        <v>FALSE</v>
      </c>
    </row>
    <row r="198" spans="1:19" x14ac:dyDescent="0.35">
      <c r="A198" s="1">
        <v>327</v>
      </c>
      <c r="B198" s="2">
        <v>138089243</v>
      </c>
      <c r="C198">
        <v>12000</v>
      </c>
      <c r="D198" t="s">
        <v>27</v>
      </c>
      <c r="E198">
        <v>7.84</v>
      </c>
      <c r="F198">
        <v>375.16</v>
      </c>
      <c r="G198" s="4">
        <v>43313</v>
      </c>
      <c r="H198" t="s">
        <v>20</v>
      </c>
      <c r="I198" t="s">
        <v>29</v>
      </c>
      <c r="J198" t="s">
        <v>22</v>
      </c>
      <c r="K198">
        <v>2250.96</v>
      </c>
      <c r="L198">
        <v>0</v>
      </c>
      <c r="M198" s="5">
        <v>43160</v>
      </c>
      <c r="N198">
        <v>375.16</v>
      </c>
      <c r="O198" s="5">
        <v>43191</v>
      </c>
      <c r="P198" t="s">
        <v>23</v>
      </c>
      <c r="Q198" t="s">
        <v>24</v>
      </c>
      <c r="R198" t="s">
        <v>25</v>
      </c>
      <c r="S198" t="str">
        <f t="shared" si="3"/>
        <v>FALSE</v>
      </c>
    </row>
    <row r="199" spans="1:19" x14ac:dyDescent="0.35">
      <c r="A199" s="1">
        <v>328</v>
      </c>
      <c r="B199" s="2">
        <v>129827450</v>
      </c>
      <c r="C199">
        <v>20000</v>
      </c>
      <c r="D199" t="s">
        <v>19</v>
      </c>
      <c r="E199">
        <v>26.77</v>
      </c>
      <c r="F199">
        <v>607.97</v>
      </c>
      <c r="G199" s="4">
        <v>43160</v>
      </c>
      <c r="H199" t="s">
        <v>43</v>
      </c>
      <c r="I199" t="s">
        <v>21</v>
      </c>
      <c r="J199" t="s">
        <v>22</v>
      </c>
      <c r="K199">
        <v>6657.93</v>
      </c>
      <c r="L199">
        <v>0</v>
      </c>
      <c r="M199" s="5">
        <v>43132</v>
      </c>
      <c r="N199">
        <v>607.97</v>
      </c>
      <c r="O199" s="5">
        <v>43191</v>
      </c>
      <c r="P199" t="s">
        <v>23</v>
      </c>
      <c r="Q199" t="s">
        <v>24</v>
      </c>
      <c r="R199" t="s">
        <v>25</v>
      </c>
      <c r="S199" t="str">
        <f t="shared" si="3"/>
        <v>FALSE</v>
      </c>
    </row>
    <row r="200" spans="1:19" x14ac:dyDescent="0.35">
      <c r="A200" s="1">
        <v>329</v>
      </c>
      <c r="B200" s="2">
        <v>137231722</v>
      </c>
      <c r="C200">
        <v>3400</v>
      </c>
      <c r="D200" t="s">
        <v>27</v>
      </c>
      <c r="E200">
        <v>11.06</v>
      </c>
      <c r="F200">
        <v>111.41</v>
      </c>
      <c r="G200" s="4">
        <v>43282</v>
      </c>
      <c r="H200" t="s">
        <v>20</v>
      </c>
      <c r="I200" t="s">
        <v>41</v>
      </c>
      <c r="J200" t="s">
        <v>22</v>
      </c>
      <c r="K200">
        <v>889.19</v>
      </c>
      <c r="L200">
        <v>0</v>
      </c>
      <c r="M200" s="5">
        <v>43160</v>
      </c>
      <c r="N200">
        <v>111.41</v>
      </c>
      <c r="O200" s="5">
        <v>43191</v>
      </c>
      <c r="P200" t="s">
        <v>23</v>
      </c>
      <c r="Q200" t="s">
        <v>24</v>
      </c>
      <c r="R200" t="s">
        <v>25</v>
      </c>
      <c r="S200" t="str">
        <f t="shared" si="3"/>
        <v>FALSE</v>
      </c>
    </row>
    <row r="201" spans="1:19" x14ac:dyDescent="0.35">
      <c r="A201" s="1">
        <v>330</v>
      </c>
      <c r="B201" s="2">
        <v>137807635</v>
      </c>
      <c r="C201">
        <v>10000</v>
      </c>
      <c r="D201" t="s">
        <v>19</v>
      </c>
      <c r="E201">
        <v>7.84</v>
      </c>
      <c r="F201">
        <v>202</v>
      </c>
      <c r="G201" s="4">
        <v>43313</v>
      </c>
      <c r="H201" t="s">
        <v>20</v>
      </c>
      <c r="I201" t="s">
        <v>21</v>
      </c>
      <c r="J201" t="s">
        <v>22</v>
      </c>
      <c r="K201">
        <v>1409.64</v>
      </c>
      <c r="L201">
        <v>0</v>
      </c>
      <c r="M201" s="5">
        <v>43160</v>
      </c>
      <c r="N201">
        <v>202</v>
      </c>
      <c r="O201" s="5">
        <v>43191</v>
      </c>
      <c r="P201" t="s">
        <v>23</v>
      </c>
      <c r="Q201" t="s">
        <v>24</v>
      </c>
      <c r="R201" t="s">
        <v>25</v>
      </c>
      <c r="S201" t="str">
        <f t="shared" si="3"/>
        <v>FALSE</v>
      </c>
    </row>
    <row r="202" spans="1:19" x14ac:dyDescent="0.35">
      <c r="A202" s="1">
        <v>331</v>
      </c>
      <c r="B202" s="2">
        <v>137285264</v>
      </c>
      <c r="C202">
        <v>12000</v>
      </c>
      <c r="D202" t="s">
        <v>27</v>
      </c>
      <c r="E202">
        <v>12.73</v>
      </c>
      <c r="F202">
        <v>402.77</v>
      </c>
      <c r="G202" s="4">
        <v>43313</v>
      </c>
      <c r="H202" t="s">
        <v>20</v>
      </c>
      <c r="I202" t="s">
        <v>21</v>
      </c>
      <c r="J202" t="s">
        <v>35</v>
      </c>
      <c r="K202">
        <v>2802.42</v>
      </c>
      <c r="L202">
        <v>0</v>
      </c>
      <c r="M202" s="5">
        <v>43160</v>
      </c>
      <c r="N202">
        <v>402.77</v>
      </c>
      <c r="O202" s="5">
        <v>43191</v>
      </c>
      <c r="P202" t="s">
        <v>23</v>
      </c>
      <c r="Q202" t="s">
        <v>24</v>
      </c>
      <c r="R202" t="s">
        <v>25</v>
      </c>
      <c r="S202" t="str">
        <f t="shared" si="3"/>
        <v>FALSE</v>
      </c>
    </row>
    <row r="203" spans="1:19" x14ac:dyDescent="0.35">
      <c r="A203" s="1">
        <v>332</v>
      </c>
      <c r="B203" s="2">
        <v>137943914</v>
      </c>
      <c r="C203">
        <v>5000</v>
      </c>
      <c r="D203" t="s">
        <v>27</v>
      </c>
      <c r="E203">
        <v>13.56</v>
      </c>
      <c r="F203">
        <v>169.83</v>
      </c>
      <c r="G203" s="4">
        <v>43344</v>
      </c>
      <c r="H203" t="s">
        <v>20</v>
      </c>
      <c r="I203" t="s">
        <v>39</v>
      </c>
      <c r="J203" t="s">
        <v>22</v>
      </c>
      <c r="K203">
        <v>1024.6300000000001</v>
      </c>
      <c r="L203">
        <v>0</v>
      </c>
      <c r="M203" s="5">
        <v>43160</v>
      </c>
      <c r="N203">
        <v>169.83</v>
      </c>
      <c r="O203" s="5">
        <v>43191</v>
      </c>
      <c r="P203" t="s">
        <v>23</v>
      </c>
      <c r="Q203" t="s">
        <v>24</v>
      </c>
      <c r="R203" t="s">
        <v>25</v>
      </c>
      <c r="S203" t="str">
        <f t="shared" si="3"/>
        <v>FALSE</v>
      </c>
    </row>
    <row r="204" spans="1:19" x14ac:dyDescent="0.35">
      <c r="A204" s="1">
        <v>333</v>
      </c>
      <c r="B204" s="2">
        <v>138633679</v>
      </c>
      <c r="C204">
        <v>40000</v>
      </c>
      <c r="D204" t="s">
        <v>19</v>
      </c>
      <c r="E204">
        <v>11.55</v>
      </c>
      <c r="F204">
        <v>880.71</v>
      </c>
      <c r="G204" s="4">
        <v>43344</v>
      </c>
      <c r="H204" t="s">
        <v>20</v>
      </c>
      <c r="I204" t="s">
        <v>21</v>
      </c>
      <c r="J204" t="s">
        <v>22</v>
      </c>
      <c r="K204">
        <v>5258.59</v>
      </c>
      <c r="L204">
        <v>0</v>
      </c>
      <c r="M204" s="5">
        <v>43160</v>
      </c>
      <c r="N204">
        <v>880.71</v>
      </c>
      <c r="O204" s="5">
        <v>43191</v>
      </c>
      <c r="P204" t="s">
        <v>26</v>
      </c>
      <c r="Q204" t="s">
        <v>24</v>
      </c>
      <c r="R204" t="s">
        <v>25</v>
      </c>
      <c r="S204" t="str">
        <f t="shared" si="3"/>
        <v>FALSE</v>
      </c>
    </row>
    <row r="205" spans="1:19" x14ac:dyDescent="0.35">
      <c r="A205" s="1">
        <v>334</v>
      </c>
      <c r="B205" s="2">
        <v>126799022</v>
      </c>
      <c r="C205">
        <v>4550</v>
      </c>
      <c r="D205" t="s">
        <v>27</v>
      </c>
      <c r="E205">
        <v>16.02</v>
      </c>
      <c r="F205">
        <v>160.01</v>
      </c>
      <c r="G205" s="4">
        <v>43101</v>
      </c>
      <c r="H205" t="s">
        <v>20</v>
      </c>
      <c r="I205" t="s">
        <v>21</v>
      </c>
      <c r="J205" t="s">
        <v>35</v>
      </c>
      <c r="K205">
        <v>2236.09</v>
      </c>
      <c r="L205">
        <v>0</v>
      </c>
      <c r="M205" s="5">
        <v>43160</v>
      </c>
      <c r="N205">
        <v>160.01</v>
      </c>
      <c r="O205" s="5">
        <v>43191</v>
      </c>
      <c r="P205" t="s">
        <v>26</v>
      </c>
      <c r="Q205" t="s">
        <v>24</v>
      </c>
      <c r="R205" t="s">
        <v>25</v>
      </c>
      <c r="S205" t="str">
        <f t="shared" si="3"/>
        <v>FALSE</v>
      </c>
    </row>
    <row r="206" spans="1:19" x14ac:dyDescent="0.35">
      <c r="A206" s="1">
        <v>335</v>
      </c>
      <c r="B206" s="2">
        <v>129176311</v>
      </c>
      <c r="C206">
        <v>8000</v>
      </c>
      <c r="D206" t="s">
        <v>27</v>
      </c>
      <c r="E206">
        <v>7.34</v>
      </c>
      <c r="F206">
        <v>248.27</v>
      </c>
      <c r="G206" s="4">
        <v>43132</v>
      </c>
      <c r="H206" t="s">
        <v>31</v>
      </c>
      <c r="I206" t="s">
        <v>21</v>
      </c>
      <c r="J206" t="s">
        <v>22</v>
      </c>
      <c r="K206">
        <v>8439.4109840000001</v>
      </c>
      <c r="L206">
        <v>0</v>
      </c>
      <c r="M206" s="5">
        <v>43101</v>
      </c>
      <c r="N206">
        <v>4963.2299999999996</v>
      </c>
      <c r="P206" t="s">
        <v>23</v>
      </c>
      <c r="Q206" t="s">
        <v>24</v>
      </c>
      <c r="R206" t="s">
        <v>25</v>
      </c>
      <c r="S206" t="str">
        <f t="shared" si="3"/>
        <v>FALSE</v>
      </c>
    </row>
    <row r="207" spans="1:19" x14ac:dyDescent="0.35">
      <c r="A207" s="1">
        <v>336</v>
      </c>
      <c r="B207" s="2">
        <v>128276219</v>
      </c>
      <c r="C207">
        <v>5600</v>
      </c>
      <c r="D207" t="s">
        <v>27</v>
      </c>
      <c r="E207">
        <v>15.05</v>
      </c>
      <c r="F207">
        <v>194.27</v>
      </c>
      <c r="G207" s="4">
        <v>43132</v>
      </c>
      <c r="H207" t="s">
        <v>20</v>
      </c>
      <c r="I207" t="s">
        <v>29</v>
      </c>
      <c r="J207" t="s">
        <v>35</v>
      </c>
      <c r="K207">
        <v>2516.15</v>
      </c>
      <c r="L207">
        <v>0</v>
      </c>
      <c r="M207" s="5">
        <v>43160</v>
      </c>
      <c r="N207">
        <v>194.27</v>
      </c>
      <c r="O207" s="5">
        <v>43191</v>
      </c>
      <c r="P207" t="s">
        <v>23</v>
      </c>
      <c r="Q207" t="s">
        <v>24</v>
      </c>
      <c r="R207" t="s">
        <v>25</v>
      </c>
      <c r="S207" t="str">
        <f t="shared" si="3"/>
        <v>FALSE</v>
      </c>
    </row>
    <row r="208" spans="1:19" x14ac:dyDescent="0.35">
      <c r="A208" s="1">
        <v>337</v>
      </c>
      <c r="B208" s="2">
        <v>138890137</v>
      </c>
      <c r="C208">
        <v>35000</v>
      </c>
      <c r="D208" t="s">
        <v>27</v>
      </c>
      <c r="E208">
        <v>11.06</v>
      </c>
      <c r="F208">
        <v>1146.8499999999999</v>
      </c>
      <c r="G208" s="4">
        <v>43313</v>
      </c>
      <c r="H208" t="s">
        <v>20</v>
      </c>
      <c r="I208" t="s">
        <v>21</v>
      </c>
      <c r="J208" t="s">
        <v>35</v>
      </c>
      <c r="K208">
        <v>7889.74</v>
      </c>
      <c r="L208">
        <v>0</v>
      </c>
      <c r="M208" s="5">
        <v>43160</v>
      </c>
      <c r="N208">
        <v>1146.8499999999999</v>
      </c>
      <c r="O208" s="5">
        <v>43191</v>
      </c>
      <c r="P208" t="s">
        <v>23</v>
      </c>
      <c r="Q208" t="s">
        <v>24</v>
      </c>
      <c r="R208" t="s">
        <v>25</v>
      </c>
      <c r="S208" t="str">
        <f t="shared" si="3"/>
        <v>FALSE</v>
      </c>
    </row>
    <row r="209" spans="1:19" x14ac:dyDescent="0.35">
      <c r="A209" s="1">
        <v>338</v>
      </c>
      <c r="B209" s="2">
        <v>129111425</v>
      </c>
      <c r="C209">
        <v>20000</v>
      </c>
      <c r="D209" t="s">
        <v>27</v>
      </c>
      <c r="E209">
        <v>7.34</v>
      </c>
      <c r="F209">
        <v>620.66</v>
      </c>
      <c r="G209" s="4">
        <v>43160</v>
      </c>
      <c r="H209" t="s">
        <v>20</v>
      </c>
      <c r="I209" t="s">
        <v>32</v>
      </c>
      <c r="J209" t="s">
        <v>35</v>
      </c>
      <c r="K209">
        <v>7439.76</v>
      </c>
      <c r="L209">
        <v>0</v>
      </c>
      <c r="M209" s="5">
        <v>43160</v>
      </c>
      <c r="N209">
        <v>620.66</v>
      </c>
      <c r="O209" s="5">
        <v>43191</v>
      </c>
      <c r="P209" t="s">
        <v>23</v>
      </c>
      <c r="Q209" t="s">
        <v>24</v>
      </c>
      <c r="R209" t="s">
        <v>25</v>
      </c>
      <c r="S209" t="str">
        <f t="shared" si="3"/>
        <v>FALSE</v>
      </c>
    </row>
    <row r="210" spans="1:19" x14ac:dyDescent="0.35">
      <c r="A210" s="1">
        <v>339</v>
      </c>
      <c r="B210" s="2">
        <v>138519898</v>
      </c>
      <c r="C210">
        <v>18000</v>
      </c>
      <c r="D210" t="s">
        <v>19</v>
      </c>
      <c r="E210">
        <v>10.47</v>
      </c>
      <c r="F210">
        <v>386.63</v>
      </c>
      <c r="G210" s="4">
        <v>43344</v>
      </c>
      <c r="H210" t="s">
        <v>20</v>
      </c>
      <c r="I210" t="s">
        <v>29</v>
      </c>
      <c r="J210" t="s">
        <v>22</v>
      </c>
      <c r="K210">
        <v>2298.84</v>
      </c>
      <c r="L210">
        <v>0</v>
      </c>
      <c r="M210" s="5">
        <v>43160</v>
      </c>
      <c r="N210">
        <v>386.63</v>
      </c>
      <c r="O210" s="5">
        <v>43191</v>
      </c>
      <c r="P210" t="s">
        <v>23</v>
      </c>
      <c r="Q210" t="s">
        <v>24</v>
      </c>
      <c r="R210" t="s">
        <v>25</v>
      </c>
      <c r="S210" t="str">
        <f t="shared" si="3"/>
        <v>FALSE</v>
      </c>
    </row>
    <row r="211" spans="1:19" x14ac:dyDescent="0.35">
      <c r="A211" s="1">
        <v>340</v>
      </c>
      <c r="B211" s="2">
        <v>127587271</v>
      </c>
      <c r="C211">
        <v>12000</v>
      </c>
      <c r="D211" t="s">
        <v>27</v>
      </c>
      <c r="E211">
        <v>7.97</v>
      </c>
      <c r="F211">
        <v>375.88</v>
      </c>
      <c r="G211" s="4">
        <v>43132</v>
      </c>
      <c r="H211" t="s">
        <v>20</v>
      </c>
      <c r="I211" t="s">
        <v>21</v>
      </c>
      <c r="J211" t="s">
        <v>22</v>
      </c>
      <c r="K211">
        <v>4843.9399999999996</v>
      </c>
      <c r="L211">
        <v>0</v>
      </c>
      <c r="M211" s="5">
        <v>43160</v>
      </c>
      <c r="N211">
        <v>375.88</v>
      </c>
      <c r="O211" s="5">
        <v>43191</v>
      </c>
      <c r="P211" t="s">
        <v>23</v>
      </c>
      <c r="Q211" t="s">
        <v>24</v>
      </c>
      <c r="R211" t="s">
        <v>25</v>
      </c>
      <c r="S211" t="str">
        <f t="shared" si="3"/>
        <v>FALSE</v>
      </c>
    </row>
    <row r="212" spans="1:19" x14ac:dyDescent="0.35">
      <c r="A212" s="1">
        <v>341</v>
      </c>
      <c r="B212" s="2">
        <v>127015019</v>
      </c>
      <c r="C212">
        <v>5000</v>
      </c>
      <c r="D212" t="s">
        <v>27</v>
      </c>
      <c r="E212">
        <v>9.93</v>
      </c>
      <c r="F212">
        <v>161.18</v>
      </c>
      <c r="G212" s="4">
        <v>43101</v>
      </c>
      <c r="H212" t="s">
        <v>20</v>
      </c>
      <c r="I212" t="s">
        <v>32</v>
      </c>
      <c r="J212" t="s">
        <v>22</v>
      </c>
      <c r="K212">
        <v>2253.96</v>
      </c>
      <c r="L212">
        <v>0</v>
      </c>
      <c r="M212" s="5">
        <v>43160</v>
      </c>
      <c r="N212">
        <v>161.18</v>
      </c>
      <c r="O212" s="5">
        <v>43191</v>
      </c>
      <c r="P212" t="s">
        <v>23</v>
      </c>
      <c r="Q212" t="s">
        <v>24</v>
      </c>
      <c r="R212" t="s">
        <v>25</v>
      </c>
      <c r="S212" t="str">
        <f t="shared" si="3"/>
        <v>FALSE</v>
      </c>
    </row>
    <row r="213" spans="1:19" x14ac:dyDescent="0.35">
      <c r="A213" s="1">
        <v>342</v>
      </c>
      <c r="B213" s="2">
        <v>136250124</v>
      </c>
      <c r="C213">
        <v>21000</v>
      </c>
      <c r="D213" t="s">
        <v>19</v>
      </c>
      <c r="E213">
        <v>14.47</v>
      </c>
      <c r="F213">
        <v>493.77</v>
      </c>
      <c r="G213" s="4">
        <v>43282</v>
      </c>
      <c r="H213" t="s">
        <v>20</v>
      </c>
      <c r="I213" t="s">
        <v>29</v>
      </c>
      <c r="J213" t="s">
        <v>22</v>
      </c>
      <c r="K213">
        <v>3933.28</v>
      </c>
      <c r="L213">
        <v>0</v>
      </c>
      <c r="M213" s="5">
        <v>43160</v>
      </c>
      <c r="N213">
        <v>493.77</v>
      </c>
      <c r="O213" s="5">
        <v>43191</v>
      </c>
      <c r="P213" t="s">
        <v>23</v>
      </c>
      <c r="Q213" t="s">
        <v>24</v>
      </c>
      <c r="R213" t="s">
        <v>25</v>
      </c>
      <c r="S213" t="str">
        <f t="shared" si="3"/>
        <v>FALSE</v>
      </c>
    </row>
    <row r="214" spans="1:19" x14ac:dyDescent="0.35">
      <c r="A214" s="1">
        <v>343</v>
      </c>
      <c r="B214" s="2">
        <v>140666082</v>
      </c>
      <c r="C214">
        <v>40000</v>
      </c>
      <c r="D214" t="s">
        <v>27</v>
      </c>
      <c r="E214">
        <v>12.73</v>
      </c>
      <c r="F214">
        <v>1342.57</v>
      </c>
      <c r="G214" s="4">
        <v>43344</v>
      </c>
      <c r="H214" t="s">
        <v>20</v>
      </c>
      <c r="I214" t="s">
        <v>21</v>
      </c>
      <c r="J214" t="s">
        <v>22</v>
      </c>
      <c r="K214">
        <v>6791.19</v>
      </c>
      <c r="L214">
        <v>0</v>
      </c>
      <c r="M214" s="5">
        <v>43132</v>
      </c>
      <c r="N214">
        <v>1342.57</v>
      </c>
      <c r="O214" s="5">
        <v>43191</v>
      </c>
      <c r="P214" t="s">
        <v>23</v>
      </c>
      <c r="Q214" t="s">
        <v>24</v>
      </c>
      <c r="R214" t="s">
        <v>25</v>
      </c>
      <c r="S214" t="str">
        <f t="shared" si="3"/>
        <v>FALSE</v>
      </c>
    </row>
    <row r="215" spans="1:19" x14ac:dyDescent="0.35">
      <c r="A215" s="1">
        <v>344</v>
      </c>
      <c r="B215" s="2">
        <v>136573128</v>
      </c>
      <c r="C215">
        <v>17600</v>
      </c>
      <c r="D215" t="s">
        <v>27</v>
      </c>
      <c r="E215">
        <v>22.35</v>
      </c>
      <c r="F215">
        <v>675.35</v>
      </c>
      <c r="G215" s="4">
        <v>43282</v>
      </c>
      <c r="H215" t="s">
        <v>20</v>
      </c>
      <c r="I215" t="s">
        <v>21</v>
      </c>
      <c r="J215" t="s">
        <v>35</v>
      </c>
      <c r="K215">
        <v>5501.14</v>
      </c>
      <c r="L215">
        <v>0</v>
      </c>
      <c r="M215" s="5">
        <v>43160</v>
      </c>
      <c r="N215">
        <v>675.35</v>
      </c>
      <c r="O215" s="5">
        <v>43191</v>
      </c>
      <c r="P215" t="s">
        <v>23</v>
      </c>
      <c r="Q215" t="s">
        <v>24</v>
      </c>
      <c r="R215" t="s">
        <v>25</v>
      </c>
      <c r="S215" t="str">
        <f t="shared" si="3"/>
        <v>FALSE</v>
      </c>
    </row>
    <row r="216" spans="1:19" x14ac:dyDescent="0.35">
      <c r="A216" s="1">
        <v>345</v>
      </c>
      <c r="B216" s="2">
        <v>129856374</v>
      </c>
      <c r="C216">
        <v>10650</v>
      </c>
      <c r="D216" t="s">
        <v>27</v>
      </c>
      <c r="E216">
        <v>6.71</v>
      </c>
      <c r="F216">
        <v>327.44</v>
      </c>
      <c r="G216" s="4">
        <v>43160</v>
      </c>
      <c r="H216" t="s">
        <v>20</v>
      </c>
      <c r="I216" t="s">
        <v>21</v>
      </c>
      <c r="J216" t="s">
        <v>35</v>
      </c>
      <c r="K216">
        <v>3921.34</v>
      </c>
      <c r="L216">
        <v>0</v>
      </c>
      <c r="M216" s="5">
        <v>43160</v>
      </c>
      <c r="N216">
        <v>327.44</v>
      </c>
      <c r="O216" s="5">
        <v>43191</v>
      </c>
      <c r="P216" t="s">
        <v>23</v>
      </c>
      <c r="Q216" t="s">
        <v>24</v>
      </c>
      <c r="R216" t="s">
        <v>25</v>
      </c>
      <c r="S216" t="str">
        <f t="shared" si="3"/>
        <v>FALSE</v>
      </c>
    </row>
    <row r="217" spans="1:19" x14ac:dyDescent="0.35">
      <c r="A217" s="1">
        <v>346</v>
      </c>
      <c r="B217" s="2">
        <v>128839273</v>
      </c>
      <c r="C217">
        <v>1000</v>
      </c>
      <c r="D217" t="s">
        <v>27</v>
      </c>
      <c r="E217">
        <v>21.45</v>
      </c>
      <c r="F217">
        <v>37.909999999999997</v>
      </c>
      <c r="G217" s="4">
        <v>43132</v>
      </c>
      <c r="H217" t="s">
        <v>20</v>
      </c>
      <c r="I217" t="s">
        <v>30</v>
      </c>
      <c r="J217" t="s">
        <v>22</v>
      </c>
      <c r="K217">
        <v>601.64</v>
      </c>
      <c r="L217">
        <v>0</v>
      </c>
      <c r="M217" s="5">
        <v>43160</v>
      </c>
      <c r="N217">
        <v>37.909999999999997</v>
      </c>
      <c r="O217" s="5">
        <v>43191</v>
      </c>
      <c r="P217" t="s">
        <v>23</v>
      </c>
      <c r="Q217" t="s">
        <v>24</v>
      </c>
      <c r="R217" t="s">
        <v>25</v>
      </c>
      <c r="S217" t="str">
        <f t="shared" si="3"/>
        <v>FALSE</v>
      </c>
    </row>
    <row r="218" spans="1:19" x14ac:dyDescent="0.35">
      <c r="A218" s="1">
        <v>347</v>
      </c>
      <c r="B218" s="2">
        <v>129094279</v>
      </c>
      <c r="C218">
        <v>6500</v>
      </c>
      <c r="D218" t="s">
        <v>27</v>
      </c>
      <c r="E218">
        <v>10.91</v>
      </c>
      <c r="F218">
        <v>212.53</v>
      </c>
      <c r="G218" s="4">
        <v>43160</v>
      </c>
      <c r="H218" t="s">
        <v>20</v>
      </c>
      <c r="I218" t="s">
        <v>29</v>
      </c>
      <c r="J218" t="s">
        <v>22</v>
      </c>
      <c r="K218">
        <v>2755.01</v>
      </c>
      <c r="L218">
        <v>0</v>
      </c>
      <c r="M218" s="5">
        <v>43160</v>
      </c>
      <c r="N218">
        <v>212.53</v>
      </c>
      <c r="O218" s="5">
        <v>43191</v>
      </c>
      <c r="P218" t="s">
        <v>23</v>
      </c>
      <c r="Q218" t="s">
        <v>33</v>
      </c>
      <c r="R218" t="s">
        <v>25</v>
      </c>
      <c r="S218" t="str">
        <f t="shared" si="3"/>
        <v>FALSE</v>
      </c>
    </row>
    <row r="219" spans="1:19" x14ac:dyDescent="0.35">
      <c r="A219" s="1">
        <v>348</v>
      </c>
      <c r="B219" s="2">
        <v>127169512</v>
      </c>
      <c r="C219">
        <v>6600</v>
      </c>
      <c r="D219" t="s">
        <v>27</v>
      </c>
      <c r="E219">
        <v>7.35</v>
      </c>
      <c r="F219">
        <v>204.85</v>
      </c>
      <c r="G219" s="4">
        <v>43101</v>
      </c>
      <c r="H219" t="s">
        <v>20</v>
      </c>
      <c r="I219" t="s">
        <v>30</v>
      </c>
      <c r="J219" t="s">
        <v>22</v>
      </c>
      <c r="K219">
        <v>2849.04</v>
      </c>
      <c r="L219">
        <v>0</v>
      </c>
      <c r="M219" s="5">
        <v>43160</v>
      </c>
      <c r="N219">
        <v>204.85</v>
      </c>
      <c r="O219" s="5">
        <v>43191</v>
      </c>
      <c r="P219" t="s">
        <v>23</v>
      </c>
      <c r="Q219" t="s">
        <v>24</v>
      </c>
      <c r="R219" t="s">
        <v>25</v>
      </c>
      <c r="S219" t="str">
        <f t="shared" si="3"/>
        <v>FALSE</v>
      </c>
    </row>
    <row r="220" spans="1:19" x14ac:dyDescent="0.35">
      <c r="A220" s="1">
        <v>349</v>
      </c>
      <c r="B220" s="2">
        <v>138627190</v>
      </c>
      <c r="C220">
        <v>23000</v>
      </c>
      <c r="D220" t="s">
        <v>27</v>
      </c>
      <c r="E220">
        <v>12.73</v>
      </c>
      <c r="F220">
        <v>771.98</v>
      </c>
      <c r="G220" s="4">
        <v>43344</v>
      </c>
      <c r="H220" t="s">
        <v>20</v>
      </c>
      <c r="I220" t="s">
        <v>29</v>
      </c>
      <c r="J220" t="s">
        <v>22</v>
      </c>
      <c r="K220">
        <v>4615.6099999999997</v>
      </c>
      <c r="L220">
        <v>0</v>
      </c>
      <c r="M220" s="5">
        <v>43160</v>
      </c>
      <c r="N220">
        <v>771.98</v>
      </c>
      <c r="O220" s="5">
        <v>43191</v>
      </c>
      <c r="P220" t="s">
        <v>23</v>
      </c>
      <c r="Q220" t="s">
        <v>33</v>
      </c>
      <c r="R220" t="s">
        <v>25</v>
      </c>
      <c r="S220" t="str">
        <f t="shared" si="3"/>
        <v>FALSE</v>
      </c>
    </row>
    <row r="221" spans="1:19" x14ac:dyDescent="0.35">
      <c r="A221" s="1">
        <v>350</v>
      </c>
      <c r="B221" s="2">
        <v>128226386</v>
      </c>
      <c r="C221">
        <v>25500</v>
      </c>
      <c r="D221" t="s">
        <v>27</v>
      </c>
      <c r="E221">
        <v>9.93</v>
      </c>
      <c r="F221">
        <v>821.98</v>
      </c>
      <c r="G221" s="4">
        <v>43132</v>
      </c>
      <c r="H221" t="s">
        <v>31</v>
      </c>
      <c r="I221" t="s">
        <v>21</v>
      </c>
      <c r="J221" t="s">
        <v>22</v>
      </c>
      <c r="K221">
        <v>26706.031630000001</v>
      </c>
      <c r="L221">
        <v>0</v>
      </c>
      <c r="M221" s="5">
        <v>43282</v>
      </c>
      <c r="N221">
        <v>23382.94</v>
      </c>
      <c r="P221" t="s">
        <v>23</v>
      </c>
      <c r="Q221" t="s">
        <v>33</v>
      </c>
      <c r="R221" t="s">
        <v>25</v>
      </c>
      <c r="S221" t="str">
        <f t="shared" si="3"/>
        <v>FALSE</v>
      </c>
    </row>
    <row r="222" spans="1:19" x14ac:dyDescent="0.35">
      <c r="A222" s="1">
        <v>351</v>
      </c>
      <c r="B222" s="2">
        <v>137998261</v>
      </c>
      <c r="C222">
        <v>25200</v>
      </c>
      <c r="D222" t="s">
        <v>19</v>
      </c>
      <c r="E222">
        <v>10.47</v>
      </c>
      <c r="F222">
        <v>541.28</v>
      </c>
      <c r="G222" s="4">
        <v>43313</v>
      </c>
      <c r="H222" t="s">
        <v>20</v>
      </c>
      <c r="I222" t="s">
        <v>21</v>
      </c>
      <c r="J222" t="s">
        <v>22</v>
      </c>
      <c r="K222">
        <v>3774.3</v>
      </c>
      <c r="L222">
        <v>0</v>
      </c>
      <c r="M222" s="5">
        <v>43160</v>
      </c>
      <c r="N222">
        <v>541.28</v>
      </c>
      <c r="O222" s="5">
        <v>43191</v>
      </c>
      <c r="P222" t="s">
        <v>23</v>
      </c>
      <c r="Q222" t="s">
        <v>24</v>
      </c>
      <c r="R222" t="s">
        <v>25</v>
      </c>
      <c r="S222" t="str">
        <f t="shared" si="3"/>
        <v>FALSE</v>
      </c>
    </row>
    <row r="223" spans="1:19" x14ac:dyDescent="0.35">
      <c r="A223" s="1">
        <v>352</v>
      </c>
      <c r="B223" s="2">
        <v>136258507</v>
      </c>
      <c r="C223">
        <v>2800</v>
      </c>
      <c r="D223" t="s">
        <v>27</v>
      </c>
      <c r="E223">
        <v>20.89</v>
      </c>
      <c r="F223">
        <v>105.34</v>
      </c>
      <c r="G223" s="4">
        <v>43282</v>
      </c>
      <c r="H223" t="s">
        <v>20</v>
      </c>
      <c r="I223" t="s">
        <v>40</v>
      </c>
      <c r="J223" t="s">
        <v>22</v>
      </c>
      <c r="K223">
        <v>839.47</v>
      </c>
      <c r="L223">
        <v>0</v>
      </c>
      <c r="M223" s="5">
        <v>43160</v>
      </c>
      <c r="N223">
        <v>105.34</v>
      </c>
      <c r="O223" s="5">
        <v>43191</v>
      </c>
      <c r="P223" t="s">
        <v>23</v>
      </c>
      <c r="Q223" t="s">
        <v>24</v>
      </c>
      <c r="R223" t="s">
        <v>25</v>
      </c>
      <c r="S223" t="str">
        <f t="shared" si="3"/>
        <v>FALSE</v>
      </c>
    </row>
    <row r="224" spans="1:19" x14ac:dyDescent="0.35">
      <c r="A224" s="1">
        <v>353</v>
      </c>
      <c r="B224" s="2">
        <v>136950778</v>
      </c>
      <c r="C224">
        <v>12000</v>
      </c>
      <c r="D224" t="s">
        <v>19</v>
      </c>
      <c r="E224">
        <v>16.91</v>
      </c>
      <c r="F224">
        <v>297.66000000000003</v>
      </c>
      <c r="G224" s="4">
        <v>43282</v>
      </c>
      <c r="H224" t="s">
        <v>31</v>
      </c>
      <c r="I224" t="s">
        <v>29</v>
      </c>
      <c r="J224" t="s">
        <v>22</v>
      </c>
      <c r="K224">
        <v>12900.44644</v>
      </c>
      <c r="L224">
        <v>0</v>
      </c>
      <c r="M224" s="5">
        <v>43435</v>
      </c>
      <c r="N224">
        <v>11732.36</v>
      </c>
      <c r="P224" t="s">
        <v>23</v>
      </c>
      <c r="Q224" t="s">
        <v>24</v>
      </c>
      <c r="R224" t="s">
        <v>25</v>
      </c>
      <c r="S224" t="str">
        <f t="shared" si="3"/>
        <v>FALSE</v>
      </c>
    </row>
    <row r="225" spans="1:19" x14ac:dyDescent="0.35">
      <c r="A225" s="1">
        <v>354</v>
      </c>
      <c r="B225" s="2">
        <v>128786174</v>
      </c>
      <c r="C225">
        <v>36000</v>
      </c>
      <c r="D225" t="s">
        <v>19</v>
      </c>
      <c r="E225">
        <v>10.42</v>
      </c>
      <c r="F225">
        <v>772.36</v>
      </c>
      <c r="G225" s="4">
        <v>43132</v>
      </c>
      <c r="H225" t="s">
        <v>20</v>
      </c>
      <c r="I225" t="s">
        <v>29</v>
      </c>
      <c r="J225" t="s">
        <v>22</v>
      </c>
      <c r="K225">
        <v>9352.6299999999992</v>
      </c>
      <c r="L225">
        <v>0</v>
      </c>
      <c r="M225" s="5">
        <v>43132</v>
      </c>
      <c r="N225">
        <v>772.36</v>
      </c>
      <c r="O225" s="5">
        <v>43191</v>
      </c>
      <c r="P225" t="s">
        <v>26</v>
      </c>
      <c r="Q225" t="s">
        <v>24</v>
      </c>
      <c r="R225" t="s">
        <v>25</v>
      </c>
      <c r="S225" t="str">
        <f t="shared" si="3"/>
        <v>FALSE</v>
      </c>
    </row>
    <row r="226" spans="1:19" x14ac:dyDescent="0.35">
      <c r="A226" s="1">
        <v>355</v>
      </c>
      <c r="B226" s="2">
        <v>130833743</v>
      </c>
      <c r="C226">
        <v>16000</v>
      </c>
      <c r="D226" t="s">
        <v>19</v>
      </c>
      <c r="E226">
        <v>13.58</v>
      </c>
      <c r="F226">
        <v>368.82</v>
      </c>
      <c r="G226" s="4">
        <v>43160</v>
      </c>
      <c r="H226" t="s">
        <v>20</v>
      </c>
      <c r="I226" t="s">
        <v>21</v>
      </c>
      <c r="J226" t="s">
        <v>22</v>
      </c>
      <c r="K226">
        <v>4329.28</v>
      </c>
      <c r="L226">
        <v>0</v>
      </c>
      <c r="M226" s="5">
        <v>43160</v>
      </c>
      <c r="N226">
        <v>368.82</v>
      </c>
      <c r="O226" s="5">
        <v>43191</v>
      </c>
      <c r="P226" t="s">
        <v>26</v>
      </c>
      <c r="Q226" t="s">
        <v>24</v>
      </c>
      <c r="R226" t="s">
        <v>25</v>
      </c>
      <c r="S226" t="str">
        <f t="shared" si="3"/>
        <v>FALSE</v>
      </c>
    </row>
    <row r="227" spans="1:19" x14ac:dyDescent="0.35">
      <c r="A227" s="1">
        <v>356</v>
      </c>
      <c r="B227" s="2">
        <v>129050809</v>
      </c>
      <c r="C227">
        <v>2000</v>
      </c>
      <c r="D227" t="s">
        <v>27</v>
      </c>
      <c r="E227">
        <v>9.44</v>
      </c>
      <c r="F227">
        <v>64.010000000000005</v>
      </c>
      <c r="G227" s="4">
        <v>43132</v>
      </c>
      <c r="H227" t="s">
        <v>20</v>
      </c>
      <c r="I227" t="s">
        <v>29</v>
      </c>
      <c r="J227" t="s">
        <v>22</v>
      </c>
      <c r="K227">
        <v>831.08</v>
      </c>
      <c r="L227">
        <v>0</v>
      </c>
      <c r="M227" s="5">
        <v>43160</v>
      </c>
      <c r="N227">
        <v>64.010000000000005</v>
      </c>
      <c r="O227" s="5">
        <v>43191</v>
      </c>
      <c r="P227" t="s">
        <v>23</v>
      </c>
      <c r="Q227" t="s">
        <v>33</v>
      </c>
      <c r="R227" t="s">
        <v>25</v>
      </c>
      <c r="S227" t="str">
        <f t="shared" si="3"/>
        <v>FALSE</v>
      </c>
    </row>
    <row r="228" spans="1:19" x14ac:dyDescent="0.35">
      <c r="A228" s="1">
        <v>357</v>
      </c>
      <c r="B228" s="2">
        <v>136789427</v>
      </c>
      <c r="C228">
        <v>27000</v>
      </c>
      <c r="D228" t="s">
        <v>19</v>
      </c>
      <c r="E228">
        <v>13.56</v>
      </c>
      <c r="F228">
        <v>622.11</v>
      </c>
      <c r="G228" s="4">
        <v>43282</v>
      </c>
      <c r="H228" t="s">
        <v>20</v>
      </c>
      <c r="I228" t="s">
        <v>21</v>
      </c>
      <c r="J228" t="s">
        <v>22</v>
      </c>
      <c r="K228">
        <v>4334.43</v>
      </c>
      <c r="L228">
        <v>0</v>
      </c>
      <c r="M228" s="5">
        <v>43132</v>
      </c>
      <c r="N228">
        <v>622.11</v>
      </c>
      <c r="O228" s="5">
        <v>43191</v>
      </c>
      <c r="P228" t="s">
        <v>26</v>
      </c>
      <c r="Q228" t="s">
        <v>24</v>
      </c>
      <c r="R228" t="s">
        <v>25</v>
      </c>
      <c r="S228" t="str">
        <f t="shared" si="3"/>
        <v>FALSE</v>
      </c>
    </row>
    <row r="229" spans="1:19" x14ac:dyDescent="0.35">
      <c r="A229" s="1">
        <v>358</v>
      </c>
      <c r="B229" s="2">
        <v>125599036</v>
      </c>
      <c r="C229">
        <v>12000</v>
      </c>
      <c r="D229" t="s">
        <v>19</v>
      </c>
      <c r="E229">
        <v>15.05</v>
      </c>
      <c r="F229">
        <v>285.8</v>
      </c>
      <c r="G229" s="4">
        <v>43101</v>
      </c>
      <c r="H229" t="s">
        <v>38</v>
      </c>
      <c r="I229" t="s">
        <v>41</v>
      </c>
      <c r="J229" t="s">
        <v>22</v>
      </c>
      <c r="K229">
        <v>3695.33</v>
      </c>
      <c r="L229">
        <v>0</v>
      </c>
      <c r="M229" s="5">
        <v>43132</v>
      </c>
      <c r="N229">
        <v>285.8</v>
      </c>
      <c r="O229" s="5">
        <v>43191</v>
      </c>
      <c r="P229" t="s">
        <v>23</v>
      </c>
      <c r="Q229" t="s">
        <v>24</v>
      </c>
      <c r="R229" t="s">
        <v>25</v>
      </c>
      <c r="S229" t="str">
        <f t="shared" si="3"/>
        <v>FALSE</v>
      </c>
    </row>
    <row r="230" spans="1:19" x14ac:dyDescent="0.35">
      <c r="A230" s="1">
        <v>359</v>
      </c>
      <c r="B230" s="2">
        <v>136202872</v>
      </c>
      <c r="C230">
        <v>5000</v>
      </c>
      <c r="D230" t="s">
        <v>27</v>
      </c>
      <c r="E230">
        <v>25.34</v>
      </c>
      <c r="F230">
        <v>199.7</v>
      </c>
      <c r="G230" s="4">
        <v>43282</v>
      </c>
      <c r="H230" t="s">
        <v>20</v>
      </c>
      <c r="I230" t="s">
        <v>21</v>
      </c>
      <c r="J230" t="s">
        <v>35</v>
      </c>
      <c r="K230">
        <v>1631.2</v>
      </c>
      <c r="L230">
        <v>0</v>
      </c>
      <c r="M230" s="5">
        <v>43160</v>
      </c>
      <c r="N230">
        <v>199.7</v>
      </c>
      <c r="O230" s="5">
        <v>43191</v>
      </c>
      <c r="P230" t="s">
        <v>23</v>
      </c>
      <c r="Q230" t="s">
        <v>24</v>
      </c>
      <c r="R230" t="s">
        <v>25</v>
      </c>
      <c r="S230" t="str">
        <f t="shared" si="3"/>
        <v>FALSE</v>
      </c>
    </row>
    <row r="231" spans="1:19" x14ac:dyDescent="0.35">
      <c r="A231" s="1">
        <v>360</v>
      </c>
      <c r="B231" s="2">
        <v>129035746</v>
      </c>
      <c r="C231">
        <v>20000</v>
      </c>
      <c r="D231" t="s">
        <v>19</v>
      </c>
      <c r="E231">
        <v>12.62</v>
      </c>
      <c r="F231">
        <v>451.19</v>
      </c>
      <c r="G231" s="4">
        <v>43160</v>
      </c>
      <c r="H231" t="s">
        <v>20</v>
      </c>
      <c r="I231" t="s">
        <v>21</v>
      </c>
      <c r="J231" t="s">
        <v>22</v>
      </c>
      <c r="K231">
        <v>5414.29</v>
      </c>
      <c r="L231">
        <v>0</v>
      </c>
      <c r="M231" s="5">
        <v>43160</v>
      </c>
      <c r="N231">
        <v>451.19</v>
      </c>
      <c r="O231" s="5">
        <v>43191</v>
      </c>
      <c r="P231" t="s">
        <v>23</v>
      </c>
      <c r="Q231" t="s">
        <v>24</v>
      </c>
      <c r="R231" t="s">
        <v>25</v>
      </c>
      <c r="S231" t="str">
        <f t="shared" si="3"/>
        <v>FALSE</v>
      </c>
    </row>
    <row r="232" spans="1:19" x14ac:dyDescent="0.35">
      <c r="A232" s="1">
        <v>361</v>
      </c>
      <c r="B232" s="2">
        <v>129251063</v>
      </c>
      <c r="C232">
        <v>32000</v>
      </c>
      <c r="D232" t="s">
        <v>19</v>
      </c>
      <c r="E232">
        <v>21.85</v>
      </c>
      <c r="F232">
        <v>881.08</v>
      </c>
      <c r="G232" s="4">
        <v>43132</v>
      </c>
      <c r="H232" t="s">
        <v>31</v>
      </c>
      <c r="I232" t="s">
        <v>21</v>
      </c>
      <c r="J232" t="s">
        <v>22</v>
      </c>
      <c r="K232">
        <v>32986.372009999999</v>
      </c>
      <c r="L232">
        <v>0</v>
      </c>
      <c r="M232" s="5">
        <v>43160</v>
      </c>
      <c r="N232">
        <v>33025.21</v>
      </c>
      <c r="P232" t="s">
        <v>26</v>
      </c>
      <c r="Q232" t="s">
        <v>24</v>
      </c>
      <c r="R232" t="s">
        <v>25</v>
      </c>
      <c r="S232" t="str">
        <f t="shared" si="3"/>
        <v>FALSE</v>
      </c>
    </row>
    <row r="233" spans="1:19" x14ac:dyDescent="0.35">
      <c r="A233" s="1">
        <v>362</v>
      </c>
      <c r="B233" s="2">
        <v>139705007</v>
      </c>
      <c r="C233">
        <v>3500</v>
      </c>
      <c r="D233" t="s">
        <v>27</v>
      </c>
      <c r="E233">
        <v>7.84</v>
      </c>
      <c r="F233">
        <v>109.42</v>
      </c>
      <c r="G233" s="4">
        <v>43344</v>
      </c>
      <c r="H233" t="s">
        <v>20</v>
      </c>
      <c r="I233" t="s">
        <v>29</v>
      </c>
      <c r="J233" t="s">
        <v>22</v>
      </c>
      <c r="K233">
        <v>655</v>
      </c>
      <c r="L233">
        <v>0</v>
      </c>
      <c r="M233" s="5">
        <v>43160</v>
      </c>
      <c r="N233">
        <v>109.42</v>
      </c>
      <c r="O233" s="5">
        <v>43191</v>
      </c>
      <c r="P233" t="s">
        <v>23</v>
      </c>
      <c r="Q233" t="s">
        <v>33</v>
      </c>
      <c r="R233" t="s">
        <v>25</v>
      </c>
      <c r="S233" t="str">
        <f t="shared" si="3"/>
        <v>FALSE</v>
      </c>
    </row>
    <row r="234" spans="1:19" x14ac:dyDescent="0.35">
      <c r="A234" s="1">
        <v>363</v>
      </c>
      <c r="B234" s="2">
        <v>136080841</v>
      </c>
      <c r="C234">
        <v>40000</v>
      </c>
      <c r="D234" t="s">
        <v>19</v>
      </c>
      <c r="E234">
        <v>11.55</v>
      </c>
      <c r="F234">
        <v>880.71</v>
      </c>
      <c r="G234" s="4">
        <v>43313</v>
      </c>
      <c r="H234" t="s">
        <v>20</v>
      </c>
      <c r="I234" t="s">
        <v>21</v>
      </c>
      <c r="J234" t="s">
        <v>22</v>
      </c>
      <c r="K234">
        <v>6113.64</v>
      </c>
      <c r="L234">
        <v>0</v>
      </c>
      <c r="M234" s="5">
        <v>43160</v>
      </c>
      <c r="N234">
        <v>880.71</v>
      </c>
      <c r="O234" s="5">
        <v>43191</v>
      </c>
      <c r="P234" t="s">
        <v>23</v>
      </c>
      <c r="Q234" t="s">
        <v>24</v>
      </c>
      <c r="R234" t="s">
        <v>25</v>
      </c>
      <c r="S234" t="str">
        <f t="shared" si="3"/>
        <v>FALSE</v>
      </c>
    </row>
    <row r="235" spans="1:19" x14ac:dyDescent="0.35">
      <c r="A235" s="1">
        <v>364</v>
      </c>
      <c r="B235" s="2">
        <v>137502632</v>
      </c>
      <c r="C235">
        <v>12000</v>
      </c>
      <c r="D235" t="s">
        <v>27</v>
      </c>
      <c r="E235">
        <v>16.91</v>
      </c>
      <c r="F235">
        <v>427.3</v>
      </c>
      <c r="G235" s="4">
        <v>43282</v>
      </c>
      <c r="H235" t="s">
        <v>20</v>
      </c>
      <c r="I235" t="s">
        <v>21</v>
      </c>
      <c r="J235" t="s">
        <v>22</v>
      </c>
      <c r="K235">
        <v>3395.85</v>
      </c>
      <c r="L235">
        <v>0</v>
      </c>
      <c r="M235" s="5">
        <v>43160</v>
      </c>
      <c r="N235">
        <v>427.3</v>
      </c>
      <c r="O235" s="5">
        <v>43191</v>
      </c>
      <c r="P235" t="s">
        <v>23</v>
      </c>
      <c r="Q235" t="s">
        <v>24</v>
      </c>
      <c r="R235" t="s">
        <v>25</v>
      </c>
      <c r="S235" t="str">
        <f t="shared" si="3"/>
        <v>FALSE</v>
      </c>
    </row>
    <row r="236" spans="1:19" x14ac:dyDescent="0.35">
      <c r="A236" s="1">
        <v>365</v>
      </c>
      <c r="B236" s="2">
        <v>130783762</v>
      </c>
      <c r="C236">
        <v>20000</v>
      </c>
      <c r="D236" t="s">
        <v>27</v>
      </c>
      <c r="E236">
        <v>9.43</v>
      </c>
      <c r="F236">
        <v>640.01</v>
      </c>
      <c r="G236" s="4">
        <v>43160</v>
      </c>
      <c r="H236" t="s">
        <v>20</v>
      </c>
      <c r="I236" t="s">
        <v>30</v>
      </c>
      <c r="J236" t="s">
        <v>22</v>
      </c>
      <c r="K236">
        <v>7659.16</v>
      </c>
      <c r="L236">
        <v>0</v>
      </c>
      <c r="M236" s="5">
        <v>43160</v>
      </c>
      <c r="N236">
        <v>640.01</v>
      </c>
      <c r="O236" s="5">
        <v>43191</v>
      </c>
      <c r="P236" t="s">
        <v>23</v>
      </c>
      <c r="Q236" t="s">
        <v>24</v>
      </c>
      <c r="R236" t="s">
        <v>25</v>
      </c>
      <c r="S236" t="str">
        <f t="shared" si="3"/>
        <v>FALSE</v>
      </c>
    </row>
    <row r="237" spans="1:19" x14ac:dyDescent="0.35">
      <c r="A237" s="1">
        <v>366</v>
      </c>
      <c r="B237" s="2">
        <v>129103731</v>
      </c>
      <c r="C237">
        <v>20000</v>
      </c>
      <c r="D237" t="s">
        <v>27</v>
      </c>
      <c r="E237">
        <v>7.96</v>
      </c>
      <c r="F237">
        <v>626.36</v>
      </c>
      <c r="G237" s="4">
        <v>43132</v>
      </c>
      <c r="H237" t="s">
        <v>20</v>
      </c>
      <c r="I237" t="s">
        <v>34</v>
      </c>
      <c r="J237" t="s">
        <v>22</v>
      </c>
      <c r="K237">
        <v>8124.99</v>
      </c>
      <c r="L237">
        <v>0</v>
      </c>
      <c r="M237" s="5">
        <v>43160</v>
      </c>
      <c r="N237">
        <v>626.36</v>
      </c>
      <c r="O237" s="5">
        <v>43191</v>
      </c>
      <c r="P237" t="s">
        <v>23</v>
      </c>
      <c r="Q237" t="s">
        <v>24</v>
      </c>
      <c r="R237" t="s">
        <v>25</v>
      </c>
      <c r="S237" t="str">
        <f t="shared" si="3"/>
        <v>FALSE</v>
      </c>
    </row>
    <row r="238" spans="1:19" x14ac:dyDescent="0.35">
      <c r="A238" s="1">
        <v>367</v>
      </c>
      <c r="B238" s="2">
        <v>136270199</v>
      </c>
      <c r="C238">
        <v>16000</v>
      </c>
      <c r="D238" t="s">
        <v>19</v>
      </c>
      <c r="E238">
        <v>7.84</v>
      </c>
      <c r="F238">
        <v>323.2</v>
      </c>
      <c r="G238" s="4">
        <v>43282</v>
      </c>
      <c r="H238" t="s">
        <v>20</v>
      </c>
      <c r="I238" t="s">
        <v>21</v>
      </c>
      <c r="J238" t="s">
        <v>22</v>
      </c>
      <c r="K238">
        <v>2578.63</v>
      </c>
      <c r="L238">
        <v>0</v>
      </c>
      <c r="M238" s="5">
        <v>43160</v>
      </c>
      <c r="N238">
        <v>323.2</v>
      </c>
      <c r="O238" s="5">
        <v>43191</v>
      </c>
      <c r="P238" t="s">
        <v>23</v>
      </c>
      <c r="Q238" t="s">
        <v>33</v>
      </c>
      <c r="R238" t="s">
        <v>25</v>
      </c>
      <c r="S238" t="str">
        <f t="shared" si="3"/>
        <v>FALSE</v>
      </c>
    </row>
    <row r="239" spans="1:19" x14ac:dyDescent="0.35">
      <c r="A239" s="1">
        <v>368</v>
      </c>
      <c r="B239" s="2">
        <v>127486954</v>
      </c>
      <c r="C239">
        <v>40000</v>
      </c>
      <c r="D239" t="s">
        <v>19</v>
      </c>
      <c r="E239">
        <v>10.91</v>
      </c>
      <c r="F239">
        <v>867.91</v>
      </c>
      <c r="G239" s="4">
        <v>43101</v>
      </c>
      <c r="H239" t="s">
        <v>20</v>
      </c>
      <c r="I239" t="s">
        <v>29</v>
      </c>
      <c r="J239" t="s">
        <v>22</v>
      </c>
      <c r="K239">
        <v>11319.21</v>
      </c>
      <c r="L239">
        <v>0</v>
      </c>
      <c r="M239" s="5">
        <v>43160</v>
      </c>
      <c r="N239">
        <v>867.91</v>
      </c>
      <c r="O239" s="5">
        <v>43191</v>
      </c>
      <c r="P239" t="s">
        <v>23</v>
      </c>
      <c r="Q239" t="s">
        <v>33</v>
      </c>
      <c r="R239" t="s">
        <v>25</v>
      </c>
      <c r="S239" t="str">
        <f t="shared" si="3"/>
        <v>FALSE</v>
      </c>
    </row>
    <row r="240" spans="1:19" x14ac:dyDescent="0.35">
      <c r="A240" s="1">
        <v>369</v>
      </c>
      <c r="B240" s="2">
        <v>129968437</v>
      </c>
      <c r="C240">
        <v>40000</v>
      </c>
      <c r="D240" t="s">
        <v>19</v>
      </c>
      <c r="E240">
        <v>13.58</v>
      </c>
      <c r="F240">
        <v>922.05</v>
      </c>
      <c r="G240" s="4">
        <v>43160</v>
      </c>
      <c r="H240" t="s">
        <v>31</v>
      </c>
      <c r="I240" t="s">
        <v>29</v>
      </c>
      <c r="J240" t="s">
        <v>22</v>
      </c>
      <c r="K240">
        <v>43381.213900000002</v>
      </c>
      <c r="L240">
        <v>0</v>
      </c>
      <c r="M240" s="5">
        <v>43374</v>
      </c>
      <c r="N240">
        <v>37909.269999999997</v>
      </c>
      <c r="P240" t="s">
        <v>23</v>
      </c>
      <c r="Q240" t="s">
        <v>24</v>
      </c>
      <c r="R240" t="s">
        <v>25</v>
      </c>
      <c r="S240" t="str">
        <f t="shared" si="3"/>
        <v>FALSE</v>
      </c>
    </row>
    <row r="241" spans="1:19" x14ac:dyDescent="0.35">
      <c r="A241" s="1">
        <v>370</v>
      </c>
      <c r="B241" s="2">
        <v>141030506</v>
      </c>
      <c r="C241">
        <v>6400</v>
      </c>
      <c r="D241" t="s">
        <v>27</v>
      </c>
      <c r="E241">
        <v>16.14</v>
      </c>
      <c r="F241">
        <v>225.45</v>
      </c>
      <c r="G241" s="4">
        <v>43344</v>
      </c>
      <c r="H241" t="s">
        <v>31</v>
      </c>
      <c r="I241" t="s">
        <v>21</v>
      </c>
      <c r="J241" t="s">
        <v>22</v>
      </c>
      <c r="K241">
        <v>6774.6766779999998</v>
      </c>
      <c r="L241">
        <v>0</v>
      </c>
      <c r="M241" s="5">
        <v>43160</v>
      </c>
      <c r="N241">
        <v>39.21</v>
      </c>
      <c r="P241" t="s">
        <v>23</v>
      </c>
      <c r="Q241" t="s">
        <v>24</v>
      </c>
      <c r="R241" t="s">
        <v>25</v>
      </c>
      <c r="S241" t="str">
        <f t="shared" si="3"/>
        <v>FALSE</v>
      </c>
    </row>
    <row r="242" spans="1:19" x14ac:dyDescent="0.35">
      <c r="A242" s="1">
        <v>371</v>
      </c>
      <c r="B242" s="2">
        <v>137654643</v>
      </c>
      <c r="C242">
        <v>6000</v>
      </c>
      <c r="D242" t="s">
        <v>27</v>
      </c>
      <c r="E242">
        <v>11.55</v>
      </c>
      <c r="F242">
        <v>198</v>
      </c>
      <c r="G242" s="4">
        <v>43313</v>
      </c>
      <c r="H242" t="s">
        <v>20</v>
      </c>
      <c r="I242" t="s">
        <v>29</v>
      </c>
      <c r="J242" t="s">
        <v>22</v>
      </c>
      <c r="K242">
        <v>1382.15</v>
      </c>
      <c r="L242">
        <v>0</v>
      </c>
      <c r="M242" s="5">
        <v>43160</v>
      </c>
      <c r="N242">
        <v>198</v>
      </c>
      <c r="O242" s="5">
        <v>43191</v>
      </c>
      <c r="P242" t="s">
        <v>23</v>
      </c>
      <c r="Q242" t="s">
        <v>24</v>
      </c>
      <c r="R242" t="s">
        <v>25</v>
      </c>
      <c r="S242" t="str">
        <f t="shared" si="3"/>
        <v>FALSE</v>
      </c>
    </row>
    <row r="243" spans="1:19" x14ac:dyDescent="0.35">
      <c r="A243" s="1">
        <v>372</v>
      </c>
      <c r="B243" s="2">
        <v>139874458</v>
      </c>
      <c r="C243">
        <v>24000</v>
      </c>
      <c r="D243" t="s">
        <v>19</v>
      </c>
      <c r="E243">
        <v>8.4600000000000009</v>
      </c>
      <c r="F243">
        <v>491.94</v>
      </c>
      <c r="G243" s="4">
        <v>43344</v>
      </c>
      <c r="H243" t="s">
        <v>20</v>
      </c>
      <c r="I243" t="s">
        <v>29</v>
      </c>
      <c r="J243" t="s">
        <v>22</v>
      </c>
      <c r="K243">
        <v>2929.08</v>
      </c>
      <c r="L243">
        <v>0</v>
      </c>
      <c r="M243" s="5">
        <v>43160</v>
      </c>
      <c r="N243">
        <v>491.94</v>
      </c>
      <c r="O243" s="5">
        <v>43191</v>
      </c>
      <c r="P243" t="s">
        <v>23</v>
      </c>
      <c r="Q243" t="s">
        <v>33</v>
      </c>
      <c r="R243" t="s">
        <v>25</v>
      </c>
      <c r="S243" t="str">
        <f t="shared" si="3"/>
        <v>FALSE</v>
      </c>
    </row>
    <row r="244" spans="1:19" x14ac:dyDescent="0.35">
      <c r="A244" s="1">
        <v>373</v>
      </c>
      <c r="B244" s="2">
        <v>138405028</v>
      </c>
      <c r="C244">
        <v>4300</v>
      </c>
      <c r="D244" t="s">
        <v>27</v>
      </c>
      <c r="E244">
        <v>16.14</v>
      </c>
      <c r="F244">
        <v>151.47999999999999</v>
      </c>
      <c r="G244" s="4">
        <v>43313</v>
      </c>
      <c r="H244" t="s">
        <v>20</v>
      </c>
      <c r="I244" t="s">
        <v>28</v>
      </c>
      <c r="J244" t="s">
        <v>22</v>
      </c>
      <c r="K244">
        <v>1056.5</v>
      </c>
      <c r="L244">
        <v>0</v>
      </c>
      <c r="M244" s="5">
        <v>43160</v>
      </c>
      <c r="N244">
        <v>151.47999999999999</v>
      </c>
      <c r="O244" s="5">
        <v>43191</v>
      </c>
      <c r="P244" t="s">
        <v>23</v>
      </c>
      <c r="Q244" t="s">
        <v>24</v>
      </c>
      <c r="R244" t="s">
        <v>25</v>
      </c>
      <c r="S244" t="str">
        <f t="shared" si="3"/>
        <v>FALSE</v>
      </c>
    </row>
    <row r="245" spans="1:19" x14ac:dyDescent="0.35">
      <c r="A245" s="1">
        <v>374</v>
      </c>
      <c r="B245" s="2">
        <v>138877063</v>
      </c>
      <c r="C245">
        <v>36000</v>
      </c>
      <c r="D245" t="s">
        <v>27</v>
      </c>
      <c r="E245">
        <v>11.55</v>
      </c>
      <c r="F245">
        <v>1188</v>
      </c>
      <c r="G245" s="4">
        <v>43313</v>
      </c>
      <c r="H245" t="s">
        <v>20</v>
      </c>
      <c r="I245" t="s">
        <v>21</v>
      </c>
      <c r="J245" t="s">
        <v>22</v>
      </c>
      <c r="K245">
        <v>9446.75</v>
      </c>
      <c r="L245">
        <v>0</v>
      </c>
      <c r="M245" s="5">
        <v>43160</v>
      </c>
      <c r="N245">
        <v>1738</v>
      </c>
      <c r="O245" s="5">
        <v>43191</v>
      </c>
      <c r="P245" t="s">
        <v>23</v>
      </c>
      <c r="Q245" t="s">
        <v>24</v>
      </c>
      <c r="R245" t="s">
        <v>25</v>
      </c>
      <c r="S245" t="str">
        <f t="shared" si="3"/>
        <v>FALSE</v>
      </c>
    </row>
    <row r="246" spans="1:19" x14ac:dyDescent="0.35">
      <c r="A246" s="1">
        <v>375</v>
      </c>
      <c r="B246" s="2">
        <v>140694188</v>
      </c>
      <c r="C246">
        <v>11000</v>
      </c>
      <c r="D246" t="s">
        <v>27</v>
      </c>
      <c r="E246">
        <v>8.4600000000000009</v>
      </c>
      <c r="F246">
        <v>347.04</v>
      </c>
      <c r="G246" s="4">
        <v>43344</v>
      </c>
      <c r="H246" t="s">
        <v>20</v>
      </c>
      <c r="I246" t="s">
        <v>30</v>
      </c>
      <c r="J246" t="s">
        <v>22</v>
      </c>
      <c r="K246">
        <v>2071.9</v>
      </c>
      <c r="L246">
        <v>0</v>
      </c>
      <c r="M246" s="5">
        <v>43160</v>
      </c>
      <c r="N246">
        <v>347.04</v>
      </c>
      <c r="O246" s="5">
        <v>43191</v>
      </c>
      <c r="P246" t="s">
        <v>23</v>
      </c>
      <c r="Q246" t="s">
        <v>24</v>
      </c>
      <c r="R246" t="s">
        <v>25</v>
      </c>
      <c r="S246" t="str">
        <f t="shared" si="3"/>
        <v>FALSE</v>
      </c>
    </row>
    <row r="247" spans="1:19" x14ac:dyDescent="0.35">
      <c r="A247" s="1">
        <v>376</v>
      </c>
      <c r="B247" s="2">
        <v>130761276</v>
      </c>
      <c r="C247">
        <v>8000</v>
      </c>
      <c r="D247" t="s">
        <v>27</v>
      </c>
      <c r="E247">
        <v>13.58</v>
      </c>
      <c r="F247">
        <v>271.8</v>
      </c>
      <c r="G247" s="4">
        <v>43160</v>
      </c>
      <c r="H247" t="s">
        <v>31</v>
      </c>
      <c r="I247" t="s">
        <v>21</v>
      </c>
      <c r="J247" t="s">
        <v>35</v>
      </c>
      <c r="K247">
        <v>8683.4667399999998</v>
      </c>
      <c r="L247">
        <v>0</v>
      </c>
      <c r="M247" s="5">
        <v>43435</v>
      </c>
      <c r="N247">
        <v>5934.04</v>
      </c>
      <c r="P247" t="s">
        <v>23</v>
      </c>
      <c r="Q247" t="s">
        <v>24</v>
      </c>
      <c r="R247" t="s">
        <v>25</v>
      </c>
      <c r="S247" t="str">
        <f t="shared" si="3"/>
        <v>FALSE</v>
      </c>
    </row>
    <row r="248" spans="1:19" x14ac:dyDescent="0.35">
      <c r="A248" s="1">
        <v>377</v>
      </c>
      <c r="B248" s="2">
        <v>139843588</v>
      </c>
      <c r="C248">
        <v>15000</v>
      </c>
      <c r="D248" t="s">
        <v>19</v>
      </c>
      <c r="E248">
        <v>10.47</v>
      </c>
      <c r="F248">
        <v>322.19</v>
      </c>
      <c r="G248" s="4">
        <v>43344</v>
      </c>
      <c r="H248" t="s">
        <v>20</v>
      </c>
      <c r="I248" t="s">
        <v>21</v>
      </c>
      <c r="J248" t="s">
        <v>22</v>
      </c>
      <c r="K248">
        <v>1924.42</v>
      </c>
      <c r="L248">
        <v>0</v>
      </c>
      <c r="M248" s="5">
        <v>43160</v>
      </c>
      <c r="N248">
        <v>322.19</v>
      </c>
      <c r="O248" s="5">
        <v>43191</v>
      </c>
      <c r="P248" t="s">
        <v>23</v>
      </c>
      <c r="Q248" t="s">
        <v>33</v>
      </c>
      <c r="R248" t="s">
        <v>25</v>
      </c>
      <c r="S248" t="str">
        <f t="shared" si="3"/>
        <v>FALSE</v>
      </c>
    </row>
    <row r="249" spans="1:19" x14ac:dyDescent="0.35">
      <c r="A249" s="1">
        <v>378</v>
      </c>
      <c r="B249" s="2">
        <v>140121071</v>
      </c>
      <c r="C249">
        <v>11200</v>
      </c>
      <c r="D249" t="s">
        <v>19</v>
      </c>
      <c r="E249">
        <v>11.55</v>
      </c>
      <c r="F249">
        <v>246.6</v>
      </c>
      <c r="G249" s="4">
        <v>43344</v>
      </c>
      <c r="H249" t="s">
        <v>20</v>
      </c>
      <c r="I249" t="s">
        <v>21</v>
      </c>
      <c r="J249" t="s">
        <v>22</v>
      </c>
      <c r="K249">
        <v>1465.23</v>
      </c>
      <c r="L249">
        <v>0</v>
      </c>
      <c r="M249" s="5">
        <v>43160</v>
      </c>
      <c r="N249">
        <v>246.6</v>
      </c>
      <c r="O249" s="5">
        <v>43191</v>
      </c>
      <c r="P249" t="s">
        <v>23</v>
      </c>
      <c r="Q249" t="s">
        <v>24</v>
      </c>
      <c r="R249" t="s">
        <v>25</v>
      </c>
      <c r="S249" t="str">
        <f t="shared" si="3"/>
        <v>FALSE</v>
      </c>
    </row>
    <row r="250" spans="1:19" x14ac:dyDescent="0.35">
      <c r="A250" s="1">
        <v>379</v>
      </c>
      <c r="B250" s="2">
        <v>126236950</v>
      </c>
      <c r="C250">
        <v>5000</v>
      </c>
      <c r="D250" t="s">
        <v>27</v>
      </c>
      <c r="E250">
        <v>7.97</v>
      </c>
      <c r="F250">
        <v>156.62</v>
      </c>
      <c r="G250" s="4">
        <v>43101</v>
      </c>
      <c r="H250" t="s">
        <v>20</v>
      </c>
      <c r="I250" t="s">
        <v>39</v>
      </c>
      <c r="J250" t="s">
        <v>22</v>
      </c>
      <c r="K250">
        <v>2205.4699999999998</v>
      </c>
      <c r="L250">
        <v>15</v>
      </c>
      <c r="M250" s="5">
        <v>43160</v>
      </c>
      <c r="N250">
        <v>156.62</v>
      </c>
      <c r="O250" s="5">
        <v>43191</v>
      </c>
      <c r="P250" t="s">
        <v>26</v>
      </c>
      <c r="Q250" t="s">
        <v>24</v>
      </c>
      <c r="R250" t="s">
        <v>25</v>
      </c>
      <c r="S250" t="str">
        <f t="shared" si="3"/>
        <v>FALSE</v>
      </c>
    </row>
    <row r="251" spans="1:19" x14ac:dyDescent="0.35">
      <c r="A251" s="1">
        <v>380</v>
      </c>
      <c r="B251" s="2">
        <v>138515097</v>
      </c>
      <c r="C251">
        <v>4400</v>
      </c>
      <c r="D251" t="s">
        <v>27</v>
      </c>
      <c r="E251">
        <v>6.11</v>
      </c>
      <c r="F251">
        <v>134.08000000000001</v>
      </c>
      <c r="G251" s="4">
        <v>43344</v>
      </c>
      <c r="H251" t="s">
        <v>20</v>
      </c>
      <c r="I251" t="s">
        <v>29</v>
      </c>
      <c r="J251" t="s">
        <v>22</v>
      </c>
      <c r="K251">
        <v>801.49</v>
      </c>
      <c r="L251">
        <v>0</v>
      </c>
      <c r="M251" s="5">
        <v>43160</v>
      </c>
      <c r="N251">
        <v>134.08000000000001</v>
      </c>
      <c r="O251" s="5">
        <v>43191</v>
      </c>
      <c r="P251" t="s">
        <v>23</v>
      </c>
      <c r="Q251" t="s">
        <v>24</v>
      </c>
      <c r="R251" t="s">
        <v>25</v>
      </c>
      <c r="S251" t="str">
        <f t="shared" si="3"/>
        <v>FALSE</v>
      </c>
    </row>
    <row r="252" spans="1:19" x14ac:dyDescent="0.35">
      <c r="A252" s="1">
        <v>381</v>
      </c>
      <c r="B252" s="2">
        <v>136470934</v>
      </c>
      <c r="C252">
        <v>13000</v>
      </c>
      <c r="D252" t="s">
        <v>19</v>
      </c>
      <c r="E252">
        <v>16.91</v>
      </c>
      <c r="F252">
        <v>322.45999999999998</v>
      </c>
      <c r="G252" s="4">
        <v>43282</v>
      </c>
      <c r="H252" t="s">
        <v>20</v>
      </c>
      <c r="I252" t="s">
        <v>21</v>
      </c>
      <c r="J252" t="s">
        <v>22</v>
      </c>
      <c r="K252">
        <v>2245.0100000000002</v>
      </c>
      <c r="L252">
        <v>0</v>
      </c>
      <c r="M252" s="5">
        <v>43160</v>
      </c>
      <c r="N252">
        <v>322.45999999999998</v>
      </c>
      <c r="O252" s="5">
        <v>43191</v>
      </c>
      <c r="P252" t="s">
        <v>23</v>
      </c>
      <c r="Q252" t="s">
        <v>24</v>
      </c>
      <c r="R252" t="s">
        <v>25</v>
      </c>
      <c r="S252" t="str">
        <f t="shared" si="3"/>
        <v>FALSE</v>
      </c>
    </row>
    <row r="253" spans="1:19" x14ac:dyDescent="0.35">
      <c r="A253" s="1">
        <v>382</v>
      </c>
      <c r="B253" s="2">
        <v>127270589</v>
      </c>
      <c r="C253">
        <v>3000</v>
      </c>
      <c r="D253" t="s">
        <v>27</v>
      </c>
      <c r="E253">
        <v>19.03</v>
      </c>
      <c r="F253">
        <v>110.02</v>
      </c>
      <c r="G253" s="4">
        <v>43101</v>
      </c>
      <c r="H253" t="s">
        <v>38</v>
      </c>
      <c r="I253" t="s">
        <v>41</v>
      </c>
      <c r="J253" t="s">
        <v>22</v>
      </c>
      <c r="K253">
        <v>1337.69</v>
      </c>
      <c r="L253">
        <v>0</v>
      </c>
      <c r="M253" s="5">
        <v>43160</v>
      </c>
      <c r="N253">
        <v>110.02</v>
      </c>
      <c r="O253" s="5">
        <v>43191</v>
      </c>
      <c r="P253" t="s">
        <v>23</v>
      </c>
      <c r="Q253" t="s">
        <v>24</v>
      </c>
      <c r="R253" t="s">
        <v>25</v>
      </c>
      <c r="S253" t="str">
        <f t="shared" si="3"/>
        <v>FALSE</v>
      </c>
    </row>
    <row r="254" spans="1:19" x14ac:dyDescent="0.35">
      <c r="A254" s="1">
        <v>383</v>
      </c>
      <c r="B254" s="2">
        <v>129814698</v>
      </c>
      <c r="C254">
        <v>7000</v>
      </c>
      <c r="D254" t="s">
        <v>27</v>
      </c>
      <c r="E254">
        <v>20.39</v>
      </c>
      <c r="F254">
        <v>261.54000000000002</v>
      </c>
      <c r="G254" s="4">
        <v>43160</v>
      </c>
      <c r="H254" t="s">
        <v>20</v>
      </c>
      <c r="I254" t="s">
        <v>29</v>
      </c>
      <c r="J254" t="s">
        <v>35</v>
      </c>
      <c r="K254">
        <v>3122.62</v>
      </c>
      <c r="L254">
        <v>0</v>
      </c>
      <c r="M254" s="5">
        <v>43160</v>
      </c>
      <c r="N254">
        <v>261.54000000000002</v>
      </c>
      <c r="O254" s="5">
        <v>43191</v>
      </c>
      <c r="P254" t="s">
        <v>23</v>
      </c>
      <c r="Q254" t="s">
        <v>33</v>
      </c>
      <c r="R254" t="s">
        <v>25</v>
      </c>
      <c r="S254" t="str">
        <f t="shared" si="3"/>
        <v>FALSE</v>
      </c>
    </row>
    <row r="255" spans="1:19" x14ac:dyDescent="0.35">
      <c r="A255" s="1">
        <v>384</v>
      </c>
      <c r="B255" s="2">
        <v>140249484</v>
      </c>
      <c r="C255">
        <v>35000</v>
      </c>
      <c r="D255" t="s">
        <v>19</v>
      </c>
      <c r="E255">
        <v>11.55</v>
      </c>
      <c r="F255">
        <v>770.63</v>
      </c>
      <c r="G255" s="4">
        <v>43344</v>
      </c>
      <c r="H255" t="s">
        <v>20</v>
      </c>
      <c r="I255" t="s">
        <v>30</v>
      </c>
      <c r="J255" t="s">
        <v>22</v>
      </c>
      <c r="K255">
        <v>4601.32</v>
      </c>
      <c r="L255">
        <v>0</v>
      </c>
      <c r="M255" s="5">
        <v>43160</v>
      </c>
      <c r="N255">
        <v>770.63</v>
      </c>
      <c r="O255" s="5">
        <v>43191</v>
      </c>
      <c r="P255" t="s">
        <v>23</v>
      </c>
      <c r="Q255" t="s">
        <v>24</v>
      </c>
      <c r="R255" t="s">
        <v>25</v>
      </c>
      <c r="S255" t="str">
        <f t="shared" si="3"/>
        <v>FALSE</v>
      </c>
    </row>
    <row r="256" spans="1:19" x14ac:dyDescent="0.35">
      <c r="A256" s="1">
        <v>385</v>
      </c>
      <c r="B256" s="2">
        <v>126820876</v>
      </c>
      <c r="C256">
        <v>12000</v>
      </c>
      <c r="D256" t="s">
        <v>19</v>
      </c>
      <c r="E256">
        <v>15.05</v>
      </c>
      <c r="F256">
        <v>285.8</v>
      </c>
      <c r="G256" s="4">
        <v>43101</v>
      </c>
      <c r="H256" t="s">
        <v>36</v>
      </c>
      <c r="I256" t="s">
        <v>29</v>
      </c>
      <c r="J256" t="s">
        <v>22</v>
      </c>
      <c r="K256">
        <v>2562.17</v>
      </c>
      <c r="L256">
        <v>0</v>
      </c>
      <c r="M256" s="5">
        <v>43374</v>
      </c>
      <c r="N256">
        <v>285.8</v>
      </c>
      <c r="P256" t="s">
        <v>23</v>
      </c>
      <c r="Q256" t="s">
        <v>24</v>
      </c>
      <c r="R256" t="s">
        <v>25</v>
      </c>
      <c r="S256" t="str">
        <f t="shared" si="3"/>
        <v>FALSE</v>
      </c>
    </row>
    <row r="257" spans="1:19" x14ac:dyDescent="0.35">
      <c r="A257" s="1">
        <v>386</v>
      </c>
      <c r="B257" s="2">
        <v>137251550</v>
      </c>
      <c r="C257">
        <v>5000</v>
      </c>
      <c r="D257" t="s">
        <v>27</v>
      </c>
      <c r="E257">
        <v>10.47</v>
      </c>
      <c r="F257">
        <v>162.44999999999999</v>
      </c>
      <c r="G257" s="4">
        <v>43313</v>
      </c>
      <c r="H257" t="s">
        <v>20</v>
      </c>
      <c r="I257" t="s">
        <v>29</v>
      </c>
      <c r="J257" t="s">
        <v>22</v>
      </c>
      <c r="K257">
        <v>1131.33</v>
      </c>
      <c r="L257">
        <v>0</v>
      </c>
      <c r="M257" s="5">
        <v>43160</v>
      </c>
      <c r="N257">
        <v>162.44999999999999</v>
      </c>
      <c r="O257" s="5">
        <v>43191</v>
      </c>
      <c r="P257" t="s">
        <v>23</v>
      </c>
      <c r="Q257" t="s">
        <v>24</v>
      </c>
      <c r="R257" t="s">
        <v>25</v>
      </c>
      <c r="S257" t="str">
        <f t="shared" si="3"/>
        <v>FALSE</v>
      </c>
    </row>
    <row r="258" spans="1:19" x14ac:dyDescent="0.35">
      <c r="A258" s="1">
        <v>387</v>
      </c>
      <c r="B258" s="2">
        <v>136611856</v>
      </c>
      <c r="C258">
        <v>15000</v>
      </c>
      <c r="D258" t="s">
        <v>27</v>
      </c>
      <c r="E258">
        <v>16.14</v>
      </c>
      <c r="F258">
        <v>528.4</v>
      </c>
      <c r="G258" s="4">
        <v>43282</v>
      </c>
      <c r="H258" t="s">
        <v>20</v>
      </c>
      <c r="I258" t="s">
        <v>21</v>
      </c>
      <c r="J258" t="s">
        <v>35</v>
      </c>
      <c r="K258">
        <v>4200.3</v>
      </c>
      <c r="L258">
        <v>0</v>
      </c>
      <c r="M258" s="5">
        <v>43160</v>
      </c>
      <c r="N258">
        <v>528.4</v>
      </c>
      <c r="O258" s="5">
        <v>43191</v>
      </c>
      <c r="P258" t="s">
        <v>23</v>
      </c>
      <c r="Q258" t="s">
        <v>24</v>
      </c>
      <c r="R258" t="s">
        <v>25</v>
      </c>
      <c r="S258" t="str">
        <f t="shared" ref="S258:S321" si="4">IF(R258="N", "FALSE", "TRUE")</f>
        <v>FALSE</v>
      </c>
    </row>
    <row r="259" spans="1:19" x14ac:dyDescent="0.35">
      <c r="A259" s="1">
        <v>388</v>
      </c>
      <c r="B259" s="2">
        <v>136608075</v>
      </c>
      <c r="C259">
        <v>10000</v>
      </c>
      <c r="D259" t="s">
        <v>19</v>
      </c>
      <c r="E259">
        <v>25.34</v>
      </c>
      <c r="F259">
        <v>295.51</v>
      </c>
      <c r="G259" s="4">
        <v>43313</v>
      </c>
      <c r="H259" t="s">
        <v>20</v>
      </c>
      <c r="I259" t="s">
        <v>29</v>
      </c>
      <c r="J259" t="s">
        <v>22</v>
      </c>
      <c r="K259">
        <v>2040.41</v>
      </c>
      <c r="L259">
        <v>0</v>
      </c>
      <c r="M259" s="5">
        <v>43160</v>
      </c>
      <c r="N259">
        <v>295.51</v>
      </c>
      <c r="O259" s="5">
        <v>43191</v>
      </c>
      <c r="P259" t="s">
        <v>23</v>
      </c>
      <c r="Q259" t="s">
        <v>24</v>
      </c>
      <c r="R259" t="s">
        <v>25</v>
      </c>
      <c r="S259" t="str">
        <f t="shared" si="4"/>
        <v>FALSE</v>
      </c>
    </row>
    <row r="260" spans="1:19" x14ac:dyDescent="0.35">
      <c r="A260" s="1">
        <v>389</v>
      </c>
      <c r="B260" s="2">
        <v>128827642</v>
      </c>
      <c r="C260">
        <v>27000</v>
      </c>
      <c r="D260" t="s">
        <v>27</v>
      </c>
      <c r="E260">
        <v>10.42</v>
      </c>
      <c r="F260">
        <v>876.55</v>
      </c>
      <c r="G260" s="4">
        <v>43132</v>
      </c>
      <c r="H260" t="s">
        <v>31</v>
      </c>
      <c r="I260" t="s">
        <v>29</v>
      </c>
      <c r="J260" t="s">
        <v>22</v>
      </c>
      <c r="K260">
        <v>27009.763749999998</v>
      </c>
      <c r="L260">
        <v>0</v>
      </c>
      <c r="M260" s="5">
        <v>43132</v>
      </c>
      <c r="N260">
        <v>27048.84</v>
      </c>
      <c r="P260" t="s">
        <v>23</v>
      </c>
      <c r="Q260" t="s">
        <v>24</v>
      </c>
      <c r="R260" t="s">
        <v>25</v>
      </c>
      <c r="S260" t="str">
        <f t="shared" si="4"/>
        <v>FALSE</v>
      </c>
    </row>
    <row r="261" spans="1:19" x14ac:dyDescent="0.35">
      <c r="A261" s="1">
        <v>390</v>
      </c>
      <c r="B261" s="2">
        <v>130664521</v>
      </c>
      <c r="C261">
        <v>2000</v>
      </c>
      <c r="D261" t="s">
        <v>27</v>
      </c>
      <c r="E261">
        <v>12.61</v>
      </c>
      <c r="F261">
        <v>67.02</v>
      </c>
      <c r="G261" s="4">
        <v>43160</v>
      </c>
      <c r="H261" t="s">
        <v>20</v>
      </c>
      <c r="I261" t="s">
        <v>30</v>
      </c>
      <c r="J261" t="s">
        <v>35</v>
      </c>
      <c r="K261">
        <v>802.84</v>
      </c>
      <c r="L261">
        <v>0</v>
      </c>
      <c r="M261" s="5">
        <v>43160</v>
      </c>
      <c r="N261">
        <v>67.02</v>
      </c>
      <c r="O261" s="5">
        <v>43191</v>
      </c>
      <c r="P261" t="s">
        <v>23</v>
      </c>
      <c r="Q261" t="s">
        <v>24</v>
      </c>
      <c r="R261" t="s">
        <v>25</v>
      </c>
      <c r="S261" t="str">
        <f t="shared" si="4"/>
        <v>FALSE</v>
      </c>
    </row>
    <row r="262" spans="1:19" x14ac:dyDescent="0.35">
      <c r="A262" s="1">
        <v>391</v>
      </c>
      <c r="B262" s="2">
        <v>125511547</v>
      </c>
      <c r="C262">
        <v>11000</v>
      </c>
      <c r="D262" t="s">
        <v>27</v>
      </c>
      <c r="E262">
        <v>7.97</v>
      </c>
      <c r="F262">
        <v>344.55</v>
      </c>
      <c r="G262" s="4">
        <v>43101</v>
      </c>
      <c r="H262" t="s">
        <v>31</v>
      </c>
      <c r="I262" t="s">
        <v>21</v>
      </c>
      <c r="J262" t="s">
        <v>22</v>
      </c>
      <c r="K262">
        <v>11556.594859999999</v>
      </c>
      <c r="L262">
        <v>0</v>
      </c>
      <c r="M262" s="5">
        <v>43344</v>
      </c>
      <c r="N262">
        <v>9154.48</v>
      </c>
      <c r="P262" t="s">
        <v>23</v>
      </c>
      <c r="Q262" t="s">
        <v>24</v>
      </c>
      <c r="R262" t="s">
        <v>25</v>
      </c>
      <c r="S262" t="str">
        <f t="shared" si="4"/>
        <v>FALSE</v>
      </c>
    </row>
    <row r="263" spans="1:19" x14ac:dyDescent="0.35">
      <c r="A263" s="1">
        <v>392</v>
      </c>
      <c r="B263" s="2">
        <v>127861946</v>
      </c>
      <c r="C263">
        <v>25000</v>
      </c>
      <c r="D263" t="s">
        <v>27</v>
      </c>
      <c r="E263">
        <v>6.08</v>
      </c>
      <c r="F263">
        <v>761.46</v>
      </c>
      <c r="G263" s="4">
        <v>43132</v>
      </c>
      <c r="H263" t="s">
        <v>20</v>
      </c>
      <c r="I263" t="s">
        <v>21</v>
      </c>
      <c r="J263" t="s">
        <v>22</v>
      </c>
      <c r="K263">
        <v>9877.8700000000008</v>
      </c>
      <c r="L263">
        <v>0</v>
      </c>
      <c r="M263" s="5">
        <v>43160</v>
      </c>
      <c r="N263">
        <v>761.46</v>
      </c>
      <c r="O263" s="5">
        <v>43191</v>
      </c>
      <c r="P263" t="s">
        <v>23</v>
      </c>
      <c r="Q263" t="s">
        <v>24</v>
      </c>
      <c r="R263" t="s">
        <v>25</v>
      </c>
      <c r="S263" t="str">
        <f t="shared" si="4"/>
        <v>FALSE</v>
      </c>
    </row>
    <row r="264" spans="1:19" x14ac:dyDescent="0.35">
      <c r="A264" s="1">
        <v>393</v>
      </c>
      <c r="B264" s="2">
        <v>138491559</v>
      </c>
      <c r="C264">
        <v>6500</v>
      </c>
      <c r="D264" t="s">
        <v>27</v>
      </c>
      <c r="E264">
        <v>12.73</v>
      </c>
      <c r="F264">
        <v>218.17</v>
      </c>
      <c r="G264" s="4">
        <v>43344</v>
      </c>
      <c r="H264" t="s">
        <v>20</v>
      </c>
      <c r="I264" t="s">
        <v>21</v>
      </c>
      <c r="J264" t="s">
        <v>22</v>
      </c>
      <c r="K264">
        <v>1304.42</v>
      </c>
      <c r="L264">
        <v>0</v>
      </c>
      <c r="M264" s="5">
        <v>43160</v>
      </c>
      <c r="N264">
        <v>218.17</v>
      </c>
      <c r="O264" s="5">
        <v>43191</v>
      </c>
      <c r="P264" t="s">
        <v>23</v>
      </c>
      <c r="Q264" t="s">
        <v>33</v>
      </c>
      <c r="R264" t="s">
        <v>25</v>
      </c>
      <c r="S264" t="str">
        <f t="shared" si="4"/>
        <v>FALSE</v>
      </c>
    </row>
    <row r="265" spans="1:19" x14ac:dyDescent="0.35">
      <c r="A265" s="1">
        <v>394</v>
      </c>
      <c r="B265" s="2">
        <v>130373330</v>
      </c>
      <c r="C265">
        <v>4000</v>
      </c>
      <c r="D265" t="s">
        <v>27</v>
      </c>
      <c r="E265">
        <v>9.92</v>
      </c>
      <c r="F265">
        <v>128.91999999999999</v>
      </c>
      <c r="G265" s="4">
        <v>43160</v>
      </c>
      <c r="H265" t="s">
        <v>20</v>
      </c>
      <c r="I265" t="s">
        <v>21</v>
      </c>
      <c r="J265" t="s">
        <v>22</v>
      </c>
      <c r="K265">
        <v>1538.23</v>
      </c>
      <c r="L265">
        <v>0</v>
      </c>
      <c r="M265" s="5">
        <v>43160</v>
      </c>
      <c r="N265">
        <v>128.91999999999999</v>
      </c>
      <c r="O265" s="5">
        <v>43191</v>
      </c>
      <c r="P265" t="s">
        <v>23</v>
      </c>
      <c r="Q265" t="s">
        <v>24</v>
      </c>
      <c r="R265" t="s">
        <v>25</v>
      </c>
      <c r="S265" t="str">
        <f t="shared" si="4"/>
        <v>FALSE</v>
      </c>
    </row>
    <row r="266" spans="1:19" x14ac:dyDescent="0.35">
      <c r="A266" s="1">
        <v>395</v>
      </c>
      <c r="B266" s="2">
        <v>137160314</v>
      </c>
      <c r="C266">
        <v>40000</v>
      </c>
      <c r="D266" t="s">
        <v>27</v>
      </c>
      <c r="E266">
        <v>6.11</v>
      </c>
      <c r="F266">
        <v>1218.8800000000001</v>
      </c>
      <c r="G266" s="4">
        <v>43282</v>
      </c>
      <c r="H266" t="s">
        <v>20</v>
      </c>
      <c r="I266" t="s">
        <v>29</v>
      </c>
      <c r="J266" t="s">
        <v>22</v>
      </c>
      <c r="K266">
        <v>9723.8799999999992</v>
      </c>
      <c r="L266">
        <v>0</v>
      </c>
      <c r="M266" s="5">
        <v>43160</v>
      </c>
      <c r="N266">
        <v>1218.8800000000001</v>
      </c>
      <c r="O266" s="5">
        <v>43191</v>
      </c>
      <c r="P266" t="s">
        <v>23</v>
      </c>
      <c r="Q266" t="s">
        <v>24</v>
      </c>
      <c r="R266" t="s">
        <v>25</v>
      </c>
      <c r="S266" t="str">
        <f t="shared" si="4"/>
        <v>FALSE</v>
      </c>
    </row>
    <row r="267" spans="1:19" x14ac:dyDescent="0.35">
      <c r="A267" s="1">
        <v>396</v>
      </c>
      <c r="B267" s="2">
        <v>136245372</v>
      </c>
      <c r="C267">
        <v>7000</v>
      </c>
      <c r="D267" t="s">
        <v>27</v>
      </c>
      <c r="E267">
        <v>20.89</v>
      </c>
      <c r="F267">
        <v>263.33999999999997</v>
      </c>
      <c r="G267" s="4">
        <v>43282</v>
      </c>
      <c r="H267" t="s">
        <v>20</v>
      </c>
      <c r="I267" t="s">
        <v>21</v>
      </c>
      <c r="J267" t="s">
        <v>22</v>
      </c>
      <c r="K267">
        <v>2058.64</v>
      </c>
      <c r="L267">
        <v>0</v>
      </c>
      <c r="M267" s="5">
        <v>43160</v>
      </c>
      <c r="N267">
        <v>263.33999999999997</v>
      </c>
      <c r="O267" s="5">
        <v>43191</v>
      </c>
      <c r="P267" t="s">
        <v>23</v>
      </c>
      <c r="Q267" t="s">
        <v>24</v>
      </c>
      <c r="R267" t="s">
        <v>25</v>
      </c>
      <c r="S267" t="str">
        <f t="shared" si="4"/>
        <v>FALSE</v>
      </c>
    </row>
    <row r="268" spans="1:19" x14ac:dyDescent="0.35">
      <c r="A268" s="1">
        <v>397</v>
      </c>
      <c r="B268" s="2">
        <v>139213302</v>
      </c>
      <c r="C268">
        <v>12000</v>
      </c>
      <c r="D268" t="s">
        <v>27</v>
      </c>
      <c r="E268">
        <v>6.67</v>
      </c>
      <c r="F268">
        <v>368.72</v>
      </c>
      <c r="G268" s="4">
        <v>43313</v>
      </c>
      <c r="H268" t="s">
        <v>20</v>
      </c>
      <c r="I268" t="s">
        <v>29</v>
      </c>
      <c r="J268" t="s">
        <v>22</v>
      </c>
      <c r="K268">
        <v>2201.1999999999998</v>
      </c>
      <c r="L268">
        <v>0</v>
      </c>
      <c r="M268" s="5">
        <v>43132</v>
      </c>
      <c r="N268">
        <v>368.72</v>
      </c>
      <c r="O268" s="5">
        <v>43191</v>
      </c>
      <c r="P268" t="s">
        <v>23</v>
      </c>
      <c r="Q268" t="s">
        <v>24</v>
      </c>
      <c r="R268" t="s">
        <v>25</v>
      </c>
      <c r="S268" t="str">
        <f t="shared" si="4"/>
        <v>FALSE</v>
      </c>
    </row>
    <row r="269" spans="1:19" x14ac:dyDescent="0.35">
      <c r="A269" s="1">
        <v>398</v>
      </c>
      <c r="B269" s="2">
        <v>140829969</v>
      </c>
      <c r="C269">
        <v>10500</v>
      </c>
      <c r="D269" t="s">
        <v>27</v>
      </c>
      <c r="E269">
        <v>7.84</v>
      </c>
      <c r="F269">
        <v>328.26</v>
      </c>
      <c r="G269" s="4">
        <v>43344</v>
      </c>
      <c r="H269" t="s">
        <v>20</v>
      </c>
      <c r="I269" t="s">
        <v>21</v>
      </c>
      <c r="J269" t="s">
        <v>22</v>
      </c>
      <c r="K269">
        <v>1964.99</v>
      </c>
      <c r="L269">
        <v>0</v>
      </c>
      <c r="M269" s="5">
        <v>43160</v>
      </c>
      <c r="N269">
        <v>328.26</v>
      </c>
      <c r="O269" s="5">
        <v>43191</v>
      </c>
      <c r="P269" t="s">
        <v>23</v>
      </c>
      <c r="Q269" t="s">
        <v>24</v>
      </c>
      <c r="R269" t="s">
        <v>25</v>
      </c>
      <c r="S269" t="str">
        <f t="shared" si="4"/>
        <v>FALSE</v>
      </c>
    </row>
    <row r="270" spans="1:19" x14ac:dyDescent="0.35">
      <c r="A270" s="1">
        <v>399</v>
      </c>
      <c r="B270" s="2">
        <v>136246803</v>
      </c>
      <c r="C270">
        <v>20000</v>
      </c>
      <c r="D270" t="s">
        <v>19</v>
      </c>
      <c r="E270">
        <v>10.08</v>
      </c>
      <c r="F270">
        <v>425.73</v>
      </c>
      <c r="G270" s="4">
        <v>43282</v>
      </c>
      <c r="H270" t="s">
        <v>20</v>
      </c>
      <c r="I270" t="s">
        <v>29</v>
      </c>
      <c r="J270" t="s">
        <v>22</v>
      </c>
      <c r="K270">
        <v>3394.64</v>
      </c>
      <c r="L270">
        <v>0</v>
      </c>
      <c r="M270" s="5">
        <v>43160</v>
      </c>
      <c r="N270">
        <v>425.73</v>
      </c>
      <c r="O270" s="5">
        <v>43191</v>
      </c>
      <c r="P270" t="s">
        <v>23</v>
      </c>
      <c r="Q270" t="s">
        <v>24</v>
      </c>
      <c r="R270" t="s">
        <v>25</v>
      </c>
      <c r="S270" t="str">
        <f t="shared" si="4"/>
        <v>FALSE</v>
      </c>
    </row>
    <row r="271" spans="1:19" x14ac:dyDescent="0.35">
      <c r="A271" s="1">
        <v>400</v>
      </c>
      <c r="B271" s="2">
        <v>127247847</v>
      </c>
      <c r="C271">
        <v>5000</v>
      </c>
      <c r="D271" t="s">
        <v>27</v>
      </c>
      <c r="E271">
        <v>14.08</v>
      </c>
      <c r="F271">
        <v>171.09</v>
      </c>
      <c r="G271" s="4">
        <v>43101</v>
      </c>
      <c r="H271" t="s">
        <v>20</v>
      </c>
      <c r="I271" t="s">
        <v>29</v>
      </c>
      <c r="J271" t="s">
        <v>22</v>
      </c>
      <c r="K271">
        <v>2235.11</v>
      </c>
      <c r="L271">
        <v>0</v>
      </c>
      <c r="M271" s="5">
        <v>43160</v>
      </c>
      <c r="N271">
        <v>171.09</v>
      </c>
      <c r="O271" s="5">
        <v>43191</v>
      </c>
      <c r="P271" t="s">
        <v>23</v>
      </c>
      <c r="Q271" t="s">
        <v>24</v>
      </c>
      <c r="R271" t="s">
        <v>25</v>
      </c>
      <c r="S271" t="str">
        <f t="shared" si="4"/>
        <v>FALSE</v>
      </c>
    </row>
    <row r="272" spans="1:19" x14ac:dyDescent="0.35">
      <c r="A272" s="1">
        <v>401</v>
      </c>
      <c r="B272" s="2">
        <v>135998707</v>
      </c>
      <c r="C272">
        <v>10000</v>
      </c>
      <c r="D272" t="s">
        <v>27</v>
      </c>
      <c r="E272">
        <v>9.58</v>
      </c>
      <c r="F272">
        <v>320.70999999999998</v>
      </c>
      <c r="G272" s="4">
        <v>43282</v>
      </c>
      <c r="H272" t="s">
        <v>20</v>
      </c>
      <c r="I272" t="s">
        <v>21</v>
      </c>
      <c r="J272" t="s">
        <v>22</v>
      </c>
      <c r="K272">
        <v>2557.6999999999998</v>
      </c>
      <c r="L272">
        <v>0</v>
      </c>
      <c r="M272" s="5">
        <v>43160</v>
      </c>
      <c r="N272">
        <v>320.70999999999998</v>
      </c>
      <c r="O272" s="5">
        <v>43191</v>
      </c>
      <c r="P272" t="s">
        <v>23</v>
      </c>
      <c r="Q272" t="s">
        <v>24</v>
      </c>
      <c r="R272" t="s">
        <v>25</v>
      </c>
      <c r="S272" t="str">
        <f t="shared" si="4"/>
        <v>FALSE</v>
      </c>
    </row>
    <row r="273" spans="1:19" x14ac:dyDescent="0.35">
      <c r="A273" s="1">
        <v>402</v>
      </c>
      <c r="B273" s="2">
        <v>140387454</v>
      </c>
      <c r="C273">
        <v>19950</v>
      </c>
      <c r="D273" t="s">
        <v>19</v>
      </c>
      <c r="E273">
        <v>10.47</v>
      </c>
      <c r="F273">
        <v>428.51</v>
      </c>
      <c r="G273" s="4">
        <v>43344</v>
      </c>
      <c r="H273" t="s">
        <v>20</v>
      </c>
      <c r="I273" t="s">
        <v>21</v>
      </c>
      <c r="J273" t="s">
        <v>22</v>
      </c>
      <c r="K273">
        <v>2559.46</v>
      </c>
      <c r="L273">
        <v>0</v>
      </c>
      <c r="M273" s="5">
        <v>43160</v>
      </c>
      <c r="N273">
        <v>428.51</v>
      </c>
      <c r="O273" s="5">
        <v>43191</v>
      </c>
      <c r="P273" t="s">
        <v>26</v>
      </c>
      <c r="Q273" t="s">
        <v>24</v>
      </c>
      <c r="R273" t="s">
        <v>25</v>
      </c>
      <c r="S273" t="str">
        <f t="shared" si="4"/>
        <v>FALSE</v>
      </c>
    </row>
    <row r="274" spans="1:19" x14ac:dyDescent="0.35">
      <c r="A274" s="1">
        <v>403</v>
      </c>
      <c r="B274" s="2">
        <v>135433573</v>
      </c>
      <c r="C274">
        <v>21000</v>
      </c>
      <c r="D274" t="s">
        <v>19</v>
      </c>
      <c r="E274">
        <v>11.05</v>
      </c>
      <c r="F274">
        <v>457.12</v>
      </c>
      <c r="G274" s="4">
        <v>43282</v>
      </c>
      <c r="H274" t="s">
        <v>20</v>
      </c>
      <c r="I274" t="s">
        <v>21</v>
      </c>
      <c r="J274" t="s">
        <v>22</v>
      </c>
      <c r="K274">
        <v>3644.07</v>
      </c>
      <c r="L274">
        <v>0</v>
      </c>
      <c r="M274" s="5">
        <v>43160</v>
      </c>
      <c r="N274">
        <v>457.12</v>
      </c>
      <c r="O274" s="5">
        <v>43191</v>
      </c>
      <c r="P274" t="s">
        <v>23</v>
      </c>
      <c r="Q274" t="s">
        <v>24</v>
      </c>
      <c r="R274" t="s">
        <v>25</v>
      </c>
      <c r="S274" t="str">
        <f t="shared" si="4"/>
        <v>FALSE</v>
      </c>
    </row>
    <row r="275" spans="1:19" x14ac:dyDescent="0.35">
      <c r="A275" s="1">
        <v>404</v>
      </c>
      <c r="B275" s="2">
        <v>126818775</v>
      </c>
      <c r="C275">
        <v>3000</v>
      </c>
      <c r="D275" t="s">
        <v>27</v>
      </c>
      <c r="E275">
        <v>7.35</v>
      </c>
      <c r="F275">
        <v>93.12</v>
      </c>
      <c r="G275" s="4">
        <v>43101</v>
      </c>
      <c r="H275" t="s">
        <v>20</v>
      </c>
      <c r="I275" t="s">
        <v>30</v>
      </c>
      <c r="J275" t="s">
        <v>22</v>
      </c>
      <c r="K275">
        <v>1214.24</v>
      </c>
      <c r="L275">
        <v>0</v>
      </c>
      <c r="M275" s="5">
        <v>43160</v>
      </c>
      <c r="N275">
        <v>93.12</v>
      </c>
      <c r="O275" s="5">
        <v>43191</v>
      </c>
      <c r="P275" t="s">
        <v>23</v>
      </c>
      <c r="Q275" t="s">
        <v>24</v>
      </c>
      <c r="R275" t="s">
        <v>25</v>
      </c>
      <c r="S275" t="str">
        <f t="shared" si="4"/>
        <v>FALSE</v>
      </c>
    </row>
    <row r="276" spans="1:19" x14ac:dyDescent="0.35">
      <c r="A276" s="1">
        <v>405</v>
      </c>
      <c r="B276" s="2">
        <v>130462674</v>
      </c>
      <c r="C276">
        <v>9000</v>
      </c>
      <c r="D276" t="s">
        <v>27</v>
      </c>
      <c r="E276">
        <v>5.31</v>
      </c>
      <c r="F276">
        <v>271</v>
      </c>
      <c r="G276" s="4">
        <v>43160</v>
      </c>
      <c r="H276" t="s">
        <v>20</v>
      </c>
      <c r="I276" t="s">
        <v>21</v>
      </c>
      <c r="J276" t="s">
        <v>22</v>
      </c>
      <c r="K276">
        <v>3246.69</v>
      </c>
      <c r="L276">
        <v>0</v>
      </c>
      <c r="M276" s="5">
        <v>43160</v>
      </c>
      <c r="N276">
        <v>271</v>
      </c>
      <c r="O276" s="5">
        <v>43191</v>
      </c>
      <c r="P276" t="s">
        <v>23</v>
      </c>
      <c r="Q276" t="s">
        <v>24</v>
      </c>
      <c r="R276" t="s">
        <v>25</v>
      </c>
      <c r="S276" t="str">
        <f t="shared" si="4"/>
        <v>FALSE</v>
      </c>
    </row>
    <row r="277" spans="1:19" x14ac:dyDescent="0.35">
      <c r="A277" s="1">
        <v>406</v>
      </c>
      <c r="B277" s="2">
        <v>137376499</v>
      </c>
      <c r="C277">
        <v>16000</v>
      </c>
      <c r="D277" t="s">
        <v>27</v>
      </c>
      <c r="E277">
        <v>7.84</v>
      </c>
      <c r="F277">
        <v>500.21</v>
      </c>
      <c r="G277" s="4">
        <v>43282</v>
      </c>
      <c r="H277" t="s">
        <v>20</v>
      </c>
      <c r="I277" t="s">
        <v>29</v>
      </c>
      <c r="J277" t="s">
        <v>35</v>
      </c>
      <c r="K277">
        <v>3494.5</v>
      </c>
      <c r="L277">
        <v>0</v>
      </c>
      <c r="M277" s="5">
        <v>43132</v>
      </c>
      <c r="N277">
        <v>500.21</v>
      </c>
      <c r="O277" s="5">
        <v>43191</v>
      </c>
      <c r="P277" t="s">
        <v>23</v>
      </c>
      <c r="Q277" t="s">
        <v>33</v>
      </c>
      <c r="R277" t="s">
        <v>25</v>
      </c>
      <c r="S277" t="str">
        <f t="shared" si="4"/>
        <v>FALSE</v>
      </c>
    </row>
    <row r="278" spans="1:19" x14ac:dyDescent="0.35">
      <c r="A278" s="1">
        <v>407</v>
      </c>
      <c r="B278" s="2">
        <v>130244205</v>
      </c>
      <c r="C278">
        <v>16000</v>
      </c>
      <c r="D278" t="s">
        <v>19</v>
      </c>
      <c r="E278">
        <v>28.72</v>
      </c>
      <c r="F278">
        <v>505.15</v>
      </c>
      <c r="G278" s="4">
        <v>43160</v>
      </c>
      <c r="H278" t="s">
        <v>36</v>
      </c>
      <c r="I278" t="s">
        <v>21</v>
      </c>
      <c r="J278" t="s">
        <v>22</v>
      </c>
      <c r="K278">
        <v>2500.2199999999998</v>
      </c>
      <c r="L278">
        <v>0</v>
      </c>
      <c r="M278" s="5">
        <v>43313</v>
      </c>
      <c r="N278">
        <v>505.15</v>
      </c>
      <c r="P278" t="s">
        <v>23</v>
      </c>
      <c r="Q278" t="s">
        <v>24</v>
      </c>
      <c r="R278" t="s">
        <v>25</v>
      </c>
      <c r="S278" t="str">
        <f t="shared" si="4"/>
        <v>FALSE</v>
      </c>
    </row>
    <row r="279" spans="1:19" x14ac:dyDescent="0.35">
      <c r="A279" s="1">
        <v>408</v>
      </c>
      <c r="B279" s="2">
        <v>127738123</v>
      </c>
      <c r="C279">
        <v>14400</v>
      </c>
      <c r="D279" t="s">
        <v>27</v>
      </c>
      <c r="E279">
        <v>14.08</v>
      </c>
      <c r="F279">
        <v>492.72</v>
      </c>
      <c r="G279" s="4">
        <v>43101</v>
      </c>
      <c r="H279" t="s">
        <v>20</v>
      </c>
      <c r="I279" t="s">
        <v>29</v>
      </c>
      <c r="J279" t="s">
        <v>35</v>
      </c>
      <c r="K279">
        <v>6399.74</v>
      </c>
      <c r="L279">
        <v>0</v>
      </c>
      <c r="M279" s="5">
        <v>43160</v>
      </c>
      <c r="N279">
        <v>492.72</v>
      </c>
      <c r="O279" s="5">
        <v>43191</v>
      </c>
      <c r="P279" t="s">
        <v>26</v>
      </c>
      <c r="Q279" t="s">
        <v>24</v>
      </c>
      <c r="R279" t="s">
        <v>25</v>
      </c>
      <c r="S279" t="str">
        <f t="shared" si="4"/>
        <v>FALSE</v>
      </c>
    </row>
    <row r="280" spans="1:19" x14ac:dyDescent="0.35">
      <c r="A280" s="1">
        <v>409</v>
      </c>
      <c r="B280" s="2">
        <v>138784453</v>
      </c>
      <c r="C280">
        <v>10000</v>
      </c>
      <c r="D280" t="s">
        <v>27</v>
      </c>
      <c r="E280">
        <v>11.06</v>
      </c>
      <c r="F280">
        <v>327.68</v>
      </c>
      <c r="G280" s="4">
        <v>43313</v>
      </c>
      <c r="H280" t="s">
        <v>31</v>
      </c>
      <c r="I280" t="s">
        <v>29</v>
      </c>
      <c r="J280" t="s">
        <v>35</v>
      </c>
      <c r="K280">
        <v>10294.76901</v>
      </c>
      <c r="L280">
        <v>0</v>
      </c>
      <c r="M280" s="5">
        <v>43405</v>
      </c>
      <c r="N280">
        <v>9651.7000000000007</v>
      </c>
      <c r="P280" t="s">
        <v>23</v>
      </c>
      <c r="Q280" t="s">
        <v>24</v>
      </c>
      <c r="R280" t="s">
        <v>25</v>
      </c>
      <c r="S280" t="str">
        <f t="shared" si="4"/>
        <v>FALSE</v>
      </c>
    </row>
    <row r="281" spans="1:19" x14ac:dyDescent="0.35">
      <c r="A281" s="1">
        <v>410</v>
      </c>
      <c r="B281" s="2">
        <v>136460068</v>
      </c>
      <c r="C281">
        <v>5675</v>
      </c>
      <c r="D281" t="s">
        <v>27</v>
      </c>
      <c r="E281">
        <v>8.4600000000000009</v>
      </c>
      <c r="F281">
        <v>179.05</v>
      </c>
      <c r="G281" s="4">
        <v>43282</v>
      </c>
      <c r="H281" t="s">
        <v>20</v>
      </c>
      <c r="I281" t="s">
        <v>29</v>
      </c>
      <c r="J281" t="s">
        <v>22</v>
      </c>
      <c r="K281">
        <v>2129.73</v>
      </c>
      <c r="L281">
        <v>0</v>
      </c>
      <c r="M281" s="5">
        <v>43160</v>
      </c>
      <c r="N281">
        <v>179.05</v>
      </c>
      <c r="O281" s="5">
        <v>43191</v>
      </c>
      <c r="P281" t="s">
        <v>26</v>
      </c>
      <c r="Q281" t="s">
        <v>33</v>
      </c>
      <c r="R281" t="s">
        <v>25</v>
      </c>
      <c r="S281" t="str">
        <f t="shared" si="4"/>
        <v>FALSE</v>
      </c>
    </row>
    <row r="282" spans="1:19" x14ac:dyDescent="0.35">
      <c r="A282" s="1">
        <v>411</v>
      </c>
      <c r="B282" s="2">
        <v>130914722</v>
      </c>
      <c r="C282">
        <v>26000</v>
      </c>
      <c r="D282" t="s">
        <v>19</v>
      </c>
      <c r="E282">
        <v>18.45</v>
      </c>
      <c r="F282">
        <v>666.62</v>
      </c>
      <c r="G282" s="4">
        <v>43160</v>
      </c>
      <c r="H282" t="s">
        <v>20</v>
      </c>
      <c r="I282" t="s">
        <v>21</v>
      </c>
      <c r="J282" t="s">
        <v>22</v>
      </c>
      <c r="K282">
        <v>7946.14</v>
      </c>
      <c r="L282">
        <v>0</v>
      </c>
      <c r="M282" s="5">
        <v>43160</v>
      </c>
      <c r="N282">
        <v>666.62</v>
      </c>
      <c r="O282" s="5">
        <v>43191</v>
      </c>
      <c r="P282" t="s">
        <v>23</v>
      </c>
      <c r="Q282" t="s">
        <v>24</v>
      </c>
      <c r="R282" t="s">
        <v>25</v>
      </c>
      <c r="S282" t="str">
        <f t="shared" si="4"/>
        <v>FALSE</v>
      </c>
    </row>
    <row r="283" spans="1:19" x14ac:dyDescent="0.35">
      <c r="A283" s="1">
        <v>412</v>
      </c>
      <c r="B283" s="2">
        <v>140137810</v>
      </c>
      <c r="C283">
        <v>10000</v>
      </c>
      <c r="D283" t="s">
        <v>27</v>
      </c>
      <c r="E283">
        <v>11.55</v>
      </c>
      <c r="F283">
        <v>330</v>
      </c>
      <c r="G283" s="4">
        <v>43344</v>
      </c>
      <c r="H283" t="s">
        <v>20</v>
      </c>
      <c r="I283" t="s">
        <v>21</v>
      </c>
      <c r="J283" t="s">
        <v>35</v>
      </c>
      <c r="K283">
        <v>1973.58</v>
      </c>
      <c r="L283">
        <v>0</v>
      </c>
      <c r="M283" s="5">
        <v>43160</v>
      </c>
      <c r="N283">
        <v>330</v>
      </c>
      <c r="O283" s="5">
        <v>43191</v>
      </c>
      <c r="P283" t="s">
        <v>23</v>
      </c>
      <c r="Q283" t="s">
        <v>24</v>
      </c>
      <c r="R283" t="s">
        <v>25</v>
      </c>
      <c r="S283" t="str">
        <f t="shared" si="4"/>
        <v>FALSE</v>
      </c>
    </row>
    <row r="284" spans="1:19" x14ac:dyDescent="0.35">
      <c r="A284" s="1">
        <v>413</v>
      </c>
      <c r="B284" s="2">
        <v>138428359</v>
      </c>
      <c r="C284">
        <v>30000</v>
      </c>
      <c r="D284" t="s">
        <v>27</v>
      </c>
      <c r="E284">
        <v>16.14</v>
      </c>
      <c r="F284">
        <v>1056.79</v>
      </c>
      <c r="G284" s="4">
        <v>43313</v>
      </c>
      <c r="H284" t="s">
        <v>20</v>
      </c>
      <c r="I284" t="s">
        <v>21</v>
      </c>
      <c r="J284" t="s">
        <v>35</v>
      </c>
      <c r="K284">
        <v>7370.63</v>
      </c>
      <c r="L284">
        <v>0</v>
      </c>
      <c r="M284" s="5">
        <v>43160</v>
      </c>
      <c r="N284">
        <v>1056.79</v>
      </c>
      <c r="O284" s="5">
        <v>43191</v>
      </c>
      <c r="P284" t="s">
        <v>23</v>
      </c>
      <c r="Q284" t="s">
        <v>24</v>
      </c>
      <c r="R284" t="s">
        <v>25</v>
      </c>
      <c r="S284" t="str">
        <f t="shared" si="4"/>
        <v>FALSE</v>
      </c>
    </row>
    <row r="285" spans="1:19" x14ac:dyDescent="0.35">
      <c r="A285" s="1">
        <v>414</v>
      </c>
      <c r="B285" s="2">
        <v>136642259</v>
      </c>
      <c r="C285">
        <v>28000</v>
      </c>
      <c r="D285" t="s">
        <v>19</v>
      </c>
      <c r="E285">
        <v>19.920000000000002</v>
      </c>
      <c r="F285">
        <v>740.59</v>
      </c>
      <c r="G285" s="4">
        <v>43282</v>
      </c>
      <c r="H285" t="s">
        <v>20</v>
      </c>
      <c r="I285" t="s">
        <v>21</v>
      </c>
      <c r="J285" t="s">
        <v>35</v>
      </c>
      <c r="K285">
        <v>5893.73</v>
      </c>
      <c r="L285">
        <v>0</v>
      </c>
      <c r="M285" s="5">
        <v>43160</v>
      </c>
      <c r="N285">
        <v>740.59</v>
      </c>
      <c r="O285" s="5">
        <v>43191</v>
      </c>
      <c r="P285" t="s">
        <v>23</v>
      </c>
      <c r="Q285" t="s">
        <v>24</v>
      </c>
      <c r="R285" t="s">
        <v>25</v>
      </c>
      <c r="S285" t="str">
        <f t="shared" si="4"/>
        <v>FALSE</v>
      </c>
    </row>
    <row r="286" spans="1:19" x14ac:dyDescent="0.35">
      <c r="A286" s="1">
        <v>415</v>
      </c>
      <c r="B286" s="2">
        <v>128119110</v>
      </c>
      <c r="C286">
        <v>10000</v>
      </c>
      <c r="D286" t="s">
        <v>19</v>
      </c>
      <c r="E286">
        <v>24.85</v>
      </c>
      <c r="F286">
        <v>292.64</v>
      </c>
      <c r="G286" s="4">
        <v>43132</v>
      </c>
      <c r="H286" t="s">
        <v>20</v>
      </c>
      <c r="I286" t="s">
        <v>21</v>
      </c>
      <c r="J286" t="s">
        <v>22</v>
      </c>
      <c r="K286">
        <v>3790.51</v>
      </c>
      <c r="L286">
        <v>0</v>
      </c>
      <c r="M286" s="5">
        <v>43160</v>
      </c>
      <c r="N286">
        <v>292.64</v>
      </c>
      <c r="O286" s="5">
        <v>43191</v>
      </c>
      <c r="P286" t="s">
        <v>23</v>
      </c>
      <c r="Q286" t="s">
        <v>24</v>
      </c>
      <c r="R286" t="s">
        <v>25</v>
      </c>
      <c r="S286" t="str">
        <f t="shared" si="4"/>
        <v>FALSE</v>
      </c>
    </row>
    <row r="287" spans="1:19" x14ac:dyDescent="0.35">
      <c r="A287" s="1">
        <v>416</v>
      </c>
      <c r="B287" s="2">
        <v>129137723</v>
      </c>
      <c r="C287">
        <v>30000</v>
      </c>
      <c r="D287" t="s">
        <v>19</v>
      </c>
      <c r="E287">
        <v>19.420000000000002</v>
      </c>
      <c r="F287">
        <v>785.17</v>
      </c>
      <c r="G287" s="4">
        <v>43160</v>
      </c>
      <c r="H287" t="s">
        <v>20</v>
      </c>
      <c r="I287" t="s">
        <v>21</v>
      </c>
      <c r="J287" t="s">
        <v>22</v>
      </c>
      <c r="K287">
        <v>9357.31</v>
      </c>
      <c r="L287">
        <v>0</v>
      </c>
      <c r="M287" s="5">
        <v>43160</v>
      </c>
      <c r="N287">
        <v>785.17</v>
      </c>
      <c r="O287" s="5">
        <v>43191</v>
      </c>
      <c r="P287" t="s">
        <v>23</v>
      </c>
      <c r="Q287" t="s">
        <v>24</v>
      </c>
      <c r="R287" t="s">
        <v>25</v>
      </c>
      <c r="S287" t="str">
        <f t="shared" si="4"/>
        <v>FALSE</v>
      </c>
    </row>
    <row r="288" spans="1:19" x14ac:dyDescent="0.35">
      <c r="A288" s="1">
        <v>417</v>
      </c>
      <c r="B288" s="2">
        <v>128946423</v>
      </c>
      <c r="C288">
        <v>10000</v>
      </c>
      <c r="D288" t="s">
        <v>19</v>
      </c>
      <c r="E288">
        <v>19.03</v>
      </c>
      <c r="F288">
        <v>259.58</v>
      </c>
      <c r="G288" s="4">
        <v>43132</v>
      </c>
      <c r="H288" t="s">
        <v>20</v>
      </c>
      <c r="I288" t="s">
        <v>21</v>
      </c>
      <c r="J288" t="s">
        <v>22</v>
      </c>
      <c r="K288">
        <v>3363.97</v>
      </c>
      <c r="L288">
        <v>0</v>
      </c>
      <c r="M288" s="5">
        <v>43160</v>
      </c>
      <c r="N288">
        <v>259.58</v>
      </c>
      <c r="O288" s="5">
        <v>43191</v>
      </c>
      <c r="P288" t="s">
        <v>26</v>
      </c>
      <c r="Q288" t="s">
        <v>24</v>
      </c>
      <c r="R288" t="s">
        <v>25</v>
      </c>
      <c r="S288" t="str">
        <f t="shared" si="4"/>
        <v>FALSE</v>
      </c>
    </row>
    <row r="289" spans="1:19" x14ac:dyDescent="0.35">
      <c r="A289" s="1">
        <v>418</v>
      </c>
      <c r="B289" s="2">
        <v>128875588</v>
      </c>
      <c r="C289">
        <v>36000</v>
      </c>
      <c r="D289" t="s">
        <v>19</v>
      </c>
      <c r="E289">
        <v>9.44</v>
      </c>
      <c r="F289">
        <v>755.02</v>
      </c>
      <c r="G289" s="4">
        <v>43132</v>
      </c>
      <c r="H289" t="s">
        <v>31</v>
      </c>
      <c r="I289" t="s">
        <v>21</v>
      </c>
      <c r="J289" t="s">
        <v>22</v>
      </c>
      <c r="K289">
        <v>38781.230159999999</v>
      </c>
      <c r="L289">
        <v>0</v>
      </c>
      <c r="M289" s="5">
        <v>43101</v>
      </c>
      <c r="N289">
        <v>138.69</v>
      </c>
      <c r="P289" t="s">
        <v>23</v>
      </c>
      <c r="Q289" t="s">
        <v>24</v>
      </c>
      <c r="R289" t="s">
        <v>25</v>
      </c>
      <c r="S289" t="str">
        <f t="shared" si="4"/>
        <v>FALSE</v>
      </c>
    </row>
    <row r="290" spans="1:19" x14ac:dyDescent="0.35">
      <c r="A290" s="1">
        <v>419</v>
      </c>
      <c r="B290" s="2">
        <v>130346739</v>
      </c>
      <c r="C290">
        <v>3000</v>
      </c>
      <c r="D290" t="s">
        <v>27</v>
      </c>
      <c r="E290">
        <v>11.98</v>
      </c>
      <c r="F290">
        <v>99.62</v>
      </c>
      <c r="G290" s="4">
        <v>43160</v>
      </c>
      <c r="H290" t="s">
        <v>20</v>
      </c>
      <c r="I290" t="s">
        <v>28</v>
      </c>
      <c r="J290" t="s">
        <v>22</v>
      </c>
      <c r="K290">
        <v>1191.45</v>
      </c>
      <c r="L290">
        <v>0</v>
      </c>
      <c r="M290" s="5">
        <v>43160</v>
      </c>
      <c r="N290">
        <v>99.62</v>
      </c>
      <c r="O290" s="5">
        <v>43191</v>
      </c>
      <c r="P290" t="s">
        <v>23</v>
      </c>
      <c r="Q290" t="s">
        <v>24</v>
      </c>
      <c r="R290" t="s">
        <v>25</v>
      </c>
      <c r="S290" t="str">
        <f t="shared" si="4"/>
        <v>FALSE</v>
      </c>
    </row>
    <row r="291" spans="1:19" x14ac:dyDescent="0.35">
      <c r="A291" s="1">
        <v>420</v>
      </c>
      <c r="B291" s="2">
        <v>139187019</v>
      </c>
      <c r="C291">
        <v>6000</v>
      </c>
      <c r="D291" t="s">
        <v>27</v>
      </c>
      <c r="E291">
        <v>6.11</v>
      </c>
      <c r="F291">
        <v>182.84</v>
      </c>
      <c r="G291" s="4">
        <v>43313</v>
      </c>
      <c r="H291" t="s">
        <v>20</v>
      </c>
      <c r="I291" t="s">
        <v>21</v>
      </c>
      <c r="J291" t="s">
        <v>22</v>
      </c>
      <c r="K291">
        <v>1277.8399999999999</v>
      </c>
      <c r="L291">
        <v>0</v>
      </c>
      <c r="M291" s="5">
        <v>43160</v>
      </c>
      <c r="N291">
        <v>182.84</v>
      </c>
      <c r="O291" s="5">
        <v>43191</v>
      </c>
      <c r="P291" t="s">
        <v>23</v>
      </c>
      <c r="Q291" t="s">
        <v>33</v>
      </c>
      <c r="R291" t="s">
        <v>25</v>
      </c>
      <c r="S291" t="str">
        <f t="shared" si="4"/>
        <v>FALSE</v>
      </c>
    </row>
    <row r="292" spans="1:19" x14ac:dyDescent="0.35">
      <c r="A292" s="1">
        <v>421</v>
      </c>
      <c r="B292" s="2">
        <v>139315017</v>
      </c>
      <c r="C292">
        <v>2000</v>
      </c>
      <c r="D292" t="s">
        <v>27</v>
      </c>
      <c r="E292">
        <v>16.14</v>
      </c>
      <c r="F292">
        <v>70.459999999999994</v>
      </c>
      <c r="G292" s="4">
        <v>43344</v>
      </c>
      <c r="H292" t="s">
        <v>20</v>
      </c>
      <c r="I292" t="s">
        <v>42</v>
      </c>
      <c r="J292" t="s">
        <v>22</v>
      </c>
      <c r="K292">
        <v>420.97</v>
      </c>
      <c r="L292">
        <v>0</v>
      </c>
      <c r="M292" s="5">
        <v>43160</v>
      </c>
      <c r="N292">
        <v>70.459999999999994</v>
      </c>
      <c r="O292" s="5">
        <v>43191</v>
      </c>
      <c r="P292" t="s">
        <v>23</v>
      </c>
      <c r="Q292" t="s">
        <v>24</v>
      </c>
      <c r="R292" t="s">
        <v>25</v>
      </c>
      <c r="S292" t="str">
        <f t="shared" si="4"/>
        <v>FALSE</v>
      </c>
    </row>
    <row r="293" spans="1:19" x14ac:dyDescent="0.35">
      <c r="A293" s="1">
        <v>422</v>
      </c>
      <c r="B293" s="2">
        <v>130756241</v>
      </c>
      <c r="C293">
        <v>3000</v>
      </c>
      <c r="D293" t="s">
        <v>27</v>
      </c>
      <c r="E293">
        <v>16.010000000000002</v>
      </c>
      <c r="F293">
        <v>105.49</v>
      </c>
      <c r="G293" s="4">
        <v>43160</v>
      </c>
      <c r="H293" t="s">
        <v>20</v>
      </c>
      <c r="I293" t="s">
        <v>44</v>
      </c>
      <c r="J293" t="s">
        <v>22</v>
      </c>
      <c r="K293">
        <v>1260.54</v>
      </c>
      <c r="L293">
        <v>0</v>
      </c>
      <c r="M293" s="5">
        <v>43160</v>
      </c>
      <c r="N293">
        <v>105.49</v>
      </c>
      <c r="O293" s="5">
        <v>43191</v>
      </c>
      <c r="P293" t="s">
        <v>23</v>
      </c>
      <c r="Q293" t="s">
        <v>24</v>
      </c>
      <c r="R293" t="s">
        <v>25</v>
      </c>
      <c r="S293" t="str">
        <f t="shared" si="4"/>
        <v>FALSE</v>
      </c>
    </row>
    <row r="294" spans="1:19" x14ac:dyDescent="0.35">
      <c r="A294" s="1">
        <v>423</v>
      </c>
      <c r="B294" s="2">
        <v>137520300</v>
      </c>
      <c r="C294">
        <v>11200</v>
      </c>
      <c r="D294" t="s">
        <v>19</v>
      </c>
      <c r="E294">
        <v>13.56</v>
      </c>
      <c r="F294">
        <v>258.06</v>
      </c>
      <c r="G294" s="4">
        <v>43282</v>
      </c>
      <c r="H294" t="s">
        <v>20</v>
      </c>
      <c r="I294" t="s">
        <v>21</v>
      </c>
      <c r="J294" t="s">
        <v>22</v>
      </c>
      <c r="K294">
        <v>2047.61</v>
      </c>
      <c r="L294">
        <v>0</v>
      </c>
      <c r="M294" s="5">
        <v>43160</v>
      </c>
      <c r="N294">
        <v>258.06</v>
      </c>
      <c r="O294" s="5">
        <v>43191</v>
      </c>
      <c r="P294" t="s">
        <v>23</v>
      </c>
      <c r="Q294" t="s">
        <v>24</v>
      </c>
      <c r="R294" t="s">
        <v>25</v>
      </c>
      <c r="S294" t="str">
        <f t="shared" si="4"/>
        <v>FALSE</v>
      </c>
    </row>
    <row r="295" spans="1:19" x14ac:dyDescent="0.35">
      <c r="A295" s="1">
        <v>424</v>
      </c>
      <c r="B295" s="2">
        <v>136155142</v>
      </c>
      <c r="C295">
        <v>15000</v>
      </c>
      <c r="D295" t="s">
        <v>27</v>
      </c>
      <c r="E295">
        <v>8.4600000000000009</v>
      </c>
      <c r="F295">
        <v>473.24</v>
      </c>
      <c r="G295" s="4">
        <v>43282</v>
      </c>
      <c r="H295" t="s">
        <v>20</v>
      </c>
      <c r="I295" t="s">
        <v>29</v>
      </c>
      <c r="J295" t="s">
        <v>22</v>
      </c>
      <c r="K295">
        <v>3778.87</v>
      </c>
      <c r="L295">
        <v>0</v>
      </c>
      <c r="M295" s="5">
        <v>43160</v>
      </c>
      <c r="N295">
        <v>473.24</v>
      </c>
      <c r="O295" s="5">
        <v>43191</v>
      </c>
      <c r="P295" t="s">
        <v>23</v>
      </c>
      <c r="Q295" t="s">
        <v>24</v>
      </c>
      <c r="R295" t="s">
        <v>25</v>
      </c>
      <c r="S295" t="str">
        <f t="shared" si="4"/>
        <v>FALSE</v>
      </c>
    </row>
    <row r="296" spans="1:19" x14ac:dyDescent="0.35">
      <c r="A296" s="1">
        <v>425</v>
      </c>
      <c r="B296" s="2">
        <v>129674336</v>
      </c>
      <c r="C296">
        <v>7700</v>
      </c>
      <c r="D296" t="s">
        <v>27</v>
      </c>
      <c r="E296">
        <v>25.81</v>
      </c>
      <c r="F296">
        <v>309.45999999999998</v>
      </c>
      <c r="G296" s="4">
        <v>43160</v>
      </c>
      <c r="H296" t="s">
        <v>20</v>
      </c>
      <c r="I296" t="s">
        <v>21</v>
      </c>
      <c r="J296" t="s">
        <v>35</v>
      </c>
      <c r="K296">
        <v>3691.44</v>
      </c>
      <c r="L296">
        <v>0</v>
      </c>
      <c r="M296" s="5">
        <v>43160</v>
      </c>
      <c r="N296">
        <v>309.45999999999998</v>
      </c>
      <c r="O296" s="5">
        <v>43191</v>
      </c>
      <c r="P296" t="s">
        <v>26</v>
      </c>
      <c r="Q296" t="s">
        <v>24</v>
      </c>
      <c r="R296" t="s">
        <v>25</v>
      </c>
      <c r="S296" t="str">
        <f t="shared" si="4"/>
        <v>FALSE</v>
      </c>
    </row>
    <row r="297" spans="1:19" x14ac:dyDescent="0.35">
      <c r="A297" s="1">
        <v>426</v>
      </c>
      <c r="B297" s="2">
        <v>140794533</v>
      </c>
      <c r="C297">
        <v>24500</v>
      </c>
      <c r="D297" t="s">
        <v>19</v>
      </c>
      <c r="E297">
        <v>15.02</v>
      </c>
      <c r="F297">
        <v>583.12</v>
      </c>
      <c r="G297" s="4">
        <v>43344</v>
      </c>
      <c r="H297" t="s">
        <v>20</v>
      </c>
      <c r="I297" t="s">
        <v>21</v>
      </c>
      <c r="J297" t="s">
        <v>22</v>
      </c>
      <c r="K297">
        <v>3314.73</v>
      </c>
      <c r="L297">
        <v>0</v>
      </c>
      <c r="M297" s="5">
        <v>43160</v>
      </c>
      <c r="N297">
        <v>583.12</v>
      </c>
      <c r="O297" s="5">
        <v>43191</v>
      </c>
      <c r="P297" t="s">
        <v>23</v>
      </c>
      <c r="Q297" t="s">
        <v>24</v>
      </c>
      <c r="R297" t="s">
        <v>25</v>
      </c>
      <c r="S297" t="str">
        <f t="shared" si="4"/>
        <v>FALSE</v>
      </c>
    </row>
    <row r="298" spans="1:19" x14ac:dyDescent="0.35">
      <c r="A298" s="1">
        <v>427</v>
      </c>
      <c r="B298" s="2">
        <v>139918851</v>
      </c>
      <c r="C298">
        <v>15000</v>
      </c>
      <c r="D298" t="s">
        <v>19</v>
      </c>
      <c r="E298">
        <v>17.97</v>
      </c>
      <c r="F298">
        <v>380.66</v>
      </c>
      <c r="G298" s="4">
        <v>43344</v>
      </c>
      <c r="H298" t="s">
        <v>38</v>
      </c>
      <c r="I298" t="s">
        <v>29</v>
      </c>
      <c r="J298" t="s">
        <v>22</v>
      </c>
      <c r="K298">
        <v>1888.32</v>
      </c>
      <c r="L298">
        <v>0</v>
      </c>
      <c r="M298" s="5">
        <v>43132</v>
      </c>
      <c r="N298">
        <v>380.66</v>
      </c>
      <c r="O298" s="5">
        <v>43191</v>
      </c>
      <c r="P298" t="s">
        <v>23</v>
      </c>
      <c r="Q298" t="s">
        <v>24</v>
      </c>
      <c r="R298" t="s">
        <v>25</v>
      </c>
      <c r="S298" t="str">
        <f t="shared" si="4"/>
        <v>FALSE</v>
      </c>
    </row>
    <row r="299" spans="1:19" x14ac:dyDescent="0.35">
      <c r="A299" s="1">
        <v>428</v>
      </c>
      <c r="B299" s="2">
        <v>139425393</v>
      </c>
      <c r="C299">
        <v>16825</v>
      </c>
      <c r="D299" t="s">
        <v>27</v>
      </c>
      <c r="E299">
        <v>8.4600000000000009</v>
      </c>
      <c r="F299">
        <v>530.82000000000005</v>
      </c>
      <c r="G299" s="4">
        <v>43344</v>
      </c>
      <c r="H299" t="s">
        <v>20</v>
      </c>
      <c r="I299" t="s">
        <v>21</v>
      </c>
      <c r="J299" t="s">
        <v>22</v>
      </c>
      <c r="K299">
        <v>3188.87</v>
      </c>
      <c r="L299">
        <v>0</v>
      </c>
      <c r="M299" s="5">
        <v>43160</v>
      </c>
      <c r="N299">
        <v>530.82000000000005</v>
      </c>
      <c r="O299" s="5">
        <v>43191</v>
      </c>
      <c r="P299" t="s">
        <v>26</v>
      </c>
      <c r="Q299" t="s">
        <v>33</v>
      </c>
      <c r="R299" t="s">
        <v>25</v>
      </c>
      <c r="S299" t="str">
        <f t="shared" si="4"/>
        <v>FALSE</v>
      </c>
    </row>
    <row r="300" spans="1:19" x14ac:dyDescent="0.35">
      <c r="A300" s="1">
        <v>429</v>
      </c>
      <c r="B300" s="2">
        <v>128528661</v>
      </c>
      <c r="C300">
        <v>16800</v>
      </c>
      <c r="D300" t="s">
        <v>19</v>
      </c>
      <c r="E300">
        <v>24.85</v>
      </c>
      <c r="F300">
        <v>491.63</v>
      </c>
      <c r="G300" s="4">
        <v>43132</v>
      </c>
      <c r="H300" t="s">
        <v>20</v>
      </c>
      <c r="I300" t="s">
        <v>21</v>
      </c>
      <c r="J300" t="s">
        <v>22</v>
      </c>
      <c r="K300">
        <v>6344.8</v>
      </c>
      <c r="L300">
        <v>0</v>
      </c>
      <c r="M300" s="5">
        <v>43160</v>
      </c>
      <c r="N300">
        <v>491.63</v>
      </c>
      <c r="O300" s="5">
        <v>43191</v>
      </c>
      <c r="P300" t="s">
        <v>26</v>
      </c>
      <c r="Q300" t="s">
        <v>24</v>
      </c>
      <c r="R300" t="s">
        <v>25</v>
      </c>
      <c r="S300" t="str">
        <f t="shared" si="4"/>
        <v>FALSE</v>
      </c>
    </row>
    <row r="301" spans="1:19" x14ac:dyDescent="0.35">
      <c r="A301" s="1">
        <v>430</v>
      </c>
      <c r="B301" s="2">
        <v>130606150</v>
      </c>
      <c r="C301">
        <v>20000</v>
      </c>
      <c r="D301" t="s">
        <v>27</v>
      </c>
      <c r="E301">
        <v>11.98</v>
      </c>
      <c r="F301">
        <v>664.1</v>
      </c>
      <c r="G301" s="4">
        <v>43160</v>
      </c>
      <c r="H301" t="s">
        <v>20</v>
      </c>
      <c r="I301" t="s">
        <v>28</v>
      </c>
      <c r="J301" t="s">
        <v>22</v>
      </c>
      <c r="K301">
        <v>7942.58</v>
      </c>
      <c r="L301">
        <v>0</v>
      </c>
      <c r="M301" s="5">
        <v>43160</v>
      </c>
      <c r="N301">
        <v>664.1</v>
      </c>
      <c r="O301" s="5">
        <v>43191</v>
      </c>
      <c r="P301" t="s">
        <v>23</v>
      </c>
      <c r="Q301" t="s">
        <v>24</v>
      </c>
      <c r="R301" t="s">
        <v>25</v>
      </c>
      <c r="S301" t="str">
        <f t="shared" si="4"/>
        <v>FALSE</v>
      </c>
    </row>
    <row r="302" spans="1:19" x14ac:dyDescent="0.35">
      <c r="A302" s="1">
        <v>431</v>
      </c>
      <c r="B302" s="2">
        <v>126845176</v>
      </c>
      <c r="C302">
        <v>5000</v>
      </c>
      <c r="D302" t="s">
        <v>27</v>
      </c>
      <c r="E302">
        <v>17.09</v>
      </c>
      <c r="F302">
        <v>178.49</v>
      </c>
      <c r="G302" s="4">
        <v>43101</v>
      </c>
      <c r="H302" t="s">
        <v>20</v>
      </c>
      <c r="I302" t="s">
        <v>21</v>
      </c>
      <c r="J302" t="s">
        <v>35</v>
      </c>
      <c r="K302">
        <v>2494.11</v>
      </c>
      <c r="L302">
        <v>0</v>
      </c>
      <c r="M302" s="5">
        <v>43160</v>
      </c>
      <c r="N302">
        <v>178.49</v>
      </c>
      <c r="O302" s="5">
        <v>43191</v>
      </c>
      <c r="P302" t="s">
        <v>23</v>
      </c>
      <c r="Q302" t="s">
        <v>24</v>
      </c>
      <c r="R302" t="s">
        <v>25</v>
      </c>
      <c r="S302" t="str">
        <f t="shared" si="4"/>
        <v>FALSE</v>
      </c>
    </row>
    <row r="303" spans="1:19" x14ac:dyDescent="0.35">
      <c r="A303" s="1">
        <v>432</v>
      </c>
      <c r="B303" s="2">
        <v>130065402</v>
      </c>
      <c r="C303">
        <v>30000</v>
      </c>
      <c r="D303" t="s">
        <v>19</v>
      </c>
      <c r="E303">
        <v>19.420000000000002</v>
      </c>
      <c r="F303">
        <v>785.17</v>
      </c>
      <c r="G303" s="4">
        <v>43160</v>
      </c>
      <c r="H303" t="s">
        <v>20</v>
      </c>
      <c r="I303" t="s">
        <v>30</v>
      </c>
      <c r="J303" t="s">
        <v>22</v>
      </c>
      <c r="K303">
        <v>9389.67</v>
      </c>
      <c r="L303">
        <v>0</v>
      </c>
      <c r="M303" s="5">
        <v>43160</v>
      </c>
      <c r="N303">
        <v>785.17</v>
      </c>
      <c r="O303" s="5">
        <v>43191</v>
      </c>
      <c r="P303" t="s">
        <v>23</v>
      </c>
      <c r="Q303" t="s">
        <v>24</v>
      </c>
      <c r="R303" t="s">
        <v>25</v>
      </c>
      <c r="S303" t="str">
        <f t="shared" si="4"/>
        <v>FALSE</v>
      </c>
    </row>
    <row r="304" spans="1:19" x14ac:dyDescent="0.35">
      <c r="A304" s="1">
        <v>433</v>
      </c>
      <c r="B304" s="2">
        <v>138031203</v>
      </c>
      <c r="C304">
        <v>10000</v>
      </c>
      <c r="D304" t="s">
        <v>27</v>
      </c>
      <c r="E304">
        <v>20.89</v>
      </c>
      <c r="F304">
        <v>376.19</v>
      </c>
      <c r="G304" s="4">
        <v>43344</v>
      </c>
      <c r="H304" t="s">
        <v>20</v>
      </c>
      <c r="I304" t="s">
        <v>21</v>
      </c>
      <c r="J304" t="s">
        <v>22</v>
      </c>
      <c r="K304">
        <v>2245.5300000000002</v>
      </c>
      <c r="L304">
        <v>0</v>
      </c>
      <c r="M304" s="5">
        <v>43160</v>
      </c>
      <c r="N304">
        <v>376.19</v>
      </c>
      <c r="O304" s="5">
        <v>43191</v>
      </c>
      <c r="P304" t="s">
        <v>26</v>
      </c>
      <c r="Q304" t="s">
        <v>24</v>
      </c>
      <c r="R304" t="s">
        <v>25</v>
      </c>
      <c r="S304" t="str">
        <f t="shared" si="4"/>
        <v>FALSE</v>
      </c>
    </row>
    <row r="305" spans="1:19" x14ac:dyDescent="0.35">
      <c r="A305" s="1">
        <v>434</v>
      </c>
      <c r="B305" s="2">
        <v>129253797</v>
      </c>
      <c r="C305">
        <v>36000</v>
      </c>
      <c r="D305" t="s">
        <v>27</v>
      </c>
      <c r="E305">
        <v>6.07</v>
      </c>
      <c r="F305">
        <v>1096.3399999999999</v>
      </c>
      <c r="G305" s="4">
        <v>43132</v>
      </c>
      <c r="H305" t="s">
        <v>20</v>
      </c>
      <c r="I305" t="s">
        <v>34</v>
      </c>
      <c r="J305" t="s">
        <v>22</v>
      </c>
      <c r="K305">
        <v>14240.28</v>
      </c>
      <c r="L305">
        <v>0</v>
      </c>
      <c r="M305" s="5">
        <v>43160</v>
      </c>
      <c r="N305">
        <v>1096.3399999999999</v>
      </c>
      <c r="O305" s="5">
        <v>43191</v>
      </c>
      <c r="P305" t="s">
        <v>23</v>
      </c>
      <c r="Q305" t="s">
        <v>24</v>
      </c>
      <c r="R305" t="s">
        <v>25</v>
      </c>
      <c r="S305" t="str">
        <f t="shared" si="4"/>
        <v>FALSE</v>
      </c>
    </row>
    <row r="306" spans="1:19" x14ac:dyDescent="0.35">
      <c r="A306" s="1">
        <v>435</v>
      </c>
      <c r="B306" s="2">
        <v>128893391</v>
      </c>
      <c r="C306">
        <v>5000</v>
      </c>
      <c r="D306" t="s">
        <v>27</v>
      </c>
      <c r="E306">
        <v>7.97</v>
      </c>
      <c r="F306">
        <v>156.62</v>
      </c>
      <c r="G306" s="4">
        <v>43132</v>
      </c>
      <c r="H306" t="s">
        <v>20</v>
      </c>
      <c r="I306" t="s">
        <v>21</v>
      </c>
      <c r="J306" t="s">
        <v>22</v>
      </c>
      <c r="K306">
        <v>2597.79</v>
      </c>
      <c r="L306">
        <v>0</v>
      </c>
      <c r="M306" s="5">
        <v>43160</v>
      </c>
      <c r="N306">
        <v>200</v>
      </c>
      <c r="O306" s="5">
        <v>43191</v>
      </c>
      <c r="P306" t="s">
        <v>23</v>
      </c>
      <c r="Q306" t="s">
        <v>24</v>
      </c>
      <c r="R306" t="s">
        <v>25</v>
      </c>
      <c r="S306" t="str">
        <f t="shared" si="4"/>
        <v>FALSE</v>
      </c>
    </row>
    <row r="307" spans="1:19" x14ac:dyDescent="0.35">
      <c r="A307" s="1">
        <v>436</v>
      </c>
      <c r="B307" s="2">
        <v>129761635</v>
      </c>
      <c r="C307">
        <v>28000</v>
      </c>
      <c r="D307" t="s">
        <v>19</v>
      </c>
      <c r="E307">
        <v>19.420000000000002</v>
      </c>
      <c r="F307">
        <v>732.83</v>
      </c>
      <c r="G307" s="4">
        <v>43160</v>
      </c>
      <c r="H307" t="s">
        <v>20</v>
      </c>
      <c r="I307" t="s">
        <v>21</v>
      </c>
      <c r="J307" t="s">
        <v>22</v>
      </c>
      <c r="K307">
        <v>8763.75</v>
      </c>
      <c r="L307">
        <v>0</v>
      </c>
      <c r="M307" s="5">
        <v>43160</v>
      </c>
      <c r="N307">
        <v>732.83</v>
      </c>
      <c r="O307" s="5">
        <v>43191</v>
      </c>
      <c r="P307" t="s">
        <v>23</v>
      </c>
      <c r="Q307" t="s">
        <v>24</v>
      </c>
      <c r="R307" t="s">
        <v>25</v>
      </c>
      <c r="S307" t="str">
        <f t="shared" si="4"/>
        <v>FALSE</v>
      </c>
    </row>
    <row r="308" spans="1:19" x14ac:dyDescent="0.35">
      <c r="A308" s="1">
        <v>437</v>
      </c>
      <c r="B308" s="2">
        <v>129048614</v>
      </c>
      <c r="C308">
        <v>24000</v>
      </c>
      <c r="D308" t="s">
        <v>27</v>
      </c>
      <c r="E308">
        <v>10.91</v>
      </c>
      <c r="F308">
        <v>784.71</v>
      </c>
      <c r="G308" s="4">
        <v>43132</v>
      </c>
      <c r="H308" t="s">
        <v>20</v>
      </c>
      <c r="I308" t="s">
        <v>21</v>
      </c>
      <c r="J308" t="s">
        <v>22</v>
      </c>
      <c r="K308">
        <v>10084.86</v>
      </c>
      <c r="L308">
        <v>0</v>
      </c>
      <c r="M308" s="5">
        <v>43160</v>
      </c>
      <c r="N308">
        <v>784.71</v>
      </c>
      <c r="O308" s="5">
        <v>43191</v>
      </c>
      <c r="P308" t="s">
        <v>23</v>
      </c>
      <c r="Q308" t="s">
        <v>24</v>
      </c>
      <c r="R308" t="s">
        <v>25</v>
      </c>
      <c r="S308" t="str">
        <f t="shared" si="4"/>
        <v>FALSE</v>
      </c>
    </row>
    <row r="309" spans="1:19" x14ac:dyDescent="0.35">
      <c r="A309" s="1">
        <v>438</v>
      </c>
      <c r="B309" s="2">
        <v>138600153</v>
      </c>
      <c r="C309">
        <v>40000</v>
      </c>
      <c r="D309" t="s">
        <v>27</v>
      </c>
      <c r="E309">
        <v>8.4600000000000009</v>
      </c>
      <c r="F309">
        <v>1261.97</v>
      </c>
      <c r="G309" s="4">
        <v>43313</v>
      </c>
      <c r="H309" t="s">
        <v>20</v>
      </c>
      <c r="I309" t="s">
        <v>21</v>
      </c>
      <c r="J309" t="s">
        <v>35</v>
      </c>
      <c r="K309">
        <v>8796.19</v>
      </c>
      <c r="L309">
        <v>0</v>
      </c>
      <c r="M309" s="5">
        <v>43160</v>
      </c>
      <c r="N309">
        <v>1261.97</v>
      </c>
      <c r="O309" s="5">
        <v>43191</v>
      </c>
      <c r="P309" t="s">
        <v>26</v>
      </c>
      <c r="Q309" t="s">
        <v>24</v>
      </c>
      <c r="R309" t="s">
        <v>25</v>
      </c>
      <c r="S309" t="str">
        <f t="shared" si="4"/>
        <v>FALSE</v>
      </c>
    </row>
    <row r="310" spans="1:19" x14ac:dyDescent="0.35">
      <c r="A310" s="1">
        <v>439</v>
      </c>
      <c r="B310" s="2">
        <v>138252586</v>
      </c>
      <c r="C310">
        <v>25000</v>
      </c>
      <c r="D310" t="s">
        <v>19</v>
      </c>
      <c r="E310">
        <v>10.47</v>
      </c>
      <c r="F310">
        <v>536.98</v>
      </c>
      <c r="G310" s="4">
        <v>43313</v>
      </c>
      <c r="H310" t="s">
        <v>20</v>
      </c>
      <c r="I310" t="s">
        <v>32</v>
      </c>
      <c r="J310" t="s">
        <v>22</v>
      </c>
      <c r="K310">
        <v>3815.17</v>
      </c>
      <c r="L310">
        <v>0</v>
      </c>
      <c r="M310" s="5">
        <v>43160</v>
      </c>
      <c r="N310">
        <v>536.98</v>
      </c>
      <c r="O310" s="5">
        <v>43191</v>
      </c>
      <c r="P310" t="s">
        <v>26</v>
      </c>
      <c r="Q310" t="s">
        <v>24</v>
      </c>
      <c r="R310" t="s">
        <v>25</v>
      </c>
      <c r="S310" t="str">
        <f t="shared" si="4"/>
        <v>FALSE</v>
      </c>
    </row>
    <row r="311" spans="1:19" x14ac:dyDescent="0.35">
      <c r="A311" s="1">
        <v>440</v>
      </c>
      <c r="B311" s="2">
        <v>129165898</v>
      </c>
      <c r="C311">
        <v>25000</v>
      </c>
      <c r="D311" t="s">
        <v>19</v>
      </c>
      <c r="E311">
        <v>11.98</v>
      </c>
      <c r="F311">
        <v>555.86</v>
      </c>
      <c r="G311" s="4">
        <v>43132</v>
      </c>
      <c r="H311" t="s">
        <v>20</v>
      </c>
      <c r="I311" t="s">
        <v>21</v>
      </c>
      <c r="J311" t="s">
        <v>22</v>
      </c>
      <c r="K311">
        <v>6761.84</v>
      </c>
      <c r="L311">
        <v>0</v>
      </c>
      <c r="M311" s="5">
        <v>43160</v>
      </c>
      <c r="N311">
        <v>555.86</v>
      </c>
      <c r="O311" s="5">
        <v>43191</v>
      </c>
      <c r="P311" t="s">
        <v>23</v>
      </c>
      <c r="Q311" t="s">
        <v>24</v>
      </c>
      <c r="R311" t="s">
        <v>25</v>
      </c>
      <c r="S311" t="str">
        <f t="shared" si="4"/>
        <v>FALSE</v>
      </c>
    </row>
    <row r="312" spans="1:19" x14ac:dyDescent="0.35">
      <c r="A312" s="1">
        <v>547</v>
      </c>
      <c r="B312" s="2">
        <v>127947614</v>
      </c>
      <c r="C312">
        <v>3000</v>
      </c>
      <c r="D312" t="s">
        <v>27</v>
      </c>
      <c r="E312">
        <v>7.97</v>
      </c>
      <c r="F312">
        <v>93.97</v>
      </c>
      <c r="G312" s="4">
        <v>43101</v>
      </c>
      <c r="H312" t="s">
        <v>20</v>
      </c>
      <c r="I312" t="s">
        <v>21</v>
      </c>
      <c r="J312" t="s">
        <v>22</v>
      </c>
      <c r="K312">
        <v>1220.28</v>
      </c>
      <c r="L312">
        <v>0</v>
      </c>
      <c r="M312" s="5">
        <v>43132</v>
      </c>
      <c r="N312">
        <v>93.97</v>
      </c>
      <c r="O312" s="5">
        <v>43191</v>
      </c>
      <c r="P312" t="s">
        <v>23</v>
      </c>
      <c r="Q312" t="s">
        <v>24</v>
      </c>
      <c r="R312" t="s">
        <v>25</v>
      </c>
      <c r="S312" t="str">
        <f t="shared" si="4"/>
        <v>FALSE</v>
      </c>
    </row>
    <row r="313" spans="1:19" x14ac:dyDescent="0.35">
      <c r="A313" s="1">
        <v>548</v>
      </c>
      <c r="B313" s="2">
        <v>126021393</v>
      </c>
      <c r="C313">
        <v>7200</v>
      </c>
      <c r="D313" t="s">
        <v>27</v>
      </c>
      <c r="E313">
        <v>14.08</v>
      </c>
      <c r="F313">
        <v>246.36</v>
      </c>
      <c r="G313" s="4">
        <v>43101</v>
      </c>
      <c r="H313" t="s">
        <v>20</v>
      </c>
      <c r="I313" t="s">
        <v>32</v>
      </c>
      <c r="J313" t="s">
        <v>35</v>
      </c>
      <c r="K313">
        <v>3437.78</v>
      </c>
      <c r="L313">
        <v>0</v>
      </c>
      <c r="M313" s="5">
        <v>43160</v>
      </c>
      <c r="N313">
        <v>246.36</v>
      </c>
      <c r="O313" s="5">
        <v>43191</v>
      </c>
      <c r="P313" t="s">
        <v>23</v>
      </c>
      <c r="Q313" t="s">
        <v>24</v>
      </c>
      <c r="R313" t="s">
        <v>25</v>
      </c>
      <c r="S313" t="str">
        <f t="shared" si="4"/>
        <v>FALSE</v>
      </c>
    </row>
    <row r="314" spans="1:19" x14ac:dyDescent="0.35">
      <c r="A314" s="1">
        <v>549</v>
      </c>
      <c r="B314" s="2">
        <v>127046986</v>
      </c>
      <c r="C314">
        <v>8000</v>
      </c>
      <c r="D314" t="s">
        <v>27</v>
      </c>
      <c r="E314">
        <v>7.97</v>
      </c>
      <c r="F314">
        <v>250.59</v>
      </c>
      <c r="G314" s="4">
        <v>43101</v>
      </c>
      <c r="H314" t="s">
        <v>20</v>
      </c>
      <c r="I314" t="s">
        <v>21</v>
      </c>
      <c r="J314" t="s">
        <v>35</v>
      </c>
      <c r="K314">
        <v>3504.72</v>
      </c>
      <c r="L314">
        <v>0</v>
      </c>
      <c r="M314" s="5">
        <v>43160</v>
      </c>
      <c r="N314">
        <v>250.59</v>
      </c>
      <c r="O314" s="5">
        <v>43191</v>
      </c>
      <c r="P314" t="s">
        <v>23</v>
      </c>
      <c r="Q314" t="s">
        <v>24</v>
      </c>
      <c r="R314" t="s">
        <v>25</v>
      </c>
      <c r="S314" t="str">
        <f t="shared" si="4"/>
        <v>FALSE</v>
      </c>
    </row>
    <row r="315" spans="1:19" x14ac:dyDescent="0.35">
      <c r="A315" s="1">
        <v>550</v>
      </c>
      <c r="B315" s="2">
        <v>129434152</v>
      </c>
      <c r="C315">
        <v>6000</v>
      </c>
      <c r="D315" t="s">
        <v>27</v>
      </c>
      <c r="E315">
        <v>15.04</v>
      </c>
      <c r="F315">
        <v>208.11</v>
      </c>
      <c r="G315" s="4">
        <v>43132</v>
      </c>
      <c r="H315" t="s">
        <v>20</v>
      </c>
      <c r="I315" t="s">
        <v>42</v>
      </c>
      <c r="J315" t="s">
        <v>22</v>
      </c>
      <c r="K315">
        <v>2509.08</v>
      </c>
      <c r="L315">
        <v>0</v>
      </c>
      <c r="M315" s="5">
        <v>43160</v>
      </c>
      <c r="N315">
        <v>208.11</v>
      </c>
      <c r="O315" s="5">
        <v>43191</v>
      </c>
      <c r="P315" t="s">
        <v>23</v>
      </c>
      <c r="Q315" t="s">
        <v>24</v>
      </c>
      <c r="R315" t="s">
        <v>25</v>
      </c>
      <c r="S315" t="str">
        <f t="shared" si="4"/>
        <v>FALSE</v>
      </c>
    </row>
    <row r="316" spans="1:19" x14ac:dyDescent="0.35">
      <c r="A316" s="1">
        <v>551</v>
      </c>
      <c r="B316" s="2">
        <v>136240046</v>
      </c>
      <c r="C316">
        <v>24000</v>
      </c>
      <c r="D316" t="s">
        <v>27</v>
      </c>
      <c r="E316">
        <v>10.08</v>
      </c>
      <c r="F316">
        <v>775.32</v>
      </c>
      <c r="G316" s="4">
        <v>43282</v>
      </c>
      <c r="H316" t="s">
        <v>20</v>
      </c>
      <c r="I316" t="s">
        <v>21</v>
      </c>
      <c r="J316" t="s">
        <v>22</v>
      </c>
      <c r="K316">
        <v>6244.51</v>
      </c>
      <c r="L316">
        <v>0</v>
      </c>
      <c r="M316" s="5">
        <v>43160</v>
      </c>
      <c r="N316">
        <v>775.32</v>
      </c>
      <c r="O316" s="5">
        <v>43191</v>
      </c>
      <c r="P316" t="s">
        <v>23</v>
      </c>
      <c r="Q316" t="s">
        <v>24</v>
      </c>
      <c r="R316" t="s">
        <v>25</v>
      </c>
      <c r="S316" t="str">
        <f t="shared" si="4"/>
        <v>FALSE</v>
      </c>
    </row>
    <row r="317" spans="1:19" x14ac:dyDescent="0.35">
      <c r="A317" s="1">
        <v>552</v>
      </c>
      <c r="B317" s="2">
        <v>136831480</v>
      </c>
      <c r="C317">
        <v>35000</v>
      </c>
      <c r="D317" t="s">
        <v>27</v>
      </c>
      <c r="E317">
        <v>10.47</v>
      </c>
      <c r="F317">
        <v>1137.0999999999999</v>
      </c>
      <c r="G317" s="4">
        <v>43313</v>
      </c>
      <c r="H317" t="s">
        <v>20</v>
      </c>
      <c r="I317" t="s">
        <v>21</v>
      </c>
      <c r="J317" t="s">
        <v>22</v>
      </c>
      <c r="K317">
        <v>7939.34</v>
      </c>
      <c r="L317">
        <v>0</v>
      </c>
      <c r="M317" s="5">
        <v>43160</v>
      </c>
      <c r="N317">
        <v>1137.0999999999999</v>
      </c>
      <c r="O317" s="5">
        <v>43191</v>
      </c>
      <c r="P317" t="s">
        <v>23</v>
      </c>
      <c r="Q317" t="s">
        <v>24</v>
      </c>
      <c r="R317" t="s">
        <v>25</v>
      </c>
      <c r="S317" t="str">
        <f t="shared" si="4"/>
        <v>FALSE</v>
      </c>
    </row>
    <row r="318" spans="1:19" x14ac:dyDescent="0.35">
      <c r="A318" s="1">
        <v>553</v>
      </c>
      <c r="B318" s="2">
        <v>139580945</v>
      </c>
      <c r="C318">
        <v>10000</v>
      </c>
      <c r="D318" t="s">
        <v>27</v>
      </c>
      <c r="E318">
        <v>14.47</v>
      </c>
      <c r="F318">
        <v>344.07</v>
      </c>
      <c r="G318" s="4">
        <v>43344</v>
      </c>
      <c r="H318" t="s">
        <v>20</v>
      </c>
      <c r="I318" t="s">
        <v>29</v>
      </c>
      <c r="J318" t="s">
        <v>22</v>
      </c>
      <c r="K318">
        <v>2056.38</v>
      </c>
      <c r="L318">
        <v>0</v>
      </c>
      <c r="M318" s="5">
        <v>43160</v>
      </c>
      <c r="N318">
        <v>344.07</v>
      </c>
      <c r="O318" s="5">
        <v>43191</v>
      </c>
      <c r="P318" t="s">
        <v>23</v>
      </c>
      <c r="Q318" t="s">
        <v>24</v>
      </c>
      <c r="R318" t="s">
        <v>25</v>
      </c>
      <c r="S318" t="str">
        <f t="shared" si="4"/>
        <v>FALSE</v>
      </c>
    </row>
    <row r="319" spans="1:19" x14ac:dyDescent="0.35">
      <c r="A319" s="1">
        <v>554</v>
      </c>
      <c r="B319" s="2">
        <v>129301851</v>
      </c>
      <c r="C319">
        <v>24000</v>
      </c>
      <c r="D319" t="s">
        <v>19</v>
      </c>
      <c r="E319">
        <v>9.43</v>
      </c>
      <c r="F319">
        <v>503.23</v>
      </c>
      <c r="G319" s="4">
        <v>43132</v>
      </c>
      <c r="H319" t="s">
        <v>20</v>
      </c>
      <c r="I319" t="s">
        <v>29</v>
      </c>
      <c r="J319" t="s">
        <v>22</v>
      </c>
      <c r="K319">
        <v>6529.42</v>
      </c>
      <c r="L319">
        <v>0</v>
      </c>
      <c r="M319" s="5">
        <v>43160</v>
      </c>
      <c r="N319">
        <v>503.23</v>
      </c>
      <c r="O319" s="5">
        <v>43191</v>
      </c>
      <c r="P319" t="s">
        <v>23</v>
      </c>
      <c r="Q319" t="s">
        <v>24</v>
      </c>
      <c r="R319" t="s">
        <v>25</v>
      </c>
      <c r="S319" t="str">
        <f t="shared" si="4"/>
        <v>FALSE</v>
      </c>
    </row>
    <row r="320" spans="1:19" x14ac:dyDescent="0.35">
      <c r="A320" s="1">
        <v>555</v>
      </c>
      <c r="B320" s="2">
        <v>128087567</v>
      </c>
      <c r="C320">
        <v>10000</v>
      </c>
      <c r="D320" t="s">
        <v>27</v>
      </c>
      <c r="E320">
        <v>12.62</v>
      </c>
      <c r="F320">
        <v>335.12</v>
      </c>
      <c r="G320" s="4">
        <v>43132</v>
      </c>
      <c r="H320" t="s">
        <v>20</v>
      </c>
      <c r="I320" t="s">
        <v>29</v>
      </c>
      <c r="J320" t="s">
        <v>35</v>
      </c>
      <c r="K320">
        <v>5349.55</v>
      </c>
      <c r="L320">
        <v>0</v>
      </c>
      <c r="M320" s="5">
        <v>43160</v>
      </c>
      <c r="N320">
        <v>335.12</v>
      </c>
      <c r="O320" s="5">
        <v>43191</v>
      </c>
      <c r="P320" t="s">
        <v>23</v>
      </c>
      <c r="Q320" t="s">
        <v>24</v>
      </c>
      <c r="R320" t="s">
        <v>25</v>
      </c>
      <c r="S320" t="str">
        <f t="shared" si="4"/>
        <v>FALSE</v>
      </c>
    </row>
    <row r="321" spans="1:19" x14ac:dyDescent="0.35">
      <c r="A321" s="1">
        <v>556</v>
      </c>
      <c r="B321" s="2">
        <v>139328397</v>
      </c>
      <c r="C321">
        <v>18000</v>
      </c>
      <c r="D321" t="s">
        <v>27</v>
      </c>
      <c r="E321">
        <v>12.73</v>
      </c>
      <c r="F321">
        <v>604.16</v>
      </c>
      <c r="G321" s="4">
        <v>43313</v>
      </c>
      <c r="H321" t="s">
        <v>31</v>
      </c>
      <c r="I321" t="s">
        <v>21</v>
      </c>
      <c r="J321" t="s">
        <v>22</v>
      </c>
      <c r="K321">
        <v>18402.780739999998</v>
      </c>
      <c r="L321">
        <v>0</v>
      </c>
      <c r="M321" s="5">
        <v>43132</v>
      </c>
      <c r="N321">
        <v>3603.03</v>
      </c>
      <c r="P321" t="s">
        <v>23</v>
      </c>
      <c r="Q321" t="s">
        <v>24</v>
      </c>
      <c r="R321" t="s">
        <v>25</v>
      </c>
      <c r="S321" t="str">
        <f t="shared" si="4"/>
        <v>FALSE</v>
      </c>
    </row>
    <row r="322" spans="1:19" x14ac:dyDescent="0.35">
      <c r="A322" s="1">
        <v>557</v>
      </c>
      <c r="B322" s="2">
        <v>138503784</v>
      </c>
      <c r="C322">
        <v>40000</v>
      </c>
      <c r="D322" t="s">
        <v>27</v>
      </c>
      <c r="E322">
        <v>6.67</v>
      </c>
      <c r="F322">
        <v>1229.06</v>
      </c>
      <c r="G322" s="4">
        <v>43313</v>
      </c>
      <c r="H322" t="s">
        <v>20</v>
      </c>
      <c r="I322" t="s">
        <v>29</v>
      </c>
      <c r="J322" t="s">
        <v>22</v>
      </c>
      <c r="K322">
        <v>8573.7800000000007</v>
      </c>
      <c r="L322">
        <v>0</v>
      </c>
      <c r="M322" s="5">
        <v>43160</v>
      </c>
      <c r="N322">
        <v>1229.06</v>
      </c>
      <c r="O322" s="5">
        <v>43191</v>
      </c>
      <c r="P322" t="s">
        <v>26</v>
      </c>
      <c r="Q322" t="s">
        <v>33</v>
      </c>
      <c r="R322" t="s">
        <v>25</v>
      </c>
      <c r="S322" t="str">
        <f t="shared" ref="S322:S385" si="5">IF(R322="N", "FALSE", "TRUE")</f>
        <v>FALSE</v>
      </c>
    </row>
    <row r="323" spans="1:19" x14ac:dyDescent="0.35">
      <c r="A323" s="1">
        <v>558</v>
      </c>
      <c r="B323" s="2">
        <v>129582262</v>
      </c>
      <c r="C323">
        <v>10000</v>
      </c>
      <c r="D323" t="s">
        <v>27</v>
      </c>
      <c r="E323">
        <v>7.96</v>
      </c>
      <c r="F323">
        <v>313.18</v>
      </c>
      <c r="G323" s="4">
        <v>43160</v>
      </c>
      <c r="H323" t="s">
        <v>20</v>
      </c>
      <c r="I323" t="s">
        <v>29</v>
      </c>
      <c r="J323" t="s">
        <v>22</v>
      </c>
      <c r="K323">
        <v>4066.92</v>
      </c>
      <c r="L323">
        <v>0</v>
      </c>
      <c r="M323" s="5">
        <v>43160</v>
      </c>
      <c r="N323">
        <v>313.18</v>
      </c>
      <c r="O323" s="5">
        <v>43191</v>
      </c>
      <c r="P323" t="s">
        <v>23</v>
      </c>
      <c r="Q323" t="s">
        <v>24</v>
      </c>
      <c r="R323" t="s">
        <v>25</v>
      </c>
      <c r="S323" t="str">
        <f t="shared" si="5"/>
        <v>FALSE</v>
      </c>
    </row>
    <row r="324" spans="1:19" x14ac:dyDescent="0.35">
      <c r="A324" s="1">
        <v>559</v>
      </c>
      <c r="B324" s="2">
        <v>128530481</v>
      </c>
      <c r="C324">
        <v>30000</v>
      </c>
      <c r="D324" t="s">
        <v>19</v>
      </c>
      <c r="E324">
        <v>17.09</v>
      </c>
      <c r="F324">
        <v>747.03</v>
      </c>
      <c r="G324" s="4">
        <v>43132</v>
      </c>
      <c r="H324" t="s">
        <v>20</v>
      </c>
      <c r="I324" t="s">
        <v>21</v>
      </c>
      <c r="J324" t="s">
        <v>22</v>
      </c>
      <c r="K324">
        <v>9682.91</v>
      </c>
      <c r="L324">
        <v>0</v>
      </c>
      <c r="M324" s="5">
        <v>43160</v>
      </c>
      <c r="N324">
        <v>747.03</v>
      </c>
      <c r="O324" s="5">
        <v>43191</v>
      </c>
      <c r="P324" t="s">
        <v>26</v>
      </c>
      <c r="Q324" t="s">
        <v>24</v>
      </c>
      <c r="R324" t="s">
        <v>25</v>
      </c>
      <c r="S324" t="str">
        <f t="shared" si="5"/>
        <v>FALSE</v>
      </c>
    </row>
    <row r="325" spans="1:19" x14ac:dyDescent="0.35">
      <c r="A325" s="1">
        <v>560</v>
      </c>
      <c r="B325" s="2">
        <v>127147721</v>
      </c>
      <c r="C325">
        <v>3200</v>
      </c>
      <c r="D325" t="s">
        <v>27</v>
      </c>
      <c r="E325">
        <v>6.08</v>
      </c>
      <c r="F325">
        <v>97.47</v>
      </c>
      <c r="G325" s="4">
        <v>43101</v>
      </c>
      <c r="H325" t="s">
        <v>20</v>
      </c>
      <c r="I325" t="s">
        <v>29</v>
      </c>
      <c r="J325" t="s">
        <v>22</v>
      </c>
      <c r="K325">
        <v>1362.42</v>
      </c>
      <c r="L325">
        <v>0</v>
      </c>
      <c r="M325" s="5">
        <v>43160</v>
      </c>
      <c r="N325">
        <v>97.47</v>
      </c>
      <c r="O325" s="5">
        <v>43191</v>
      </c>
      <c r="P325" t="s">
        <v>23</v>
      </c>
      <c r="Q325" t="s">
        <v>24</v>
      </c>
      <c r="R325" t="s">
        <v>25</v>
      </c>
      <c r="S325" t="str">
        <f t="shared" si="5"/>
        <v>FALSE</v>
      </c>
    </row>
    <row r="326" spans="1:19" x14ac:dyDescent="0.35">
      <c r="A326" s="1">
        <v>561</v>
      </c>
      <c r="B326" s="2">
        <v>140748200</v>
      </c>
      <c r="C326">
        <v>21000</v>
      </c>
      <c r="D326" t="s">
        <v>27</v>
      </c>
      <c r="E326">
        <v>6.67</v>
      </c>
      <c r="F326">
        <v>645.26</v>
      </c>
      <c r="G326" s="4">
        <v>43344</v>
      </c>
      <c r="H326" t="s">
        <v>20</v>
      </c>
      <c r="I326" t="s">
        <v>32</v>
      </c>
      <c r="J326" t="s">
        <v>22</v>
      </c>
      <c r="K326">
        <v>3856</v>
      </c>
      <c r="L326">
        <v>0</v>
      </c>
      <c r="M326" s="5">
        <v>43160</v>
      </c>
      <c r="N326">
        <v>645.26</v>
      </c>
      <c r="O326" s="5">
        <v>43191</v>
      </c>
      <c r="P326" t="s">
        <v>23</v>
      </c>
      <c r="Q326" t="s">
        <v>24</v>
      </c>
      <c r="R326" t="s">
        <v>25</v>
      </c>
      <c r="S326" t="str">
        <f t="shared" si="5"/>
        <v>FALSE</v>
      </c>
    </row>
    <row r="327" spans="1:19" x14ac:dyDescent="0.35">
      <c r="A327" s="1">
        <v>562</v>
      </c>
      <c r="B327" s="2">
        <v>140063080</v>
      </c>
      <c r="C327">
        <v>20000</v>
      </c>
      <c r="D327" t="s">
        <v>19</v>
      </c>
      <c r="E327">
        <v>11.55</v>
      </c>
      <c r="F327">
        <v>440.36</v>
      </c>
      <c r="G327" s="4">
        <v>43344</v>
      </c>
      <c r="H327" t="s">
        <v>20</v>
      </c>
      <c r="I327" t="s">
        <v>30</v>
      </c>
      <c r="J327" t="s">
        <v>22</v>
      </c>
      <c r="K327">
        <v>2719.17</v>
      </c>
      <c r="L327">
        <v>0</v>
      </c>
      <c r="M327" s="5">
        <v>43160</v>
      </c>
      <c r="N327">
        <v>440.36</v>
      </c>
      <c r="O327" s="5">
        <v>43191</v>
      </c>
      <c r="P327" t="s">
        <v>26</v>
      </c>
      <c r="Q327" t="s">
        <v>24</v>
      </c>
      <c r="R327" t="s">
        <v>25</v>
      </c>
      <c r="S327" t="str">
        <f t="shared" si="5"/>
        <v>FALSE</v>
      </c>
    </row>
    <row r="328" spans="1:19" x14ac:dyDescent="0.35">
      <c r="A328" s="1">
        <v>563</v>
      </c>
      <c r="B328" s="2">
        <v>137049604</v>
      </c>
      <c r="C328">
        <v>15000</v>
      </c>
      <c r="D328" t="s">
        <v>27</v>
      </c>
      <c r="E328">
        <v>10.08</v>
      </c>
      <c r="F328">
        <v>484.58</v>
      </c>
      <c r="G328" s="4">
        <v>43282</v>
      </c>
      <c r="H328" t="s">
        <v>20</v>
      </c>
      <c r="I328" t="s">
        <v>21</v>
      </c>
      <c r="J328" t="s">
        <v>22</v>
      </c>
      <c r="K328">
        <v>3868.24</v>
      </c>
      <c r="L328">
        <v>0</v>
      </c>
      <c r="M328" s="5">
        <v>43160</v>
      </c>
      <c r="N328">
        <v>484.58</v>
      </c>
      <c r="O328" s="5">
        <v>43191</v>
      </c>
      <c r="P328" t="s">
        <v>23</v>
      </c>
      <c r="Q328" t="s">
        <v>24</v>
      </c>
      <c r="R328" t="s">
        <v>25</v>
      </c>
      <c r="S328" t="str">
        <f t="shared" si="5"/>
        <v>FALSE</v>
      </c>
    </row>
    <row r="329" spans="1:19" x14ac:dyDescent="0.35">
      <c r="A329" s="1">
        <v>564</v>
      </c>
      <c r="B329" s="2">
        <v>138108210</v>
      </c>
      <c r="C329">
        <v>12000</v>
      </c>
      <c r="D329" t="s">
        <v>27</v>
      </c>
      <c r="E329">
        <v>8.4600000000000009</v>
      </c>
      <c r="F329">
        <v>378.59</v>
      </c>
      <c r="G329" s="4">
        <v>43313</v>
      </c>
      <c r="H329" t="s">
        <v>20</v>
      </c>
      <c r="I329" t="s">
        <v>29</v>
      </c>
      <c r="J329" t="s">
        <v>22</v>
      </c>
      <c r="K329">
        <v>2638.85</v>
      </c>
      <c r="L329">
        <v>0</v>
      </c>
      <c r="M329" s="5">
        <v>43160</v>
      </c>
      <c r="N329">
        <v>378.59</v>
      </c>
      <c r="O329" s="5">
        <v>43191</v>
      </c>
      <c r="P329" t="s">
        <v>23</v>
      </c>
      <c r="Q329" t="s">
        <v>24</v>
      </c>
      <c r="R329" t="s">
        <v>25</v>
      </c>
      <c r="S329" t="str">
        <f t="shared" si="5"/>
        <v>FALSE</v>
      </c>
    </row>
    <row r="330" spans="1:19" x14ac:dyDescent="0.35">
      <c r="A330" s="1">
        <v>565</v>
      </c>
      <c r="B330" s="2">
        <v>137401734</v>
      </c>
      <c r="C330">
        <v>6000</v>
      </c>
      <c r="D330" t="s">
        <v>27</v>
      </c>
      <c r="E330">
        <v>8.4600000000000009</v>
      </c>
      <c r="F330">
        <v>189.3</v>
      </c>
      <c r="G330" s="4">
        <v>43282</v>
      </c>
      <c r="H330" t="s">
        <v>20</v>
      </c>
      <c r="I330" t="s">
        <v>29</v>
      </c>
      <c r="J330" t="s">
        <v>22</v>
      </c>
      <c r="K330">
        <v>1511.58</v>
      </c>
      <c r="L330">
        <v>0</v>
      </c>
      <c r="M330" s="5">
        <v>43160</v>
      </c>
      <c r="N330">
        <v>189.3</v>
      </c>
      <c r="O330" s="5">
        <v>43191</v>
      </c>
      <c r="P330" t="s">
        <v>23</v>
      </c>
      <c r="Q330" t="s">
        <v>24</v>
      </c>
      <c r="R330" t="s">
        <v>25</v>
      </c>
      <c r="S330" t="str">
        <f t="shared" si="5"/>
        <v>FALSE</v>
      </c>
    </row>
    <row r="331" spans="1:19" x14ac:dyDescent="0.35">
      <c r="A331" s="1">
        <v>566</v>
      </c>
      <c r="B331" s="2">
        <v>139973717</v>
      </c>
      <c r="C331">
        <v>10000</v>
      </c>
      <c r="D331" t="s">
        <v>27</v>
      </c>
      <c r="E331">
        <v>6.67</v>
      </c>
      <c r="F331">
        <v>307.27</v>
      </c>
      <c r="G331" s="4">
        <v>43344</v>
      </c>
      <c r="H331" t="s">
        <v>20</v>
      </c>
      <c r="I331" t="s">
        <v>32</v>
      </c>
      <c r="J331" t="s">
        <v>22</v>
      </c>
      <c r="K331">
        <v>1839.91</v>
      </c>
      <c r="L331">
        <v>0</v>
      </c>
      <c r="M331" s="5">
        <v>43160</v>
      </c>
      <c r="N331">
        <v>307.27</v>
      </c>
      <c r="O331" s="5">
        <v>43191</v>
      </c>
      <c r="P331" t="s">
        <v>23</v>
      </c>
      <c r="Q331" t="s">
        <v>24</v>
      </c>
      <c r="R331" t="s">
        <v>25</v>
      </c>
      <c r="S331" t="str">
        <f t="shared" si="5"/>
        <v>FALSE</v>
      </c>
    </row>
    <row r="332" spans="1:19" x14ac:dyDescent="0.35">
      <c r="A332" s="1">
        <v>567</v>
      </c>
      <c r="B332" s="2">
        <v>136535986</v>
      </c>
      <c r="C332">
        <v>10000</v>
      </c>
      <c r="D332" t="s">
        <v>27</v>
      </c>
      <c r="E332">
        <v>8.4600000000000009</v>
      </c>
      <c r="F332">
        <v>315.5</v>
      </c>
      <c r="G332" s="4">
        <v>43282</v>
      </c>
      <c r="H332" t="s">
        <v>20</v>
      </c>
      <c r="I332" t="s">
        <v>21</v>
      </c>
      <c r="J332" t="s">
        <v>35</v>
      </c>
      <c r="K332">
        <v>2486.4</v>
      </c>
      <c r="L332">
        <v>0</v>
      </c>
      <c r="M332" s="5">
        <v>43132</v>
      </c>
      <c r="N332">
        <v>315.5</v>
      </c>
      <c r="O332" s="5">
        <v>43191</v>
      </c>
      <c r="P332" t="s">
        <v>23</v>
      </c>
      <c r="Q332" t="s">
        <v>24</v>
      </c>
      <c r="R332" t="s">
        <v>25</v>
      </c>
      <c r="S332" t="str">
        <f t="shared" si="5"/>
        <v>FALSE</v>
      </c>
    </row>
    <row r="333" spans="1:19" x14ac:dyDescent="0.35">
      <c r="A333" s="1">
        <v>568</v>
      </c>
      <c r="B333" s="2">
        <v>137061778</v>
      </c>
      <c r="C333">
        <v>32000</v>
      </c>
      <c r="D333" t="s">
        <v>27</v>
      </c>
      <c r="E333">
        <v>15.02</v>
      </c>
      <c r="F333">
        <v>1109.6099999999999</v>
      </c>
      <c r="G333" s="4">
        <v>43282</v>
      </c>
      <c r="H333" t="s">
        <v>20</v>
      </c>
      <c r="I333" t="s">
        <v>21</v>
      </c>
      <c r="J333" t="s">
        <v>35</v>
      </c>
      <c r="K333">
        <v>8850.18</v>
      </c>
      <c r="L333">
        <v>0</v>
      </c>
      <c r="M333" s="5">
        <v>43160</v>
      </c>
      <c r="N333">
        <v>1109.6099999999999</v>
      </c>
      <c r="O333" s="5">
        <v>43191</v>
      </c>
      <c r="P333" t="s">
        <v>23</v>
      </c>
      <c r="Q333" t="s">
        <v>24</v>
      </c>
      <c r="R333" t="s">
        <v>25</v>
      </c>
      <c r="S333" t="str">
        <f t="shared" si="5"/>
        <v>FALSE</v>
      </c>
    </row>
    <row r="334" spans="1:19" x14ac:dyDescent="0.35">
      <c r="A334" s="1">
        <v>569</v>
      </c>
      <c r="B334" s="2">
        <v>128593090</v>
      </c>
      <c r="C334">
        <v>40000</v>
      </c>
      <c r="D334" t="s">
        <v>27</v>
      </c>
      <c r="E334">
        <v>5.32</v>
      </c>
      <c r="F334">
        <v>1204.5999999999999</v>
      </c>
      <c r="G334" s="4">
        <v>43160</v>
      </c>
      <c r="H334" t="s">
        <v>20</v>
      </c>
      <c r="I334" t="s">
        <v>21</v>
      </c>
      <c r="J334" t="s">
        <v>22</v>
      </c>
      <c r="K334">
        <v>17992.29</v>
      </c>
      <c r="L334">
        <v>0</v>
      </c>
      <c r="M334" s="5">
        <v>43160</v>
      </c>
      <c r="N334">
        <v>1204.5999999999999</v>
      </c>
      <c r="O334" s="5">
        <v>43191</v>
      </c>
      <c r="P334" t="s">
        <v>23</v>
      </c>
      <c r="Q334" t="s">
        <v>24</v>
      </c>
      <c r="R334" t="s">
        <v>25</v>
      </c>
      <c r="S334" t="str">
        <f t="shared" si="5"/>
        <v>FALSE</v>
      </c>
    </row>
    <row r="335" spans="1:19" x14ac:dyDescent="0.35">
      <c r="A335" s="1">
        <v>570</v>
      </c>
      <c r="B335" s="2">
        <v>129039904</v>
      </c>
      <c r="C335">
        <v>20000</v>
      </c>
      <c r="D335" t="s">
        <v>27</v>
      </c>
      <c r="E335">
        <v>9.44</v>
      </c>
      <c r="F335">
        <v>640.1</v>
      </c>
      <c r="G335" s="4">
        <v>43132</v>
      </c>
      <c r="H335" t="s">
        <v>20</v>
      </c>
      <c r="I335" t="s">
        <v>29</v>
      </c>
      <c r="J335" t="s">
        <v>22</v>
      </c>
      <c r="K335">
        <v>8310.81</v>
      </c>
      <c r="L335">
        <v>0</v>
      </c>
      <c r="M335" s="5">
        <v>43160</v>
      </c>
      <c r="N335">
        <v>640.1</v>
      </c>
      <c r="O335" s="5">
        <v>43191</v>
      </c>
      <c r="P335" t="s">
        <v>23</v>
      </c>
      <c r="Q335" t="s">
        <v>24</v>
      </c>
      <c r="R335" t="s">
        <v>25</v>
      </c>
      <c r="S335" t="str">
        <f t="shared" si="5"/>
        <v>FALSE</v>
      </c>
    </row>
    <row r="336" spans="1:19" x14ac:dyDescent="0.35">
      <c r="A336" s="1">
        <v>571</v>
      </c>
      <c r="B336" s="2">
        <v>127338386</v>
      </c>
      <c r="C336">
        <v>9000</v>
      </c>
      <c r="D336" t="s">
        <v>27</v>
      </c>
      <c r="E336">
        <v>9.44</v>
      </c>
      <c r="F336">
        <v>288.05</v>
      </c>
      <c r="G336" s="4">
        <v>43132</v>
      </c>
      <c r="H336" t="s">
        <v>20</v>
      </c>
      <c r="I336" t="s">
        <v>30</v>
      </c>
      <c r="J336" t="s">
        <v>35</v>
      </c>
      <c r="K336">
        <v>3735.21</v>
      </c>
      <c r="L336">
        <v>0</v>
      </c>
      <c r="M336" s="5">
        <v>43160</v>
      </c>
      <c r="N336">
        <v>288.05</v>
      </c>
      <c r="O336" s="5">
        <v>43191</v>
      </c>
      <c r="P336" t="s">
        <v>26</v>
      </c>
      <c r="Q336" t="s">
        <v>24</v>
      </c>
      <c r="R336" t="s">
        <v>25</v>
      </c>
      <c r="S336" t="str">
        <f t="shared" si="5"/>
        <v>FALSE</v>
      </c>
    </row>
    <row r="337" spans="1:19" x14ac:dyDescent="0.35">
      <c r="A337" s="1">
        <v>572</v>
      </c>
      <c r="B337" s="2">
        <v>129752043</v>
      </c>
      <c r="C337">
        <v>8000</v>
      </c>
      <c r="D337" t="s">
        <v>27</v>
      </c>
      <c r="E337">
        <v>13.58</v>
      </c>
      <c r="F337">
        <v>271.8</v>
      </c>
      <c r="G337" s="4">
        <v>43160</v>
      </c>
      <c r="H337" t="s">
        <v>20</v>
      </c>
      <c r="I337" t="s">
        <v>29</v>
      </c>
      <c r="J337" t="s">
        <v>35</v>
      </c>
      <c r="K337">
        <v>3249.53</v>
      </c>
      <c r="L337">
        <v>0</v>
      </c>
      <c r="M337" s="5">
        <v>43160</v>
      </c>
      <c r="N337">
        <v>271.8</v>
      </c>
      <c r="O337" s="5">
        <v>43191</v>
      </c>
      <c r="P337" t="s">
        <v>23</v>
      </c>
      <c r="Q337" t="s">
        <v>24</v>
      </c>
      <c r="R337" t="s">
        <v>25</v>
      </c>
      <c r="S337" t="str">
        <f t="shared" si="5"/>
        <v>FALSE</v>
      </c>
    </row>
    <row r="338" spans="1:19" x14ac:dyDescent="0.35">
      <c r="A338" s="1">
        <v>573</v>
      </c>
      <c r="B338" s="2">
        <v>130069846</v>
      </c>
      <c r="C338">
        <v>3500</v>
      </c>
      <c r="D338" t="s">
        <v>27</v>
      </c>
      <c r="E338">
        <v>14.07</v>
      </c>
      <c r="F338">
        <v>119.75</v>
      </c>
      <c r="G338" s="4">
        <v>43160</v>
      </c>
      <c r="H338" t="s">
        <v>31</v>
      </c>
      <c r="I338" t="s">
        <v>21</v>
      </c>
      <c r="J338" t="s">
        <v>22</v>
      </c>
      <c r="K338">
        <v>3648.1819249999999</v>
      </c>
      <c r="L338">
        <v>0</v>
      </c>
      <c r="M338" s="5">
        <v>43252</v>
      </c>
      <c r="N338">
        <v>3411.42</v>
      </c>
      <c r="P338" t="s">
        <v>23</v>
      </c>
      <c r="Q338" t="s">
        <v>24</v>
      </c>
      <c r="R338" t="s">
        <v>25</v>
      </c>
      <c r="S338" t="str">
        <f t="shared" si="5"/>
        <v>FALSE</v>
      </c>
    </row>
    <row r="339" spans="1:19" x14ac:dyDescent="0.35">
      <c r="A339" s="1">
        <v>574</v>
      </c>
      <c r="B339" s="2">
        <v>129968613</v>
      </c>
      <c r="C339">
        <v>4200</v>
      </c>
      <c r="D339" t="s">
        <v>27</v>
      </c>
      <c r="E339">
        <v>10.41</v>
      </c>
      <c r="F339">
        <v>136.34</v>
      </c>
      <c r="G339" s="4">
        <v>43160</v>
      </c>
      <c r="H339" t="s">
        <v>20</v>
      </c>
      <c r="I339" t="s">
        <v>28</v>
      </c>
      <c r="J339" t="s">
        <v>22</v>
      </c>
      <c r="K339">
        <v>1512.67</v>
      </c>
      <c r="L339">
        <v>0</v>
      </c>
      <c r="M339" s="5">
        <v>43132</v>
      </c>
      <c r="N339">
        <v>136.34</v>
      </c>
      <c r="O339" s="5">
        <v>43191</v>
      </c>
      <c r="P339" t="s">
        <v>23</v>
      </c>
      <c r="Q339" t="s">
        <v>24</v>
      </c>
      <c r="R339" t="s">
        <v>25</v>
      </c>
      <c r="S339" t="str">
        <f t="shared" si="5"/>
        <v>FALSE</v>
      </c>
    </row>
    <row r="340" spans="1:19" x14ac:dyDescent="0.35">
      <c r="A340" s="1">
        <v>575</v>
      </c>
      <c r="B340" s="2">
        <v>128984605</v>
      </c>
      <c r="C340">
        <v>10000</v>
      </c>
      <c r="D340" t="s">
        <v>27</v>
      </c>
      <c r="E340">
        <v>16.02</v>
      </c>
      <c r="F340">
        <v>351.67</v>
      </c>
      <c r="G340" s="4">
        <v>43132</v>
      </c>
      <c r="H340" t="s">
        <v>31</v>
      </c>
      <c r="I340" t="s">
        <v>30</v>
      </c>
      <c r="J340" t="s">
        <v>22</v>
      </c>
      <c r="K340">
        <v>11258.63154</v>
      </c>
      <c r="L340">
        <v>0</v>
      </c>
      <c r="M340" s="5">
        <v>43101</v>
      </c>
      <c r="N340">
        <v>8102.5</v>
      </c>
      <c r="P340" t="s">
        <v>26</v>
      </c>
      <c r="Q340" t="s">
        <v>24</v>
      </c>
      <c r="R340" t="s">
        <v>25</v>
      </c>
      <c r="S340" t="str">
        <f t="shared" si="5"/>
        <v>FALSE</v>
      </c>
    </row>
    <row r="341" spans="1:19" x14ac:dyDescent="0.35">
      <c r="A341" s="1">
        <v>576</v>
      </c>
      <c r="B341" s="2">
        <v>136648774</v>
      </c>
      <c r="C341">
        <v>3500</v>
      </c>
      <c r="D341" t="s">
        <v>27</v>
      </c>
      <c r="E341">
        <v>8.4600000000000009</v>
      </c>
      <c r="F341">
        <v>110.43</v>
      </c>
      <c r="G341" s="4">
        <v>43282</v>
      </c>
      <c r="H341" t="s">
        <v>20</v>
      </c>
      <c r="I341" t="s">
        <v>21</v>
      </c>
      <c r="J341" t="s">
        <v>22</v>
      </c>
      <c r="K341">
        <v>881.8</v>
      </c>
      <c r="L341">
        <v>0</v>
      </c>
      <c r="M341" s="5">
        <v>43160</v>
      </c>
      <c r="N341">
        <v>110.43</v>
      </c>
      <c r="O341" s="5">
        <v>43191</v>
      </c>
      <c r="P341" t="s">
        <v>23</v>
      </c>
      <c r="Q341" t="s">
        <v>33</v>
      </c>
      <c r="R341" t="s">
        <v>25</v>
      </c>
      <c r="S341" t="str">
        <f t="shared" si="5"/>
        <v>FALSE</v>
      </c>
    </row>
    <row r="342" spans="1:19" x14ac:dyDescent="0.35">
      <c r="A342" s="1">
        <v>577</v>
      </c>
      <c r="B342" s="2">
        <v>140323197</v>
      </c>
      <c r="C342">
        <v>5000</v>
      </c>
      <c r="D342" t="s">
        <v>27</v>
      </c>
      <c r="E342">
        <v>12.73</v>
      </c>
      <c r="F342">
        <v>167.83</v>
      </c>
      <c r="G342" s="4">
        <v>43344</v>
      </c>
      <c r="H342" t="s">
        <v>20</v>
      </c>
      <c r="I342" t="s">
        <v>32</v>
      </c>
      <c r="J342" t="s">
        <v>22</v>
      </c>
      <c r="K342">
        <v>999.91</v>
      </c>
      <c r="L342">
        <v>0</v>
      </c>
      <c r="M342" s="5">
        <v>43160</v>
      </c>
      <c r="N342">
        <v>167.83</v>
      </c>
      <c r="O342" s="5">
        <v>43191</v>
      </c>
      <c r="P342" t="s">
        <v>23</v>
      </c>
      <c r="Q342" t="s">
        <v>24</v>
      </c>
      <c r="R342" t="s">
        <v>25</v>
      </c>
      <c r="S342" t="str">
        <f t="shared" si="5"/>
        <v>FALSE</v>
      </c>
    </row>
    <row r="343" spans="1:19" x14ac:dyDescent="0.35">
      <c r="A343" s="1">
        <v>578</v>
      </c>
      <c r="B343" s="2">
        <v>129291165</v>
      </c>
      <c r="C343">
        <v>15000</v>
      </c>
      <c r="D343" t="s">
        <v>27</v>
      </c>
      <c r="E343">
        <v>5.31</v>
      </c>
      <c r="F343">
        <v>451.66</v>
      </c>
      <c r="G343" s="4">
        <v>43160</v>
      </c>
      <c r="H343" t="s">
        <v>20</v>
      </c>
      <c r="I343" t="s">
        <v>32</v>
      </c>
      <c r="J343" t="s">
        <v>22</v>
      </c>
      <c r="K343">
        <v>5411.07</v>
      </c>
      <c r="L343">
        <v>0</v>
      </c>
      <c r="M343" s="5">
        <v>43160</v>
      </c>
      <c r="N343">
        <v>451.66</v>
      </c>
      <c r="O343" s="5">
        <v>43191</v>
      </c>
      <c r="P343" t="s">
        <v>23</v>
      </c>
      <c r="Q343" t="s">
        <v>24</v>
      </c>
      <c r="R343" t="s">
        <v>25</v>
      </c>
      <c r="S343" t="str">
        <f t="shared" si="5"/>
        <v>FALSE</v>
      </c>
    </row>
    <row r="344" spans="1:19" x14ac:dyDescent="0.35">
      <c r="A344" s="1">
        <v>579</v>
      </c>
      <c r="B344" s="2">
        <v>136580263</v>
      </c>
      <c r="C344">
        <v>20000</v>
      </c>
      <c r="D344" t="s">
        <v>27</v>
      </c>
      <c r="E344">
        <v>12.73</v>
      </c>
      <c r="F344">
        <v>671.29</v>
      </c>
      <c r="G344" s="4">
        <v>43282</v>
      </c>
      <c r="H344" t="s">
        <v>31</v>
      </c>
      <c r="I344" t="s">
        <v>30</v>
      </c>
      <c r="J344" t="s">
        <v>35</v>
      </c>
      <c r="K344">
        <v>21197.604240000001</v>
      </c>
      <c r="L344">
        <v>0</v>
      </c>
      <c r="M344" s="5">
        <v>43101</v>
      </c>
      <c r="N344">
        <v>10848.22</v>
      </c>
      <c r="P344" t="s">
        <v>23</v>
      </c>
      <c r="Q344" t="s">
        <v>24</v>
      </c>
      <c r="R344" t="s">
        <v>25</v>
      </c>
      <c r="S344" t="str">
        <f t="shared" si="5"/>
        <v>FALSE</v>
      </c>
    </row>
    <row r="345" spans="1:19" x14ac:dyDescent="0.35">
      <c r="A345" s="1">
        <v>580</v>
      </c>
      <c r="B345" s="2">
        <v>137309132</v>
      </c>
      <c r="C345">
        <v>20000</v>
      </c>
      <c r="D345" t="s">
        <v>27</v>
      </c>
      <c r="E345">
        <v>17.97</v>
      </c>
      <c r="F345">
        <v>722.75</v>
      </c>
      <c r="G345" s="4">
        <v>43282</v>
      </c>
      <c r="H345" t="s">
        <v>20</v>
      </c>
      <c r="I345" t="s">
        <v>21</v>
      </c>
      <c r="J345" t="s">
        <v>35</v>
      </c>
      <c r="K345">
        <v>5622.27</v>
      </c>
      <c r="L345">
        <v>0</v>
      </c>
      <c r="M345" s="5">
        <v>43160</v>
      </c>
      <c r="N345">
        <v>722.75</v>
      </c>
      <c r="O345" s="5">
        <v>43191</v>
      </c>
      <c r="P345" t="s">
        <v>23</v>
      </c>
      <c r="Q345" t="s">
        <v>24</v>
      </c>
      <c r="R345" t="s">
        <v>25</v>
      </c>
      <c r="S345" t="str">
        <f t="shared" si="5"/>
        <v>FALSE</v>
      </c>
    </row>
    <row r="346" spans="1:19" x14ac:dyDescent="0.35">
      <c r="A346" s="1">
        <v>581</v>
      </c>
      <c r="B346" s="2">
        <v>135892951</v>
      </c>
      <c r="C346">
        <v>35000</v>
      </c>
      <c r="D346" t="s">
        <v>27</v>
      </c>
      <c r="E346">
        <v>5.31</v>
      </c>
      <c r="F346">
        <v>1053.8599999999999</v>
      </c>
      <c r="G346" s="4">
        <v>43282</v>
      </c>
      <c r="H346" t="s">
        <v>20</v>
      </c>
      <c r="I346" t="s">
        <v>21</v>
      </c>
      <c r="J346" t="s">
        <v>22</v>
      </c>
      <c r="K346">
        <v>8410.23</v>
      </c>
      <c r="L346">
        <v>0</v>
      </c>
      <c r="M346" s="5">
        <v>43160</v>
      </c>
      <c r="N346">
        <v>1053.8599999999999</v>
      </c>
      <c r="O346" s="5">
        <v>43191</v>
      </c>
      <c r="P346" t="s">
        <v>23</v>
      </c>
      <c r="Q346" t="s">
        <v>33</v>
      </c>
      <c r="R346" t="s">
        <v>25</v>
      </c>
      <c r="S346" t="str">
        <f t="shared" si="5"/>
        <v>FALSE</v>
      </c>
    </row>
    <row r="347" spans="1:19" x14ac:dyDescent="0.35">
      <c r="A347" s="1">
        <v>582</v>
      </c>
      <c r="B347" s="2">
        <v>137731259</v>
      </c>
      <c r="C347">
        <v>25000</v>
      </c>
      <c r="D347" t="s">
        <v>19</v>
      </c>
      <c r="E347">
        <v>8.4600000000000009</v>
      </c>
      <c r="F347">
        <v>512.44000000000005</v>
      </c>
      <c r="G347" s="4">
        <v>43313</v>
      </c>
      <c r="H347" t="s">
        <v>20</v>
      </c>
      <c r="I347" t="s">
        <v>21</v>
      </c>
      <c r="J347" t="s">
        <v>22</v>
      </c>
      <c r="K347">
        <v>3575.33</v>
      </c>
      <c r="L347">
        <v>0</v>
      </c>
      <c r="M347" s="5">
        <v>43160</v>
      </c>
      <c r="N347">
        <v>512.44000000000005</v>
      </c>
      <c r="O347" s="5">
        <v>43191</v>
      </c>
      <c r="P347" t="s">
        <v>23</v>
      </c>
      <c r="Q347" t="s">
        <v>33</v>
      </c>
      <c r="R347" t="s">
        <v>25</v>
      </c>
      <c r="S347" t="str">
        <f t="shared" si="5"/>
        <v>FALSE</v>
      </c>
    </row>
    <row r="348" spans="1:19" x14ac:dyDescent="0.35">
      <c r="A348" s="1">
        <v>583</v>
      </c>
      <c r="B348" s="2">
        <v>126833854</v>
      </c>
      <c r="C348">
        <v>25000</v>
      </c>
      <c r="D348" t="s">
        <v>27</v>
      </c>
      <c r="E348">
        <v>6.72</v>
      </c>
      <c r="F348">
        <v>768.74</v>
      </c>
      <c r="G348" s="4">
        <v>43101</v>
      </c>
      <c r="H348" t="s">
        <v>31</v>
      </c>
      <c r="I348" t="s">
        <v>34</v>
      </c>
      <c r="J348" t="s">
        <v>22</v>
      </c>
      <c r="K348">
        <v>26458.46384</v>
      </c>
      <c r="L348">
        <v>0</v>
      </c>
      <c r="M348" s="5">
        <v>43101</v>
      </c>
      <c r="N348">
        <v>18025.650000000001</v>
      </c>
      <c r="P348" t="s">
        <v>23</v>
      </c>
      <c r="Q348" t="s">
        <v>24</v>
      </c>
      <c r="R348" t="s">
        <v>25</v>
      </c>
      <c r="S348" t="str">
        <f t="shared" si="5"/>
        <v>FALSE</v>
      </c>
    </row>
    <row r="349" spans="1:19" x14ac:dyDescent="0.35">
      <c r="A349" s="1">
        <v>584</v>
      </c>
      <c r="B349" s="2">
        <v>136528893</v>
      </c>
      <c r="C349">
        <v>1000</v>
      </c>
      <c r="D349" t="s">
        <v>27</v>
      </c>
      <c r="E349">
        <v>8.4600000000000009</v>
      </c>
      <c r="F349">
        <v>31.55</v>
      </c>
      <c r="G349" s="4">
        <v>43282</v>
      </c>
      <c r="H349" t="s">
        <v>31</v>
      </c>
      <c r="I349" t="s">
        <v>41</v>
      </c>
      <c r="J349" t="s">
        <v>22</v>
      </c>
      <c r="K349">
        <v>1050.0557289999999</v>
      </c>
      <c r="L349">
        <v>0</v>
      </c>
      <c r="M349" s="5">
        <v>43132</v>
      </c>
      <c r="N349">
        <v>861.23</v>
      </c>
      <c r="P349" t="s">
        <v>23</v>
      </c>
      <c r="Q349" t="s">
        <v>24</v>
      </c>
      <c r="R349" t="s">
        <v>25</v>
      </c>
      <c r="S349" t="str">
        <f t="shared" si="5"/>
        <v>FALSE</v>
      </c>
    </row>
    <row r="350" spans="1:19" x14ac:dyDescent="0.35">
      <c r="A350" s="1">
        <v>585</v>
      </c>
      <c r="B350" s="2">
        <v>137810374</v>
      </c>
      <c r="C350">
        <v>18000</v>
      </c>
      <c r="D350" t="s">
        <v>19</v>
      </c>
      <c r="E350">
        <v>14.47</v>
      </c>
      <c r="F350">
        <v>423.23</v>
      </c>
      <c r="G350" s="4">
        <v>43313</v>
      </c>
      <c r="H350" t="s">
        <v>31</v>
      </c>
      <c r="I350" t="s">
        <v>21</v>
      </c>
      <c r="J350" t="s">
        <v>35</v>
      </c>
      <c r="K350">
        <v>19486.622780000002</v>
      </c>
      <c r="L350">
        <v>0</v>
      </c>
      <c r="M350" s="5">
        <v>43132</v>
      </c>
      <c r="N350">
        <v>17276.41</v>
      </c>
      <c r="P350" t="s">
        <v>23</v>
      </c>
      <c r="Q350" t="s">
        <v>24</v>
      </c>
      <c r="R350" t="s">
        <v>25</v>
      </c>
      <c r="S350" t="str">
        <f t="shared" si="5"/>
        <v>FALSE</v>
      </c>
    </row>
    <row r="351" spans="1:19" x14ac:dyDescent="0.35">
      <c r="A351" s="1">
        <v>586</v>
      </c>
      <c r="B351" s="2">
        <v>137893419</v>
      </c>
      <c r="C351">
        <v>6000</v>
      </c>
      <c r="D351" t="s">
        <v>27</v>
      </c>
      <c r="E351">
        <v>17.97</v>
      </c>
      <c r="F351">
        <v>216.83</v>
      </c>
      <c r="G351" s="4">
        <v>43313</v>
      </c>
      <c r="H351" t="s">
        <v>20</v>
      </c>
      <c r="I351" t="s">
        <v>21</v>
      </c>
      <c r="J351" t="s">
        <v>22</v>
      </c>
      <c r="K351">
        <v>1543.37</v>
      </c>
      <c r="L351">
        <v>0</v>
      </c>
      <c r="M351" s="5">
        <v>43160</v>
      </c>
      <c r="N351">
        <v>216.83</v>
      </c>
      <c r="O351" s="5">
        <v>43191</v>
      </c>
      <c r="P351" t="s">
        <v>23</v>
      </c>
      <c r="Q351" t="s">
        <v>24</v>
      </c>
      <c r="R351" t="s">
        <v>25</v>
      </c>
      <c r="S351" t="str">
        <f t="shared" si="5"/>
        <v>FALSE</v>
      </c>
    </row>
    <row r="352" spans="1:19" x14ac:dyDescent="0.35">
      <c r="A352" s="1">
        <v>603</v>
      </c>
      <c r="B352" s="2">
        <v>140249451</v>
      </c>
      <c r="C352">
        <v>12000</v>
      </c>
      <c r="D352" t="s">
        <v>27</v>
      </c>
      <c r="E352">
        <v>12.73</v>
      </c>
      <c r="F352">
        <v>402.77</v>
      </c>
      <c r="G352" s="4">
        <v>43344</v>
      </c>
      <c r="H352" t="s">
        <v>20</v>
      </c>
      <c r="I352" t="s">
        <v>21</v>
      </c>
      <c r="J352" t="s">
        <v>22</v>
      </c>
      <c r="K352">
        <v>2005.36</v>
      </c>
      <c r="L352">
        <v>0</v>
      </c>
      <c r="M352" s="5">
        <v>43132</v>
      </c>
      <c r="N352">
        <v>402.77</v>
      </c>
      <c r="O352" s="5">
        <v>43191</v>
      </c>
      <c r="P352" t="s">
        <v>26</v>
      </c>
      <c r="Q352" t="s">
        <v>24</v>
      </c>
      <c r="R352" t="s">
        <v>25</v>
      </c>
      <c r="S352" t="str">
        <f t="shared" si="5"/>
        <v>FALSE</v>
      </c>
    </row>
    <row r="353" spans="1:19" x14ac:dyDescent="0.35">
      <c r="A353" s="1">
        <v>604</v>
      </c>
      <c r="B353" s="2">
        <v>127967639</v>
      </c>
      <c r="C353">
        <v>24000</v>
      </c>
      <c r="D353" t="s">
        <v>19</v>
      </c>
      <c r="E353">
        <v>15.05</v>
      </c>
      <c r="F353">
        <v>571.59</v>
      </c>
      <c r="G353" s="4">
        <v>43132</v>
      </c>
      <c r="H353" t="s">
        <v>20</v>
      </c>
      <c r="I353" t="s">
        <v>21</v>
      </c>
      <c r="J353" t="s">
        <v>22</v>
      </c>
      <c r="K353">
        <v>7390.54</v>
      </c>
      <c r="L353">
        <v>0</v>
      </c>
      <c r="M353" s="5">
        <v>43160</v>
      </c>
      <c r="N353">
        <v>571.59</v>
      </c>
      <c r="O353" s="5">
        <v>43191</v>
      </c>
      <c r="P353" t="s">
        <v>23</v>
      </c>
      <c r="Q353" t="s">
        <v>24</v>
      </c>
      <c r="R353" t="s">
        <v>25</v>
      </c>
      <c r="S353" t="str">
        <f t="shared" si="5"/>
        <v>FALSE</v>
      </c>
    </row>
    <row r="354" spans="1:19" x14ac:dyDescent="0.35">
      <c r="A354" s="1">
        <v>605</v>
      </c>
      <c r="B354" s="2">
        <v>130393730</v>
      </c>
      <c r="C354">
        <v>36050</v>
      </c>
      <c r="D354" t="s">
        <v>27</v>
      </c>
      <c r="E354">
        <v>6.07</v>
      </c>
      <c r="F354">
        <v>1097.8599999999999</v>
      </c>
      <c r="G354" s="4">
        <v>43160</v>
      </c>
      <c r="H354" t="s">
        <v>31</v>
      </c>
      <c r="I354" t="s">
        <v>21</v>
      </c>
      <c r="J354" t="s">
        <v>22</v>
      </c>
      <c r="K354">
        <v>37057.676010000003</v>
      </c>
      <c r="L354">
        <v>0</v>
      </c>
      <c r="M354" s="5">
        <v>43344</v>
      </c>
      <c r="N354">
        <v>31653.48</v>
      </c>
      <c r="P354" t="s">
        <v>26</v>
      </c>
      <c r="Q354" t="s">
        <v>24</v>
      </c>
      <c r="R354" t="s">
        <v>25</v>
      </c>
      <c r="S354" t="str">
        <f t="shared" si="5"/>
        <v>FALSE</v>
      </c>
    </row>
    <row r="355" spans="1:19" x14ac:dyDescent="0.35">
      <c r="A355" s="1">
        <v>606</v>
      </c>
      <c r="B355" s="2">
        <v>138679124</v>
      </c>
      <c r="C355">
        <v>18000</v>
      </c>
      <c r="D355" t="s">
        <v>19</v>
      </c>
      <c r="E355">
        <v>13.56</v>
      </c>
      <c r="F355">
        <v>414.74</v>
      </c>
      <c r="G355" s="4">
        <v>43313</v>
      </c>
      <c r="H355" t="s">
        <v>20</v>
      </c>
      <c r="I355" t="s">
        <v>21</v>
      </c>
      <c r="J355" t="s">
        <v>22</v>
      </c>
      <c r="K355">
        <v>2896.4</v>
      </c>
      <c r="L355">
        <v>0</v>
      </c>
      <c r="M355" s="5">
        <v>43160</v>
      </c>
      <c r="N355">
        <v>414.74</v>
      </c>
      <c r="O355" s="5">
        <v>43191</v>
      </c>
      <c r="P355" t="s">
        <v>23</v>
      </c>
      <c r="Q355" t="s">
        <v>24</v>
      </c>
      <c r="R355" t="s">
        <v>25</v>
      </c>
      <c r="S355" t="str">
        <f t="shared" si="5"/>
        <v>FALSE</v>
      </c>
    </row>
    <row r="356" spans="1:19" x14ac:dyDescent="0.35">
      <c r="A356" s="1">
        <v>608</v>
      </c>
      <c r="B356" s="2">
        <v>127184146</v>
      </c>
      <c r="C356">
        <v>3500</v>
      </c>
      <c r="D356" t="s">
        <v>27</v>
      </c>
      <c r="E356">
        <v>11.99</v>
      </c>
      <c r="F356">
        <v>116.24</v>
      </c>
      <c r="G356" s="4">
        <v>43101</v>
      </c>
      <c r="H356" t="s">
        <v>31</v>
      </c>
      <c r="I356" t="s">
        <v>30</v>
      </c>
      <c r="J356" t="s">
        <v>22</v>
      </c>
      <c r="K356">
        <v>3670.36141</v>
      </c>
      <c r="L356">
        <v>15</v>
      </c>
      <c r="M356" s="5">
        <v>43313</v>
      </c>
      <c r="N356">
        <v>115.96</v>
      </c>
      <c r="P356" t="s">
        <v>23</v>
      </c>
      <c r="Q356" t="s">
        <v>24</v>
      </c>
      <c r="R356" t="s">
        <v>25</v>
      </c>
      <c r="S356" t="str">
        <f t="shared" si="5"/>
        <v>FALSE</v>
      </c>
    </row>
    <row r="357" spans="1:19" x14ac:dyDescent="0.35">
      <c r="A357" s="1">
        <v>609</v>
      </c>
      <c r="B357" s="2">
        <v>140294896</v>
      </c>
      <c r="C357">
        <v>10000</v>
      </c>
      <c r="D357" t="s">
        <v>19</v>
      </c>
      <c r="E357">
        <v>15.02</v>
      </c>
      <c r="F357">
        <v>238.01</v>
      </c>
      <c r="G357" s="4">
        <v>43344</v>
      </c>
      <c r="H357" t="s">
        <v>20</v>
      </c>
      <c r="I357" t="s">
        <v>21</v>
      </c>
      <c r="J357" t="s">
        <v>22</v>
      </c>
      <c r="K357">
        <v>1357.14</v>
      </c>
      <c r="L357">
        <v>0</v>
      </c>
      <c r="M357" s="5">
        <v>43132</v>
      </c>
      <c r="N357">
        <v>238.01</v>
      </c>
      <c r="O357" s="5">
        <v>43191</v>
      </c>
      <c r="P357" t="s">
        <v>23</v>
      </c>
      <c r="Q357" t="s">
        <v>24</v>
      </c>
      <c r="R357" t="s">
        <v>25</v>
      </c>
      <c r="S357" t="str">
        <f t="shared" si="5"/>
        <v>FALSE</v>
      </c>
    </row>
    <row r="358" spans="1:19" x14ac:dyDescent="0.35">
      <c r="A358" s="1">
        <v>611</v>
      </c>
      <c r="B358" s="2">
        <v>129507868</v>
      </c>
      <c r="C358">
        <v>34000</v>
      </c>
      <c r="D358" t="s">
        <v>19</v>
      </c>
      <c r="E358">
        <v>10.41</v>
      </c>
      <c r="F358">
        <v>729.28</v>
      </c>
      <c r="G358" s="4">
        <v>43160</v>
      </c>
      <c r="H358" t="s">
        <v>20</v>
      </c>
      <c r="I358" t="s">
        <v>29</v>
      </c>
      <c r="J358" t="s">
        <v>22</v>
      </c>
      <c r="K358">
        <v>8712.0300000000007</v>
      </c>
      <c r="L358">
        <v>0</v>
      </c>
      <c r="M358" s="5">
        <v>43160</v>
      </c>
      <c r="N358">
        <v>729.28</v>
      </c>
      <c r="O358" s="5">
        <v>43191</v>
      </c>
      <c r="P358" t="s">
        <v>23</v>
      </c>
      <c r="Q358" t="s">
        <v>33</v>
      </c>
      <c r="R358" t="s">
        <v>25</v>
      </c>
      <c r="S358" t="str">
        <f t="shared" si="5"/>
        <v>FALSE</v>
      </c>
    </row>
    <row r="359" spans="1:19" x14ac:dyDescent="0.35">
      <c r="A359" s="1">
        <v>612</v>
      </c>
      <c r="B359" s="2">
        <v>129042065</v>
      </c>
      <c r="C359">
        <v>30000</v>
      </c>
      <c r="D359" t="s">
        <v>27</v>
      </c>
      <c r="E359">
        <v>6.08</v>
      </c>
      <c r="F359">
        <v>913.75</v>
      </c>
      <c r="G359" s="4">
        <v>43132</v>
      </c>
      <c r="H359" t="s">
        <v>20</v>
      </c>
      <c r="I359" t="s">
        <v>21</v>
      </c>
      <c r="J359" t="s">
        <v>22</v>
      </c>
      <c r="K359">
        <v>11868.62</v>
      </c>
      <c r="L359">
        <v>0</v>
      </c>
      <c r="M359" s="5">
        <v>43160</v>
      </c>
      <c r="N359">
        <v>913.75</v>
      </c>
      <c r="O359" s="5">
        <v>43191</v>
      </c>
      <c r="P359" t="s">
        <v>23</v>
      </c>
      <c r="Q359" t="s">
        <v>24</v>
      </c>
      <c r="R359" t="s">
        <v>25</v>
      </c>
      <c r="S359" t="str">
        <f t="shared" si="5"/>
        <v>FALSE</v>
      </c>
    </row>
    <row r="360" spans="1:19" x14ac:dyDescent="0.35">
      <c r="A360" s="1">
        <v>613</v>
      </c>
      <c r="B360" s="2">
        <v>129023698</v>
      </c>
      <c r="C360">
        <v>29750</v>
      </c>
      <c r="D360" t="s">
        <v>19</v>
      </c>
      <c r="E360">
        <v>30.17</v>
      </c>
      <c r="F360">
        <v>965.63</v>
      </c>
      <c r="G360" s="4">
        <v>43132</v>
      </c>
      <c r="H360" t="s">
        <v>20</v>
      </c>
      <c r="I360" t="s">
        <v>21</v>
      </c>
      <c r="J360" t="s">
        <v>22</v>
      </c>
      <c r="K360">
        <v>12453.46</v>
      </c>
      <c r="L360">
        <v>0</v>
      </c>
      <c r="M360" s="5">
        <v>43160</v>
      </c>
      <c r="N360">
        <v>965.63</v>
      </c>
      <c r="O360" s="5">
        <v>43191</v>
      </c>
      <c r="P360" t="s">
        <v>26</v>
      </c>
      <c r="Q360" t="s">
        <v>24</v>
      </c>
      <c r="R360" t="s">
        <v>25</v>
      </c>
      <c r="S360" t="str">
        <f t="shared" si="5"/>
        <v>FALSE</v>
      </c>
    </row>
    <row r="361" spans="1:19" x14ac:dyDescent="0.35">
      <c r="A361" s="1">
        <v>614</v>
      </c>
      <c r="B361" s="2">
        <v>129963126</v>
      </c>
      <c r="C361">
        <v>10000</v>
      </c>
      <c r="D361" t="s">
        <v>27</v>
      </c>
      <c r="E361">
        <v>5.31</v>
      </c>
      <c r="F361">
        <v>301.11</v>
      </c>
      <c r="G361" s="4">
        <v>43160</v>
      </c>
      <c r="H361" t="s">
        <v>20</v>
      </c>
      <c r="I361" t="s">
        <v>21</v>
      </c>
      <c r="J361" t="s">
        <v>22</v>
      </c>
      <c r="K361">
        <v>3610.37</v>
      </c>
      <c r="L361">
        <v>0</v>
      </c>
      <c r="M361" s="5">
        <v>43160</v>
      </c>
      <c r="N361">
        <v>301.11</v>
      </c>
      <c r="O361" s="5">
        <v>43191</v>
      </c>
      <c r="P361" t="s">
        <v>23</v>
      </c>
      <c r="Q361" t="s">
        <v>33</v>
      </c>
      <c r="R361" t="s">
        <v>25</v>
      </c>
      <c r="S361" t="str">
        <f t="shared" si="5"/>
        <v>FALSE</v>
      </c>
    </row>
    <row r="362" spans="1:19" x14ac:dyDescent="0.35">
      <c r="A362" s="1">
        <v>615</v>
      </c>
      <c r="B362" s="2">
        <v>139350682</v>
      </c>
      <c r="C362">
        <v>15000</v>
      </c>
      <c r="D362" t="s">
        <v>19</v>
      </c>
      <c r="E362">
        <v>7.84</v>
      </c>
      <c r="F362">
        <v>303</v>
      </c>
      <c r="G362" s="4">
        <v>43313</v>
      </c>
      <c r="H362" t="s">
        <v>20</v>
      </c>
      <c r="I362" t="s">
        <v>21</v>
      </c>
      <c r="J362" t="s">
        <v>22</v>
      </c>
      <c r="K362">
        <v>1827.81</v>
      </c>
      <c r="L362">
        <v>0</v>
      </c>
      <c r="M362" s="5">
        <v>43160</v>
      </c>
      <c r="N362">
        <v>303</v>
      </c>
      <c r="O362" s="5">
        <v>43191</v>
      </c>
      <c r="P362" t="s">
        <v>23</v>
      </c>
      <c r="Q362" t="s">
        <v>33</v>
      </c>
      <c r="R362" t="s">
        <v>25</v>
      </c>
      <c r="S362" t="str">
        <f t="shared" si="5"/>
        <v>FALSE</v>
      </c>
    </row>
    <row r="363" spans="1:19" x14ac:dyDescent="0.35">
      <c r="A363" s="1">
        <v>616</v>
      </c>
      <c r="B363" s="2">
        <v>139100648</v>
      </c>
      <c r="C363">
        <v>7500</v>
      </c>
      <c r="D363" t="s">
        <v>27</v>
      </c>
      <c r="E363">
        <v>11.55</v>
      </c>
      <c r="F363">
        <v>247.5</v>
      </c>
      <c r="G363" s="4">
        <v>43313</v>
      </c>
      <c r="H363" t="s">
        <v>31</v>
      </c>
      <c r="I363" t="s">
        <v>21</v>
      </c>
      <c r="J363" t="s">
        <v>22</v>
      </c>
      <c r="K363">
        <v>7757.7611710000001</v>
      </c>
      <c r="L363">
        <v>0</v>
      </c>
      <c r="M363" s="5">
        <v>43405</v>
      </c>
      <c r="N363">
        <v>7272.38</v>
      </c>
      <c r="P363" t="s">
        <v>23</v>
      </c>
      <c r="Q363" t="s">
        <v>24</v>
      </c>
      <c r="R363" t="s">
        <v>25</v>
      </c>
      <c r="S363" t="str">
        <f t="shared" si="5"/>
        <v>FALSE</v>
      </c>
    </row>
    <row r="364" spans="1:19" x14ac:dyDescent="0.35">
      <c r="A364" s="1">
        <v>618</v>
      </c>
      <c r="B364" s="2">
        <v>139112521</v>
      </c>
      <c r="C364">
        <v>24000</v>
      </c>
      <c r="D364" t="s">
        <v>27</v>
      </c>
      <c r="E364">
        <v>7.84</v>
      </c>
      <c r="F364">
        <v>750.31</v>
      </c>
      <c r="G364" s="4">
        <v>43313</v>
      </c>
      <c r="H364" t="s">
        <v>20</v>
      </c>
      <c r="I364" t="s">
        <v>29</v>
      </c>
      <c r="J364" t="s">
        <v>22</v>
      </c>
      <c r="K364">
        <v>4554.13</v>
      </c>
      <c r="L364">
        <v>0</v>
      </c>
      <c r="M364" s="5">
        <v>43160</v>
      </c>
      <c r="N364">
        <v>750.31</v>
      </c>
      <c r="O364" s="5">
        <v>43191</v>
      </c>
      <c r="P364" t="s">
        <v>23</v>
      </c>
      <c r="Q364" t="s">
        <v>24</v>
      </c>
      <c r="R364" t="s">
        <v>25</v>
      </c>
      <c r="S364" t="str">
        <f t="shared" si="5"/>
        <v>FALSE</v>
      </c>
    </row>
    <row r="365" spans="1:19" x14ac:dyDescent="0.35">
      <c r="A365" s="1">
        <v>619</v>
      </c>
      <c r="B365" s="2">
        <v>136532556</v>
      </c>
      <c r="C365">
        <v>6000</v>
      </c>
      <c r="D365" t="s">
        <v>27</v>
      </c>
      <c r="E365">
        <v>6.11</v>
      </c>
      <c r="F365">
        <v>182.84</v>
      </c>
      <c r="G365" s="4">
        <v>43282</v>
      </c>
      <c r="H365" t="s">
        <v>20</v>
      </c>
      <c r="I365" t="s">
        <v>21</v>
      </c>
      <c r="J365" t="s">
        <v>22</v>
      </c>
      <c r="K365">
        <v>1458.65</v>
      </c>
      <c r="L365">
        <v>0</v>
      </c>
      <c r="M365" s="5">
        <v>43160</v>
      </c>
      <c r="N365">
        <v>182.84</v>
      </c>
      <c r="O365" s="5">
        <v>43191</v>
      </c>
      <c r="P365" t="s">
        <v>23</v>
      </c>
      <c r="Q365" t="s">
        <v>24</v>
      </c>
      <c r="R365" t="s">
        <v>25</v>
      </c>
      <c r="S365" t="str">
        <f t="shared" si="5"/>
        <v>FALSE</v>
      </c>
    </row>
    <row r="366" spans="1:19" x14ac:dyDescent="0.35">
      <c r="A366" s="1">
        <v>620</v>
      </c>
      <c r="B366" s="2">
        <v>140308382</v>
      </c>
      <c r="C366">
        <v>21000</v>
      </c>
      <c r="D366" t="s">
        <v>19</v>
      </c>
      <c r="E366">
        <v>19.920000000000002</v>
      </c>
      <c r="F366">
        <v>555.44000000000005</v>
      </c>
      <c r="G366" s="4">
        <v>43344</v>
      </c>
      <c r="H366" t="s">
        <v>20</v>
      </c>
      <c r="I366" t="s">
        <v>21</v>
      </c>
      <c r="J366" t="s">
        <v>22</v>
      </c>
      <c r="K366">
        <v>3309.4</v>
      </c>
      <c r="L366">
        <v>0</v>
      </c>
      <c r="M366" s="5">
        <v>43160</v>
      </c>
      <c r="N366">
        <v>555.44000000000005</v>
      </c>
      <c r="O366" s="5">
        <v>43191</v>
      </c>
      <c r="P366" t="s">
        <v>23</v>
      </c>
      <c r="Q366" t="s">
        <v>24</v>
      </c>
      <c r="R366" t="s">
        <v>25</v>
      </c>
      <c r="S366" t="str">
        <f t="shared" si="5"/>
        <v>FALSE</v>
      </c>
    </row>
    <row r="367" spans="1:19" x14ac:dyDescent="0.35">
      <c r="A367" s="1">
        <v>621</v>
      </c>
      <c r="B367" s="2">
        <v>130406188</v>
      </c>
      <c r="C367">
        <v>27000</v>
      </c>
      <c r="D367" t="s">
        <v>27</v>
      </c>
      <c r="E367">
        <v>7.96</v>
      </c>
      <c r="F367">
        <v>845.59</v>
      </c>
      <c r="G367" s="4">
        <v>43160</v>
      </c>
      <c r="H367" t="s">
        <v>20</v>
      </c>
      <c r="I367" t="s">
        <v>29</v>
      </c>
      <c r="J367" t="s">
        <v>22</v>
      </c>
      <c r="K367">
        <v>10135.14</v>
      </c>
      <c r="L367">
        <v>0</v>
      </c>
      <c r="M367" s="5">
        <v>43160</v>
      </c>
      <c r="N367">
        <v>845.59</v>
      </c>
      <c r="O367" s="5">
        <v>43191</v>
      </c>
      <c r="P367" t="s">
        <v>23</v>
      </c>
      <c r="Q367" t="s">
        <v>24</v>
      </c>
      <c r="R367" t="s">
        <v>25</v>
      </c>
      <c r="S367" t="str">
        <f t="shared" si="5"/>
        <v>FALSE</v>
      </c>
    </row>
    <row r="368" spans="1:19" x14ac:dyDescent="0.35">
      <c r="A368" s="1">
        <v>622</v>
      </c>
      <c r="B368" s="2">
        <v>138203043</v>
      </c>
      <c r="C368">
        <v>20500</v>
      </c>
      <c r="D368" t="s">
        <v>27</v>
      </c>
      <c r="E368">
        <v>7.21</v>
      </c>
      <c r="F368">
        <v>634.96</v>
      </c>
      <c r="G368" s="4">
        <v>43313</v>
      </c>
      <c r="H368" t="s">
        <v>20</v>
      </c>
      <c r="I368" t="s">
        <v>21</v>
      </c>
      <c r="J368" t="s">
        <v>22</v>
      </c>
      <c r="K368">
        <v>4461.1499999999996</v>
      </c>
      <c r="L368">
        <v>0</v>
      </c>
      <c r="M368" s="5">
        <v>43160</v>
      </c>
      <c r="N368">
        <v>634.96</v>
      </c>
      <c r="O368" s="5">
        <v>43191</v>
      </c>
      <c r="P368" t="s">
        <v>23</v>
      </c>
      <c r="Q368" t="s">
        <v>24</v>
      </c>
      <c r="R368" t="s">
        <v>25</v>
      </c>
      <c r="S368" t="str">
        <f t="shared" si="5"/>
        <v>FALSE</v>
      </c>
    </row>
    <row r="369" spans="1:19" x14ac:dyDescent="0.35">
      <c r="A369" s="1">
        <v>623</v>
      </c>
      <c r="B369" s="2">
        <v>127875380</v>
      </c>
      <c r="C369">
        <v>30000</v>
      </c>
      <c r="D369" t="s">
        <v>19</v>
      </c>
      <c r="E369">
        <v>20</v>
      </c>
      <c r="F369">
        <v>794.82</v>
      </c>
      <c r="G369" s="4">
        <v>43101</v>
      </c>
      <c r="H369" t="s">
        <v>36</v>
      </c>
      <c r="I369" t="s">
        <v>21</v>
      </c>
      <c r="J369" t="s">
        <v>22</v>
      </c>
      <c r="K369">
        <v>7294.85</v>
      </c>
      <c r="L369">
        <v>0</v>
      </c>
      <c r="M369" s="5">
        <v>43252</v>
      </c>
      <c r="N369">
        <v>794.82</v>
      </c>
      <c r="P369" t="s">
        <v>26</v>
      </c>
      <c r="Q369" t="s">
        <v>24</v>
      </c>
      <c r="R369" t="s">
        <v>25</v>
      </c>
      <c r="S369" t="str">
        <f t="shared" si="5"/>
        <v>FALSE</v>
      </c>
    </row>
    <row r="370" spans="1:19" x14ac:dyDescent="0.35">
      <c r="A370" s="1">
        <v>624</v>
      </c>
      <c r="B370" s="2">
        <v>126616305</v>
      </c>
      <c r="C370">
        <v>11000</v>
      </c>
      <c r="D370" t="s">
        <v>19</v>
      </c>
      <c r="E370">
        <v>13.59</v>
      </c>
      <c r="F370">
        <v>253.62</v>
      </c>
      <c r="G370" s="4">
        <v>43101</v>
      </c>
      <c r="H370" t="s">
        <v>20</v>
      </c>
      <c r="I370" t="s">
        <v>29</v>
      </c>
      <c r="J370" t="s">
        <v>22</v>
      </c>
      <c r="K370">
        <v>3588.06</v>
      </c>
      <c r="L370">
        <v>0</v>
      </c>
      <c r="M370" s="5">
        <v>43160</v>
      </c>
      <c r="N370">
        <v>253.62</v>
      </c>
      <c r="O370" s="5">
        <v>43191</v>
      </c>
      <c r="P370" t="s">
        <v>23</v>
      </c>
      <c r="Q370" t="s">
        <v>33</v>
      </c>
      <c r="R370" t="s">
        <v>25</v>
      </c>
      <c r="S370" t="str">
        <f t="shared" si="5"/>
        <v>FALSE</v>
      </c>
    </row>
    <row r="371" spans="1:19" x14ac:dyDescent="0.35">
      <c r="A371" s="1">
        <v>625</v>
      </c>
      <c r="B371" s="2">
        <v>127770297</v>
      </c>
      <c r="C371">
        <v>14000</v>
      </c>
      <c r="D371" t="s">
        <v>19</v>
      </c>
      <c r="E371">
        <v>9.44</v>
      </c>
      <c r="F371">
        <v>293.62</v>
      </c>
      <c r="G371" s="4">
        <v>43101</v>
      </c>
      <c r="H371" t="s">
        <v>20</v>
      </c>
      <c r="I371" t="s">
        <v>29</v>
      </c>
      <c r="J371" t="s">
        <v>22</v>
      </c>
      <c r="K371">
        <v>4103.34</v>
      </c>
      <c r="L371">
        <v>0</v>
      </c>
      <c r="M371" s="5">
        <v>43160</v>
      </c>
      <c r="N371">
        <v>293.62</v>
      </c>
      <c r="O371" s="5">
        <v>43191</v>
      </c>
      <c r="P371" t="s">
        <v>23</v>
      </c>
      <c r="Q371" t="s">
        <v>24</v>
      </c>
      <c r="R371" t="s">
        <v>25</v>
      </c>
      <c r="S371" t="str">
        <f t="shared" si="5"/>
        <v>FALSE</v>
      </c>
    </row>
    <row r="372" spans="1:19" x14ac:dyDescent="0.35">
      <c r="A372" s="1">
        <v>626</v>
      </c>
      <c r="B372" s="2">
        <v>129054707</v>
      </c>
      <c r="C372">
        <v>34925</v>
      </c>
      <c r="D372" t="s">
        <v>19</v>
      </c>
      <c r="E372">
        <v>12.62</v>
      </c>
      <c r="F372">
        <v>787.88</v>
      </c>
      <c r="G372" s="4">
        <v>43132</v>
      </c>
      <c r="H372" t="s">
        <v>20</v>
      </c>
      <c r="I372" t="s">
        <v>29</v>
      </c>
      <c r="J372" t="s">
        <v>22</v>
      </c>
      <c r="K372">
        <v>11005.83</v>
      </c>
      <c r="L372">
        <v>0</v>
      </c>
      <c r="M372" s="5">
        <v>43160</v>
      </c>
      <c r="N372">
        <v>787.88</v>
      </c>
      <c r="O372" s="5">
        <v>43191</v>
      </c>
      <c r="P372" t="s">
        <v>23</v>
      </c>
      <c r="Q372" t="s">
        <v>24</v>
      </c>
      <c r="R372" t="s">
        <v>25</v>
      </c>
      <c r="S372" t="str">
        <f t="shared" si="5"/>
        <v>FALSE</v>
      </c>
    </row>
    <row r="373" spans="1:19" x14ac:dyDescent="0.35">
      <c r="A373" s="1">
        <v>627</v>
      </c>
      <c r="B373" s="2">
        <v>138620323</v>
      </c>
      <c r="C373">
        <v>12000</v>
      </c>
      <c r="D373" t="s">
        <v>27</v>
      </c>
      <c r="E373">
        <v>6.11</v>
      </c>
      <c r="F373">
        <v>365.67</v>
      </c>
      <c r="G373" s="4">
        <v>43313</v>
      </c>
      <c r="H373" t="s">
        <v>20</v>
      </c>
      <c r="I373" t="s">
        <v>29</v>
      </c>
      <c r="J373" t="s">
        <v>22</v>
      </c>
      <c r="K373">
        <v>2551.54</v>
      </c>
      <c r="L373">
        <v>0</v>
      </c>
      <c r="M373" s="5">
        <v>43160</v>
      </c>
      <c r="N373">
        <v>365.67</v>
      </c>
      <c r="O373" s="5">
        <v>43191</v>
      </c>
      <c r="P373" t="s">
        <v>23</v>
      </c>
      <c r="Q373" t="s">
        <v>33</v>
      </c>
      <c r="R373" t="s">
        <v>25</v>
      </c>
      <c r="S373" t="str">
        <f t="shared" si="5"/>
        <v>FALSE</v>
      </c>
    </row>
    <row r="374" spans="1:19" x14ac:dyDescent="0.35">
      <c r="A374" s="1">
        <v>628</v>
      </c>
      <c r="B374" s="2">
        <v>137977588</v>
      </c>
      <c r="C374">
        <v>16000</v>
      </c>
      <c r="D374" t="s">
        <v>19</v>
      </c>
      <c r="E374">
        <v>16.91</v>
      </c>
      <c r="F374">
        <v>396.87</v>
      </c>
      <c r="G374" s="4">
        <v>43313</v>
      </c>
      <c r="H374" t="s">
        <v>20</v>
      </c>
      <c r="I374" t="s">
        <v>29</v>
      </c>
      <c r="J374" t="s">
        <v>22</v>
      </c>
      <c r="K374">
        <v>2770.58</v>
      </c>
      <c r="L374">
        <v>0</v>
      </c>
      <c r="M374" s="5">
        <v>43160</v>
      </c>
      <c r="N374">
        <v>396.87</v>
      </c>
      <c r="O374" s="5">
        <v>43191</v>
      </c>
      <c r="P374" t="s">
        <v>23</v>
      </c>
      <c r="Q374" t="s">
        <v>33</v>
      </c>
      <c r="R374" t="s">
        <v>25</v>
      </c>
      <c r="S374" t="str">
        <f t="shared" si="5"/>
        <v>FALSE</v>
      </c>
    </row>
    <row r="375" spans="1:19" x14ac:dyDescent="0.35">
      <c r="A375" s="1">
        <v>629</v>
      </c>
      <c r="B375" s="2">
        <v>128416385</v>
      </c>
      <c r="C375">
        <v>21550</v>
      </c>
      <c r="D375" t="s">
        <v>19</v>
      </c>
      <c r="E375">
        <v>19.03</v>
      </c>
      <c r="F375">
        <v>559.38</v>
      </c>
      <c r="G375" s="4">
        <v>43132</v>
      </c>
      <c r="H375" t="s">
        <v>36</v>
      </c>
      <c r="I375" t="s">
        <v>32</v>
      </c>
      <c r="J375" t="s">
        <v>22</v>
      </c>
      <c r="K375">
        <v>3463.08</v>
      </c>
      <c r="L375">
        <v>0</v>
      </c>
      <c r="M375" s="5">
        <v>43313</v>
      </c>
      <c r="N375">
        <v>688.96</v>
      </c>
      <c r="P375" t="s">
        <v>23</v>
      </c>
      <c r="Q375" t="s">
        <v>24</v>
      </c>
      <c r="R375" t="s">
        <v>25</v>
      </c>
      <c r="S375" t="str">
        <f t="shared" si="5"/>
        <v>FALSE</v>
      </c>
    </row>
    <row r="376" spans="1:19" x14ac:dyDescent="0.35">
      <c r="A376" s="1">
        <v>630</v>
      </c>
      <c r="B376" s="2">
        <v>129698717</v>
      </c>
      <c r="C376">
        <v>10800</v>
      </c>
      <c r="D376" t="s">
        <v>27</v>
      </c>
      <c r="E376">
        <v>11.98</v>
      </c>
      <c r="F376">
        <v>358.62</v>
      </c>
      <c r="G376" s="4">
        <v>43160</v>
      </c>
      <c r="H376" t="s">
        <v>20</v>
      </c>
      <c r="I376" t="s">
        <v>21</v>
      </c>
      <c r="J376" t="s">
        <v>22</v>
      </c>
      <c r="K376">
        <v>4420.3500000000004</v>
      </c>
      <c r="L376">
        <v>0</v>
      </c>
      <c r="M376" s="5">
        <v>43160</v>
      </c>
      <c r="N376">
        <v>358.62</v>
      </c>
      <c r="O376" s="5">
        <v>43191</v>
      </c>
      <c r="P376" t="s">
        <v>23</v>
      </c>
      <c r="Q376" t="s">
        <v>24</v>
      </c>
      <c r="R376" t="s">
        <v>25</v>
      </c>
      <c r="S376" t="str">
        <f t="shared" si="5"/>
        <v>FALSE</v>
      </c>
    </row>
    <row r="377" spans="1:19" x14ac:dyDescent="0.35">
      <c r="A377" s="1">
        <v>632</v>
      </c>
      <c r="B377" s="2">
        <v>138734813</v>
      </c>
      <c r="C377">
        <v>10000</v>
      </c>
      <c r="D377" t="s">
        <v>27</v>
      </c>
      <c r="E377">
        <v>17.97</v>
      </c>
      <c r="F377">
        <v>361.38</v>
      </c>
      <c r="G377" s="4">
        <v>43313</v>
      </c>
      <c r="H377" t="s">
        <v>20</v>
      </c>
      <c r="I377" t="s">
        <v>21</v>
      </c>
      <c r="J377" t="s">
        <v>22</v>
      </c>
      <c r="K377">
        <v>2519.6799999999998</v>
      </c>
      <c r="L377">
        <v>0</v>
      </c>
      <c r="M377" s="5">
        <v>43160</v>
      </c>
      <c r="N377">
        <v>361.38</v>
      </c>
      <c r="O377" s="5">
        <v>43191</v>
      </c>
      <c r="P377" t="s">
        <v>23</v>
      </c>
      <c r="Q377" t="s">
        <v>24</v>
      </c>
      <c r="R377" t="s">
        <v>25</v>
      </c>
      <c r="S377" t="str">
        <f t="shared" si="5"/>
        <v>FALSE</v>
      </c>
    </row>
    <row r="378" spans="1:19" x14ac:dyDescent="0.35">
      <c r="A378" s="1">
        <v>633</v>
      </c>
      <c r="B378" s="2">
        <v>127589691</v>
      </c>
      <c r="C378">
        <v>36225</v>
      </c>
      <c r="D378" t="s">
        <v>19</v>
      </c>
      <c r="E378">
        <v>13.59</v>
      </c>
      <c r="F378">
        <v>835.22</v>
      </c>
      <c r="G378" s="4">
        <v>43132</v>
      </c>
      <c r="H378" t="s">
        <v>20</v>
      </c>
      <c r="I378" t="s">
        <v>29</v>
      </c>
      <c r="J378" t="s">
        <v>22</v>
      </c>
      <c r="K378">
        <v>10830.51</v>
      </c>
      <c r="L378">
        <v>0</v>
      </c>
      <c r="M378" s="5">
        <v>43160</v>
      </c>
      <c r="N378">
        <v>835.22</v>
      </c>
      <c r="O378" s="5">
        <v>43191</v>
      </c>
      <c r="P378" t="s">
        <v>23</v>
      </c>
      <c r="Q378" t="s">
        <v>24</v>
      </c>
      <c r="R378" t="s">
        <v>25</v>
      </c>
      <c r="S378" t="str">
        <f t="shared" si="5"/>
        <v>FALSE</v>
      </c>
    </row>
    <row r="379" spans="1:19" x14ac:dyDescent="0.35">
      <c r="A379" s="1">
        <v>634</v>
      </c>
      <c r="B379" s="2">
        <v>137627215</v>
      </c>
      <c r="C379">
        <v>10000</v>
      </c>
      <c r="D379" t="s">
        <v>19</v>
      </c>
      <c r="E379">
        <v>19.920000000000002</v>
      </c>
      <c r="F379">
        <v>264.5</v>
      </c>
      <c r="G379" s="4">
        <v>43313</v>
      </c>
      <c r="H379" t="s">
        <v>20</v>
      </c>
      <c r="I379" t="s">
        <v>21</v>
      </c>
      <c r="J379" t="s">
        <v>22</v>
      </c>
      <c r="K379">
        <v>1840.43</v>
      </c>
      <c r="L379">
        <v>0</v>
      </c>
      <c r="M379" s="5">
        <v>43160</v>
      </c>
      <c r="N379">
        <v>264.5</v>
      </c>
      <c r="O379" s="5">
        <v>43191</v>
      </c>
      <c r="P379" t="s">
        <v>23</v>
      </c>
      <c r="Q379" t="s">
        <v>24</v>
      </c>
      <c r="R379" t="s">
        <v>25</v>
      </c>
      <c r="S379" t="str">
        <f t="shared" si="5"/>
        <v>FALSE</v>
      </c>
    </row>
    <row r="380" spans="1:19" x14ac:dyDescent="0.35">
      <c r="A380" s="1">
        <v>636</v>
      </c>
      <c r="B380" s="2">
        <v>126712823</v>
      </c>
      <c r="C380">
        <v>16000</v>
      </c>
      <c r="D380" t="s">
        <v>19</v>
      </c>
      <c r="E380">
        <v>30.65</v>
      </c>
      <c r="F380">
        <v>524.07000000000005</v>
      </c>
      <c r="G380" s="4">
        <v>43101</v>
      </c>
      <c r="H380" t="s">
        <v>20</v>
      </c>
      <c r="I380" t="s">
        <v>21</v>
      </c>
      <c r="J380" t="s">
        <v>22</v>
      </c>
      <c r="K380">
        <v>7282.49</v>
      </c>
      <c r="L380">
        <v>0</v>
      </c>
      <c r="M380" s="5">
        <v>43160</v>
      </c>
      <c r="N380">
        <v>524.07000000000005</v>
      </c>
      <c r="O380" s="5">
        <v>43191</v>
      </c>
      <c r="P380" t="s">
        <v>26</v>
      </c>
      <c r="Q380" t="s">
        <v>24</v>
      </c>
      <c r="R380" t="s">
        <v>25</v>
      </c>
      <c r="S380" t="str">
        <f t="shared" si="5"/>
        <v>FALSE</v>
      </c>
    </row>
    <row r="381" spans="1:19" x14ac:dyDescent="0.35">
      <c r="A381" s="1">
        <v>638</v>
      </c>
      <c r="B381" s="2">
        <v>139075818</v>
      </c>
      <c r="C381">
        <v>23000</v>
      </c>
      <c r="D381" t="s">
        <v>27</v>
      </c>
      <c r="E381">
        <v>6.67</v>
      </c>
      <c r="F381">
        <v>706.71</v>
      </c>
      <c r="G381" s="4">
        <v>43313</v>
      </c>
      <c r="H381" t="s">
        <v>20</v>
      </c>
      <c r="I381" t="s">
        <v>29</v>
      </c>
      <c r="J381" t="s">
        <v>22</v>
      </c>
      <c r="K381">
        <v>4894.32</v>
      </c>
      <c r="L381">
        <v>0</v>
      </c>
      <c r="M381" s="5">
        <v>43160</v>
      </c>
      <c r="N381">
        <v>706.71</v>
      </c>
      <c r="O381" s="5">
        <v>43191</v>
      </c>
      <c r="P381" t="s">
        <v>23</v>
      </c>
      <c r="Q381" t="s">
        <v>33</v>
      </c>
      <c r="R381" t="s">
        <v>25</v>
      </c>
      <c r="S381" t="str">
        <f t="shared" si="5"/>
        <v>FALSE</v>
      </c>
    </row>
    <row r="382" spans="1:19" x14ac:dyDescent="0.35">
      <c r="A382" s="1">
        <v>639</v>
      </c>
      <c r="B382" s="2">
        <v>140315260</v>
      </c>
      <c r="C382">
        <v>35000</v>
      </c>
      <c r="D382" t="s">
        <v>19</v>
      </c>
      <c r="E382">
        <v>22.35</v>
      </c>
      <c r="F382">
        <v>973.64</v>
      </c>
      <c r="G382" s="4">
        <v>43344</v>
      </c>
      <c r="H382" t="s">
        <v>37</v>
      </c>
      <c r="I382" t="s">
        <v>29</v>
      </c>
      <c r="J382" t="s">
        <v>22</v>
      </c>
      <c r="K382">
        <v>3851.1</v>
      </c>
      <c r="L382">
        <v>0</v>
      </c>
      <c r="M382" s="5">
        <v>43101</v>
      </c>
      <c r="N382">
        <v>973.64</v>
      </c>
      <c r="O382" s="5">
        <v>43191</v>
      </c>
      <c r="P382" t="s">
        <v>23</v>
      </c>
      <c r="Q382" t="s">
        <v>24</v>
      </c>
      <c r="R382" t="s">
        <v>25</v>
      </c>
      <c r="S382" t="str">
        <f t="shared" si="5"/>
        <v>FALSE</v>
      </c>
    </row>
    <row r="383" spans="1:19" x14ac:dyDescent="0.35">
      <c r="A383" s="1">
        <v>640</v>
      </c>
      <c r="B383" s="2">
        <v>126847226</v>
      </c>
      <c r="C383">
        <v>28000</v>
      </c>
      <c r="D383" t="s">
        <v>19</v>
      </c>
      <c r="E383">
        <v>14.08</v>
      </c>
      <c r="F383">
        <v>652.67999999999995</v>
      </c>
      <c r="G383" s="4">
        <v>43101</v>
      </c>
      <c r="H383" t="s">
        <v>20</v>
      </c>
      <c r="I383" t="s">
        <v>29</v>
      </c>
      <c r="J383" t="s">
        <v>22</v>
      </c>
      <c r="K383">
        <v>9082.76</v>
      </c>
      <c r="L383">
        <v>0</v>
      </c>
      <c r="M383" s="5">
        <v>43160</v>
      </c>
      <c r="N383">
        <v>652.67999999999995</v>
      </c>
      <c r="O383" s="5">
        <v>43191</v>
      </c>
      <c r="P383" t="s">
        <v>23</v>
      </c>
      <c r="Q383" t="s">
        <v>24</v>
      </c>
      <c r="R383" t="s">
        <v>25</v>
      </c>
      <c r="S383" t="str">
        <f t="shared" si="5"/>
        <v>FALSE</v>
      </c>
    </row>
    <row r="384" spans="1:19" x14ac:dyDescent="0.35">
      <c r="A384" s="1">
        <v>641</v>
      </c>
      <c r="B384" s="2">
        <v>130059544</v>
      </c>
      <c r="C384">
        <v>14000</v>
      </c>
      <c r="D384" t="s">
        <v>19</v>
      </c>
      <c r="E384">
        <v>20.39</v>
      </c>
      <c r="F384">
        <v>373.96</v>
      </c>
      <c r="G384" s="4">
        <v>43160</v>
      </c>
      <c r="H384" t="s">
        <v>31</v>
      </c>
      <c r="I384" t="s">
        <v>21</v>
      </c>
      <c r="J384" t="s">
        <v>22</v>
      </c>
      <c r="K384">
        <v>14426.416230000001</v>
      </c>
      <c r="L384">
        <v>0</v>
      </c>
      <c r="M384" s="5">
        <v>43191</v>
      </c>
      <c r="N384">
        <v>14442.28</v>
      </c>
      <c r="P384" t="s">
        <v>23</v>
      </c>
      <c r="Q384" t="s">
        <v>24</v>
      </c>
      <c r="R384" t="s">
        <v>25</v>
      </c>
      <c r="S384" t="str">
        <f t="shared" si="5"/>
        <v>FALSE</v>
      </c>
    </row>
    <row r="385" spans="1:19" x14ac:dyDescent="0.35">
      <c r="A385" s="1">
        <v>642</v>
      </c>
      <c r="B385" s="2">
        <v>130764288</v>
      </c>
      <c r="C385">
        <v>40000</v>
      </c>
      <c r="D385" t="s">
        <v>27</v>
      </c>
      <c r="E385">
        <v>5.31</v>
      </c>
      <c r="F385">
        <v>1204.42</v>
      </c>
      <c r="G385" s="4">
        <v>43160</v>
      </c>
      <c r="H385" t="s">
        <v>20</v>
      </c>
      <c r="I385" t="s">
        <v>29</v>
      </c>
      <c r="J385" t="s">
        <v>22</v>
      </c>
      <c r="K385">
        <v>14441.24</v>
      </c>
      <c r="L385">
        <v>0</v>
      </c>
      <c r="M385" s="5">
        <v>43160</v>
      </c>
      <c r="N385">
        <v>1204.42</v>
      </c>
      <c r="O385" s="5">
        <v>43191</v>
      </c>
      <c r="P385" t="s">
        <v>23</v>
      </c>
      <c r="Q385" t="s">
        <v>24</v>
      </c>
      <c r="R385" t="s">
        <v>25</v>
      </c>
      <c r="S385" t="str">
        <f t="shared" si="5"/>
        <v>FALSE</v>
      </c>
    </row>
    <row r="386" spans="1:19" x14ac:dyDescent="0.35">
      <c r="A386" s="1">
        <v>644</v>
      </c>
      <c r="B386" s="2">
        <v>126858662</v>
      </c>
      <c r="C386">
        <v>1000</v>
      </c>
      <c r="D386" t="s">
        <v>27</v>
      </c>
      <c r="E386">
        <v>7.97</v>
      </c>
      <c r="F386">
        <v>31.33</v>
      </c>
      <c r="G386" s="4">
        <v>43101</v>
      </c>
      <c r="H386" t="s">
        <v>20</v>
      </c>
      <c r="I386" t="s">
        <v>21</v>
      </c>
      <c r="J386" t="s">
        <v>22</v>
      </c>
      <c r="K386">
        <v>437.51</v>
      </c>
      <c r="L386">
        <v>0</v>
      </c>
      <c r="M386" s="5">
        <v>43160</v>
      </c>
      <c r="N386">
        <v>31.33</v>
      </c>
      <c r="O386" s="5">
        <v>43191</v>
      </c>
      <c r="P386" t="s">
        <v>23</v>
      </c>
      <c r="Q386" t="s">
        <v>24</v>
      </c>
      <c r="R386" t="s">
        <v>25</v>
      </c>
      <c r="S386" t="str">
        <f t="shared" ref="S386:S449" si="6">IF(R386="N", "FALSE", "TRUE")</f>
        <v>FALSE</v>
      </c>
    </row>
    <row r="387" spans="1:19" x14ac:dyDescent="0.35">
      <c r="A387" s="1">
        <v>849</v>
      </c>
      <c r="B387" s="2">
        <v>138520855</v>
      </c>
      <c r="C387">
        <v>25000</v>
      </c>
      <c r="D387" t="s">
        <v>19</v>
      </c>
      <c r="E387">
        <v>13.56</v>
      </c>
      <c r="F387">
        <v>576.02</v>
      </c>
      <c r="G387" s="4">
        <v>43313</v>
      </c>
      <c r="H387" t="s">
        <v>20</v>
      </c>
      <c r="I387" t="s">
        <v>29</v>
      </c>
      <c r="J387" t="s">
        <v>35</v>
      </c>
      <c r="K387">
        <v>3882.58</v>
      </c>
      <c r="L387">
        <v>0</v>
      </c>
      <c r="M387" s="5">
        <v>43160</v>
      </c>
      <c r="N387">
        <v>576.02</v>
      </c>
      <c r="O387" s="5">
        <v>43191</v>
      </c>
      <c r="P387" t="s">
        <v>23</v>
      </c>
      <c r="Q387" t="s">
        <v>24</v>
      </c>
      <c r="R387" t="s">
        <v>25</v>
      </c>
      <c r="S387" t="str">
        <f t="shared" si="6"/>
        <v>FALSE</v>
      </c>
    </row>
    <row r="388" spans="1:19" x14ac:dyDescent="0.35">
      <c r="A388" s="1">
        <v>850</v>
      </c>
      <c r="B388" s="2">
        <v>137004734</v>
      </c>
      <c r="C388">
        <v>2300</v>
      </c>
      <c r="D388" t="s">
        <v>27</v>
      </c>
      <c r="E388">
        <v>16.91</v>
      </c>
      <c r="F388">
        <v>81.900000000000006</v>
      </c>
      <c r="G388" s="4">
        <v>43282</v>
      </c>
      <c r="H388" t="s">
        <v>20</v>
      </c>
      <c r="I388" t="s">
        <v>29</v>
      </c>
      <c r="J388" t="s">
        <v>22</v>
      </c>
      <c r="K388">
        <v>845.45</v>
      </c>
      <c r="L388">
        <v>0</v>
      </c>
      <c r="M388" s="5">
        <v>43160</v>
      </c>
      <c r="N388">
        <v>81.900000000000006</v>
      </c>
      <c r="O388" s="5">
        <v>43191</v>
      </c>
      <c r="P388" t="s">
        <v>23</v>
      </c>
      <c r="Q388" t="s">
        <v>24</v>
      </c>
      <c r="R388" t="s">
        <v>25</v>
      </c>
      <c r="S388" t="str">
        <f t="shared" si="6"/>
        <v>FALSE</v>
      </c>
    </row>
    <row r="389" spans="1:19" x14ac:dyDescent="0.35">
      <c r="A389" s="1">
        <v>851</v>
      </c>
      <c r="B389" s="2">
        <v>138622295</v>
      </c>
      <c r="C389">
        <v>18000</v>
      </c>
      <c r="D389" t="s">
        <v>19</v>
      </c>
      <c r="E389">
        <v>17.97</v>
      </c>
      <c r="F389">
        <v>456.79</v>
      </c>
      <c r="G389" s="4">
        <v>43313</v>
      </c>
      <c r="H389" t="s">
        <v>20</v>
      </c>
      <c r="I389" t="s">
        <v>29</v>
      </c>
      <c r="J389" t="s">
        <v>22</v>
      </c>
      <c r="K389">
        <v>3179.56</v>
      </c>
      <c r="L389">
        <v>0</v>
      </c>
      <c r="M389" s="5">
        <v>43160</v>
      </c>
      <c r="N389">
        <v>456.79</v>
      </c>
      <c r="O389" s="5">
        <v>43191</v>
      </c>
      <c r="P389" t="s">
        <v>23</v>
      </c>
      <c r="Q389" t="s">
        <v>24</v>
      </c>
      <c r="R389" t="s">
        <v>25</v>
      </c>
      <c r="S389" t="str">
        <f t="shared" si="6"/>
        <v>FALSE</v>
      </c>
    </row>
    <row r="390" spans="1:19" x14ac:dyDescent="0.35">
      <c r="A390" s="1">
        <v>852</v>
      </c>
      <c r="B390" s="2">
        <v>129351521</v>
      </c>
      <c r="C390">
        <v>5000</v>
      </c>
      <c r="D390" t="s">
        <v>27</v>
      </c>
      <c r="E390">
        <v>18.45</v>
      </c>
      <c r="F390">
        <v>181.9</v>
      </c>
      <c r="G390" s="4">
        <v>43132</v>
      </c>
      <c r="H390" t="s">
        <v>20</v>
      </c>
      <c r="I390" t="s">
        <v>21</v>
      </c>
      <c r="J390" t="s">
        <v>35</v>
      </c>
      <c r="K390">
        <v>2359.58</v>
      </c>
      <c r="L390">
        <v>0</v>
      </c>
      <c r="M390" s="5">
        <v>43160</v>
      </c>
      <c r="N390">
        <v>181.9</v>
      </c>
      <c r="O390" s="5">
        <v>43191</v>
      </c>
      <c r="P390" t="s">
        <v>23</v>
      </c>
      <c r="Q390" t="s">
        <v>24</v>
      </c>
      <c r="R390" t="s">
        <v>25</v>
      </c>
      <c r="S390" t="str">
        <f t="shared" si="6"/>
        <v>FALSE</v>
      </c>
    </row>
    <row r="391" spans="1:19" x14ac:dyDescent="0.35">
      <c r="A391" s="1">
        <v>853</v>
      </c>
      <c r="B391" s="2">
        <v>139344588</v>
      </c>
      <c r="C391">
        <v>40000</v>
      </c>
      <c r="D391" t="s">
        <v>19</v>
      </c>
      <c r="E391">
        <v>15.02</v>
      </c>
      <c r="F391">
        <v>952.02</v>
      </c>
      <c r="G391" s="4">
        <v>43344</v>
      </c>
      <c r="H391" t="s">
        <v>20</v>
      </c>
      <c r="I391" t="s">
        <v>21</v>
      </c>
      <c r="J391" t="s">
        <v>22</v>
      </c>
      <c r="K391">
        <v>5645.36</v>
      </c>
      <c r="L391">
        <v>0</v>
      </c>
      <c r="M391" s="5">
        <v>43160</v>
      </c>
      <c r="N391">
        <v>952.02</v>
      </c>
      <c r="O391" s="5">
        <v>43191</v>
      </c>
      <c r="P391" t="s">
        <v>26</v>
      </c>
      <c r="Q391" t="s">
        <v>24</v>
      </c>
      <c r="R391" t="s">
        <v>25</v>
      </c>
      <c r="S391" t="str">
        <f t="shared" si="6"/>
        <v>FALSE</v>
      </c>
    </row>
    <row r="392" spans="1:19" x14ac:dyDescent="0.35">
      <c r="A392" s="1">
        <v>854</v>
      </c>
      <c r="B392" s="2">
        <v>137970404</v>
      </c>
      <c r="C392">
        <v>10000</v>
      </c>
      <c r="D392" t="s">
        <v>19</v>
      </c>
      <c r="E392">
        <v>11.06</v>
      </c>
      <c r="F392">
        <v>217.73</v>
      </c>
      <c r="G392" s="4">
        <v>43313</v>
      </c>
      <c r="H392" t="s">
        <v>20</v>
      </c>
      <c r="I392" t="s">
        <v>21</v>
      </c>
      <c r="J392" t="s">
        <v>22</v>
      </c>
      <c r="K392">
        <v>1551.77</v>
      </c>
      <c r="L392">
        <v>0</v>
      </c>
      <c r="M392" s="5">
        <v>43160</v>
      </c>
      <c r="N392">
        <v>217.73</v>
      </c>
      <c r="O392" s="5">
        <v>43191</v>
      </c>
      <c r="P392" t="s">
        <v>26</v>
      </c>
      <c r="Q392" t="s">
        <v>33</v>
      </c>
      <c r="R392" t="s">
        <v>25</v>
      </c>
      <c r="S392" t="str">
        <f t="shared" si="6"/>
        <v>FALSE</v>
      </c>
    </row>
    <row r="393" spans="1:19" x14ac:dyDescent="0.35">
      <c r="A393" s="1">
        <v>855</v>
      </c>
      <c r="B393" s="2">
        <v>126069474</v>
      </c>
      <c r="C393">
        <v>15000</v>
      </c>
      <c r="D393" t="s">
        <v>19</v>
      </c>
      <c r="E393">
        <v>13.59</v>
      </c>
      <c r="F393">
        <v>345.85</v>
      </c>
      <c r="G393" s="4">
        <v>43101</v>
      </c>
      <c r="H393" t="s">
        <v>20</v>
      </c>
      <c r="I393" t="s">
        <v>21</v>
      </c>
      <c r="J393" t="s">
        <v>22</v>
      </c>
      <c r="K393">
        <v>4830.58</v>
      </c>
      <c r="L393">
        <v>0</v>
      </c>
      <c r="M393" s="5">
        <v>43160</v>
      </c>
      <c r="N393">
        <v>345.85</v>
      </c>
      <c r="O393" s="5">
        <v>43191</v>
      </c>
      <c r="P393" t="s">
        <v>26</v>
      </c>
      <c r="Q393" t="s">
        <v>24</v>
      </c>
      <c r="R393" t="s">
        <v>25</v>
      </c>
      <c r="S393" t="str">
        <f t="shared" si="6"/>
        <v>FALSE</v>
      </c>
    </row>
    <row r="394" spans="1:19" x14ac:dyDescent="0.35">
      <c r="A394" s="1">
        <v>856</v>
      </c>
      <c r="B394" s="2">
        <v>138445894</v>
      </c>
      <c r="C394">
        <v>36000</v>
      </c>
      <c r="D394" t="s">
        <v>19</v>
      </c>
      <c r="E394">
        <v>11.06</v>
      </c>
      <c r="F394">
        <v>783.81</v>
      </c>
      <c r="G394" s="4">
        <v>43313</v>
      </c>
      <c r="H394" t="s">
        <v>20</v>
      </c>
      <c r="I394" t="s">
        <v>21</v>
      </c>
      <c r="J394" t="s">
        <v>22</v>
      </c>
      <c r="K394">
        <v>5464.55</v>
      </c>
      <c r="L394">
        <v>0</v>
      </c>
      <c r="M394" s="5">
        <v>43160</v>
      </c>
      <c r="N394">
        <v>783.81</v>
      </c>
      <c r="O394" s="5">
        <v>43191</v>
      </c>
      <c r="P394" t="s">
        <v>23</v>
      </c>
      <c r="Q394" t="s">
        <v>24</v>
      </c>
      <c r="R394" t="s">
        <v>25</v>
      </c>
      <c r="S394" t="str">
        <f t="shared" si="6"/>
        <v>FALSE</v>
      </c>
    </row>
    <row r="395" spans="1:19" x14ac:dyDescent="0.35">
      <c r="A395" s="1">
        <v>896</v>
      </c>
      <c r="B395" s="2">
        <v>128219243</v>
      </c>
      <c r="C395">
        <v>5000</v>
      </c>
      <c r="D395" t="s">
        <v>27</v>
      </c>
      <c r="E395">
        <v>7.35</v>
      </c>
      <c r="F395">
        <v>155.19</v>
      </c>
      <c r="G395" s="4">
        <v>43132</v>
      </c>
      <c r="H395" t="s">
        <v>20</v>
      </c>
      <c r="I395" t="s">
        <v>21</v>
      </c>
      <c r="J395" t="s">
        <v>22</v>
      </c>
      <c r="K395">
        <v>2015.43</v>
      </c>
      <c r="L395">
        <v>0</v>
      </c>
      <c r="M395" s="5">
        <v>43160</v>
      </c>
      <c r="N395">
        <v>155.19</v>
      </c>
      <c r="O395" s="5">
        <v>43191</v>
      </c>
      <c r="P395" t="s">
        <v>23</v>
      </c>
      <c r="Q395" t="s">
        <v>24</v>
      </c>
      <c r="R395" t="s">
        <v>25</v>
      </c>
      <c r="S395" t="str">
        <f t="shared" si="6"/>
        <v>FALSE</v>
      </c>
    </row>
    <row r="396" spans="1:19" x14ac:dyDescent="0.35">
      <c r="A396" s="1">
        <v>897</v>
      </c>
      <c r="B396" s="2">
        <v>136926033</v>
      </c>
      <c r="C396">
        <v>16000</v>
      </c>
      <c r="D396" t="s">
        <v>27</v>
      </c>
      <c r="E396">
        <v>19.920000000000002</v>
      </c>
      <c r="F396">
        <v>593.97</v>
      </c>
      <c r="G396" s="4">
        <v>43282</v>
      </c>
      <c r="H396" t="s">
        <v>20</v>
      </c>
      <c r="I396" t="s">
        <v>29</v>
      </c>
      <c r="J396" t="s">
        <v>22</v>
      </c>
      <c r="K396">
        <v>4716.3500000000004</v>
      </c>
      <c r="L396">
        <v>0</v>
      </c>
      <c r="M396" s="5">
        <v>43160</v>
      </c>
      <c r="N396">
        <v>593.97</v>
      </c>
      <c r="O396" s="5">
        <v>43191</v>
      </c>
      <c r="P396" t="s">
        <v>23</v>
      </c>
      <c r="Q396" t="s">
        <v>24</v>
      </c>
      <c r="R396" t="s">
        <v>25</v>
      </c>
      <c r="S396" t="str">
        <f t="shared" si="6"/>
        <v>FALSE</v>
      </c>
    </row>
    <row r="397" spans="1:19" x14ac:dyDescent="0.35">
      <c r="A397" s="1">
        <v>898</v>
      </c>
      <c r="B397" s="2">
        <v>128152505</v>
      </c>
      <c r="C397">
        <v>5000</v>
      </c>
      <c r="D397" t="s">
        <v>27</v>
      </c>
      <c r="E397">
        <v>11.99</v>
      </c>
      <c r="F397">
        <v>166.05</v>
      </c>
      <c r="G397" s="4">
        <v>43132</v>
      </c>
      <c r="H397" t="s">
        <v>20</v>
      </c>
      <c r="I397" t="s">
        <v>29</v>
      </c>
      <c r="J397" t="s">
        <v>35</v>
      </c>
      <c r="K397">
        <v>2155.3200000000002</v>
      </c>
      <c r="L397">
        <v>0</v>
      </c>
      <c r="M397" s="5">
        <v>43160</v>
      </c>
      <c r="N397">
        <v>166.05</v>
      </c>
      <c r="O397" s="5">
        <v>43191</v>
      </c>
      <c r="P397" t="s">
        <v>23</v>
      </c>
      <c r="Q397" t="s">
        <v>24</v>
      </c>
      <c r="R397" t="s">
        <v>25</v>
      </c>
      <c r="S397" t="str">
        <f t="shared" si="6"/>
        <v>FALSE</v>
      </c>
    </row>
    <row r="398" spans="1:19" x14ac:dyDescent="0.35">
      <c r="A398" s="1">
        <v>899</v>
      </c>
      <c r="B398" s="2">
        <v>137438472</v>
      </c>
      <c r="C398">
        <v>12025</v>
      </c>
      <c r="D398" t="s">
        <v>19</v>
      </c>
      <c r="E398">
        <v>27.27</v>
      </c>
      <c r="F398">
        <v>369.14</v>
      </c>
      <c r="G398" s="4">
        <v>43282</v>
      </c>
      <c r="H398" t="s">
        <v>20</v>
      </c>
      <c r="I398" t="s">
        <v>21</v>
      </c>
      <c r="J398" t="s">
        <v>22</v>
      </c>
      <c r="K398">
        <v>2916.68</v>
      </c>
      <c r="L398">
        <v>0</v>
      </c>
      <c r="M398" s="5">
        <v>43160</v>
      </c>
      <c r="N398">
        <v>369.14</v>
      </c>
      <c r="O398" s="5">
        <v>43191</v>
      </c>
      <c r="P398" t="s">
        <v>23</v>
      </c>
      <c r="Q398" t="s">
        <v>24</v>
      </c>
      <c r="R398" t="s">
        <v>25</v>
      </c>
      <c r="S398" t="str">
        <f t="shared" si="6"/>
        <v>FALSE</v>
      </c>
    </row>
    <row r="399" spans="1:19" x14ac:dyDescent="0.35">
      <c r="A399" s="1">
        <v>900</v>
      </c>
      <c r="B399" s="2">
        <v>126751896</v>
      </c>
      <c r="C399">
        <v>1000</v>
      </c>
      <c r="D399" t="s">
        <v>27</v>
      </c>
      <c r="E399">
        <v>16.02</v>
      </c>
      <c r="F399">
        <v>35.17</v>
      </c>
      <c r="G399" s="4">
        <v>43101</v>
      </c>
      <c r="H399" t="s">
        <v>20</v>
      </c>
      <c r="I399" t="s">
        <v>30</v>
      </c>
      <c r="J399" t="s">
        <v>35</v>
      </c>
      <c r="K399">
        <v>491.49</v>
      </c>
      <c r="L399">
        <v>0</v>
      </c>
      <c r="M399" s="5">
        <v>43160</v>
      </c>
      <c r="N399">
        <v>35.17</v>
      </c>
      <c r="O399" s="5">
        <v>43191</v>
      </c>
      <c r="P399" t="s">
        <v>23</v>
      </c>
      <c r="Q399" t="s">
        <v>24</v>
      </c>
      <c r="R399" t="s">
        <v>25</v>
      </c>
      <c r="S399" t="str">
        <f t="shared" si="6"/>
        <v>FALSE</v>
      </c>
    </row>
    <row r="400" spans="1:19" x14ac:dyDescent="0.35">
      <c r="A400" s="1">
        <v>901</v>
      </c>
      <c r="B400" s="2">
        <v>129596607</v>
      </c>
      <c r="C400">
        <v>12000</v>
      </c>
      <c r="D400" t="s">
        <v>27</v>
      </c>
      <c r="E400">
        <v>22.9</v>
      </c>
      <c r="F400">
        <v>463.9</v>
      </c>
      <c r="G400" s="4">
        <v>43160</v>
      </c>
      <c r="H400" t="s">
        <v>20</v>
      </c>
      <c r="I400" t="s">
        <v>21</v>
      </c>
      <c r="J400" t="s">
        <v>35</v>
      </c>
      <c r="K400">
        <v>5558.39</v>
      </c>
      <c r="L400">
        <v>0</v>
      </c>
      <c r="M400" s="5">
        <v>43160</v>
      </c>
      <c r="N400">
        <v>463.9</v>
      </c>
      <c r="O400" s="5">
        <v>43191</v>
      </c>
      <c r="P400" t="s">
        <v>26</v>
      </c>
      <c r="Q400" t="s">
        <v>24</v>
      </c>
      <c r="R400" t="s">
        <v>25</v>
      </c>
      <c r="S400" t="str">
        <f t="shared" si="6"/>
        <v>FALSE</v>
      </c>
    </row>
    <row r="401" spans="1:19" x14ac:dyDescent="0.35">
      <c r="A401" s="1">
        <v>902</v>
      </c>
      <c r="B401" s="2">
        <v>137521419</v>
      </c>
      <c r="C401">
        <v>10000</v>
      </c>
      <c r="D401" t="s">
        <v>27</v>
      </c>
      <c r="E401">
        <v>8.4600000000000009</v>
      </c>
      <c r="F401">
        <v>315.5</v>
      </c>
      <c r="G401" s="4">
        <v>43282</v>
      </c>
      <c r="H401" t="s">
        <v>20</v>
      </c>
      <c r="I401" t="s">
        <v>29</v>
      </c>
      <c r="J401" t="s">
        <v>22</v>
      </c>
      <c r="K401">
        <v>2234.35</v>
      </c>
      <c r="L401">
        <v>0</v>
      </c>
      <c r="M401" s="5">
        <v>43160</v>
      </c>
      <c r="N401">
        <v>315.5</v>
      </c>
      <c r="O401" s="5">
        <v>43191</v>
      </c>
      <c r="P401" t="s">
        <v>23</v>
      </c>
      <c r="Q401" t="s">
        <v>24</v>
      </c>
      <c r="R401" t="s">
        <v>25</v>
      </c>
      <c r="S401" t="str">
        <f t="shared" si="6"/>
        <v>FALSE</v>
      </c>
    </row>
    <row r="402" spans="1:19" x14ac:dyDescent="0.35">
      <c r="A402" s="1">
        <v>903</v>
      </c>
      <c r="B402" s="2">
        <v>126281479</v>
      </c>
      <c r="C402">
        <v>10000</v>
      </c>
      <c r="D402" t="s">
        <v>27</v>
      </c>
      <c r="E402">
        <v>18.059999999999999</v>
      </c>
      <c r="F402">
        <v>361.83</v>
      </c>
      <c r="G402" s="4">
        <v>43101</v>
      </c>
      <c r="H402" t="s">
        <v>31</v>
      </c>
      <c r="I402" t="s">
        <v>29</v>
      </c>
      <c r="J402" t="s">
        <v>35</v>
      </c>
      <c r="K402">
        <v>11396.889370000001</v>
      </c>
      <c r="L402">
        <v>0</v>
      </c>
      <c r="M402" s="5">
        <v>43132</v>
      </c>
      <c r="N402">
        <v>5.61</v>
      </c>
      <c r="P402" t="s">
        <v>23</v>
      </c>
      <c r="Q402" t="s">
        <v>24</v>
      </c>
      <c r="R402" t="s">
        <v>25</v>
      </c>
      <c r="S402" t="str">
        <f t="shared" si="6"/>
        <v>FALSE</v>
      </c>
    </row>
    <row r="403" spans="1:19" x14ac:dyDescent="0.35">
      <c r="A403" s="1">
        <v>904</v>
      </c>
      <c r="B403" s="2">
        <v>126343659</v>
      </c>
      <c r="C403">
        <v>20000</v>
      </c>
      <c r="D403" t="s">
        <v>19</v>
      </c>
      <c r="E403">
        <v>19.03</v>
      </c>
      <c r="F403">
        <v>519.15</v>
      </c>
      <c r="G403" s="4">
        <v>43101</v>
      </c>
      <c r="H403" t="s">
        <v>38</v>
      </c>
      <c r="I403" t="s">
        <v>21</v>
      </c>
      <c r="J403" t="s">
        <v>22</v>
      </c>
      <c r="K403">
        <v>7747.14</v>
      </c>
      <c r="L403">
        <v>0</v>
      </c>
      <c r="M403" s="5">
        <v>43132</v>
      </c>
      <c r="N403">
        <v>600</v>
      </c>
      <c r="O403" s="5">
        <v>43191</v>
      </c>
      <c r="P403" t="s">
        <v>23</v>
      </c>
      <c r="Q403" t="s">
        <v>24</v>
      </c>
      <c r="R403" t="s">
        <v>25</v>
      </c>
      <c r="S403" t="str">
        <f t="shared" si="6"/>
        <v>FALSE</v>
      </c>
    </row>
    <row r="404" spans="1:19" x14ac:dyDescent="0.35">
      <c r="A404" s="1">
        <v>905</v>
      </c>
      <c r="B404" s="2">
        <v>136530619</v>
      </c>
      <c r="C404">
        <v>16000</v>
      </c>
      <c r="D404" t="s">
        <v>19</v>
      </c>
      <c r="E404">
        <v>16.91</v>
      </c>
      <c r="F404">
        <v>396.87</v>
      </c>
      <c r="G404" s="4">
        <v>43282</v>
      </c>
      <c r="H404" t="s">
        <v>43</v>
      </c>
      <c r="I404" t="s">
        <v>29</v>
      </c>
      <c r="J404" t="s">
        <v>22</v>
      </c>
      <c r="K404">
        <v>2763.06</v>
      </c>
      <c r="L404">
        <v>0</v>
      </c>
      <c r="M404" s="5">
        <v>43132</v>
      </c>
      <c r="N404">
        <v>396.87</v>
      </c>
      <c r="O404" s="5">
        <v>43191</v>
      </c>
      <c r="P404" t="s">
        <v>23</v>
      </c>
      <c r="Q404" t="s">
        <v>24</v>
      </c>
      <c r="R404" t="s">
        <v>25</v>
      </c>
      <c r="S404" t="str">
        <f t="shared" si="6"/>
        <v>FALSE</v>
      </c>
    </row>
    <row r="405" spans="1:19" x14ac:dyDescent="0.35">
      <c r="A405" s="1">
        <v>906</v>
      </c>
      <c r="B405" s="2">
        <v>137711892</v>
      </c>
      <c r="C405">
        <v>10000</v>
      </c>
      <c r="D405" t="s">
        <v>27</v>
      </c>
      <c r="E405">
        <v>13.56</v>
      </c>
      <c r="F405">
        <v>339.65</v>
      </c>
      <c r="G405" s="4">
        <v>43313</v>
      </c>
      <c r="H405" t="s">
        <v>20</v>
      </c>
      <c r="I405" t="s">
        <v>21</v>
      </c>
      <c r="J405" t="s">
        <v>22</v>
      </c>
      <c r="K405">
        <v>2370.02</v>
      </c>
      <c r="L405">
        <v>0</v>
      </c>
      <c r="M405" s="5">
        <v>43160</v>
      </c>
      <c r="N405">
        <v>339.65</v>
      </c>
      <c r="O405" s="5">
        <v>43191</v>
      </c>
      <c r="P405" t="s">
        <v>23</v>
      </c>
      <c r="Q405" t="s">
        <v>24</v>
      </c>
      <c r="R405" t="s">
        <v>25</v>
      </c>
      <c r="S405" t="str">
        <f t="shared" si="6"/>
        <v>FALSE</v>
      </c>
    </row>
    <row r="406" spans="1:19" x14ac:dyDescent="0.35">
      <c r="A406" s="1">
        <v>907</v>
      </c>
      <c r="B406" s="2">
        <v>128890125</v>
      </c>
      <c r="C406">
        <v>10000</v>
      </c>
      <c r="D406" t="s">
        <v>27</v>
      </c>
      <c r="E406">
        <v>19.03</v>
      </c>
      <c r="F406">
        <v>366.72</v>
      </c>
      <c r="G406" s="4">
        <v>43132</v>
      </c>
      <c r="H406" t="s">
        <v>31</v>
      </c>
      <c r="I406" t="s">
        <v>21</v>
      </c>
      <c r="J406" t="s">
        <v>22</v>
      </c>
      <c r="K406">
        <v>10862.63631</v>
      </c>
      <c r="L406">
        <v>0</v>
      </c>
      <c r="M406" s="5">
        <v>43282</v>
      </c>
      <c r="N406">
        <v>9406.33</v>
      </c>
      <c r="P406" t="s">
        <v>23</v>
      </c>
      <c r="Q406" t="s">
        <v>24</v>
      </c>
      <c r="R406" t="s">
        <v>25</v>
      </c>
      <c r="S406" t="str">
        <f t="shared" si="6"/>
        <v>FALSE</v>
      </c>
    </row>
    <row r="407" spans="1:19" x14ac:dyDescent="0.35">
      <c r="A407" s="1">
        <v>908</v>
      </c>
      <c r="B407" s="2">
        <v>140744272</v>
      </c>
      <c r="C407">
        <v>24000</v>
      </c>
      <c r="D407" t="s">
        <v>27</v>
      </c>
      <c r="E407">
        <v>8.4600000000000009</v>
      </c>
      <c r="F407">
        <v>757.18</v>
      </c>
      <c r="G407" s="4">
        <v>43344</v>
      </c>
      <c r="H407" t="s">
        <v>20</v>
      </c>
      <c r="I407" t="s">
        <v>21</v>
      </c>
      <c r="J407" t="s">
        <v>35</v>
      </c>
      <c r="K407">
        <v>4531.8</v>
      </c>
      <c r="L407">
        <v>0</v>
      </c>
      <c r="M407" s="5">
        <v>43160</v>
      </c>
      <c r="N407">
        <v>757.18</v>
      </c>
      <c r="O407" s="5">
        <v>43191</v>
      </c>
      <c r="P407" t="s">
        <v>23</v>
      </c>
      <c r="Q407" t="s">
        <v>24</v>
      </c>
      <c r="R407" t="s">
        <v>25</v>
      </c>
      <c r="S407" t="str">
        <f t="shared" si="6"/>
        <v>FALSE</v>
      </c>
    </row>
    <row r="408" spans="1:19" x14ac:dyDescent="0.35">
      <c r="A408" s="1">
        <v>909</v>
      </c>
      <c r="B408" s="2">
        <v>128090378</v>
      </c>
      <c r="C408">
        <v>30000</v>
      </c>
      <c r="D408" t="s">
        <v>27</v>
      </c>
      <c r="E408">
        <v>9.44</v>
      </c>
      <c r="F408">
        <v>960.15</v>
      </c>
      <c r="G408" s="4">
        <v>43132</v>
      </c>
      <c r="H408" t="s">
        <v>20</v>
      </c>
      <c r="I408" t="s">
        <v>44</v>
      </c>
      <c r="J408" t="s">
        <v>22</v>
      </c>
      <c r="K408">
        <v>12750.48</v>
      </c>
      <c r="L408">
        <v>0</v>
      </c>
      <c r="M408" s="5">
        <v>43160</v>
      </c>
      <c r="N408">
        <v>960.15</v>
      </c>
      <c r="O408" s="5">
        <v>43191</v>
      </c>
      <c r="P408" t="s">
        <v>23</v>
      </c>
      <c r="Q408" t="s">
        <v>24</v>
      </c>
      <c r="R408" t="s">
        <v>25</v>
      </c>
      <c r="S408" t="str">
        <f t="shared" si="6"/>
        <v>FALSE</v>
      </c>
    </row>
    <row r="409" spans="1:19" x14ac:dyDescent="0.35">
      <c r="A409" s="1">
        <v>910</v>
      </c>
      <c r="B409" s="2">
        <v>129829551</v>
      </c>
      <c r="C409">
        <v>24000</v>
      </c>
      <c r="D409" t="s">
        <v>19</v>
      </c>
      <c r="E409">
        <v>9.43</v>
      </c>
      <c r="F409">
        <v>503.23</v>
      </c>
      <c r="G409" s="4">
        <v>43160</v>
      </c>
      <c r="H409" t="s">
        <v>20</v>
      </c>
      <c r="I409" t="s">
        <v>30</v>
      </c>
      <c r="J409" t="s">
        <v>22</v>
      </c>
      <c r="K409">
        <v>6013.61</v>
      </c>
      <c r="L409">
        <v>0</v>
      </c>
      <c r="M409" s="5">
        <v>43160</v>
      </c>
      <c r="N409">
        <v>503.23</v>
      </c>
      <c r="O409" s="5">
        <v>43191</v>
      </c>
      <c r="P409" t="s">
        <v>23</v>
      </c>
      <c r="Q409" t="s">
        <v>24</v>
      </c>
      <c r="R409" t="s">
        <v>25</v>
      </c>
      <c r="S409" t="str">
        <f t="shared" si="6"/>
        <v>FALSE</v>
      </c>
    </row>
    <row r="410" spans="1:19" x14ac:dyDescent="0.35">
      <c r="A410" s="1">
        <v>911</v>
      </c>
      <c r="B410" s="2">
        <v>128138584</v>
      </c>
      <c r="C410">
        <v>1000</v>
      </c>
      <c r="D410" t="s">
        <v>27</v>
      </c>
      <c r="E410">
        <v>19.03</v>
      </c>
      <c r="F410">
        <v>36.68</v>
      </c>
      <c r="G410" s="4">
        <v>43132</v>
      </c>
      <c r="H410" t="s">
        <v>20</v>
      </c>
      <c r="I410" t="s">
        <v>29</v>
      </c>
      <c r="J410" t="s">
        <v>35</v>
      </c>
      <c r="K410">
        <v>475.78</v>
      </c>
      <c r="L410">
        <v>0</v>
      </c>
      <c r="M410" s="5">
        <v>43160</v>
      </c>
      <c r="N410">
        <v>36.68</v>
      </c>
      <c r="O410" s="5">
        <v>43191</v>
      </c>
      <c r="P410" t="s">
        <v>23</v>
      </c>
      <c r="Q410" t="s">
        <v>24</v>
      </c>
      <c r="R410" t="s">
        <v>25</v>
      </c>
      <c r="S410" t="str">
        <f t="shared" si="6"/>
        <v>FALSE</v>
      </c>
    </row>
    <row r="411" spans="1:19" x14ac:dyDescent="0.35">
      <c r="A411" s="1">
        <v>912</v>
      </c>
      <c r="B411" s="2">
        <v>139976298</v>
      </c>
      <c r="C411">
        <v>29500</v>
      </c>
      <c r="D411" t="s">
        <v>27</v>
      </c>
      <c r="E411">
        <v>7.21</v>
      </c>
      <c r="F411">
        <v>913.71</v>
      </c>
      <c r="G411" s="4">
        <v>43344</v>
      </c>
      <c r="H411" t="s">
        <v>20</v>
      </c>
      <c r="I411" t="s">
        <v>21</v>
      </c>
      <c r="J411" t="s">
        <v>22</v>
      </c>
      <c r="K411">
        <v>5505.01</v>
      </c>
      <c r="L411">
        <v>0</v>
      </c>
      <c r="M411" s="5">
        <v>43160</v>
      </c>
      <c r="N411">
        <v>913.71</v>
      </c>
      <c r="O411" s="5">
        <v>43191</v>
      </c>
      <c r="P411" t="s">
        <v>23</v>
      </c>
      <c r="Q411" t="s">
        <v>24</v>
      </c>
      <c r="R411" t="s">
        <v>25</v>
      </c>
      <c r="S411" t="str">
        <f t="shared" si="6"/>
        <v>FALSE</v>
      </c>
    </row>
    <row r="412" spans="1:19" x14ac:dyDescent="0.35">
      <c r="A412" s="1">
        <v>913</v>
      </c>
      <c r="B412" s="2">
        <v>127523854</v>
      </c>
      <c r="C412">
        <v>15000</v>
      </c>
      <c r="D412" t="s">
        <v>19</v>
      </c>
      <c r="E412">
        <v>11.99</v>
      </c>
      <c r="F412">
        <v>333.6</v>
      </c>
      <c r="G412" s="4">
        <v>43101</v>
      </c>
      <c r="H412" t="s">
        <v>37</v>
      </c>
      <c r="I412" t="s">
        <v>21</v>
      </c>
      <c r="J412" t="s">
        <v>22</v>
      </c>
      <c r="K412">
        <v>3919.85</v>
      </c>
      <c r="L412">
        <v>16.68</v>
      </c>
      <c r="M412" s="5">
        <v>43160</v>
      </c>
      <c r="N412">
        <v>128.62</v>
      </c>
      <c r="O412" s="5">
        <v>43191</v>
      </c>
      <c r="P412" t="s">
        <v>23</v>
      </c>
      <c r="Q412" t="s">
        <v>24</v>
      </c>
      <c r="R412" t="s">
        <v>25</v>
      </c>
      <c r="S412" t="str">
        <f t="shared" si="6"/>
        <v>FALSE</v>
      </c>
    </row>
    <row r="413" spans="1:19" x14ac:dyDescent="0.35">
      <c r="A413" s="1">
        <v>914</v>
      </c>
      <c r="B413" s="2">
        <v>137471164</v>
      </c>
      <c r="C413">
        <v>4500</v>
      </c>
      <c r="D413" t="s">
        <v>27</v>
      </c>
      <c r="E413">
        <v>11.06</v>
      </c>
      <c r="F413">
        <v>147.46</v>
      </c>
      <c r="G413" s="4">
        <v>43282</v>
      </c>
      <c r="H413" t="s">
        <v>20</v>
      </c>
      <c r="I413" t="s">
        <v>21</v>
      </c>
      <c r="J413" t="s">
        <v>22</v>
      </c>
      <c r="K413">
        <v>1176.92</v>
      </c>
      <c r="L413">
        <v>0</v>
      </c>
      <c r="M413" s="5">
        <v>43160</v>
      </c>
      <c r="N413">
        <v>147.46</v>
      </c>
      <c r="O413" s="5">
        <v>43191</v>
      </c>
      <c r="P413" t="s">
        <v>23</v>
      </c>
      <c r="Q413" t="s">
        <v>24</v>
      </c>
      <c r="R413" t="s">
        <v>25</v>
      </c>
      <c r="S413" t="str">
        <f t="shared" si="6"/>
        <v>FALSE</v>
      </c>
    </row>
    <row r="414" spans="1:19" x14ac:dyDescent="0.35">
      <c r="A414" s="1">
        <v>915</v>
      </c>
      <c r="B414" s="2">
        <v>137463143</v>
      </c>
      <c r="C414">
        <v>16500</v>
      </c>
      <c r="D414" t="s">
        <v>19</v>
      </c>
      <c r="E414">
        <v>11.55</v>
      </c>
      <c r="F414">
        <v>363.3</v>
      </c>
      <c r="G414" s="4">
        <v>43282</v>
      </c>
      <c r="H414" t="s">
        <v>20</v>
      </c>
      <c r="I414" t="s">
        <v>29</v>
      </c>
      <c r="J414" t="s">
        <v>22</v>
      </c>
      <c r="K414">
        <v>2864.31</v>
      </c>
      <c r="L414">
        <v>0</v>
      </c>
      <c r="M414" s="5">
        <v>43160</v>
      </c>
      <c r="N414">
        <v>363.3</v>
      </c>
      <c r="O414" s="5">
        <v>43191</v>
      </c>
      <c r="P414" t="s">
        <v>23</v>
      </c>
      <c r="Q414" t="s">
        <v>24</v>
      </c>
      <c r="R414" t="s">
        <v>25</v>
      </c>
      <c r="S414" t="str">
        <f t="shared" si="6"/>
        <v>FALSE</v>
      </c>
    </row>
    <row r="415" spans="1:19" x14ac:dyDescent="0.35">
      <c r="A415" s="1">
        <v>916</v>
      </c>
      <c r="B415" s="2">
        <v>139308844</v>
      </c>
      <c r="C415">
        <v>20000</v>
      </c>
      <c r="D415" t="s">
        <v>19</v>
      </c>
      <c r="E415">
        <v>14.47</v>
      </c>
      <c r="F415">
        <v>470.26</v>
      </c>
      <c r="G415" s="4">
        <v>43313</v>
      </c>
      <c r="H415" t="s">
        <v>20</v>
      </c>
      <c r="I415" t="s">
        <v>30</v>
      </c>
      <c r="J415" t="s">
        <v>22</v>
      </c>
      <c r="K415">
        <v>3275.74</v>
      </c>
      <c r="L415">
        <v>0</v>
      </c>
      <c r="M415" s="5">
        <v>43160</v>
      </c>
      <c r="N415">
        <v>470.26</v>
      </c>
      <c r="O415" s="5">
        <v>43191</v>
      </c>
      <c r="P415" t="s">
        <v>23</v>
      </c>
      <c r="Q415" t="s">
        <v>24</v>
      </c>
      <c r="R415" t="s">
        <v>25</v>
      </c>
      <c r="S415" t="str">
        <f t="shared" si="6"/>
        <v>FALSE</v>
      </c>
    </row>
    <row r="416" spans="1:19" x14ac:dyDescent="0.35">
      <c r="A416" s="1">
        <v>917</v>
      </c>
      <c r="B416" s="2">
        <v>139371290</v>
      </c>
      <c r="C416">
        <v>20000</v>
      </c>
      <c r="D416" t="s">
        <v>19</v>
      </c>
      <c r="E416">
        <v>20.89</v>
      </c>
      <c r="F416">
        <v>539.84</v>
      </c>
      <c r="G416" s="4">
        <v>43313</v>
      </c>
      <c r="H416" t="s">
        <v>20</v>
      </c>
      <c r="I416" t="s">
        <v>21</v>
      </c>
      <c r="J416" t="s">
        <v>22</v>
      </c>
      <c r="K416">
        <v>3181.01</v>
      </c>
      <c r="L416">
        <v>0</v>
      </c>
      <c r="M416" s="5">
        <v>43160</v>
      </c>
      <c r="N416">
        <v>539.84</v>
      </c>
      <c r="O416" s="5">
        <v>43191</v>
      </c>
      <c r="P416" t="s">
        <v>23</v>
      </c>
      <c r="Q416" t="s">
        <v>24</v>
      </c>
      <c r="R416" t="s">
        <v>25</v>
      </c>
      <c r="S416" t="str">
        <f t="shared" si="6"/>
        <v>FALSE</v>
      </c>
    </row>
    <row r="417" spans="1:19" x14ac:dyDescent="0.35">
      <c r="A417" s="1">
        <v>918</v>
      </c>
      <c r="B417" s="2">
        <v>129939176</v>
      </c>
      <c r="C417">
        <v>28000</v>
      </c>
      <c r="D417" t="s">
        <v>19</v>
      </c>
      <c r="E417">
        <v>19.420000000000002</v>
      </c>
      <c r="F417">
        <v>732.83</v>
      </c>
      <c r="G417" s="4">
        <v>43160</v>
      </c>
      <c r="H417" t="s">
        <v>20</v>
      </c>
      <c r="I417" t="s">
        <v>30</v>
      </c>
      <c r="J417" t="s">
        <v>22</v>
      </c>
      <c r="K417">
        <v>8000.71</v>
      </c>
      <c r="L417">
        <v>0</v>
      </c>
      <c r="M417" s="5">
        <v>43132</v>
      </c>
      <c r="N417">
        <v>732.83</v>
      </c>
      <c r="O417" s="5">
        <v>43191</v>
      </c>
      <c r="P417" t="s">
        <v>23</v>
      </c>
      <c r="Q417" t="s">
        <v>24</v>
      </c>
      <c r="R417" t="s">
        <v>25</v>
      </c>
      <c r="S417" t="str">
        <f t="shared" si="6"/>
        <v>FALSE</v>
      </c>
    </row>
    <row r="418" spans="1:19" x14ac:dyDescent="0.35">
      <c r="A418" s="1">
        <v>919</v>
      </c>
      <c r="B418" s="2">
        <v>138282692</v>
      </c>
      <c r="C418">
        <v>24000</v>
      </c>
      <c r="D418" t="s">
        <v>27</v>
      </c>
      <c r="E418">
        <v>7.84</v>
      </c>
      <c r="F418">
        <v>750.31</v>
      </c>
      <c r="G418" s="4">
        <v>43313</v>
      </c>
      <c r="H418" t="s">
        <v>20</v>
      </c>
      <c r="I418" t="s">
        <v>34</v>
      </c>
      <c r="J418" t="s">
        <v>22</v>
      </c>
      <c r="K418">
        <v>5304.23</v>
      </c>
      <c r="L418">
        <v>0</v>
      </c>
      <c r="M418" s="5">
        <v>43160</v>
      </c>
      <c r="N418">
        <v>782.97</v>
      </c>
      <c r="O418" s="5">
        <v>43191</v>
      </c>
      <c r="P418" t="s">
        <v>23</v>
      </c>
      <c r="Q418" t="s">
        <v>24</v>
      </c>
      <c r="R418" t="s">
        <v>25</v>
      </c>
      <c r="S418" t="str">
        <f t="shared" si="6"/>
        <v>FALSE</v>
      </c>
    </row>
    <row r="419" spans="1:19" x14ac:dyDescent="0.35">
      <c r="A419" s="1">
        <v>920</v>
      </c>
      <c r="B419" s="2">
        <v>127525848</v>
      </c>
      <c r="C419">
        <v>20850</v>
      </c>
      <c r="D419" t="s">
        <v>19</v>
      </c>
      <c r="E419">
        <v>20</v>
      </c>
      <c r="F419">
        <v>552.4</v>
      </c>
      <c r="G419" s="4">
        <v>43101</v>
      </c>
      <c r="H419" t="s">
        <v>20</v>
      </c>
      <c r="I419" t="s">
        <v>21</v>
      </c>
      <c r="J419" t="s">
        <v>22</v>
      </c>
      <c r="K419">
        <v>7687.27</v>
      </c>
      <c r="L419">
        <v>0</v>
      </c>
      <c r="M419" s="5">
        <v>43160</v>
      </c>
      <c r="N419">
        <v>552.4</v>
      </c>
      <c r="O419" s="5">
        <v>43191</v>
      </c>
      <c r="P419" t="s">
        <v>23</v>
      </c>
      <c r="Q419" t="s">
        <v>24</v>
      </c>
      <c r="R419" t="s">
        <v>25</v>
      </c>
      <c r="S419" t="str">
        <f t="shared" si="6"/>
        <v>FALSE</v>
      </c>
    </row>
    <row r="420" spans="1:19" x14ac:dyDescent="0.35">
      <c r="A420" s="1">
        <v>921</v>
      </c>
      <c r="B420" s="2">
        <v>138844436</v>
      </c>
      <c r="C420">
        <v>5000</v>
      </c>
      <c r="D420" t="s">
        <v>27</v>
      </c>
      <c r="E420">
        <v>10.08</v>
      </c>
      <c r="F420">
        <v>161.53</v>
      </c>
      <c r="G420" s="4">
        <v>43313</v>
      </c>
      <c r="H420" t="s">
        <v>20</v>
      </c>
      <c r="I420" t="s">
        <v>32</v>
      </c>
      <c r="J420" t="s">
        <v>22</v>
      </c>
      <c r="K420">
        <v>1127.9100000000001</v>
      </c>
      <c r="L420">
        <v>0</v>
      </c>
      <c r="M420" s="5">
        <v>43160</v>
      </c>
      <c r="N420">
        <v>161.53</v>
      </c>
      <c r="O420" s="5">
        <v>43191</v>
      </c>
      <c r="P420" t="s">
        <v>23</v>
      </c>
      <c r="Q420" t="s">
        <v>24</v>
      </c>
      <c r="R420" t="s">
        <v>25</v>
      </c>
      <c r="S420" t="str">
        <f t="shared" si="6"/>
        <v>FALSE</v>
      </c>
    </row>
    <row r="421" spans="1:19" x14ac:dyDescent="0.35">
      <c r="A421" s="1">
        <v>922</v>
      </c>
      <c r="B421" s="2">
        <v>129719684</v>
      </c>
      <c r="C421">
        <v>7000</v>
      </c>
      <c r="D421" t="s">
        <v>27</v>
      </c>
      <c r="E421">
        <v>9.43</v>
      </c>
      <c r="F421">
        <v>224.01</v>
      </c>
      <c r="G421" s="4">
        <v>43160</v>
      </c>
      <c r="H421" t="s">
        <v>31</v>
      </c>
      <c r="I421" t="s">
        <v>30</v>
      </c>
      <c r="J421" t="s">
        <v>35</v>
      </c>
      <c r="K421">
        <v>7165.8591379999998</v>
      </c>
      <c r="L421">
        <v>0</v>
      </c>
      <c r="M421" s="5">
        <v>43252</v>
      </c>
      <c r="N421">
        <v>6721.51</v>
      </c>
      <c r="P421" t="s">
        <v>23</v>
      </c>
      <c r="Q421" t="s">
        <v>24</v>
      </c>
      <c r="R421" t="s">
        <v>25</v>
      </c>
      <c r="S421" t="str">
        <f t="shared" si="6"/>
        <v>FALSE</v>
      </c>
    </row>
    <row r="422" spans="1:19" x14ac:dyDescent="0.35">
      <c r="A422" s="1">
        <v>923</v>
      </c>
      <c r="B422" s="2">
        <v>126673543</v>
      </c>
      <c r="C422">
        <v>10000</v>
      </c>
      <c r="D422" t="s">
        <v>27</v>
      </c>
      <c r="E422">
        <v>12.62</v>
      </c>
      <c r="F422">
        <v>335.12</v>
      </c>
      <c r="G422" s="4">
        <v>43101</v>
      </c>
      <c r="H422" t="s">
        <v>20</v>
      </c>
      <c r="I422" t="s">
        <v>29</v>
      </c>
      <c r="J422" t="s">
        <v>22</v>
      </c>
      <c r="K422">
        <v>4383.8599999999997</v>
      </c>
      <c r="L422">
        <v>0</v>
      </c>
      <c r="M422" s="5">
        <v>43132</v>
      </c>
      <c r="N422">
        <v>335.12</v>
      </c>
      <c r="O422" s="5">
        <v>43191</v>
      </c>
      <c r="P422" t="s">
        <v>23</v>
      </c>
      <c r="Q422" t="s">
        <v>24</v>
      </c>
      <c r="R422" t="s">
        <v>25</v>
      </c>
      <c r="S422" t="str">
        <f t="shared" si="6"/>
        <v>FALSE</v>
      </c>
    </row>
    <row r="423" spans="1:19" x14ac:dyDescent="0.35">
      <c r="A423" s="1">
        <v>924</v>
      </c>
      <c r="B423" s="2">
        <v>127931401</v>
      </c>
      <c r="C423">
        <v>20000</v>
      </c>
      <c r="D423" t="s">
        <v>27</v>
      </c>
      <c r="E423">
        <v>10.42</v>
      </c>
      <c r="F423">
        <v>649.29999999999995</v>
      </c>
      <c r="G423" s="4">
        <v>43101</v>
      </c>
      <c r="H423" t="s">
        <v>20</v>
      </c>
      <c r="I423" t="s">
        <v>29</v>
      </c>
      <c r="J423" t="s">
        <v>22</v>
      </c>
      <c r="K423">
        <v>8505.65</v>
      </c>
      <c r="L423">
        <v>0</v>
      </c>
      <c r="M423" s="5">
        <v>43160</v>
      </c>
      <c r="N423">
        <v>649.29999999999995</v>
      </c>
      <c r="O423" s="5">
        <v>43191</v>
      </c>
      <c r="P423" t="s">
        <v>23</v>
      </c>
      <c r="Q423" t="s">
        <v>24</v>
      </c>
      <c r="R423" t="s">
        <v>25</v>
      </c>
      <c r="S423" t="str">
        <f t="shared" si="6"/>
        <v>FALSE</v>
      </c>
    </row>
    <row r="424" spans="1:19" x14ac:dyDescent="0.35">
      <c r="A424" s="1">
        <v>925</v>
      </c>
      <c r="B424" s="2">
        <v>137592516</v>
      </c>
      <c r="C424">
        <v>20000</v>
      </c>
      <c r="D424" t="s">
        <v>19</v>
      </c>
      <c r="E424">
        <v>25.34</v>
      </c>
      <c r="F424">
        <v>591.02</v>
      </c>
      <c r="G424" s="4">
        <v>43282</v>
      </c>
      <c r="H424" t="s">
        <v>20</v>
      </c>
      <c r="I424" t="s">
        <v>29</v>
      </c>
      <c r="J424" t="s">
        <v>22</v>
      </c>
      <c r="K424">
        <v>4671.8500000000004</v>
      </c>
      <c r="L424">
        <v>0</v>
      </c>
      <c r="M424" s="5">
        <v>43160</v>
      </c>
      <c r="N424">
        <v>591.02</v>
      </c>
      <c r="O424" s="5">
        <v>43191</v>
      </c>
      <c r="P424" t="s">
        <v>23</v>
      </c>
      <c r="Q424" t="s">
        <v>24</v>
      </c>
      <c r="R424" t="s">
        <v>25</v>
      </c>
      <c r="S424" t="str">
        <f t="shared" si="6"/>
        <v>FALSE</v>
      </c>
    </row>
    <row r="425" spans="1:19" x14ac:dyDescent="0.35">
      <c r="A425" s="1">
        <v>926</v>
      </c>
      <c r="B425" s="2">
        <v>129440701</v>
      </c>
      <c r="C425">
        <v>23000</v>
      </c>
      <c r="D425" t="s">
        <v>27</v>
      </c>
      <c r="E425">
        <v>19.420000000000002</v>
      </c>
      <c r="F425">
        <v>847.99</v>
      </c>
      <c r="G425" s="4">
        <v>43160</v>
      </c>
      <c r="H425" t="s">
        <v>20</v>
      </c>
      <c r="I425" t="s">
        <v>21</v>
      </c>
      <c r="J425" t="s">
        <v>22</v>
      </c>
      <c r="K425">
        <v>10126.25</v>
      </c>
      <c r="L425">
        <v>0</v>
      </c>
      <c r="M425" s="5">
        <v>43160</v>
      </c>
      <c r="N425">
        <v>847.99</v>
      </c>
      <c r="O425" s="5">
        <v>43191</v>
      </c>
      <c r="P425" t="s">
        <v>23</v>
      </c>
      <c r="Q425" t="s">
        <v>24</v>
      </c>
      <c r="R425" t="s">
        <v>25</v>
      </c>
      <c r="S425" t="str">
        <f t="shared" si="6"/>
        <v>FALSE</v>
      </c>
    </row>
    <row r="426" spans="1:19" x14ac:dyDescent="0.35">
      <c r="A426" s="1">
        <v>927</v>
      </c>
      <c r="B426" s="2">
        <v>136484155</v>
      </c>
      <c r="C426">
        <v>35000</v>
      </c>
      <c r="D426" t="s">
        <v>27</v>
      </c>
      <c r="E426">
        <v>7.84</v>
      </c>
      <c r="F426">
        <v>1094.2</v>
      </c>
      <c r="G426" s="4">
        <v>43313</v>
      </c>
      <c r="H426" t="s">
        <v>20</v>
      </c>
      <c r="I426" t="s">
        <v>29</v>
      </c>
      <c r="J426" t="s">
        <v>22</v>
      </c>
      <c r="K426">
        <v>7644.16</v>
      </c>
      <c r="L426">
        <v>0</v>
      </c>
      <c r="M426" s="5">
        <v>43160</v>
      </c>
      <c r="N426">
        <v>1094.2</v>
      </c>
      <c r="O426" s="5">
        <v>43191</v>
      </c>
      <c r="P426" t="s">
        <v>23</v>
      </c>
      <c r="Q426" t="s">
        <v>33</v>
      </c>
      <c r="R426" t="s">
        <v>25</v>
      </c>
      <c r="S426" t="str">
        <f t="shared" si="6"/>
        <v>FALSE</v>
      </c>
    </row>
    <row r="427" spans="1:19" x14ac:dyDescent="0.35">
      <c r="A427" s="1">
        <v>928</v>
      </c>
      <c r="B427" s="2">
        <v>140384843</v>
      </c>
      <c r="C427">
        <v>20000</v>
      </c>
      <c r="D427" t="s">
        <v>19</v>
      </c>
      <c r="E427">
        <v>15.02</v>
      </c>
      <c r="F427">
        <v>476.01</v>
      </c>
      <c r="G427" s="4">
        <v>43344</v>
      </c>
      <c r="H427" t="s">
        <v>20</v>
      </c>
      <c r="I427" t="s">
        <v>21</v>
      </c>
      <c r="J427" t="s">
        <v>22</v>
      </c>
      <c r="K427">
        <v>2822.68</v>
      </c>
      <c r="L427">
        <v>0</v>
      </c>
      <c r="M427" s="5">
        <v>43160</v>
      </c>
      <c r="N427">
        <v>476.01</v>
      </c>
      <c r="O427" s="5">
        <v>43191</v>
      </c>
      <c r="P427" t="s">
        <v>23</v>
      </c>
      <c r="Q427" t="s">
        <v>24</v>
      </c>
      <c r="R427" t="s">
        <v>25</v>
      </c>
      <c r="S427" t="str">
        <f t="shared" si="6"/>
        <v>FALSE</v>
      </c>
    </row>
    <row r="428" spans="1:19" x14ac:dyDescent="0.35">
      <c r="A428" s="1">
        <v>929</v>
      </c>
      <c r="B428" s="2">
        <v>129630500</v>
      </c>
      <c r="C428">
        <v>10000</v>
      </c>
      <c r="D428" t="s">
        <v>19</v>
      </c>
      <c r="E428">
        <v>15.04</v>
      </c>
      <c r="F428">
        <v>238.11</v>
      </c>
      <c r="G428" s="4">
        <v>43160</v>
      </c>
      <c r="H428" t="s">
        <v>20</v>
      </c>
      <c r="I428" t="s">
        <v>21</v>
      </c>
      <c r="J428" t="s">
        <v>22</v>
      </c>
      <c r="K428">
        <v>2866.74</v>
      </c>
      <c r="L428">
        <v>0</v>
      </c>
      <c r="M428" s="5">
        <v>43160</v>
      </c>
      <c r="N428">
        <v>238.11</v>
      </c>
      <c r="O428" s="5">
        <v>43191</v>
      </c>
      <c r="P428" t="s">
        <v>23</v>
      </c>
      <c r="Q428" t="s">
        <v>24</v>
      </c>
      <c r="R428" t="s">
        <v>25</v>
      </c>
      <c r="S428" t="str">
        <f t="shared" si="6"/>
        <v>FALSE</v>
      </c>
    </row>
    <row r="429" spans="1:19" x14ac:dyDescent="0.35">
      <c r="A429" s="1">
        <v>930</v>
      </c>
      <c r="B429" s="2">
        <v>137478817</v>
      </c>
      <c r="C429">
        <v>10000</v>
      </c>
      <c r="D429" t="s">
        <v>27</v>
      </c>
      <c r="E429">
        <v>10.08</v>
      </c>
      <c r="F429">
        <v>323.05</v>
      </c>
      <c r="G429" s="4">
        <v>43282</v>
      </c>
      <c r="H429" t="s">
        <v>20</v>
      </c>
      <c r="I429" t="s">
        <v>21</v>
      </c>
      <c r="J429" t="s">
        <v>22</v>
      </c>
      <c r="K429">
        <v>2573.1999999999998</v>
      </c>
      <c r="L429">
        <v>0</v>
      </c>
      <c r="M429" s="5">
        <v>43160</v>
      </c>
      <c r="N429">
        <v>323.05</v>
      </c>
      <c r="O429" s="5">
        <v>43191</v>
      </c>
      <c r="P429" t="s">
        <v>23</v>
      </c>
      <c r="Q429" t="s">
        <v>24</v>
      </c>
      <c r="R429" t="s">
        <v>25</v>
      </c>
      <c r="S429" t="str">
        <f t="shared" si="6"/>
        <v>FALSE</v>
      </c>
    </row>
    <row r="430" spans="1:19" x14ac:dyDescent="0.35">
      <c r="A430" s="1">
        <v>931</v>
      </c>
      <c r="B430" s="2">
        <v>138758117</v>
      </c>
      <c r="C430">
        <v>3200</v>
      </c>
      <c r="D430" t="s">
        <v>27</v>
      </c>
      <c r="E430">
        <v>11.06</v>
      </c>
      <c r="F430">
        <v>104.86</v>
      </c>
      <c r="G430" s="4">
        <v>43313</v>
      </c>
      <c r="H430" t="s">
        <v>20</v>
      </c>
      <c r="I430" t="s">
        <v>21</v>
      </c>
      <c r="J430" t="s">
        <v>22</v>
      </c>
      <c r="K430">
        <v>732.05</v>
      </c>
      <c r="L430">
        <v>0</v>
      </c>
      <c r="M430" s="5">
        <v>43160</v>
      </c>
      <c r="N430">
        <v>104.86</v>
      </c>
      <c r="O430" s="5">
        <v>43191</v>
      </c>
      <c r="P430" t="s">
        <v>26</v>
      </c>
      <c r="Q430" t="s">
        <v>24</v>
      </c>
      <c r="R430" t="s">
        <v>25</v>
      </c>
      <c r="S430" t="str">
        <f t="shared" si="6"/>
        <v>FALSE</v>
      </c>
    </row>
    <row r="431" spans="1:19" x14ac:dyDescent="0.35">
      <c r="A431" s="1">
        <v>932</v>
      </c>
      <c r="B431" s="2">
        <v>136071600</v>
      </c>
      <c r="C431">
        <v>20000</v>
      </c>
      <c r="D431" t="s">
        <v>19</v>
      </c>
      <c r="E431">
        <v>19.420000000000002</v>
      </c>
      <c r="F431">
        <v>523.45000000000005</v>
      </c>
      <c r="G431" s="4">
        <v>43282</v>
      </c>
      <c r="H431" t="s">
        <v>20</v>
      </c>
      <c r="I431" t="s">
        <v>21</v>
      </c>
      <c r="J431" t="s">
        <v>22</v>
      </c>
      <c r="K431">
        <v>4155.2299999999996</v>
      </c>
      <c r="L431">
        <v>0</v>
      </c>
      <c r="M431" s="5">
        <v>43160</v>
      </c>
      <c r="N431">
        <v>523.45000000000005</v>
      </c>
      <c r="O431" s="5">
        <v>43191</v>
      </c>
      <c r="P431" t="s">
        <v>23</v>
      </c>
      <c r="Q431" t="s">
        <v>24</v>
      </c>
      <c r="R431" t="s">
        <v>25</v>
      </c>
      <c r="S431" t="str">
        <f t="shared" si="6"/>
        <v>FALSE</v>
      </c>
    </row>
    <row r="432" spans="1:19" x14ac:dyDescent="0.35">
      <c r="A432" s="1">
        <v>933</v>
      </c>
      <c r="B432" s="2">
        <v>138141124</v>
      </c>
      <c r="C432">
        <v>3200</v>
      </c>
      <c r="D432" t="s">
        <v>27</v>
      </c>
      <c r="E432">
        <v>17.97</v>
      </c>
      <c r="F432">
        <v>115.64</v>
      </c>
      <c r="G432" s="4">
        <v>43313</v>
      </c>
      <c r="H432" t="s">
        <v>31</v>
      </c>
      <c r="I432" t="s">
        <v>30</v>
      </c>
      <c r="J432" t="s">
        <v>22</v>
      </c>
      <c r="K432">
        <v>3402.7711049999998</v>
      </c>
      <c r="L432">
        <v>0</v>
      </c>
      <c r="M432" s="5">
        <v>43435</v>
      </c>
      <c r="N432">
        <v>3059.04</v>
      </c>
      <c r="P432" t="s">
        <v>23</v>
      </c>
      <c r="Q432" t="s">
        <v>24</v>
      </c>
      <c r="R432" t="s">
        <v>25</v>
      </c>
      <c r="S432" t="str">
        <f t="shared" si="6"/>
        <v>FALSE</v>
      </c>
    </row>
    <row r="433" spans="1:19" x14ac:dyDescent="0.35">
      <c r="A433" s="1">
        <v>935</v>
      </c>
      <c r="B433" s="2">
        <v>139884134</v>
      </c>
      <c r="C433">
        <v>12000</v>
      </c>
      <c r="D433" t="s">
        <v>27</v>
      </c>
      <c r="E433">
        <v>7.84</v>
      </c>
      <c r="F433">
        <v>375.16</v>
      </c>
      <c r="G433" s="4">
        <v>43344</v>
      </c>
      <c r="H433" t="s">
        <v>20</v>
      </c>
      <c r="I433" t="s">
        <v>30</v>
      </c>
      <c r="J433" t="s">
        <v>22</v>
      </c>
      <c r="K433">
        <v>2248.35</v>
      </c>
      <c r="L433">
        <v>0</v>
      </c>
      <c r="M433" s="5">
        <v>43160</v>
      </c>
      <c r="N433">
        <v>375.16</v>
      </c>
      <c r="O433" s="5">
        <v>43191</v>
      </c>
      <c r="P433" t="s">
        <v>23</v>
      </c>
      <c r="Q433" t="s">
        <v>24</v>
      </c>
      <c r="R433" t="s">
        <v>25</v>
      </c>
      <c r="S433" t="str">
        <f t="shared" si="6"/>
        <v>FALSE</v>
      </c>
    </row>
    <row r="434" spans="1:19" x14ac:dyDescent="0.35">
      <c r="A434" s="1">
        <v>936</v>
      </c>
      <c r="B434" s="2">
        <v>129381454</v>
      </c>
      <c r="C434">
        <v>16000</v>
      </c>
      <c r="D434" t="s">
        <v>19</v>
      </c>
      <c r="E434">
        <v>14.07</v>
      </c>
      <c r="F434">
        <v>372.88</v>
      </c>
      <c r="G434" s="4">
        <v>43160</v>
      </c>
      <c r="H434" t="s">
        <v>20</v>
      </c>
      <c r="I434" t="s">
        <v>21</v>
      </c>
      <c r="J434" t="s">
        <v>22</v>
      </c>
      <c r="K434">
        <v>4462.05</v>
      </c>
      <c r="L434">
        <v>0</v>
      </c>
      <c r="M434" s="5">
        <v>43160</v>
      </c>
      <c r="N434">
        <v>372.88</v>
      </c>
      <c r="O434" s="5">
        <v>43191</v>
      </c>
      <c r="P434" t="s">
        <v>23</v>
      </c>
      <c r="Q434" t="s">
        <v>24</v>
      </c>
      <c r="R434" t="s">
        <v>25</v>
      </c>
      <c r="S434" t="str">
        <f t="shared" si="6"/>
        <v>FALSE</v>
      </c>
    </row>
    <row r="435" spans="1:19" x14ac:dyDescent="0.35">
      <c r="A435" s="1">
        <v>937</v>
      </c>
      <c r="B435" s="2">
        <v>137566930</v>
      </c>
      <c r="C435">
        <v>8400</v>
      </c>
      <c r="D435" t="s">
        <v>27</v>
      </c>
      <c r="E435">
        <v>10.08</v>
      </c>
      <c r="F435">
        <v>271.36</v>
      </c>
      <c r="G435" s="4">
        <v>43282</v>
      </c>
      <c r="H435" t="s">
        <v>31</v>
      </c>
      <c r="I435" t="s">
        <v>32</v>
      </c>
      <c r="J435" t="s">
        <v>22</v>
      </c>
      <c r="K435">
        <v>8752.0423780000001</v>
      </c>
      <c r="L435">
        <v>0</v>
      </c>
      <c r="M435" s="5">
        <v>43101</v>
      </c>
      <c r="N435">
        <v>7671.3</v>
      </c>
      <c r="P435" t="s">
        <v>23</v>
      </c>
      <c r="Q435" t="s">
        <v>24</v>
      </c>
      <c r="R435" t="s">
        <v>25</v>
      </c>
      <c r="S435" t="str">
        <f t="shared" si="6"/>
        <v>FALSE</v>
      </c>
    </row>
    <row r="436" spans="1:19" x14ac:dyDescent="0.35">
      <c r="A436" s="1">
        <v>938</v>
      </c>
      <c r="B436" s="2">
        <v>136739962</v>
      </c>
      <c r="C436">
        <v>12000</v>
      </c>
      <c r="D436" t="s">
        <v>19</v>
      </c>
      <c r="E436">
        <v>12.73</v>
      </c>
      <c r="F436">
        <v>271.39</v>
      </c>
      <c r="G436" s="4">
        <v>43282</v>
      </c>
      <c r="H436" t="s">
        <v>20</v>
      </c>
      <c r="I436" t="s">
        <v>30</v>
      </c>
      <c r="J436" t="s">
        <v>22</v>
      </c>
      <c r="K436">
        <v>2212.63</v>
      </c>
      <c r="L436">
        <v>0</v>
      </c>
      <c r="M436" s="5">
        <v>43160</v>
      </c>
      <c r="N436">
        <v>321.39</v>
      </c>
      <c r="O436" s="5">
        <v>43191</v>
      </c>
      <c r="P436" t="s">
        <v>23</v>
      </c>
      <c r="Q436" t="s">
        <v>24</v>
      </c>
      <c r="R436" t="s">
        <v>25</v>
      </c>
      <c r="S436" t="str">
        <f t="shared" si="6"/>
        <v>FALSE</v>
      </c>
    </row>
    <row r="437" spans="1:19" x14ac:dyDescent="0.35">
      <c r="A437" s="1">
        <v>939</v>
      </c>
      <c r="B437" s="2">
        <v>135128534</v>
      </c>
      <c r="C437">
        <v>30000</v>
      </c>
      <c r="D437" t="s">
        <v>27</v>
      </c>
      <c r="E437">
        <v>10.56</v>
      </c>
      <c r="F437">
        <v>975.93</v>
      </c>
      <c r="G437" s="4">
        <v>43282</v>
      </c>
      <c r="H437" t="s">
        <v>43</v>
      </c>
      <c r="I437" t="s">
        <v>21</v>
      </c>
      <c r="J437" t="s">
        <v>22</v>
      </c>
      <c r="K437">
        <v>6875.51</v>
      </c>
      <c r="L437">
        <v>0</v>
      </c>
      <c r="M437" s="5">
        <v>43132</v>
      </c>
      <c r="N437">
        <v>975.93</v>
      </c>
      <c r="O437" s="5">
        <v>43191</v>
      </c>
      <c r="P437" t="s">
        <v>23</v>
      </c>
      <c r="Q437" t="s">
        <v>33</v>
      </c>
      <c r="R437" t="s">
        <v>25</v>
      </c>
      <c r="S437" t="str">
        <f t="shared" si="6"/>
        <v>FALSE</v>
      </c>
    </row>
    <row r="438" spans="1:19" x14ac:dyDescent="0.35">
      <c r="A438" s="1">
        <v>940</v>
      </c>
      <c r="B438" s="2">
        <v>139530446</v>
      </c>
      <c r="C438">
        <v>12000</v>
      </c>
      <c r="D438" t="s">
        <v>27</v>
      </c>
      <c r="E438">
        <v>7.84</v>
      </c>
      <c r="F438">
        <v>375.16</v>
      </c>
      <c r="G438" s="4">
        <v>43344</v>
      </c>
      <c r="H438" t="s">
        <v>20</v>
      </c>
      <c r="I438" t="s">
        <v>21</v>
      </c>
      <c r="J438" t="s">
        <v>22</v>
      </c>
      <c r="K438">
        <v>2245.73</v>
      </c>
      <c r="L438">
        <v>0</v>
      </c>
      <c r="M438" s="5">
        <v>43160</v>
      </c>
      <c r="N438">
        <v>375.16</v>
      </c>
      <c r="O438" s="5">
        <v>43191</v>
      </c>
      <c r="P438" t="s">
        <v>23</v>
      </c>
      <c r="Q438" t="s">
        <v>24</v>
      </c>
      <c r="R438" t="s">
        <v>25</v>
      </c>
      <c r="S438" t="str">
        <f t="shared" si="6"/>
        <v>FALSE</v>
      </c>
    </row>
    <row r="439" spans="1:19" x14ac:dyDescent="0.35">
      <c r="A439" s="1">
        <v>942</v>
      </c>
      <c r="B439" s="2">
        <v>136925265</v>
      </c>
      <c r="C439">
        <v>9600</v>
      </c>
      <c r="D439" t="s">
        <v>27</v>
      </c>
      <c r="E439">
        <v>10.47</v>
      </c>
      <c r="F439">
        <v>311.89</v>
      </c>
      <c r="G439" s="4">
        <v>43282</v>
      </c>
      <c r="H439" t="s">
        <v>31</v>
      </c>
      <c r="I439" t="s">
        <v>32</v>
      </c>
      <c r="J439" t="s">
        <v>22</v>
      </c>
      <c r="K439">
        <v>9886.214892</v>
      </c>
      <c r="L439">
        <v>0</v>
      </c>
      <c r="M439" s="5">
        <v>43374</v>
      </c>
      <c r="N439">
        <v>9273.6</v>
      </c>
      <c r="P439" t="s">
        <v>23</v>
      </c>
      <c r="Q439" t="s">
        <v>24</v>
      </c>
      <c r="R439" t="s">
        <v>25</v>
      </c>
      <c r="S439" t="str">
        <f t="shared" si="6"/>
        <v>FALSE</v>
      </c>
    </row>
    <row r="440" spans="1:19" x14ac:dyDescent="0.35">
      <c r="A440" s="1">
        <v>943</v>
      </c>
      <c r="B440" s="2">
        <v>129128253</v>
      </c>
      <c r="C440">
        <v>15000</v>
      </c>
      <c r="D440" t="s">
        <v>27</v>
      </c>
      <c r="E440">
        <v>14.07</v>
      </c>
      <c r="F440">
        <v>513.17999999999995</v>
      </c>
      <c r="G440" s="4">
        <v>43132</v>
      </c>
      <c r="H440" t="s">
        <v>31</v>
      </c>
      <c r="I440" t="s">
        <v>21</v>
      </c>
      <c r="J440" t="s">
        <v>22</v>
      </c>
      <c r="K440">
        <v>16823.899460000001</v>
      </c>
      <c r="L440">
        <v>0</v>
      </c>
      <c r="M440" s="5">
        <v>43132</v>
      </c>
      <c r="N440">
        <v>11202.37</v>
      </c>
      <c r="P440" t="s">
        <v>23</v>
      </c>
      <c r="Q440" t="s">
        <v>24</v>
      </c>
      <c r="R440" t="s">
        <v>25</v>
      </c>
      <c r="S440" t="str">
        <f t="shared" si="6"/>
        <v>FALSE</v>
      </c>
    </row>
    <row r="441" spans="1:19" x14ac:dyDescent="0.35">
      <c r="A441" s="1">
        <v>944</v>
      </c>
      <c r="B441" s="2">
        <v>138997149</v>
      </c>
      <c r="C441">
        <v>5000</v>
      </c>
      <c r="D441" t="s">
        <v>27</v>
      </c>
      <c r="E441">
        <v>19.920000000000002</v>
      </c>
      <c r="F441">
        <v>185.62</v>
      </c>
      <c r="G441" s="4">
        <v>43313</v>
      </c>
      <c r="H441" t="s">
        <v>20</v>
      </c>
      <c r="I441" t="s">
        <v>30</v>
      </c>
      <c r="J441" t="s">
        <v>22</v>
      </c>
      <c r="K441">
        <v>1288.27</v>
      </c>
      <c r="L441">
        <v>0</v>
      </c>
      <c r="M441" s="5">
        <v>43160</v>
      </c>
      <c r="N441">
        <v>185.62</v>
      </c>
      <c r="O441" s="5">
        <v>43191</v>
      </c>
      <c r="P441" t="s">
        <v>23</v>
      </c>
      <c r="Q441" t="s">
        <v>24</v>
      </c>
      <c r="R441" t="s">
        <v>25</v>
      </c>
      <c r="S441" t="str">
        <f t="shared" si="6"/>
        <v>FALSE</v>
      </c>
    </row>
    <row r="442" spans="1:19" x14ac:dyDescent="0.35">
      <c r="A442" s="1">
        <v>945</v>
      </c>
      <c r="B442" s="2">
        <v>136309585</v>
      </c>
      <c r="C442">
        <v>15000</v>
      </c>
      <c r="D442" t="s">
        <v>27</v>
      </c>
      <c r="E442">
        <v>6.67</v>
      </c>
      <c r="F442">
        <v>460.9</v>
      </c>
      <c r="G442" s="4">
        <v>43282</v>
      </c>
      <c r="H442" t="s">
        <v>20</v>
      </c>
      <c r="I442" t="s">
        <v>21</v>
      </c>
      <c r="J442" t="s">
        <v>22</v>
      </c>
      <c r="K442">
        <v>3681.64</v>
      </c>
      <c r="L442">
        <v>0</v>
      </c>
      <c r="M442" s="5">
        <v>43160</v>
      </c>
      <c r="N442">
        <v>460.9</v>
      </c>
      <c r="O442" s="5">
        <v>43191</v>
      </c>
      <c r="P442" t="s">
        <v>23</v>
      </c>
      <c r="Q442" t="s">
        <v>33</v>
      </c>
      <c r="R442" t="s">
        <v>25</v>
      </c>
      <c r="S442" t="str">
        <f t="shared" si="6"/>
        <v>FALSE</v>
      </c>
    </row>
    <row r="443" spans="1:19" x14ac:dyDescent="0.35">
      <c r="A443" s="1">
        <v>946</v>
      </c>
      <c r="B443" s="2">
        <v>129038759</v>
      </c>
      <c r="C443">
        <v>19875</v>
      </c>
      <c r="D443" t="s">
        <v>19</v>
      </c>
      <c r="E443">
        <v>19.420000000000002</v>
      </c>
      <c r="F443">
        <v>520.17999999999995</v>
      </c>
      <c r="G443" s="4">
        <v>43160</v>
      </c>
      <c r="H443" t="s">
        <v>20</v>
      </c>
      <c r="I443" t="s">
        <v>21</v>
      </c>
      <c r="J443" t="s">
        <v>22</v>
      </c>
      <c r="K443">
        <v>6357.3</v>
      </c>
      <c r="L443">
        <v>0</v>
      </c>
      <c r="M443" s="5">
        <v>43160</v>
      </c>
      <c r="N443">
        <v>520.17999999999995</v>
      </c>
      <c r="O443" s="5">
        <v>43191</v>
      </c>
      <c r="P443" t="s">
        <v>26</v>
      </c>
      <c r="Q443" t="s">
        <v>24</v>
      </c>
      <c r="R443" t="s">
        <v>25</v>
      </c>
      <c r="S443" t="str">
        <f t="shared" si="6"/>
        <v>FALSE</v>
      </c>
    </row>
    <row r="444" spans="1:19" x14ac:dyDescent="0.35">
      <c r="A444" s="1">
        <v>947</v>
      </c>
      <c r="B444" s="2">
        <v>128570719</v>
      </c>
      <c r="C444">
        <v>10000</v>
      </c>
      <c r="D444" t="s">
        <v>27</v>
      </c>
      <c r="E444">
        <v>12.62</v>
      </c>
      <c r="F444">
        <v>335.12</v>
      </c>
      <c r="G444" s="4">
        <v>43132</v>
      </c>
      <c r="H444" t="s">
        <v>20</v>
      </c>
      <c r="I444" t="s">
        <v>29</v>
      </c>
      <c r="J444" t="s">
        <v>22</v>
      </c>
      <c r="K444">
        <v>4349.55</v>
      </c>
      <c r="L444">
        <v>0</v>
      </c>
      <c r="M444" s="5">
        <v>43160</v>
      </c>
      <c r="N444">
        <v>335.12</v>
      </c>
      <c r="O444" s="5">
        <v>43191</v>
      </c>
      <c r="P444" t="s">
        <v>23</v>
      </c>
      <c r="Q444" t="s">
        <v>24</v>
      </c>
      <c r="R444" t="s">
        <v>25</v>
      </c>
      <c r="S444" t="str">
        <f t="shared" si="6"/>
        <v>FALSE</v>
      </c>
    </row>
    <row r="445" spans="1:19" x14ac:dyDescent="0.35">
      <c r="A445" s="1">
        <v>948</v>
      </c>
      <c r="B445" s="2">
        <v>128232323</v>
      </c>
      <c r="C445">
        <v>4000</v>
      </c>
      <c r="D445" t="s">
        <v>27</v>
      </c>
      <c r="E445">
        <v>9.93</v>
      </c>
      <c r="F445">
        <v>128.94</v>
      </c>
      <c r="G445" s="4">
        <v>43160</v>
      </c>
      <c r="H445" t="s">
        <v>20</v>
      </c>
      <c r="I445" t="s">
        <v>29</v>
      </c>
      <c r="J445" t="s">
        <v>22</v>
      </c>
      <c r="K445">
        <v>1542.87</v>
      </c>
      <c r="L445">
        <v>0</v>
      </c>
      <c r="M445" s="5">
        <v>43160</v>
      </c>
      <c r="N445">
        <v>128.94</v>
      </c>
      <c r="O445" s="5">
        <v>43191</v>
      </c>
      <c r="P445" t="s">
        <v>23</v>
      </c>
      <c r="Q445" t="s">
        <v>24</v>
      </c>
      <c r="R445" t="s">
        <v>25</v>
      </c>
      <c r="S445" t="str">
        <f t="shared" si="6"/>
        <v>FALSE</v>
      </c>
    </row>
    <row r="446" spans="1:19" x14ac:dyDescent="0.35">
      <c r="A446" s="1">
        <v>949</v>
      </c>
      <c r="B446" s="2">
        <v>125818027</v>
      </c>
      <c r="C446">
        <v>16000</v>
      </c>
      <c r="D446" t="s">
        <v>19</v>
      </c>
      <c r="E446">
        <v>19.03</v>
      </c>
      <c r="F446">
        <v>415.32</v>
      </c>
      <c r="G446" s="4">
        <v>43101</v>
      </c>
      <c r="H446" t="s">
        <v>36</v>
      </c>
      <c r="I446" t="s">
        <v>21</v>
      </c>
      <c r="J446" t="s">
        <v>22</v>
      </c>
      <c r="K446">
        <v>3720.96</v>
      </c>
      <c r="L446">
        <v>0</v>
      </c>
      <c r="M446" s="5">
        <v>43374</v>
      </c>
      <c r="N446">
        <v>415.32</v>
      </c>
      <c r="P446" t="s">
        <v>26</v>
      </c>
      <c r="Q446" t="s">
        <v>24</v>
      </c>
      <c r="R446" t="s">
        <v>25</v>
      </c>
      <c r="S446" t="str">
        <f t="shared" si="6"/>
        <v>FALSE</v>
      </c>
    </row>
    <row r="447" spans="1:19" x14ac:dyDescent="0.35">
      <c r="A447" s="1">
        <v>950</v>
      </c>
      <c r="B447" s="2">
        <v>130045842</v>
      </c>
      <c r="C447">
        <v>16000</v>
      </c>
      <c r="D447" t="s">
        <v>19</v>
      </c>
      <c r="E447">
        <v>19.420000000000002</v>
      </c>
      <c r="F447">
        <v>418.76</v>
      </c>
      <c r="G447" s="4">
        <v>43160</v>
      </c>
      <c r="H447" t="s">
        <v>36</v>
      </c>
      <c r="I447" t="s">
        <v>21</v>
      </c>
      <c r="J447" t="s">
        <v>22</v>
      </c>
      <c r="K447">
        <v>2478.04</v>
      </c>
      <c r="L447">
        <v>0</v>
      </c>
      <c r="M447" s="5">
        <v>43344</v>
      </c>
      <c r="N447">
        <v>418.76</v>
      </c>
      <c r="P447" t="s">
        <v>23</v>
      </c>
      <c r="Q447" t="s">
        <v>24</v>
      </c>
      <c r="R447" t="s">
        <v>25</v>
      </c>
      <c r="S447" t="str">
        <f t="shared" si="6"/>
        <v>FALSE</v>
      </c>
    </row>
    <row r="448" spans="1:19" x14ac:dyDescent="0.35">
      <c r="A448" s="1">
        <v>951</v>
      </c>
      <c r="B448" s="2">
        <v>138356943</v>
      </c>
      <c r="C448">
        <v>30000</v>
      </c>
      <c r="D448" t="s">
        <v>19</v>
      </c>
      <c r="E448">
        <v>13.56</v>
      </c>
      <c r="F448">
        <v>691.23</v>
      </c>
      <c r="G448" s="4">
        <v>43313</v>
      </c>
      <c r="H448" t="s">
        <v>20</v>
      </c>
      <c r="I448" t="s">
        <v>21</v>
      </c>
      <c r="J448" t="s">
        <v>22</v>
      </c>
      <c r="K448">
        <v>4215.18</v>
      </c>
      <c r="L448">
        <v>0</v>
      </c>
      <c r="M448" s="5">
        <v>43160</v>
      </c>
      <c r="N448">
        <v>691.23</v>
      </c>
      <c r="O448" s="5">
        <v>43191</v>
      </c>
      <c r="P448" t="s">
        <v>23</v>
      </c>
      <c r="Q448" t="s">
        <v>24</v>
      </c>
      <c r="R448" t="s">
        <v>25</v>
      </c>
      <c r="S448" t="str">
        <f t="shared" si="6"/>
        <v>FALSE</v>
      </c>
    </row>
    <row r="449" spans="1:19" x14ac:dyDescent="0.35">
      <c r="A449" s="1">
        <v>952</v>
      </c>
      <c r="B449" s="2">
        <v>138285858</v>
      </c>
      <c r="C449">
        <v>8000</v>
      </c>
      <c r="D449" t="s">
        <v>27</v>
      </c>
      <c r="E449">
        <v>16.14</v>
      </c>
      <c r="F449">
        <v>281.81</v>
      </c>
      <c r="G449" s="4">
        <v>43313</v>
      </c>
      <c r="H449" t="s">
        <v>20</v>
      </c>
      <c r="I449" t="s">
        <v>34</v>
      </c>
      <c r="J449" t="s">
        <v>22</v>
      </c>
      <c r="K449">
        <v>1965.5</v>
      </c>
      <c r="L449">
        <v>0</v>
      </c>
      <c r="M449" s="5">
        <v>43160</v>
      </c>
      <c r="N449">
        <v>281.81</v>
      </c>
      <c r="O449" s="5">
        <v>43191</v>
      </c>
      <c r="P449" t="s">
        <v>23</v>
      </c>
      <c r="Q449" t="s">
        <v>24</v>
      </c>
      <c r="R449" t="s">
        <v>25</v>
      </c>
      <c r="S449" t="str">
        <f t="shared" si="6"/>
        <v>FALSE</v>
      </c>
    </row>
    <row r="450" spans="1:19" x14ac:dyDescent="0.35">
      <c r="A450" s="1">
        <v>953</v>
      </c>
      <c r="B450" s="2">
        <v>128690411</v>
      </c>
      <c r="C450">
        <v>15600</v>
      </c>
      <c r="D450" t="s">
        <v>27</v>
      </c>
      <c r="E450">
        <v>10.42</v>
      </c>
      <c r="F450">
        <v>506.45</v>
      </c>
      <c r="G450" s="4">
        <v>43132</v>
      </c>
      <c r="H450" t="s">
        <v>20</v>
      </c>
      <c r="I450" t="s">
        <v>21</v>
      </c>
      <c r="J450" t="s">
        <v>22</v>
      </c>
      <c r="K450">
        <v>6574.82</v>
      </c>
      <c r="L450">
        <v>0</v>
      </c>
      <c r="M450" s="5">
        <v>43160</v>
      </c>
      <c r="N450">
        <v>506.45</v>
      </c>
      <c r="O450" s="5">
        <v>43191</v>
      </c>
      <c r="P450" t="s">
        <v>23</v>
      </c>
      <c r="Q450" t="s">
        <v>24</v>
      </c>
      <c r="R450" t="s">
        <v>25</v>
      </c>
      <c r="S450" t="str">
        <f t="shared" ref="S450:S503" si="7">IF(R450="N", "FALSE", "TRUE")</f>
        <v>FALSE</v>
      </c>
    </row>
    <row r="451" spans="1:19" x14ac:dyDescent="0.35">
      <c r="A451" s="1">
        <v>954</v>
      </c>
      <c r="B451" s="2">
        <v>129827252</v>
      </c>
      <c r="C451">
        <v>10300</v>
      </c>
      <c r="D451" t="s">
        <v>27</v>
      </c>
      <c r="E451">
        <v>14.07</v>
      </c>
      <c r="F451">
        <v>352.38</v>
      </c>
      <c r="G451" s="4">
        <v>43160</v>
      </c>
      <c r="H451" t="s">
        <v>20</v>
      </c>
      <c r="I451" t="s">
        <v>21</v>
      </c>
      <c r="J451" t="s">
        <v>22</v>
      </c>
      <c r="K451">
        <v>4860.08</v>
      </c>
      <c r="L451">
        <v>0</v>
      </c>
      <c r="M451" s="5">
        <v>43132</v>
      </c>
      <c r="N451">
        <v>352.38</v>
      </c>
      <c r="O451" s="5">
        <v>43191</v>
      </c>
      <c r="P451" t="s">
        <v>23</v>
      </c>
      <c r="Q451" t="s">
        <v>24</v>
      </c>
      <c r="R451" t="s">
        <v>25</v>
      </c>
      <c r="S451" t="str">
        <f t="shared" si="7"/>
        <v>FALSE</v>
      </c>
    </row>
    <row r="452" spans="1:19" x14ac:dyDescent="0.35">
      <c r="A452" s="1">
        <v>955</v>
      </c>
      <c r="B452" s="2">
        <v>126384374</v>
      </c>
      <c r="C452">
        <v>11000</v>
      </c>
      <c r="D452" t="s">
        <v>27</v>
      </c>
      <c r="E452">
        <v>12.62</v>
      </c>
      <c r="F452">
        <v>368.63</v>
      </c>
      <c r="G452" s="4">
        <v>43101</v>
      </c>
      <c r="H452" t="s">
        <v>20</v>
      </c>
      <c r="I452" t="s">
        <v>29</v>
      </c>
      <c r="J452" t="s">
        <v>35</v>
      </c>
      <c r="K452">
        <v>5153.1099999999997</v>
      </c>
      <c r="L452">
        <v>0</v>
      </c>
      <c r="M452" s="5">
        <v>43160</v>
      </c>
      <c r="N452">
        <v>368.63</v>
      </c>
      <c r="O452" s="5">
        <v>43191</v>
      </c>
      <c r="P452" t="s">
        <v>23</v>
      </c>
      <c r="Q452" t="s">
        <v>24</v>
      </c>
      <c r="R452" t="s">
        <v>25</v>
      </c>
      <c r="S452" t="str">
        <f t="shared" si="7"/>
        <v>FALSE</v>
      </c>
    </row>
    <row r="453" spans="1:19" x14ac:dyDescent="0.35">
      <c r="A453" s="1">
        <v>956</v>
      </c>
      <c r="B453" s="2">
        <v>129216205</v>
      </c>
      <c r="C453">
        <v>14400</v>
      </c>
      <c r="D453" t="s">
        <v>27</v>
      </c>
      <c r="E453">
        <v>10.41</v>
      </c>
      <c r="F453">
        <v>467.43</v>
      </c>
      <c r="G453" s="4">
        <v>43132</v>
      </c>
      <c r="H453" t="s">
        <v>20</v>
      </c>
      <c r="I453" t="s">
        <v>21</v>
      </c>
      <c r="J453" t="s">
        <v>22</v>
      </c>
      <c r="K453">
        <v>6068.26</v>
      </c>
      <c r="L453">
        <v>0</v>
      </c>
      <c r="M453" s="5">
        <v>43160</v>
      </c>
      <c r="N453">
        <v>467.43</v>
      </c>
      <c r="O453" s="5">
        <v>43191</v>
      </c>
      <c r="P453" t="s">
        <v>23</v>
      </c>
      <c r="Q453" t="s">
        <v>24</v>
      </c>
      <c r="R453" t="s">
        <v>25</v>
      </c>
      <c r="S453" t="str">
        <f t="shared" si="7"/>
        <v>FALSE</v>
      </c>
    </row>
    <row r="454" spans="1:19" x14ac:dyDescent="0.35">
      <c r="A454" s="1">
        <v>957</v>
      </c>
      <c r="B454" s="2">
        <v>137946367</v>
      </c>
      <c r="C454">
        <v>10000</v>
      </c>
      <c r="D454" t="s">
        <v>27</v>
      </c>
      <c r="E454">
        <v>11.06</v>
      </c>
      <c r="F454">
        <v>327.68</v>
      </c>
      <c r="G454" s="4">
        <v>43313</v>
      </c>
      <c r="H454" t="s">
        <v>20</v>
      </c>
      <c r="I454" t="s">
        <v>30</v>
      </c>
      <c r="J454" t="s">
        <v>35</v>
      </c>
      <c r="K454">
        <v>2287.62</v>
      </c>
      <c r="L454">
        <v>0</v>
      </c>
      <c r="M454" s="5">
        <v>43160</v>
      </c>
      <c r="N454">
        <v>327.68</v>
      </c>
      <c r="O454" s="5">
        <v>43191</v>
      </c>
      <c r="P454" t="s">
        <v>23</v>
      </c>
      <c r="Q454" t="s">
        <v>24</v>
      </c>
      <c r="R454" t="s">
        <v>25</v>
      </c>
      <c r="S454" t="str">
        <f t="shared" si="7"/>
        <v>FALSE</v>
      </c>
    </row>
    <row r="455" spans="1:19" x14ac:dyDescent="0.35">
      <c r="A455" s="1">
        <v>958</v>
      </c>
      <c r="B455" s="2">
        <v>126797537</v>
      </c>
      <c r="C455">
        <v>20000</v>
      </c>
      <c r="D455" t="s">
        <v>27</v>
      </c>
      <c r="E455">
        <v>10.42</v>
      </c>
      <c r="F455">
        <v>649.29999999999995</v>
      </c>
      <c r="G455" s="4">
        <v>43101</v>
      </c>
      <c r="H455" t="s">
        <v>20</v>
      </c>
      <c r="I455" t="s">
        <v>21</v>
      </c>
      <c r="J455" t="s">
        <v>22</v>
      </c>
      <c r="K455">
        <v>9061.26</v>
      </c>
      <c r="L455">
        <v>0</v>
      </c>
      <c r="M455" s="5">
        <v>43160</v>
      </c>
      <c r="N455">
        <v>649.29999999999995</v>
      </c>
      <c r="O455" s="5">
        <v>43191</v>
      </c>
      <c r="P455" t="s">
        <v>23</v>
      </c>
      <c r="Q455" t="s">
        <v>24</v>
      </c>
      <c r="R455" t="s">
        <v>25</v>
      </c>
      <c r="S455" t="str">
        <f t="shared" si="7"/>
        <v>FALSE</v>
      </c>
    </row>
    <row r="456" spans="1:19" x14ac:dyDescent="0.35">
      <c r="A456" s="1">
        <v>959</v>
      </c>
      <c r="B456" s="2">
        <v>130296594</v>
      </c>
      <c r="C456">
        <v>20000</v>
      </c>
      <c r="D456" t="s">
        <v>19</v>
      </c>
      <c r="E456">
        <v>14.07</v>
      </c>
      <c r="F456">
        <v>466.1</v>
      </c>
      <c r="G456" s="4">
        <v>43160</v>
      </c>
      <c r="H456" t="s">
        <v>20</v>
      </c>
      <c r="I456" t="s">
        <v>30</v>
      </c>
      <c r="J456" t="s">
        <v>22</v>
      </c>
      <c r="K456">
        <v>5577.57</v>
      </c>
      <c r="L456">
        <v>0</v>
      </c>
      <c r="M456" s="5">
        <v>43160</v>
      </c>
      <c r="N456">
        <v>466.1</v>
      </c>
      <c r="O456" s="5">
        <v>43191</v>
      </c>
      <c r="P456" t="s">
        <v>23</v>
      </c>
      <c r="Q456" t="s">
        <v>24</v>
      </c>
      <c r="R456" t="s">
        <v>25</v>
      </c>
      <c r="S456" t="str">
        <f t="shared" si="7"/>
        <v>FALSE</v>
      </c>
    </row>
    <row r="457" spans="1:19" x14ac:dyDescent="0.35">
      <c r="A457" s="1">
        <v>960</v>
      </c>
      <c r="B457" s="2">
        <v>130538883</v>
      </c>
      <c r="C457">
        <v>30000</v>
      </c>
      <c r="D457" t="s">
        <v>27</v>
      </c>
      <c r="E457">
        <v>18.45</v>
      </c>
      <c r="F457">
        <v>1091.3599999999999</v>
      </c>
      <c r="G457" s="4">
        <v>43160</v>
      </c>
      <c r="H457" t="s">
        <v>20</v>
      </c>
      <c r="I457" t="s">
        <v>21</v>
      </c>
      <c r="J457" t="s">
        <v>22</v>
      </c>
      <c r="K457">
        <v>13034.82</v>
      </c>
      <c r="L457">
        <v>0</v>
      </c>
      <c r="M457" s="5">
        <v>43160</v>
      </c>
      <c r="N457">
        <v>1091.3599999999999</v>
      </c>
      <c r="O457" s="5">
        <v>43191</v>
      </c>
      <c r="P457" t="s">
        <v>23</v>
      </c>
      <c r="Q457" t="s">
        <v>24</v>
      </c>
      <c r="R457" t="s">
        <v>25</v>
      </c>
      <c r="S457" t="str">
        <f t="shared" si="7"/>
        <v>FALSE</v>
      </c>
    </row>
    <row r="458" spans="1:19" x14ac:dyDescent="0.35">
      <c r="A458" s="1">
        <v>961</v>
      </c>
      <c r="B458" s="2">
        <v>127961621</v>
      </c>
      <c r="C458">
        <v>12000</v>
      </c>
      <c r="D458" t="s">
        <v>27</v>
      </c>
      <c r="E458">
        <v>9.93</v>
      </c>
      <c r="F458">
        <v>386.82</v>
      </c>
      <c r="G458" s="4">
        <v>43101</v>
      </c>
      <c r="H458" t="s">
        <v>20</v>
      </c>
      <c r="I458" t="s">
        <v>32</v>
      </c>
      <c r="J458" t="s">
        <v>22</v>
      </c>
      <c r="K458">
        <v>5024.7</v>
      </c>
      <c r="L458">
        <v>0</v>
      </c>
      <c r="M458" s="5">
        <v>43132</v>
      </c>
      <c r="N458">
        <v>386.82</v>
      </c>
      <c r="O458" s="5">
        <v>43191</v>
      </c>
      <c r="P458" t="s">
        <v>23</v>
      </c>
      <c r="Q458" t="s">
        <v>24</v>
      </c>
      <c r="R458" t="s">
        <v>25</v>
      </c>
      <c r="S458" t="str">
        <f t="shared" si="7"/>
        <v>FALSE</v>
      </c>
    </row>
    <row r="459" spans="1:19" x14ac:dyDescent="0.35">
      <c r="A459" s="1">
        <v>962</v>
      </c>
      <c r="B459" s="2">
        <v>128028229</v>
      </c>
      <c r="C459">
        <v>35300</v>
      </c>
      <c r="D459" t="s">
        <v>27</v>
      </c>
      <c r="E459">
        <v>21.45</v>
      </c>
      <c r="F459">
        <v>1338.1</v>
      </c>
      <c r="G459" s="4">
        <v>43132</v>
      </c>
      <c r="H459" t="s">
        <v>31</v>
      </c>
      <c r="I459" t="s">
        <v>21</v>
      </c>
      <c r="J459" t="s">
        <v>35</v>
      </c>
      <c r="K459">
        <v>40987.506950000003</v>
      </c>
      <c r="L459">
        <v>0</v>
      </c>
      <c r="M459" s="5">
        <v>43435</v>
      </c>
      <c r="N459">
        <v>28986.68</v>
      </c>
      <c r="P459" t="s">
        <v>26</v>
      </c>
      <c r="Q459" t="s">
        <v>24</v>
      </c>
      <c r="R459" t="s">
        <v>25</v>
      </c>
      <c r="S459" t="str">
        <f t="shared" si="7"/>
        <v>FALSE</v>
      </c>
    </row>
    <row r="460" spans="1:19" x14ac:dyDescent="0.35">
      <c r="A460" s="1">
        <v>963</v>
      </c>
      <c r="B460" s="2">
        <v>130477378</v>
      </c>
      <c r="C460">
        <v>25000</v>
      </c>
      <c r="D460" t="s">
        <v>19</v>
      </c>
      <c r="E460">
        <v>15.04</v>
      </c>
      <c r="F460">
        <v>595.28</v>
      </c>
      <c r="G460" s="4">
        <v>43160</v>
      </c>
      <c r="H460" t="s">
        <v>20</v>
      </c>
      <c r="I460" t="s">
        <v>21</v>
      </c>
      <c r="J460" t="s">
        <v>22</v>
      </c>
      <c r="K460">
        <v>7101.58</v>
      </c>
      <c r="L460">
        <v>0</v>
      </c>
      <c r="M460" s="5">
        <v>43160</v>
      </c>
      <c r="N460">
        <v>595.28</v>
      </c>
      <c r="O460" s="5">
        <v>43191</v>
      </c>
      <c r="P460" t="s">
        <v>26</v>
      </c>
      <c r="Q460" t="s">
        <v>24</v>
      </c>
      <c r="R460" t="s">
        <v>25</v>
      </c>
      <c r="S460" t="str">
        <f t="shared" si="7"/>
        <v>FALSE</v>
      </c>
    </row>
    <row r="461" spans="1:19" x14ac:dyDescent="0.35">
      <c r="A461" s="1">
        <v>964</v>
      </c>
      <c r="B461" s="2">
        <v>129234019</v>
      </c>
      <c r="C461">
        <v>6000</v>
      </c>
      <c r="D461" t="s">
        <v>27</v>
      </c>
      <c r="E461">
        <v>12.61</v>
      </c>
      <c r="F461">
        <v>201.04</v>
      </c>
      <c r="G461" s="4">
        <v>43160</v>
      </c>
      <c r="H461" t="s">
        <v>20</v>
      </c>
      <c r="I461" t="s">
        <v>21</v>
      </c>
      <c r="J461" t="s">
        <v>22</v>
      </c>
      <c r="K461">
        <v>2404.0700000000002</v>
      </c>
      <c r="L461">
        <v>0</v>
      </c>
      <c r="M461" s="5">
        <v>43160</v>
      </c>
      <c r="N461">
        <v>201.04</v>
      </c>
      <c r="O461" s="5">
        <v>43191</v>
      </c>
      <c r="P461" t="s">
        <v>23</v>
      </c>
      <c r="Q461" t="s">
        <v>24</v>
      </c>
      <c r="R461" t="s">
        <v>25</v>
      </c>
      <c r="S461" t="str">
        <f t="shared" si="7"/>
        <v>FALSE</v>
      </c>
    </row>
    <row r="462" spans="1:19" x14ac:dyDescent="0.35">
      <c r="A462" s="1">
        <v>965</v>
      </c>
      <c r="B462" s="2">
        <v>140561097</v>
      </c>
      <c r="C462">
        <v>20000</v>
      </c>
      <c r="D462" t="s">
        <v>27</v>
      </c>
      <c r="E462">
        <v>7.84</v>
      </c>
      <c r="F462">
        <v>625.26</v>
      </c>
      <c r="G462" s="4">
        <v>43344</v>
      </c>
      <c r="H462" t="s">
        <v>20</v>
      </c>
      <c r="I462" t="s">
        <v>21</v>
      </c>
      <c r="J462" t="s">
        <v>22</v>
      </c>
      <c r="K462">
        <v>3174.22</v>
      </c>
      <c r="L462">
        <v>0</v>
      </c>
      <c r="M462" s="5">
        <v>43160</v>
      </c>
      <c r="N462">
        <v>625.26</v>
      </c>
      <c r="O462" s="5">
        <v>43191</v>
      </c>
      <c r="P462" t="s">
        <v>26</v>
      </c>
      <c r="Q462" t="s">
        <v>24</v>
      </c>
      <c r="R462" t="s">
        <v>25</v>
      </c>
      <c r="S462" t="str">
        <f t="shared" si="7"/>
        <v>FALSE</v>
      </c>
    </row>
    <row r="463" spans="1:19" x14ac:dyDescent="0.35">
      <c r="A463" s="1">
        <v>966</v>
      </c>
      <c r="B463" s="2">
        <v>128142673</v>
      </c>
      <c r="C463">
        <v>36000</v>
      </c>
      <c r="D463" t="s">
        <v>27</v>
      </c>
      <c r="E463">
        <v>9.44</v>
      </c>
      <c r="F463">
        <v>1152.18</v>
      </c>
      <c r="G463" s="4">
        <v>43132</v>
      </c>
      <c r="H463" t="s">
        <v>20</v>
      </c>
      <c r="I463" t="s">
        <v>21</v>
      </c>
      <c r="J463" t="s">
        <v>22</v>
      </c>
      <c r="K463">
        <v>14959.46</v>
      </c>
      <c r="L463">
        <v>0</v>
      </c>
      <c r="M463" s="5">
        <v>43160</v>
      </c>
      <c r="N463">
        <v>1152.18</v>
      </c>
      <c r="O463" s="5">
        <v>43191</v>
      </c>
      <c r="P463" t="s">
        <v>23</v>
      </c>
      <c r="Q463" t="s">
        <v>24</v>
      </c>
      <c r="R463" t="s">
        <v>25</v>
      </c>
      <c r="S463" t="str">
        <f t="shared" si="7"/>
        <v>FALSE</v>
      </c>
    </row>
    <row r="464" spans="1:19" x14ac:dyDescent="0.35">
      <c r="A464" s="1">
        <v>967</v>
      </c>
      <c r="B464" s="2">
        <v>124443378</v>
      </c>
      <c r="C464">
        <v>32000</v>
      </c>
      <c r="D464" t="s">
        <v>19</v>
      </c>
      <c r="E464">
        <v>10.42</v>
      </c>
      <c r="F464">
        <v>686.54</v>
      </c>
      <c r="G464" s="4">
        <v>43101</v>
      </c>
      <c r="H464" t="s">
        <v>20</v>
      </c>
      <c r="I464" t="s">
        <v>21</v>
      </c>
      <c r="J464" t="s">
        <v>22</v>
      </c>
      <c r="K464">
        <v>9593.0400000000009</v>
      </c>
      <c r="L464">
        <v>0</v>
      </c>
      <c r="M464" s="5">
        <v>43160</v>
      </c>
      <c r="N464">
        <v>686.54</v>
      </c>
      <c r="O464" s="5">
        <v>43191</v>
      </c>
      <c r="P464" t="s">
        <v>23</v>
      </c>
      <c r="Q464" t="s">
        <v>24</v>
      </c>
      <c r="R464" t="s">
        <v>25</v>
      </c>
      <c r="S464" t="str">
        <f t="shared" si="7"/>
        <v>FALSE</v>
      </c>
    </row>
    <row r="465" spans="1:19" x14ac:dyDescent="0.35">
      <c r="A465" s="1">
        <v>968</v>
      </c>
      <c r="B465" s="2">
        <v>128169170</v>
      </c>
      <c r="C465">
        <v>10000</v>
      </c>
      <c r="D465" t="s">
        <v>27</v>
      </c>
      <c r="E465">
        <v>17.09</v>
      </c>
      <c r="F465">
        <v>356.98</v>
      </c>
      <c r="G465" s="4">
        <v>43132</v>
      </c>
      <c r="H465" t="s">
        <v>20</v>
      </c>
      <c r="I465" t="s">
        <v>21</v>
      </c>
      <c r="J465" t="s">
        <v>35</v>
      </c>
      <c r="K465">
        <v>4617</v>
      </c>
      <c r="L465">
        <v>0</v>
      </c>
      <c r="M465" s="5">
        <v>43160</v>
      </c>
      <c r="N465">
        <v>356.98</v>
      </c>
      <c r="O465" s="5">
        <v>43191</v>
      </c>
      <c r="P465" t="s">
        <v>23</v>
      </c>
      <c r="Q465" t="s">
        <v>24</v>
      </c>
      <c r="R465" t="s">
        <v>25</v>
      </c>
      <c r="S465" t="str">
        <f t="shared" si="7"/>
        <v>FALSE</v>
      </c>
    </row>
    <row r="466" spans="1:19" x14ac:dyDescent="0.35">
      <c r="A466" s="1">
        <v>969</v>
      </c>
      <c r="B466" s="2">
        <v>129078883</v>
      </c>
      <c r="C466">
        <v>10000</v>
      </c>
      <c r="D466" t="s">
        <v>27</v>
      </c>
      <c r="E466">
        <v>9.44</v>
      </c>
      <c r="F466">
        <v>320.05</v>
      </c>
      <c r="G466" s="4">
        <v>43132</v>
      </c>
      <c r="H466" t="s">
        <v>20</v>
      </c>
      <c r="I466" t="s">
        <v>30</v>
      </c>
      <c r="J466" t="s">
        <v>22</v>
      </c>
      <c r="K466">
        <v>4155.41</v>
      </c>
      <c r="L466">
        <v>0</v>
      </c>
      <c r="M466" s="5">
        <v>43160</v>
      </c>
      <c r="N466">
        <v>320.05</v>
      </c>
      <c r="O466" s="5">
        <v>43191</v>
      </c>
      <c r="P466" t="s">
        <v>23</v>
      </c>
      <c r="Q466" t="s">
        <v>24</v>
      </c>
      <c r="R466" t="s">
        <v>25</v>
      </c>
      <c r="S466" t="str">
        <f t="shared" si="7"/>
        <v>FALSE</v>
      </c>
    </row>
    <row r="467" spans="1:19" x14ac:dyDescent="0.35">
      <c r="A467" s="1">
        <v>970</v>
      </c>
      <c r="B467" s="2">
        <v>137664125</v>
      </c>
      <c r="C467">
        <v>35000</v>
      </c>
      <c r="D467" t="s">
        <v>27</v>
      </c>
      <c r="E467">
        <v>8.4600000000000009</v>
      </c>
      <c r="F467">
        <v>1104.22</v>
      </c>
      <c r="G467" s="4">
        <v>43313</v>
      </c>
      <c r="H467" t="s">
        <v>20</v>
      </c>
      <c r="I467" t="s">
        <v>29</v>
      </c>
      <c r="J467" t="s">
        <v>35</v>
      </c>
      <c r="K467">
        <v>7713.09</v>
      </c>
      <c r="L467">
        <v>0</v>
      </c>
      <c r="M467" s="5">
        <v>43160</v>
      </c>
      <c r="N467">
        <v>1104.22</v>
      </c>
      <c r="O467" s="5">
        <v>43191</v>
      </c>
      <c r="P467" t="s">
        <v>23</v>
      </c>
      <c r="Q467" t="s">
        <v>24</v>
      </c>
      <c r="R467" t="s">
        <v>25</v>
      </c>
      <c r="S467" t="str">
        <f t="shared" si="7"/>
        <v>FALSE</v>
      </c>
    </row>
    <row r="468" spans="1:19" x14ac:dyDescent="0.35">
      <c r="A468" s="1">
        <v>971</v>
      </c>
      <c r="B468" s="2">
        <v>128439892</v>
      </c>
      <c r="C468">
        <v>15000</v>
      </c>
      <c r="D468" t="s">
        <v>27</v>
      </c>
      <c r="E468">
        <v>6.08</v>
      </c>
      <c r="F468">
        <v>456.88</v>
      </c>
      <c r="G468" s="4">
        <v>43132</v>
      </c>
      <c r="H468" t="s">
        <v>20</v>
      </c>
      <c r="I468" t="s">
        <v>21</v>
      </c>
      <c r="J468" t="s">
        <v>22</v>
      </c>
      <c r="K468">
        <v>5944.51</v>
      </c>
      <c r="L468">
        <v>0</v>
      </c>
      <c r="M468" s="5">
        <v>43160</v>
      </c>
      <c r="N468">
        <v>456.88</v>
      </c>
      <c r="O468" s="5">
        <v>43191</v>
      </c>
      <c r="P468" t="s">
        <v>23</v>
      </c>
      <c r="Q468" t="s">
        <v>24</v>
      </c>
      <c r="R468" t="s">
        <v>25</v>
      </c>
      <c r="S468" t="str">
        <f t="shared" si="7"/>
        <v>FALSE</v>
      </c>
    </row>
    <row r="469" spans="1:19" x14ac:dyDescent="0.35">
      <c r="A469" s="1">
        <v>972</v>
      </c>
      <c r="B469" s="2">
        <v>139204057</v>
      </c>
      <c r="C469">
        <v>12000</v>
      </c>
      <c r="D469" t="s">
        <v>27</v>
      </c>
      <c r="E469">
        <v>11.06</v>
      </c>
      <c r="F469">
        <v>393.21</v>
      </c>
      <c r="G469" s="4">
        <v>43313</v>
      </c>
      <c r="H469" t="s">
        <v>20</v>
      </c>
      <c r="I469" t="s">
        <v>29</v>
      </c>
      <c r="J469" t="s">
        <v>22</v>
      </c>
      <c r="K469">
        <v>2340.83</v>
      </c>
      <c r="L469">
        <v>0</v>
      </c>
      <c r="M469" s="5">
        <v>43132</v>
      </c>
      <c r="N469">
        <v>393.21</v>
      </c>
      <c r="O469" s="5">
        <v>43191</v>
      </c>
      <c r="P469" t="s">
        <v>23</v>
      </c>
      <c r="Q469" t="s">
        <v>24</v>
      </c>
      <c r="R469" t="s">
        <v>25</v>
      </c>
      <c r="S469" t="str">
        <f t="shared" si="7"/>
        <v>FALSE</v>
      </c>
    </row>
    <row r="470" spans="1:19" x14ac:dyDescent="0.35">
      <c r="A470" s="1">
        <v>973</v>
      </c>
      <c r="B470" s="2">
        <v>138308159</v>
      </c>
      <c r="C470">
        <v>15000</v>
      </c>
      <c r="D470" t="s">
        <v>19</v>
      </c>
      <c r="E470">
        <v>7.84</v>
      </c>
      <c r="F470">
        <v>303</v>
      </c>
      <c r="G470" s="4">
        <v>43313</v>
      </c>
      <c r="H470" t="s">
        <v>20</v>
      </c>
      <c r="I470" t="s">
        <v>40</v>
      </c>
      <c r="J470" t="s">
        <v>22</v>
      </c>
      <c r="K470">
        <v>2114.4699999999998</v>
      </c>
      <c r="L470">
        <v>0</v>
      </c>
      <c r="M470" s="5">
        <v>43160</v>
      </c>
      <c r="N470">
        <v>303</v>
      </c>
      <c r="O470" s="5">
        <v>43191</v>
      </c>
      <c r="P470" t="s">
        <v>23</v>
      </c>
      <c r="Q470" t="s">
        <v>24</v>
      </c>
      <c r="R470" t="s">
        <v>25</v>
      </c>
      <c r="S470" t="str">
        <f t="shared" si="7"/>
        <v>FALSE</v>
      </c>
    </row>
    <row r="471" spans="1:19" x14ac:dyDescent="0.35">
      <c r="A471" s="1">
        <v>974</v>
      </c>
      <c r="B471" s="2">
        <v>128115134</v>
      </c>
      <c r="C471">
        <v>6000</v>
      </c>
      <c r="D471" t="s">
        <v>27</v>
      </c>
      <c r="E471">
        <v>10.42</v>
      </c>
      <c r="F471">
        <v>194.79</v>
      </c>
      <c r="G471" s="4">
        <v>43132</v>
      </c>
      <c r="H471" t="s">
        <v>31</v>
      </c>
      <c r="I471" t="s">
        <v>29</v>
      </c>
      <c r="J471" t="s">
        <v>35</v>
      </c>
      <c r="K471">
        <v>6206.8685169999999</v>
      </c>
      <c r="L471">
        <v>0</v>
      </c>
      <c r="M471" s="5">
        <v>43252</v>
      </c>
      <c r="N471">
        <v>5625.97</v>
      </c>
      <c r="P471" t="s">
        <v>23</v>
      </c>
      <c r="Q471" t="s">
        <v>24</v>
      </c>
      <c r="R471" t="s">
        <v>25</v>
      </c>
      <c r="S471" t="str">
        <f t="shared" si="7"/>
        <v>FALSE</v>
      </c>
    </row>
    <row r="472" spans="1:19" x14ac:dyDescent="0.35">
      <c r="A472" s="1">
        <v>975</v>
      </c>
      <c r="B472" s="2">
        <v>128784712</v>
      </c>
      <c r="C472">
        <v>1500</v>
      </c>
      <c r="D472" t="s">
        <v>27</v>
      </c>
      <c r="E472">
        <v>11.99</v>
      </c>
      <c r="F472">
        <v>49.82</v>
      </c>
      <c r="G472" s="4">
        <v>43132</v>
      </c>
      <c r="H472" t="s">
        <v>31</v>
      </c>
      <c r="I472" t="s">
        <v>30</v>
      </c>
      <c r="J472" t="s">
        <v>35</v>
      </c>
      <c r="K472">
        <v>1559.622875</v>
      </c>
      <c r="L472">
        <v>0</v>
      </c>
      <c r="M472" s="5">
        <v>43252</v>
      </c>
      <c r="N472">
        <v>1341.16</v>
      </c>
      <c r="P472" t="s">
        <v>23</v>
      </c>
      <c r="Q472" t="s">
        <v>24</v>
      </c>
      <c r="R472" t="s">
        <v>25</v>
      </c>
      <c r="S472" t="str">
        <f t="shared" si="7"/>
        <v>FALSE</v>
      </c>
    </row>
    <row r="473" spans="1:19" x14ac:dyDescent="0.35">
      <c r="A473" s="1">
        <v>976</v>
      </c>
      <c r="B473" s="2">
        <v>129643834</v>
      </c>
      <c r="C473">
        <v>10000</v>
      </c>
      <c r="D473" t="s">
        <v>27</v>
      </c>
      <c r="E473">
        <v>13.58</v>
      </c>
      <c r="F473">
        <v>339.74</v>
      </c>
      <c r="G473" s="4">
        <v>43160</v>
      </c>
      <c r="H473" t="s">
        <v>20</v>
      </c>
      <c r="I473" t="s">
        <v>21</v>
      </c>
      <c r="J473" t="s">
        <v>22</v>
      </c>
      <c r="K473">
        <v>4069.34</v>
      </c>
      <c r="L473">
        <v>0</v>
      </c>
      <c r="M473" s="5">
        <v>43160</v>
      </c>
      <c r="N473">
        <v>339.74</v>
      </c>
      <c r="O473" s="5">
        <v>43191</v>
      </c>
      <c r="P473" t="s">
        <v>23</v>
      </c>
      <c r="Q473" t="s">
        <v>24</v>
      </c>
      <c r="R473" t="s">
        <v>25</v>
      </c>
      <c r="S473" t="str">
        <f t="shared" si="7"/>
        <v>FALSE</v>
      </c>
    </row>
    <row r="474" spans="1:19" x14ac:dyDescent="0.35">
      <c r="A474" s="1">
        <v>977</v>
      </c>
      <c r="B474" s="2">
        <v>130807400</v>
      </c>
      <c r="C474">
        <v>1000</v>
      </c>
      <c r="D474" t="s">
        <v>27</v>
      </c>
      <c r="E474">
        <v>12.61</v>
      </c>
      <c r="F474">
        <v>33.51</v>
      </c>
      <c r="G474" s="4">
        <v>43160</v>
      </c>
      <c r="H474" t="s">
        <v>20</v>
      </c>
      <c r="I474" t="s">
        <v>40</v>
      </c>
      <c r="J474" t="s">
        <v>22</v>
      </c>
      <c r="K474">
        <v>401.42</v>
      </c>
      <c r="L474">
        <v>0</v>
      </c>
      <c r="M474" s="5">
        <v>43160</v>
      </c>
      <c r="N474">
        <v>33.51</v>
      </c>
      <c r="O474" s="5">
        <v>43191</v>
      </c>
      <c r="P474" t="s">
        <v>23</v>
      </c>
      <c r="Q474" t="s">
        <v>24</v>
      </c>
      <c r="R474" t="s">
        <v>25</v>
      </c>
      <c r="S474" t="str">
        <f t="shared" si="7"/>
        <v>FALSE</v>
      </c>
    </row>
    <row r="475" spans="1:19" x14ac:dyDescent="0.35">
      <c r="A475" s="1">
        <v>978</v>
      </c>
      <c r="B475" s="2">
        <v>136213523</v>
      </c>
      <c r="C475">
        <v>25000</v>
      </c>
      <c r="D475" t="s">
        <v>19</v>
      </c>
      <c r="E475">
        <v>28.72</v>
      </c>
      <c r="F475">
        <v>789.3</v>
      </c>
      <c r="G475" s="4">
        <v>43282</v>
      </c>
      <c r="H475" t="s">
        <v>20</v>
      </c>
      <c r="I475" t="s">
        <v>40</v>
      </c>
      <c r="J475" t="s">
        <v>22</v>
      </c>
      <c r="K475">
        <v>6274.51</v>
      </c>
      <c r="L475">
        <v>0</v>
      </c>
      <c r="M475" s="5">
        <v>43160</v>
      </c>
      <c r="N475">
        <v>789.3</v>
      </c>
      <c r="O475" s="5">
        <v>43191</v>
      </c>
      <c r="P475" t="s">
        <v>23</v>
      </c>
      <c r="Q475" t="s">
        <v>24</v>
      </c>
      <c r="R475" t="s">
        <v>25</v>
      </c>
      <c r="S475" t="str">
        <f t="shared" si="7"/>
        <v>FALSE</v>
      </c>
    </row>
    <row r="476" spans="1:19" x14ac:dyDescent="0.35">
      <c r="A476" s="1">
        <v>979</v>
      </c>
      <c r="B476" s="2">
        <v>127581447</v>
      </c>
      <c r="C476">
        <v>8000</v>
      </c>
      <c r="D476" t="s">
        <v>27</v>
      </c>
      <c r="E476">
        <v>9.44</v>
      </c>
      <c r="F476">
        <v>256.04000000000002</v>
      </c>
      <c r="G476" s="4">
        <v>43101</v>
      </c>
      <c r="H476" t="s">
        <v>20</v>
      </c>
      <c r="I476" t="s">
        <v>30</v>
      </c>
      <c r="J476" t="s">
        <v>22</v>
      </c>
      <c r="K476">
        <v>3576.17</v>
      </c>
      <c r="L476">
        <v>0</v>
      </c>
      <c r="M476" s="5">
        <v>43160</v>
      </c>
      <c r="N476">
        <v>256.04000000000002</v>
      </c>
      <c r="O476" s="5">
        <v>43191</v>
      </c>
      <c r="P476" t="s">
        <v>23</v>
      </c>
      <c r="Q476" t="s">
        <v>24</v>
      </c>
      <c r="R476" t="s">
        <v>25</v>
      </c>
      <c r="S476" t="str">
        <f t="shared" si="7"/>
        <v>FALSE</v>
      </c>
    </row>
    <row r="477" spans="1:19" x14ac:dyDescent="0.35">
      <c r="A477" s="1">
        <v>980</v>
      </c>
      <c r="B477" s="2">
        <v>136746282</v>
      </c>
      <c r="C477">
        <v>35000</v>
      </c>
      <c r="D477" t="s">
        <v>27</v>
      </c>
      <c r="E477">
        <v>11.55</v>
      </c>
      <c r="F477">
        <v>1155</v>
      </c>
      <c r="G477" s="4">
        <v>43282</v>
      </c>
      <c r="H477" t="s">
        <v>20</v>
      </c>
      <c r="I477" t="s">
        <v>29</v>
      </c>
      <c r="J477" t="s">
        <v>22</v>
      </c>
      <c r="K477">
        <v>9217.5400000000009</v>
      </c>
      <c r="L477">
        <v>0</v>
      </c>
      <c r="M477" s="5">
        <v>43160</v>
      </c>
      <c r="N477">
        <v>1155</v>
      </c>
      <c r="O477" s="5">
        <v>43191</v>
      </c>
      <c r="P477" t="s">
        <v>23</v>
      </c>
      <c r="Q477" t="s">
        <v>33</v>
      </c>
      <c r="R477" t="s">
        <v>25</v>
      </c>
      <c r="S477" t="str">
        <f t="shared" si="7"/>
        <v>FALSE</v>
      </c>
    </row>
    <row r="478" spans="1:19" x14ac:dyDescent="0.35">
      <c r="A478" s="1">
        <v>981</v>
      </c>
      <c r="B478" s="2">
        <v>140578198</v>
      </c>
      <c r="C478">
        <v>21600</v>
      </c>
      <c r="D478" t="s">
        <v>19</v>
      </c>
      <c r="E478">
        <v>11.06</v>
      </c>
      <c r="F478">
        <v>470.29</v>
      </c>
      <c r="G478" s="4">
        <v>43344</v>
      </c>
      <c r="H478" t="s">
        <v>20</v>
      </c>
      <c r="I478" t="s">
        <v>29</v>
      </c>
      <c r="J478" t="s">
        <v>22</v>
      </c>
      <c r="K478">
        <v>2808.47</v>
      </c>
      <c r="L478">
        <v>0</v>
      </c>
      <c r="M478" s="5">
        <v>43160</v>
      </c>
      <c r="N478">
        <v>470.29</v>
      </c>
      <c r="O478" s="5">
        <v>43191</v>
      </c>
      <c r="P478" t="s">
        <v>23</v>
      </c>
      <c r="Q478" t="s">
        <v>24</v>
      </c>
      <c r="R478" t="s">
        <v>25</v>
      </c>
      <c r="S478" t="str">
        <f t="shared" si="7"/>
        <v>FALSE</v>
      </c>
    </row>
    <row r="479" spans="1:19" x14ac:dyDescent="0.35">
      <c r="A479" s="1">
        <v>982</v>
      </c>
      <c r="B479" s="2">
        <v>136511704</v>
      </c>
      <c r="C479">
        <v>6000</v>
      </c>
      <c r="D479" t="s">
        <v>27</v>
      </c>
      <c r="E479">
        <v>6.67</v>
      </c>
      <c r="F479">
        <v>184.36</v>
      </c>
      <c r="G479" s="4">
        <v>43282</v>
      </c>
      <c r="H479" t="s">
        <v>20</v>
      </c>
      <c r="I479" t="s">
        <v>30</v>
      </c>
      <c r="J479" t="s">
        <v>22</v>
      </c>
      <c r="K479">
        <v>1472.66</v>
      </c>
      <c r="L479">
        <v>0</v>
      </c>
      <c r="M479" s="5">
        <v>43160</v>
      </c>
      <c r="N479">
        <v>184.36</v>
      </c>
      <c r="O479" s="5">
        <v>43191</v>
      </c>
      <c r="P479" t="s">
        <v>23</v>
      </c>
      <c r="Q479" t="s">
        <v>24</v>
      </c>
      <c r="R479" t="s">
        <v>25</v>
      </c>
      <c r="S479" t="str">
        <f t="shared" si="7"/>
        <v>FALSE</v>
      </c>
    </row>
    <row r="480" spans="1:19" x14ac:dyDescent="0.35">
      <c r="A480" s="1">
        <v>984</v>
      </c>
      <c r="B480" s="2">
        <v>136010007</v>
      </c>
      <c r="C480">
        <v>40000</v>
      </c>
      <c r="D480" t="s">
        <v>19</v>
      </c>
      <c r="E480">
        <v>6.19</v>
      </c>
      <c r="F480">
        <v>776.86</v>
      </c>
      <c r="G480" s="4">
        <v>43282</v>
      </c>
      <c r="H480" t="s">
        <v>20</v>
      </c>
      <c r="I480" t="s">
        <v>21</v>
      </c>
      <c r="J480" t="s">
        <v>22</v>
      </c>
      <c r="K480">
        <v>6201.12</v>
      </c>
      <c r="L480">
        <v>0</v>
      </c>
      <c r="M480" s="5">
        <v>43160</v>
      </c>
      <c r="N480">
        <v>776.86</v>
      </c>
      <c r="O480" s="5">
        <v>43191</v>
      </c>
      <c r="P480" t="s">
        <v>23</v>
      </c>
      <c r="Q480" t="s">
        <v>33</v>
      </c>
      <c r="R480" t="s">
        <v>25</v>
      </c>
      <c r="S480" t="str">
        <f t="shared" si="7"/>
        <v>FALSE</v>
      </c>
    </row>
    <row r="481" spans="1:19" x14ac:dyDescent="0.35">
      <c r="A481" s="1">
        <v>985</v>
      </c>
      <c r="B481" s="2">
        <v>140723938</v>
      </c>
      <c r="C481">
        <v>13000</v>
      </c>
      <c r="D481" t="s">
        <v>19</v>
      </c>
      <c r="E481">
        <v>12.73</v>
      </c>
      <c r="F481">
        <v>294</v>
      </c>
      <c r="G481" s="4">
        <v>43344</v>
      </c>
      <c r="H481" t="s">
        <v>20</v>
      </c>
      <c r="I481" t="s">
        <v>21</v>
      </c>
      <c r="J481" t="s">
        <v>22</v>
      </c>
      <c r="K481">
        <v>1745.61</v>
      </c>
      <c r="L481">
        <v>0</v>
      </c>
      <c r="M481" s="5">
        <v>43160</v>
      </c>
      <c r="N481">
        <v>294</v>
      </c>
      <c r="O481" s="5">
        <v>43191</v>
      </c>
      <c r="P481" t="s">
        <v>23</v>
      </c>
      <c r="Q481" t="s">
        <v>24</v>
      </c>
      <c r="R481" t="s">
        <v>25</v>
      </c>
      <c r="S481" t="str">
        <f t="shared" si="7"/>
        <v>FALSE</v>
      </c>
    </row>
    <row r="482" spans="1:19" x14ac:dyDescent="0.35">
      <c r="A482" s="1">
        <v>986</v>
      </c>
      <c r="B482" s="2">
        <v>126640206</v>
      </c>
      <c r="C482">
        <v>8500</v>
      </c>
      <c r="D482" t="s">
        <v>27</v>
      </c>
      <c r="E482">
        <v>24.85</v>
      </c>
      <c r="F482">
        <v>337.29</v>
      </c>
      <c r="G482" s="4">
        <v>43101</v>
      </c>
      <c r="H482" t="s">
        <v>31</v>
      </c>
      <c r="I482" t="s">
        <v>21</v>
      </c>
      <c r="J482" t="s">
        <v>35</v>
      </c>
      <c r="K482">
        <v>8955.4627650000002</v>
      </c>
      <c r="L482">
        <v>0</v>
      </c>
      <c r="M482" s="5">
        <v>43160</v>
      </c>
      <c r="N482">
        <v>8629.9</v>
      </c>
      <c r="P482" t="s">
        <v>23</v>
      </c>
      <c r="Q482" t="s">
        <v>24</v>
      </c>
      <c r="R482" t="s">
        <v>25</v>
      </c>
      <c r="S482" t="str">
        <f t="shared" si="7"/>
        <v>FALSE</v>
      </c>
    </row>
    <row r="483" spans="1:19" x14ac:dyDescent="0.35">
      <c r="A483" s="1">
        <v>987</v>
      </c>
      <c r="B483" s="2">
        <v>140965958</v>
      </c>
      <c r="C483">
        <v>14400</v>
      </c>
      <c r="D483" t="s">
        <v>19</v>
      </c>
      <c r="E483">
        <v>10.47</v>
      </c>
      <c r="F483">
        <v>309.3</v>
      </c>
      <c r="G483" s="4">
        <v>43344</v>
      </c>
      <c r="H483" t="s">
        <v>20</v>
      </c>
      <c r="I483" t="s">
        <v>21</v>
      </c>
      <c r="J483" t="s">
        <v>22</v>
      </c>
      <c r="K483">
        <v>1847.42</v>
      </c>
      <c r="L483">
        <v>0</v>
      </c>
      <c r="M483" s="5">
        <v>43160</v>
      </c>
      <c r="N483">
        <v>309.3</v>
      </c>
      <c r="O483" s="5">
        <v>43191</v>
      </c>
      <c r="P483" t="s">
        <v>23</v>
      </c>
      <c r="Q483" t="s">
        <v>24</v>
      </c>
      <c r="R483" t="s">
        <v>25</v>
      </c>
      <c r="S483" t="str">
        <f t="shared" si="7"/>
        <v>FALSE</v>
      </c>
    </row>
    <row r="484" spans="1:19" x14ac:dyDescent="0.35">
      <c r="A484" s="1">
        <v>988</v>
      </c>
      <c r="B484" s="2">
        <v>129049731</v>
      </c>
      <c r="C484">
        <v>6000</v>
      </c>
      <c r="D484" t="s">
        <v>27</v>
      </c>
      <c r="E484">
        <v>5.32</v>
      </c>
      <c r="F484">
        <v>180.69</v>
      </c>
      <c r="G484" s="4">
        <v>43132</v>
      </c>
      <c r="H484" t="s">
        <v>20</v>
      </c>
      <c r="I484" t="s">
        <v>21</v>
      </c>
      <c r="J484" t="s">
        <v>22</v>
      </c>
      <c r="K484">
        <v>2347.1999999999998</v>
      </c>
      <c r="L484">
        <v>0</v>
      </c>
      <c r="M484" s="5">
        <v>43160</v>
      </c>
      <c r="N484">
        <v>180.69</v>
      </c>
      <c r="O484" s="5">
        <v>43191</v>
      </c>
      <c r="P484" t="s">
        <v>23</v>
      </c>
      <c r="Q484" t="s">
        <v>24</v>
      </c>
      <c r="R484" t="s">
        <v>25</v>
      </c>
      <c r="S484" t="str">
        <f t="shared" si="7"/>
        <v>FALSE</v>
      </c>
    </row>
    <row r="485" spans="1:19" x14ac:dyDescent="0.35">
      <c r="A485" s="1">
        <v>989</v>
      </c>
      <c r="B485" s="2">
        <v>137877679</v>
      </c>
      <c r="C485">
        <v>19000</v>
      </c>
      <c r="D485" t="s">
        <v>27</v>
      </c>
      <c r="E485">
        <v>6.11</v>
      </c>
      <c r="F485">
        <v>578.97</v>
      </c>
      <c r="G485" s="4">
        <v>43313</v>
      </c>
      <c r="H485" t="s">
        <v>20</v>
      </c>
      <c r="I485" t="s">
        <v>21</v>
      </c>
      <c r="J485" t="s">
        <v>22</v>
      </c>
      <c r="K485">
        <v>8101.2</v>
      </c>
      <c r="L485">
        <v>0</v>
      </c>
      <c r="M485" s="5">
        <v>43160</v>
      </c>
      <c r="N485">
        <v>1078.97</v>
      </c>
      <c r="O485" s="5">
        <v>43191</v>
      </c>
      <c r="P485" t="s">
        <v>23</v>
      </c>
      <c r="Q485" t="s">
        <v>24</v>
      </c>
      <c r="R485" t="s">
        <v>25</v>
      </c>
      <c r="S485" t="str">
        <f t="shared" si="7"/>
        <v>FALSE</v>
      </c>
    </row>
    <row r="486" spans="1:19" x14ac:dyDescent="0.35">
      <c r="A486" s="1">
        <v>990</v>
      </c>
      <c r="B486" s="2">
        <v>140895929</v>
      </c>
      <c r="C486">
        <v>10000</v>
      </c>
      <c r="D486" t="s">
        <v>27</v>
      </c>
      <c r="E486">
        <v>6.67</v>
      </c>
      <c r="F486">
        <v>307.27</v>
      </c>
      <c r="G486" s="4">
        <v>43344</v>
      </c>
      <c r="H486" t="s">
        <v>20</v>
      </c>
      <c r="I486" t="s">
        <v>29</v>
      </c>
      <c r="J486" t="s">
        <v>22</v>
      </c>
      <c r="K486">
        <v>1839.91</v>
      </c>
      <c r="L486">
        <v>0</v>
      </c>
      <c r="M486" s="5">
        <v>43160</v>
      </c>
      <c r="N486">
        <v>307.27</v>
      </c>
      <c r="O486" s="5">
        <v>43191</v>
      </c>
      <c r="P486" t="s">
        <v>23</v>
      </c>
      <c r="Q486" t="s">
        <v>33</v>
      </c>
      <c r="R486" t="s">
        <v>25</v>
      </c>
      <c r="S486" t="str">
        <f t="shared" si="7"/>
        <v>FALSE</v>
      </c>
    </row>
    <row r="487" spans="1:19" x14ac:dyDescent="0.35">
      <c r="A487" s="1">
        <v>991</v>
      </c>
      <c r="B487" s="2">
        <v>140314048</v>
      </c>
      <c r="C487">
        <v>8000</v>
      </c>
      <c r="D487" t="s">
        <v>27</v>
      </c>
      <c r="E487">
        <v>14.47</v>
      </c>
      <c r="F487">
        <v>275.26</v>
      </c>
      <c r="G487" s="4">
        <v>43344</v>
      </c>
      <c r="H487" t="s">
        <v>20</v>
      </c>
      <c r="I487" t="s">
        <v>21</v>
      </c>
      <c r="J487" t="s">
        <v>22</v>
      </c>
      <c r="K487">
        <v>1645.13</v>
      </c>
      <c r="L487">
        <v>0</v>
      </c>
      <c r="M487" s="5">
        <v>43160</v>
      </c>
      <c r="N487">
        <v>275.26</v>
      </c>
      <c r="O487" s="5">
        <v>43191</v>
      </c>
      <c r="P487" t="s">
        <v>23</v>
      </c>
      <c r="Q487" t="s">
        <v>24</v>
      </c>
      <c r="R487" t="s">
        <v>25</v>
      </c>
      <c r="S487" t="str">
        <f t="shared" si="7"/>
        <v>FALSE</v>
      </c>
    </row>
    <row r="488" spans="1:19" x14ac:dyDescent="0.35">
      <c r="A488" s="1">
        <v>992</v>
      </c>
      <c r="B488" s="2">
        <v>136417398</v>
      </c>
      <c r="C488">
        <v>11000</v>
      </c>
      <c r="D488" t="s">
        <v>19</v>
      </c>
      <c r="E488">
        <v>20.89</v>
      </c>
      <c r="F488">
        <v>296.91000000000003</v>
      </c>
      <c r="G488" s="4">
        <v>43282</v>
      </c>
      <c r="H488" t="s">
        <v>20</v>
      </c>
      <c r="I488" t="s">
        <v>21</v>
      </c>
      <c r="J488" t="s">
        <v>22</v>
      </c>
      <c r="K488">
        <v>2362.5100000000002</v>
      </c>
      <c r="L488">
        <v>0</v>
      </c>
      <c r="M488" s="5">
        <v>43160</v>
      </c>
      <c r="N488">
        <v>296.91000000000003</v>
      </c>
      <c r="O488" s="5">
        <v>43191</v>
      </c>
      <c r="P488" t="s">
        <v>23</v>
      </c>
      <c r="Q488" t="s">
        <v>24</v>
      </c>
      <c r="R488" t="s">
        <v>25</v>
      </c>
      <c r="S488" t="str">
        <f t="shared" si="7"/>
        <v>FALSE</v>
      </c>
    </row>
    <row r="489" spans="1:19" x14ac:dyDescent="0.35">
      <c r="A489" s="1">
        <v>993</v>
      </c>
      <c r="B489" s="2">
        <v>127630247</v>
      </c>
      <c r="C489">
        <v>16000</v>
      </c>
      <c r="D489" t="s">
        <v>19</v>
      </c>
      <c r="E489">
        <v>17.09</v>
      </c>
      <c r="F489">
        <v>398.42</v>
      </c>
      <c r="G489" s="4">
        <v>43101</v>
      </c>
      <c r="H489" t="s">
        <v>20</v>
      </c>
      <c r="I489" t="s">
        <v>30</v>
      </c>
      <c r="J489" t="s">
        <v>22</v>
      </c>
      <c r="K489">
        <v>5164.2700000000004</v>
      </c>
      <c r="L489">
        <v>0</v>
      </c>
      <c r="M489" s="5">
        <v>43132</v>
      </c>
      <c r="N489">
        <v>398.42</v>
      </c>
      <c r="O489" s="5">
        <v>43191</v>
      </c>
      <c r="P489" t="s">
        <v>23</v>
      </c>
      <c r="Q489" t="s">
        <v>24</v>
      </c>
      <c r="R489" t="s">
        <v>25</v>
      </c>
      <c r="S489" t="str">
        <f t="shared" si="7"/>
        <v>FALSE</v>
      </c>
    </row>
    <row r="490" spans="1:19" x14ac:dyDescent="0.35">
      <c r="A490" s="1">
        <v>994</v>
      </c>
      <c r="B490" s="2">
        <v>139326519</v>
      </c>
      <c r="C490">
        <v>24000</v>
      </c>
      <c r="D490" t="s">
        <v>27</v>
      </c>
      <c r="E490">
        <v>16.91</v>
      </c>
      <c r="F490">
        <v>854.6</v>
      </c>
      <c r="G490" s="4">
        <v>43344</v>
      </c>
      <c r="H490" t="s">
        <v>20</v>
      </c>
      <c r="I490" t="s">
        <v>29</v>
      </c>
      <c r="J490" t="s">
        <v>22</v>
      </c>
      <c r="K490">
        <v>5150.1499999999996</v>
      </c>
      <c r="L490">
        <v>0</v>
      </c>
      <c r="M490" s="5">
        <v>43160</v>
      </c>
      <c r="N490">
        <v>854.6</v>
      </c>
      <c r="O490" s="5">
        <v>43191</v>
      </c>
      <c r="P490" t="s">
        <v>23</v>
      </c>
      <c r="Q490" t="s">
        <v>24</v>
      </c>
      <c r="R490" t="s">
        <v>25</v>
      </c>
      <c r="S490" t="str">
        <f t="shared" si="7"/>
        <v>FALSE</v>
      </c>
    </row>
    <row r="491" spans="1:19" x14ac:dyDescent="0.35">
      <c r="A491" s="1">
        <v>995</v>
      </c>
      <c r="B491" s="2">
        <v>126341958</v>
      </c>
      <c r="C491">
        <v>14000</v>
      </c>
      <c r="D491" t="s">
        <v>19</v>
      </c>
      <c r="E491">
        <v>16.02</v>
      </c>
      <c r="F491">
        <v>340.61</v>
      </c>
      <c r="G491" s="4">
        <v>43101</v>
      </c>
      <c r="H491" t="s">
        <v>20</v>
      </c>
      <c r="I491" t="s">
        <v>28</v>
      </c>
      <c r="J491" t="s">
        <v>22</v>
      </c>
      <c r="K491">
        <v>4756.08</v>
      </c>
      <c r="L491">
        <v>0</v>
      </c>
      <c r="M491" s="5">
        <v>43160</v>
      </c>
      <c r="N491">
        <v>340.61</v>
      </c>
      <c r="O491" s="5">
        <v>43191</v>
      </c>
      <c r="P491" t="s">
        <v>26</v>
      </c>
      <c r="Q491" t="s">
        <v>24</v>
      </c>
      <c r="R491" t="s">
        <v>25</v>
      </c>
      <c r="S491" t="str">
        <f t="shared" si="7"/>
        <v>FALSE</v>
      </c>
    </row>
    <row r="492" spans="1:19" x14ac:dyDescent="0.35">
      <c r="A492" s="1">
        <v>996</v>
      </c>
      <c r="B492" s="2">
        <v>130348197</v>
      </c>
      <c r="C492">
        <v>30000</v>
      </c>
      <c r="D492" t="s">
        <v>27</v>
      </c>
      <c r="E492">
        <v>12.61</v>
      </c>
      <c r="F492">
        <v>1005.2</v>
      </c>
      <c r="G492" s="4">
        <v>43160</v>
      </c>
      <c r="H492" t="s">
        <v>20</v>
      </c>
      <c r="I492" t="s">
        <v>21</v>
      </c>
      <c r="J492" t="s">
        <v>22</v>
      </c>
      <c r="K492">
        <v>12020.37</v>
      </c>
      <c r="L492">
        <v>0</v>
      </c>
      <c r="M492" s="5">
        <v>43160</v>
      </c>
      <c r="N492">
        <v>1005.2</v>
      </c>
      <c r="O492" s="5">
        <v>43191</v>
      </c>
      <c r="P492" t="s">
        <v>23</v>
      </c>
      <c r="Q492" t="s">
        <v>24</v>
      </c>
      <c r="R492" t="s">
        <v>25</v>
      </c>
      <c r="S492" t="str">
        <f t="shared" si="7"/>
        <v>FALSE</v>
      </c>
    </row>
    <row r="493" spans="1:19" x14ac:dyDescent="0.35">
      <c r="A493" s="1">
        <v>998</v>
      </c>
      <c r="B493" s="2">
        <v>128664358</v>
      </c>
      <c r="C493">
        <v>8000</v>
      </c>
      <c r="D493" t="s">
        <v>27</v>
      </c>
      <c r="E493">
        <v>10.91</v>
      </c>
      <c r="F493">
        <v>261.57</v>
      </c>
      <c r="G493" s="4">
        <v>43132</v>
      </c>
      <c r="H493" t="s">
        <v>20</v>
      </c>
      <c r="I493" t="s">
        <v>32</v>
      </c>
      <c r="J493" t="s">
        <v>22</v>
      </c>
      <c r="K493">
        <v>3395.56</v>
      </c>
      <c r="L493">
        <v>0</v>
      </c>
      <c r="M493" s="5">
        <v>43160</v>
      </c>
      <c r="N493">
        <v>261.57</v>
      </c>
      <c r="O493" s="5">
        <v>43191</v>
      </c>
      <c r="P493" t="s">
        <v>23</v>
      </c>
      <c r="Q493" t="s">
        <v>24</v>
      </c>
      <c r="R493" t="s">
        <v>25</v>
      </c>
      <c r="S493" t="str">
        <f t="shared" si="7"/>
        <v>FALSE</v>
      </c>
    </row>
    <row r="494" spans="1:19" x14ac:dyDescent="0.35">
      <c r="A494" s="1">
        <v>999</v>
      </c>
      <c r="B494" s="2">
        <v>129885393</v>
      </c>
      <c r="C494">
        <v>8000</v>
      </c>
      <c r="D494" t="s">
        <v>27</v>
      </c>
      <c r="E494">
        <v>6.07</v>
      </c>
      <c r="F494">
        <v>243.63</v>
      </c>
      <c r="G494" s="4">
        <v>43160</v>
      </c>
      <c r="H494" t="s">
        <v>20</v>
      </c>
      <c r="I494" t="s">
        <v>32</v>
      </c>
      <c r="J494" t="s">
        <v>22</v>
      </c>
      <c r="K494">
        <v>2696.12</v>
      </c>
      <c r="L494">
        <v>0</v>
      </c>
      <c r="M494" s="5">
        <v>43160</v>
      </c>
      <c r="N494">
        <v>243.63</v>
      </c>
      <c r="O494" s="5">
        <v>43191</v>
      </c>
      <c r="P494" t="s">
        <v>23</v>
      </c>
      <c r="Q494" t="s">
        <v>24</v>
      </c>
      <c r="R494" t="s">
        <v>25</v>
      </c>
      <c r="S494" t="str">
        <f t="shared" si="7"/>
        <v>FALSE</v>
      </c>
    </row>
    <row r="495" spans="1:19" x14ac:dyDescent="0.35">
      <c r="A495" s="1">
        <v>1372</v>
      </c>
      <c r="B495" s="2">
        <v>127184629</v>
      </c>
      <c r="C495">
        <v>15000</v>
      </c>
      <c r="D495" t="s">
        <v>27</v>
      </c>
      <c r="E495">
        <v>6.72</v>
      </c>
      <c r="F495">
        <v>461.24</v>
      </c>
      <c r="G495" s="4">
        <v>43101</v>
      </c>
      <c r="H495" t="s">
        <v>37</v>
      </c>
      <c r="I495" t="s">
        <v>39</v>
      </c>
      <c r="J495" t="s">
        <v>22</v>
      </c>
      <c r="K495">
        <v>4601.7700000000004</v>
      </c>
      <c r="L495">
        <v>0</v>
      </c>
      <c r="M495" s="5">
        <v>43405</v>
      </c>
      <c r="N495">
        <v>461.24</v>
      </c>
      <c r="O495" s="5">
        <v>43191</v>
      </c>
      <c r="P495" t="s">
        <v>23</v>
      </c>
      <c r="Q495" t="s">
        <v>24</v>
      </c>
      <c r="R495" t="s">
        <v>45</v>
      </c>
      <c r="S495" t="str">
        <f t="shared" si="7"/>
        <v>TRUE</v>
      </c>
    </row>
    <row r="496" spans="1:19" x14ac:dyDescent="0.35">
      <c r="A496" s="1">
        <v>2612</v>
      </c>
      <c r="B496" s="2">
        <v>126867659</v>
      </c>
      <c r="C496">
        <v>12000</v>
      </c>
      <c r="D496" t="s">
        <v>19</v>
      </c>
      <c r="E496">
        <v>15.05</v>
      </c>
      <c r="F496">
        <v>285.8</v>
      </c>
      <c r="G496" s="4">
        <v>43101</v>
      </c>
      <c r="H496" t="s">
        <v>36</v>
      </c>
      <c r="I496" t="s">
        <v>29</v>
      </c>
      <c r="J496" t="s">
        <v>35</v>
      </c>
      <c r="K496">
        <v>1493.97</v>
      </c>
      <c r="L496">
        <v>0</v>
      </c>
      <c r="M496" s="5">
        <v>43252</v>
      </c>
      <c r="N496">
        <v>285.8</v>
      </c>
      <c r="P496" t="s">
        <v>23</v>
      </c>
      <c r="Q496" t="s">
        <v>24</v>
      </c>
      <c r="R496" t="s">
        <v>45</v>
      </c>
      <c r="S496" t="str">
        <f t="shared" si="7"/>
        <v>TRUE</v>
      </c>
    </row>
    <row r="497" spans="1:19" x14ac:dyDescent="0.35">
      <c r="A497" s="1">
        <v>3610</v>
      </c>
      <c r="B497" s="2">
        <v>126432642</v>
      </c>
      <c r="C497">
        <v>30000</v>
      </c>
      <c r="D497" t="s">
        <v>19</v>
      </c>
      <c r="E497">
        <v>11.99</v>
      </c>
      <c r="F497">
        <v>667.19</v>
      </c>
      <c r="G497" s="4">
        <v>43101</v>
      </c>
      <c r="H497" t="s">
        <v>36</v>
      </c>
      <c r="I497" t="s">
        <v>21</v>
      </c>
      <c r="J497" t="s">
        <v>22</v>
      </c>
      <c r="K497">
        <v>6084.73</v>
      </c>
      <c r="L497">
        <v>33.36</v>
      </c>
      <c r="M497" s="5">
        <v>43160</v>
      </c>
      <c r="N497">
        <v>50</v>
      </c>
      <c r="P497" t="s">
        <v>26</v>
      </c>
      <c r="Q497" t="s">
        <v>24</v>
      </c>
      <c r="R497" t="s">
        <v>45</v>
      </c>
      <c r="S497" t="str">
        <f t="shared" si="7"/>
        <v>TRUE</v>
      </c>
    </row>
    <row r="498" spans="1:19" x14ac:dyDescent="0.35">
      <c r="A498" s="1">
        <v>7207</v>
      </c>
      <c r="B498" s="2">
        <v>127064203</v>
      </c>
      <c r="C498">
        <v>17000</v>
      </c>
      <c r="D498" t="s">
        <v>19</v>
      </c>
      <c r="E498">
        <v>20</v>
      </c>
      <c r="F498">
        <v>450.4</v>
      </c>
      <c r="G498" s="4">
        <v>43101</v>
      </c>
      <c r="H498" t="s">
        <v>36</v>
      </c>
      <c r="I498" t="s">
        <v>21</v>
      </c>
      <c r="J498" t="s">
        <v>22</v>
      </c>
      <c r="K498">
        <v>3472.1</v>
      </c>
      <c r="L498">
        <v>0</v>
      </c>
      <c r="M498" s="5">
        <v>43344</v>
      </c>
      <c r="N498">
        <v>450.4</v>
      </c>
      <c r="P498" t="s">
        <v>23</v>
      </c>
      <c r="Q498" t="s">
        <v>24</v>
      </c>
      <c r="R498" t="s">
        <v>45</v>
      </c>
      <c r="S498" t="str">
        <f t="shared" si="7"/>
        <v>TRUE</v>
      </c>
    </row>
    <row r="499" spans="1:19" x14ac:dyDescent="0.35">
      <c r="A499" s="1">
        <v>7971</v>
      </c>
      <c r="B499" s="2">
        <v>130145167</v>
      </c>
      <c r="C499">
        <v>7500</v>
      </c>
      <c r="D499" t="s">
        <v>27</v>
      </c>
      <c r="E499">
        <v>10.9</v>
      </c>
      <c r="F499">
        <v>245.19</v>
      </c>
      <c r="G499" s="4">
        <v>43160</v>
      </c>
      <c r="H499" t="s">
        <v>36</v>
      </c>
      <c r="I499" t="s">
        <v>21</v>
      </c>
      <c r="J499" t="s">
        <v>22</v>
      </c>
      <c r="K499">
        <v>5008.92</v>
      </c>
      <c r="L499">
        <v>15</v>
      </c>
      <c r="M499" s="5">
        <v>43160</v>
      </c>
      <c r="N499">
        <v>501.8</v>
      </c>
      <c r="P499" t="s">
        <v>23</v>
      </c>
      <c r="Q499" t="s">
        <v>24</v>
      </c>
      <c r="R499" t="s">
        <v>45</v>
      </c>
      <c r="S499" t="str">
        <f t="shared" si="7"/>
        <v>TRUE</v>
      </c>
    </row>
    <row r="500" spans="1:19" x14ac:dyDescent="0.35">
      <c r="A500" s="1">
        <v>8855</v>
      </c>
      <c r="B500" s="2">
        <v>130045712</v>
      </c>
      <c r="C500">
        <v>6000</v>
      </c>
      <c r="D500" t="s">
        <v>27</v>
      </c>
      <c r="E500">
        <v>18.45</v>
      </c>
      <c r="F500">
        <v>218.28</v>
      </c>
      <c r="G500" s="4">
        <v>43160</v>
      </c>
      <c r="H500" t="s">
        <v>36</v>
      </c>
      <c r="I500" t="s">
        <v>21</v>
      </c>
      <c r="J500" t="s">
        <v>22</v>
      </c>
      <c r="K500">
        <v>698.69</v>
      </c>
      <c r="L500">
        <v>0</v>
      </c>
      <c r="M500" s="5">
        <v>43252</v>
      </c>
      <c r="N500">
        <v>218.28</v>
      </c>
      <c r="P500" t="s">
        <v>23</v>
      </c>
      <c r="Q500" t="s">
        <v>24</v>
      </c>
      <c r="R500" t="s">
        <v>45</v>
      </c>
      <c r="S500" t="str">
        <f t="shared" si="7"/>
        <v>TRUE</v>
      </c>
    </row>
    <row r="501" spans="1:19" x14ac:dyDescent="0.35">
      <c r="A501" s="1">
        <v>8998</v>
      </c>
      <c r="B501" s="2">
        <v>129880417</v>
      </c>
      <c r="C501">
        <v>3600</v>
      </c>
      <c r="D501" t="s">
        <v>27</v>
      </c>
      <c r="E501">
        <v>10.9</v>
      </c>
      <c r="F501">
        <v>117.69</v>
      </c>
      <c r="G501" s="4">
        <v>43160</v>
      </c>
      <c r="H501" t="s">
        <v>20</v>
      </c>
      <c r="I501" t="s">
        <v>21</v>
      </c>
      <c r="J501" t="s">
        <v>22</v>
      </c>
      <c r="K501">
        <v>1420.85</v>
      </c>
      <c r="L501">
        <v>15</v>
      </c>
      <c r="M501" s="5">
        <v>43160</v>
      </c>
      <c r="N501">
        <v>117.69</v>
      </c>
      <c r="O501" s="5">
        <v>43191</v>
      </c>
      <c r="P501" t="s">
        <v>23</v>
      </c>
      <c r="Q501" t="s">
        <v>24</v>
      </c>
      <c r="R501" t="s">
        <v>45</v>
      </c>
      <c r="S501" t="str">
        <f t="shared" si="7"/>
        <v>TRUE</v>
      </c>
    </row>
    <row r="502" spans="1:19" x14ac:dyDescent="0.35">
      <c r="A502" s="1">
        <v>9274</v>
      </c>
      <c r="B502" s="2">
        <v>126182633</v>
      </c>
      <c r="C502">
        <v>10100</v>
      </c>
      <c r="D502" t="s">
        <v>27</v>
      </c>
      <c r="E502">
        <v>22.91</v>
      </c>
      <c r="F502">
        <v>390.5</v>
      </c>
      <c r="G502" s="4">
        <v>43101</v>
      </c>
      <c r="H502" t="s">
        <v>36</v>
      </c>
      <c r="I502" t="s">
        <v>30</v>
      </c>
      <c r="J502" t="s">
        <v>35</v>
      </c>
      <c r="K502">
        <v>1183.6400000000001</v>
      </c>
      <c r="L502">
        <v>0</v>
      </c>
      <c r="M502" s="5">
        <v>43191</v>
      </c>
      <c r="N502">
        <v>390.5</v>
      </c>
      <c r="P502" t="s">
        <v>23</v>
      </c>
      <c r="Q502" t="s">
        <v>24</v>
      </c>
      <c r="R502" t="s">
        <v>45</v>
      </c>
      <c r="S502" t="str">
        <f t="shared" si="7"/>
        <v>TRUE</v>
      </c>
    </row>
    <row r="503" spans="1:19" x14ac:dyDescent="0.35">
      <c r="A503" s="1">
        <v>9980</v>
      </c>
      <c r="B503" s="2">
        <v>130712738</v>
      </c>
      <c r="C503">
        <v>12000</v>
      </c>
      <c r="D503" t="s">
        <v>19</v>
      </c>
      <c r="E503">
        <v>14.07</v>
      </c>
      <c r="F503">
        <v>279.66000000000003</v>
      </c>
      <c r="G503" s="4">
        <v>43160</v>
      </c>
      <c r="H503" t="s">
        <v>36</v>
      </c>
      <c r="I503" t="s">
        <v>21</v>
      </c>
      <c r="J503" t="s">
        <v>22</v>
      </c>
      <c r="K503">
        <v>1948.24</v>
      </c>
      <c r="L503">
        <v>0</v>
      </c>
      <c r="M503" s="5">
        <v>43405</v>
      </c>
      <c r="N503">
        <v>279.66000000000003</v>
      </c>
      <c r="P503" t="s">
        <v>23</v>
      </c>
      <c r="Q503" t="s">
        <v>24</v>
      </c>
      <c r="R503" t="s">
        <v>45</v>
      </c>
      <c r="S503" t="str">
        <f t="shared" si="7"/>
        <v>TRUE</v>
      </c>
    </row>
    <row r="505" spans="1:19" ht="15" thickBot="1" x14ac:dyDescent="0.4">
      <c r="D505" s="6"/>
    </row>
    <row r="506" spans="1:19" ht="15" thickBot="1" x14ac:dyDescent="0.4">
      <c r="D506" s="8"/>
    </row>
    <row r="507" spans="1:19" x14ac:dyDescent="0.35">
      <c r="D507" s="6" t="s">
        <v>47</v>
      </c>
      <c r="E507">
        <f>AVERAGE(E2:E503)</f>
        <v>12.96189243027889</v>
      </c>
    </row>
    <row r="508" spans="1:19" x14ac:dyDescent="0.35">
      <c r="D508" s="6" t="s">
        <v>48</v>
      </c>
      <c r="E508">
        <f>MEDIAN(E2:E503)</f>
        <v>11.99</v>
      </c>
    </row>
    <row r="509" spans="1:19" x14ac:dyDescent="0.35">
      <c r="D509" s="6" t="s">
        <v>49</v>
      </c>
      <c r="E509">
        <f>_xlfn.MODE.SNGL(E2:E503)</f>
        <v>7.84</v>
      </c>
    </row>
    <row r="510" spans="1:19" x14ac:dyDescent="0.35">
      <c r="D510" s="6" t="s">
        <v>50</v>
      </c>
      <c r="E510">
        <f>KURT(E2:E503)</f>
        <v>0.27793974354988293</v>
      </c>
    </row>
    <row r="511" spans="1:19" x14ac:dyDescent="0.35">
      <c r="D511" s="6" t="s">
        <v>51</v>
      </c>
      <c r="E511">
        <f>SKEW(E2:E503)</f>
        <v>0.82098670007254715</v>
      </c>
    </row>
    <row r="512" spans="1:19" x14ac:dyDescent="0.35">
      <c r="D512" s="6" t="s">
        <v>52</v>
      </c>
      <c r="E512">
        <f>MIN(E2:E503)</f>
        <v>5.31</v>
      </c>
    </row>
    <row r="513" spans="3:5" x14ac:dyDescent="0.35">
      <c r="D513" s="6" t="s">
        <v>53</v>
      </c>
      <c r="E513">
        <f>MAX(E2:E503)</f>
        <v>30.65</v>
      </c>
    </row>
    <row r="514" spans="3:5" ht="26.5" thickBot="1" x14ac:dyDescent="0.4">
      <c r="D514" s="7" t="s">
        <v>54</v>
      </c>
      <c r="E514">
        <f>_xlfn.STDEV.P(E2:E503)</f>
        <v>5.240909318281771</v>
      </c>
    </row>
    <row r="515" spans="3:5" ht="15" thickBot="1" x14ac:dyDescent="0.4">
      <c r="D515" s="7" t="s">
        <v>55</v>
      </c>
      <c r="E515">
        <f>_xlfn.VAR.P(E2:E503)</f>
        <v>27.467130482452696</v>
      </c>
    </row>
    <row r="516" spans="3:5" ht="15" thickBot="1" x14ac:dyDescent="0.4">
      <c r="D516" s="7" t="s">
        <v>56</v>
      </c>
      <c r="E516">
        <f>E513-E512</f>
        <v>25.34</v>
      </c>
    </row>
    <row r="517" spans="3:5" ht="15" thickBot="1" x14ac:dyDescent="0.4">
      <c r="C517" t="s">
        <v>60</v>
      </c>
      <c r="D517" s="7" t="s">
        <v>57</v>
      </c>
      <c r="E517">
        <f>_xlfn.QUARTILE.EXC(E2:E503,3)-_xlfn.QUARTILE.EXC(E2:E503,1)</f>
        <v>7.68</v>
      </c>
    </row>
    <row r="518" spans="3:5" ht="15" thickBot="1" x14ac:dyDescent="0.4">
      <c r="D518" s="7" t="s">
        <v>58</v>
      </c>
      <c r="E518">
        <f>SUM(E2:E503)</f>
        <v>6506.8700000000026</v>
      </c>
    </row>
    <row r="519" spans="3:5" ht="15" thickBot="1" x14ac:dyDescent="0.4">
      <c r="D519" s="7" t="s">
        <v>59</v>
      </c>
      <c r="E519">
        <f>COUNT(E2:E503)</f>
        <v>502</v>
      </c>
    </row>
  </sheetData>
  <autoFilter ref="A1:S1" xr:uid="{839D9EB8-821F-478D-8AC4-3FF1499C7791}"/>
  <sortState xmlns:xlrd2="http://schemas.microsoft.com/office/spreadsheetml/2017/richdata2" ref="A2:S519">
    <sortCondition ref="A1:A519"/>
  </sortState>
  <conditionalFormatting sqref="A1:S503">
    <cfRule type="cellIs" dxfId="13" priority="1" operator="equal">
      <formula>"  "</formula>
    </cfRule>
    <cfRule type="cellIs" dxfId="12" priority="2" operator="equal">
      <formula>"' ' "</formula>
    </cfRule>
    <cfRule type="duplicateValues" priority="4"/>
  </conditionalFormatting>
  <conditionalFormatting sqref="B1:B503">
    <cfRule type="duplicateValues" dxfId="1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85A2-2BEA-43DF-B147-B90D62B2FA48}">
  <dimension ref="A1:B15"/>
  <sheetViews>
    <sheetView workbookViewId="0">
      <selection activeCell="M10" sqref="M10"/>
    </sheetView>
  </sheetViews>
  <sheetFormatPr defaultRowHeight="14.5" x14ac:dyDescent="0.35"/>
  <sheetData>
    <row r="1" spans="1:2" x14ac:dyDescent="0.35">
      <c r="A1" s="10" t="s">
        <v>4</v>
      </c>
      <c r="B1" s="10"/>
    </row>
    <row r="3" spans="1:2" x14ac:dyDescent="0.35">
      <c r="A3" t="s">
        <v>47</v>
      </c>
      <c r="B3">
        <v>12.640700000000006</v>
      </c>
    </row>
    <row r="4" spans="1:2" x14ac:dyDescent="0.35">
      <c r="A4" t="s">
        <v>61</v>
      </c>
      <c r="B4">
        <v>0.52068684737594539</v>
      </c>
    </row>
    <row r="5" spans="1:2" x14ac:dyDescent="0.35">
      <c r="A5" t="s">
        <v>48</v>
      </c>
      <c r="B5">
        <v>11.305</v>
      </c>
    </row>
    <row r="6" spans="1:2" x14ac:dyDescent="0.35">
      <c r="A6" t="s">
        <v>49</v>
      </c>
      <c r="B6">
        <v>10.47</v>
      </c>
    </row>
    <row r="7" spans="1:2" x14ac:dyDescent="0.35">
      <c r="A7" t="s">
        <v>54</v>
      </c>
      <c r="B7">
        <v>5.2068684737594539</v>
      </c>
    </row>
    <row r="8" spans="1:2" x14ac:dyDescent="0.35">
      <c r="A8" t="s">
        <v>62</v>
      </c>
      <c r="B8">
        <v>27.111479303030102</v>
      </c>
    </row>
    <row r="9" spans="1:2" x14ac:dyDescent="0.35">
      <c r="A9" t="s">
        <v>50</v>
      </c>
      <c r="B9">
        <v>0.25965811029722197</v>
      </c>
    </row>
    <row r="10" spans="1:2" x14ac:dyDescent="0.35">
      <c r="A10" t="s">
        <v>51</v>
      </c>
      <c r="B10">
        <v>0.91744828358144337</v>
      </c>
    </row>
    <row r="11" spans="1:2" x14ac:dyDescent="0.35">
      <c r="A11" t="s">
        <v>56</v>
      </c>
      <c r="B11">
        <v>23.41</v>
      </c>
    </row>
    <row r="12" spans="1:2" x14ac:dyDescent="0.35">
      <c r="A12" t="s">
        <v>52</v>
      </c>
      <c r="B12">
        <v>5.31</v>
      </c>
    </row>
    <row r="13" spans="1:2" x14ac:dyDescent="0.35">
      <c r="A13" t="s">
        <v>53</v>
      </c>
      <c r="B13">
        <v>28.72</v>
      </c>
    </row>
    <row r="14" spans="1:2" x14ac:dyDescent="0.35">
      <c r="A14" t="s">
        <v>58</v>
      </c>
      <c r="B14">
        <v>1264.0700000000006</v>
      </c>
    </row>
    <row r="15" spans="1:2" ht="15" thickBot="1" x14ac:dyDescent="0.4">
      <c r="A15" s="9" t="s">
        <v>59</v>
      </c>
      <c r="B15" s="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AFD1-D2C9-4909-B328-E622E0B3B3BA}">
  <dimension ref="A3:H30"/>
  <sheetViews>
    <sheetView workbookViewId="0">
      <selection activeCell="E31" sqref="E31"/>
    </sheetView>
  </sheetViews>
  <sheetFormatPr defaultRowHeight="14.5" x14ac:dyDescent="0.35"/>
  <cols>
    <col min="1" max="1" width="12.6328125" bestFit="1" customWidth="1"/>
    <col min="2" max="2" width="17.453125" bestFit="1" customWidth="1"/>
    <col min="5" max="5" width="20.453125" bestFit="1" customWidth="1"/>
    <col min="6" max="6" width="15.6328125" bestFit="1" customWidth="1"/>
    <col min="7" max="7" width="10.1796875" bestFit="1" customWidth="1"/>
    <col min="8" max="8" width="10.7265625" bestFit="1" customWidth="1"/>
  </cols>
  <sheetData>
    <row r="3" spans="1:8" x14ac:dyDescent="0.35">
      <c r="A3" s="11" t="s">
        <v>63</v>
      </c>
      <c r="B3" t="s">
        <v>65</v>
      </c>
      <c r="E3" s="11" t="s">
        <v>69</v>
      </c>
      <c r="F3" s="11" t="s">
        <v>68</v>
      </c>
    </row>
    <row r="4" spans="1:8" x14ac:dyDescent="0.35">
      <c r="A4" s="12" t="s">
        <v>27</v>
      </c>
      <c r="B4">
        <v>11.774507462686559</v>
      </c>
      <c r="E4" s="11" t="s">
        <v>63</v>
      </c>
      <c r="F4" t="s">
        <v>27</v>
      </c>
      <c r="G4" t="s">
        <v>19</v>
      </c>
      <c r="H4" t="s">
        <v>64</v>
      </c>
    </row>
    <row r="5" spans="1:8" x14ac:dyDescent="0.35">
      <c r="A5" s="12" t="s">
        <v>19</v>
      </c>
      <c r="B5">
        <v>15.343772455089811</v>
      </c>
      <c r="E5" s="12" t="s">
        <v>34</v>
      </c>
      <c r="F5">
        <v>36000</v>
      </c>
      <c r="G5">
        <v>35000</v>
      </c>
      <c r="H5">
        <v>36000</v>
      </c>
    </row>
    <row r="6" spans="1:8" x14ac:dyDescent="0.35">
      <c r="A6" s="12" t="s">
        <v>64</v>
      </c>
      <c r="B6">
        <v>12.961892430278915</v>
      </c>
      <c r="E6" s="12" t="s">
        <v>28</v>
      </c>
      <c r="F6">
        <v>29125</v>
      </c>
      <c r="G6">
        <v>14000</v>
      </c>
      <c r="H6">
        <v>29125</v>
      </c>
    </row>
    <row r="7" spans="1:8" x14ac:dyDescent="0.35">
      <c r="A7" s="12"/>
      <c r="E7" s="12" t="s">
        <v>29</v>
      </c>
      <c r="F7">
        <v>40000</v>
      </c>
      <c r="G7">
        <v>40000</v>
      </c>
      <c r="H7">
        <v>40000</v>
      </c>
    </row>
    <row r="8" spans="1:8" x14ac:dyDescent="0.35">
      <c r="A8" s="11" t="s">
        <v>7</v>
      </c>
      <c r="B8" t="s">
        <v>31</v>
      </c>
      <c r="E8" s="12" t="s">
        <v>21</v>
      </c>
      <c r="F8">
        <v>40000</v>
      </c>
      <c r="G8">
        <v>40000</v>
      </c>
      <c r="H8">
        <v>40000</v>
      </c>
    </row>
    <row r="9" spans="1:8" x14ac:dyDescent="0.35">
      <c r="E9" s="12" t="s">
        <v>44</v>
      </c>
      <c r="F9">
        <v>30000</v>
      </c>
      <c r="H9">
        <v>30000</v>
      </c>
    </row>
    <row r="10" spans="1:8" x14ac:dyDescent="0.35">
      <c r="A10" s="11" t="s">
        <v>63</v>
      </c>
      <c r="B10" t="s">
        <v>66</v>
      </c>
      <c r="E10" s="12" t="s">
        <v>32</v>
      </c>
      <c r="F10">
        <v>35000</v>
      </c>
      <c r="G10">
        <v>38000</v>
      </c>
      <c r="H10">
        <v>38000</v>
      </c>
    </row>
    <row r="11" spans="1:8" x14ac:dyDescent="0.35">
      <c r="A11" s="12" t="s">
        <v>34</v>
      </c>
      <c r="B11">
        <v>25000</v>
      </c>
      <c r="E11" s="12" t="s">
        <v>40</v>
      </c>
      <c r="F11">
        <v>6000</v>
      </c>
      <c r="G11">
        <v>40000</v>
      </c>
      <c r="H11">
        <v>40000</v>
      </c>
    </row>
    <row r="12" spans="1:8" x14ac:dyDescent="0.35">
      <c r="A12" s="12" t="s">
        <v>29</v>
      </c>
      <c r="B12">
        <v>226350</v>
      </c>
      <c r="E12" s="12" t="s">
        <v>39</v>
      </c>
      <c r="F12">
        <v>15000</v>
      </c>
      <c r="H12">
        <v>15000</v>
      </c>
    </row>
    <row r="13" spans="1:8" x14ac:dyDescent="0.35">
      <c r="A13" s="12" t="s">
        <v>21</v>
      </c>
      <c r="B13">
        <v>566100</v>
      </c>
      <c r="E13" s="12" t="s">
        <v>42</v>
      </c>
      <c r="F13">
        <v>6000</v>
      </c>
      <c r="H13">
        <v>6000</v>
      </c>
    </row>
    <row r="14" spans="1:8" x14ac:dyDescent="0.35">
      <c r="A14" s="12" t="s">
        <v>32</v>
      </c>
      <c r="B14">
        <v>104800</v>
      </c>
      <c r="E14" s="12" t="s">
        <v>30</v>
      </c>
      <c r="F14">
        <v>20000</v>
      </c>
      <c r="G14">
        <v>40000</v>
      </c>
      <c r="H14">
        <v>40000</v>
      </c>
    </row>
    <row r="15" spans="1:8" x14ac:dyDescent="0.35">
      <c r="A15" s="12" t="s">
        <v>40</v>
      </c>
      <c r="B15">
        <v>6000</v>
      </c>
      <c r="E15" s="12" t="s">
        <v>41</v>
      </c>
      <c r="F15">
        <v>5000</v>
      </c>
      <c r="G15">
        <v>40000</v>
      </c>
      <c r="H15">
        <v>40000</v>
      </c>
    </row>
    <row r="16" spans="1:8" x14ac:dyDescent="0.35">
      <c r="A16" s="12" t="s">
        <v>39</v>
      </c>
      <c r="B16">
        <v>2500</v>
      </c>
      <c r="E16" s="12" t="s">
        <v>64</v>
      </c>
      <c r="F16">
        <v>40000</v>
      </c>
      <c r="G16">
        <v>40000</v>
      </c>
      <c r="H16">
        <v>40000</v>
      </c>
    </row>
    <row r="17" spans="1:2" x14ac:dyDescent="0.35">
      <c r="A17" s="12" t="s">
        <v>30</v>
      </c>
      <c r="B17">
        <v>66200</v>
      </c>
    </row>
    <row r="18" spans="1:2" x14ac:dyDescent="0.35">
      <c r="A18" s="12" t="s">
        <v>41</v>
      </c>
      <c r="B18">
        <v>2200</v>
      </c>
    </row>
    <row r="19" spans="1:2" x14ac:dyDescent="0.35">
      <c r="A19" s="12" t="s">
        <v>64</v>
      </c>
      <c r="B19">
        <v>999150</v>
      </c>
    </row>
    <row r="21" spans="1:2" x14ac:dyDescent="0.35">
      <c r="A21" s="11" t="s">
        <v>7</v>
      </c>
      <c r="B21" t="s">
        <v>31</v>
      </c>
    </row>
    <row r="23" spans="1:2" x14ac:dyDescent="0.35">
      <c r="A23" s="11" t="s">
        <v>63</v>
      </c>
      <c r="B23" t="s">
        <v>67</v>
      </c>
    </row>
    <row r="24" spans="1:2" x14ac:dyDescent="0.35">
      <c r="A24" s="13">
        <v>43101</v>
      </c>
      <c r="B24">
        <v>11850</v>
      </c>
    </row>
    <row r="25" spans="1:2" x14ac:dyDescent="0.35">
      <c r="A25" s="13">
        <v>43132</v>
      </c>
      <c r="B25">
        <v>17150</v>
      </c>
    </row>
    <row r="26" spans="1:2" x14ac:dyDescent="0.35">
      <c r="A26" s="13">
        <v>43160</v>
      </c>
      <c r="B26">
        <v>13550</v>
      </c>
    </row>
    <row r="27" spans="1:2" x14ac:dyDescent="0.35">
      <c r="A27" s="13">
        <v>43282</v>
      </c>
      <c r="B27">
        <v>15166.666666666666</v>
      </c>
    </row>
    <row r="28" spans="1:2" x14ac:dyDescent="0.35">
      <c r="A28" s="13">
        <v>43313</v>
      </c>
      <c r="B28">
        <v>17583.333333333332</v>
      </c>
    </row>
    <row r="29" spans="1:2" x14ac:dyDescent="0.35">
      <c r="A29" s="13">
        <v>43344</v>
      </c>
      <c r="B29">
        <v>14400</v>
      </c>
    </row>
    <row r="30" spans="1:2" x14ac:dyDescent="0.35">
      <c r="A30" s="13" t="s">
        <v>64</v>
      </c>
      <c r="B30">
        <v>15371.538461538461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F6BE-3427-41B4-8832-EF6539E984AD}">
  <dimension ref="A3:D40"/>
  <sheetViews>
    <sheetView topLeftCell="A10" workbookViewId="0">
      <selection activeCell="A39" sqref="A39:D39"/>
      <pivotSelection pane="bottomRight" showHeader="1" extendable="1" axis="axisRow" start="1" max="3" activeRow="38" previousRow="38" click="1" r:id="rId1">
        <pivotArea dataOnly="0" fieldPosition="0">
          <references count="1">
            <reference field="10" count="1">
              <x v="1"/>
            </reference>
          </references>
        </pivotArea>
      </pivotSelection>
    </sheetView>
  </sheetViews>
  <sheetFormatPr defaultRowHeight="14.5" x14ac:dyDescent="0.35"/>
  <cols>
    <col min="1" max="1" width="15" bestFit="1" customWidth="1"/>
    <col min="2" max="2" width="15.6328125" bestFit="1" customWidth="1"/>
    <col min="3" max="3" width="10.1796875" bestFit="1" customWidth="1"/>
    <col min="4" max="4" width="10.7265625" bestFit="1" customWidth="1"/>
  </cols>
  <sheetData>
    <row r="3" spans="1:2" x14ac:dyDescent="0.35">
      <c r="A3" s="11" t="s">
        <v>63</v>
      </c>
      <c r="B3" t="s">
        <v>70</v>
      </c>
    </row>
    <row r="4" spans="1:2" x14ac:dyDescent="0.35">
      <c r="A4" s="12" t="s">
        <v>34</v>
      </c>
      <c r="B4">
        <v>6</v>
      </c>
    </row>
    <row r="5" spans="1:2" x14ac:dyDescent="0.35">
      <c r="A5" s="12" t="s">
        <v>28</v>
      </c>
      <c r="B5">
        <v>7</v>
      </c>
    </row>
    <row r="6" spans="1:2" x14ac:dyDescent="0.35">
      <c r="A6" s="12" t="s">
        <v>29</v>
      </c>
      <c r="B6">
        <v>125</v>
      </c>
    </row>
    <row r="7" spans="1:2" x14ac:dyDescent="0.35">
      <c r="A7" s="12" t="s">
        <v>21</v>
      </c>
      <c r="B7">
        <v>266</v>
      </c>
    </row>
    <row r="8" spans="1:2" x14ac:dyDescent="0.35">
      <c r="A8" s="12" t="s">
        <v>44</v>
      </c>
      <c r="B8">
        <v>2</v>
      </c>
    </row>
    <row r="9" spans="1:2" x14ac:dyDescent="0.35">
      <c r="A9" s="12" t="s">
        <v>32</v>
      </c>
      <c r="B9">
        <v>27</v>
      </c>
    </row>
    <row r="10" spans="1:2" x14ac:dyDescent="0.35">
      <c r="A10" s="12" t="s">
        <v>40</v>
      </c>
      <c r="B10">
        <v>7</v>
      </c>
    </row>
    <row r="11" spans="1:2" x14ac:dyDescent="0.35">
      <c r="A11" s="12" t="s">
        <v>39</v>
      </c>
      <c r="B11">
        <v>5</v>
      </c>
    </row>
    <row r="12" spans="1:2" x14ac:dyDescent="0.35">
      <c r="A12" s="12" t="s">
        <v>42</v>
      </c>
      <c r="B12">
        <v>3</v>
      </c>
    </row>
    <row r="13" spans="1:2" x14ac:dyDescent="0.35">
      <c r="A13" s="12" t="s">
        <v>30</v>
      </c>
      <c r="B13">
        <v>47</v>
      </c>
    </row>
    <row r="14" spans="1:2" x14ac:dyDescent="0.35">
      <c r="A14" s="12" t="s">
        <v>41</v>
      </c>
      <c r="B14">
        <v>7</v>
      </c>
    </row>
    <row r="15" spans="1:2" x14ac:dyDescent="0.35">
      <c r="A15" s="12" t="s">
        <v>64</v>
      </c>
      <c r="B15">
        <v>502</v>
      </c>
    </row>
    <row r="17" spans="1:2" x14ac:dyDescent="0.35">
      <c r="A17" s="11" t="s">
        <v>7</v>
      </c>
      <c r="B17" t="s">
        <v>20</v>
      </c>
    </row>
    <row r="19" spans="1:2" x14ac:dyDescent="0.35">
      <c r="A19" s="11" t="s">
        <v>63</v>
      </c>
      <c r="B19" t="s">
        <v>70</v>
      </c>
    </row>
    <row r="20" spans="1:2" x14ac:dyDescent="0.35">
      <c r="A20" s="12" t="s">
        <v>71</v>
      </c>
      <c r="B20">
        <v>96</v>
      </c>
    </row>
    <row r="21" spans="1:2" x14ac:dyDescent="0.35">
      <c r="A21" s="12" t="s">
        <v>72</v>
      </c>
      <c r="B21">
        <v>101</v>
      </c>
    </row>
    <row r="22" spans="1:2" x14ac:dyDescent="0.35">
      <c r="A22" s="12" t="s">
        <v>73</v>
      </c>
      <c r="B22">
        <v>88</v>
      </c>
    </row>
    <row r="23" spans="1:2" x14ac:dyDescent="0.35">
      <c r="A23" s="12" t="s">
        <v>74</v>
      </c>
      <c r="B23">
        <v>51</v>
      </c>
    </row>
    <row r="24" spans="1:2" x14ac:dyDescent="0.35">
      <c r="A24" s="12" t="s">
        <v>75</v>
      </c>
      <c r="B24">
        <v>35</v>
      </c>
    </row>
    <row r="25" spans="1:2" x14ac:dyDescent="0.35">
      <c r="A25" s="12" t="s">
        <v>76</v>
      </c>
      <c r="B25">
        <v>20</v>
      </c>
    </row>
    <row r="26" spans="1:2" x14ac:dyDescent="0.35">
      <c r="A26" s="12" t="s">
        <v>77</v>
      </c>
      <c r="B26">
        <v>9</v>
      </c>
    </row>
    <row r="27" spans="1:2" x14ac:dyDescent="0.35">
      <c r="A27" s="12" t="s">
        <v>78</v>
      </c>
      <c r="B27">
        <v>5</v>
      </c>
    </row>
    <row r="28" spans="1:2" x14ac:dyDescent="0.35">
      <c r="A28" s="12" t="s">
        <v>79</v>
      </c>
      <c r="B28">
        <v>2</v>
      </c>
    </row>
    <row r="29" spans="1:2" x14ac:dyDescent="0.35">
      <c r="A29" s="12" t="s">
        <v>64</v>
      </c>
      <c r="B29">
        <v>407</v>
      </c>
    </row>
    <row r="36" spans="1:4" x14ac:dyDescent="0.35">
      <c r="A36" s="11" t="s">
        <v>70</v>
      </c>
      <c r="B36" s="11" t="s">
        <v>68</v>
      </c>
    </row>
    <row r="37" spans="1:4" x14ac:dyDescent="0.35">
      <c r="A37" s="11" t="s">
        <v>63</v>
      </c>
      <c r="B37" t="s">
        <v>27</v>
      </c>
      <c r="C37" t="s">
        <v>19</v>
      </c>
      <c r="D37" t="s">
        <v>64</v>
      </c>
    </row>
    <row r="38" spans="1:4" x14ac:dyDescent="0.35">
      <c r="A38" s="12" t="s">
        <v>35</v>
      </c>
      <c r="B38" s="14">
        <v>0.21791044776119403</v>
      </c>
      <c r="C38" s="14">
        <v>2.9940119760479042E-2</v>
      </c>
      <c r="D38" s="14">
        <v>0.15537848605577689</v>
      </c>
    </row>
    <row r="39" spans="1:4" x14ac:dyDescent="0.35">
      <c r="A39" s="12" t="s">
        <v>22</v>
      </c>
      <c r="B39" s="14">
        <v>0.78208955223880594</v>
      </c>
      <c r="C39" s="14">
        <v>0.97005988023952094</v>
      </c>
      <c r="D39" s="14">
        <v>0.84462151394422313</v>
      </c>
    </row>
    <row r="40" spans="1:4" x14ac:dyDescent="0.35">
      <c r="A40" s="12" t="s">
        <v>64</v>
      </c>
      <c r="B40" s="14">
        <v>1</v>
      </c>
      <c r="C40" s="14">
        <v>1</v>
      </c>
      <c r="D40" s="14">
        <v>1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AC65-5A55-412F-BFFB-F6879B9802A4}">
  <dimension ref="A1:T519"/>
  <sheetViews>
    <sheetView topLeftCell="A2" zoomScaleNormal="100" workbookViewId="0">
      <selection activeCell="X12" sqref="X12"/>
    </sheetView>
  </sheetViews>
  <sheetFormatPr defaultRowHeight="14.5" x14ac:dyDescent="0.35"/>
  <cols>
    <col min="1" max="1" width="16.1796875" bestFit="1" customWidth="1"/>
    <col min="3" max="3" width="8.7265625" customWidth="1"/>
    <col min="9" max="9" width="13.36328125" customWidth="1"/>
    <col min="10" max="10" width="14.1796875" customWidth="1"/>
  </cols>
  <sheetData>
    <row r="1" spans="1:20" x14ac:dyDescent="0.35">
      <c r="A1" t="s">
        <v>46</v>
      </c>
      <c r="B1" s="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3" t="s">
        <v>17</v>
      </c>
      <c r="T1" t="s">
        <v>18</v>
      </c>
    </row>
    <row r="2" spans="1:20" x14ac:dyDescent="0.35">
      <c r="A2">
        <v>6.2997998067843008E-3</v>
      </c>
      <c r="B2" s="1">
        <v>622</v>
      </c>
      <c r="C2" s="2">
        <v>138203043</v>
      </c>
      <c r="D2">
        <v>20500</v>
      </c>
      <c r="E2" t="s">
        <v>27</v>
      </c>
      <c r="F2">
        <v>7.21</v>
      </c>
      <c r="G2">
        <v>634.96</v>
      </c>
      <c r="H2" s="4">
        <v>43313</v>
      </c>
      <c r="I2" t="s">
        <v>20</v>
      </c>
      <c r="J2" t="s">
        <v>21</v>
      </c>
      <c r="K2" t="s">
        <v>22</v>
      </c>
      <c r="L2">
        <v>4461.1499999999996</v>
      </c>
      <c r="M2">
        <v>0</v>
      </c>
      <c r="N2" s="5">
        <v>43160</v>
      </c>
      <c r="O2">
        <v>634.96</v>
      </c>
      <c r="P2" s="5">
        <v>43191</v>
      </c>
      <c r="Q2" t="s">
        <v>23</v>
      </c>
      <c r="R2" t="s">
        <v>24</v>
      </c>
      <c r="S2" t="s">
        <v>25</v>
      </c>
      <c r="T2" t="str">
        <f t="shared" ref="T2:T65" si="0">IF(S2="N", "FALSE", "TRUE")</f>
        <v>FALSE</v>
      </c>
    </row>
    <row r="3" spans="1:20" x14ac:dyDescent="0.35">
      <c r="A3">
        <v>7.9192298712568165E-3</v>
      </c>
      <c r="B3" s="1">
        <v>77</v>
      </c>
      <c r="C3" s="2">
        <v>139968560</v>
      </c>
      <c r="D3">
        <v>13000</v>
      </c>
      <c r="E3" t="s">
        <v>27</v>
      </c>
      <c r="F3">
        <v>6.11</v>
      </c>
      <c r="G3">
        <v>396.14</v>
      </c>
      <c r="H3" s="4">
        <v>43344</v>
      </c>
      <c r="I3" t="s">
        <v>20</v>
      </c>
      <c r="J3" t="s">
        <v>29</v>
      </c>
      <c r="K3" t="s">
        <v>35</v>
      </c>
      <c r="L3">
        <v>2372.4299999999998</v>
      </c>
      <c r="M3">
        <v>0</v>
      </c>
      <c r="N3" s="5">
        <v>43160</v>
      </c>
      <c r="O3">
        <v>396.14</v>
      </c>
      <c r="P3" s="5">
        <v>43191</v>
      </c>
      <c r="Q3" t="s">
        <v>23</v>
      </c>
      <c r="R3" t="s">
        <v>33</v>
      </c>
      <c r="S3" t="s">
        <v>25</v>
      </c>
      <c r="T3" t="str">
        <f t="shared" si="0"/>
        <v>FALSE</v>
      </c>
    </row>
    <row r="4" spans="1:20" x14ac:dyDescent="0.35">
      <c r="A4">
        <v>9.4261519523582971E-3</v>
      </c>
      <c r="B4" s="1">
        <v>334</v>
      </c>
      <c r="C4" s="2">
        <v>126799022</v>
      </c>
      <c r="D4">
        <v>4550</v>
      </c>
      <c r="E4" t="s">
        <v>27</v>
      </c>
      <c r="F4">
        <v>16.02</v>
      </c>
      <c r="G4">
        <v>160.01</v>
      </c>
      <c r="H4" s="4">
        <v>43101</v>
      </c>
      <c r="I4" t="s">
        <v>20</v>
      </c>
      <c r="J4" t="s">
        <v>21</v>
      </c>
      <c r="K4" t="s">
        <v>35</v>
      </c>
      <c r="L4">
        <v>2236.09</v>
      </c>
      <c r="M4">
        <v>0</v>
      </c>
      <c r="N4" s="5">
        <v>43160</v>
      </c>
      <c r="O4">
        <v>160.01</v>
      </c>
      <c r="P4" s="5">
        <v>43191</v>
      </c>
      <c r="Q4" t="s">
        <v>26</v>
      </c>
      <c r="R4" t="s">
        <v>24</v>
      </c>
      <c r="S4" t="s">
        <v>25</v>
      </c>
      <c r="T4" t="str">
        <f t="shared" si="0"/>
        <v>FALSE</v>
      </c>
    </row>
    <row r="5" spans="1:20" x14ac:dyDescent="0.35">
      <c r="A5">
        <v>1.0419667410699329E-2</v>
      </c>
      <c r="B5" s="1">
        <v>552</v>
      </c>
      <c r="C5" s="2">
        <v>136831480</v>
      </c>
      <c r="D5">
        <v>35000</v>
      </c>
      <c r="E5" t="s">
        <v>27</v>
      </c>
      <c r="F5">
        <v>10.47</v>
      </c>
      <c r="G5">
        <v>1137.0999999999999</v>
      </c>
      <c r="H5" s="4">
        <v>43313</v>
      </c>
      <c r="I5" t="s">
        <v>20</v>
      </c>
      <c r="J5" t="s">
        <v>21</v>
      </c>
      <c r="K5" t="s">
        <v>22</v>
      </c>
      <c r="L5">
        <v>7939.34</v>
      </c>
      <c r="M5">
        <v>0</v>
      </c>
      <c r="N5" s="5">
        <v>43160</v>
      </c>
      <c r="O5">
        <v>1137.0999999999999</v>
      </c>
      <c r="P5" s="5">
        <v>43191</v>
      </c>
      <c r="Q5" t="s">
        <v>23</v>
      </c>
      <c r="R5" t="s">
        <v>24</v>
      </c>
      <c r="S5" t="s">
        <v>25</v>
      </c>
      <c r="T5" t="str">
        <f t="shared" si="0"/>
        <v>FALSE</v>
      </c>
    </row>
    <row r="6" spans="1:20" x14ac:dyDescent="0.35">
      <c r="A6">
        <v>1.1585225880895611E-2</v>
      </c>
      <c r="B6" s="1">
        <v>162</v>
      </c>
      <c r="C6" s="2">
        <v>140465014</v>
      </c>
      <c r="D6">
        <v>16000</v>
      </c>
      <c r="E6" t="s">
        <v>27</v>
      </c>
      <c r="F6">
        <v>13.56</v>
      </c>
      <c r="G6">
        <v>543.42999999999995</v>
      </c>
      <c r="H6" s="4">
        <v>43344</v>
      </c>
      <c r="I6" t="s">
        <v>20</v>
      </c>
      <c r="J6" t="s">
        <v>29</v>
      </c>
      <c r="K6" t="s">
        <v>22</v>
      </c>
      <c r="L6">
        <v>3248.53</v>
      </c>
      <c r="M6">
        <v>0</v>
      </c>
      <c r="N6" s="5">
        <v>43160</v>
      </c>
      <c r="O6">
        <v>543.42999999999995</v>
      </c>
      <c r="P6" s="5">
        <v>43191</v>
      </c>
      <c r="Q6" t="s">
        <v>26</v>
      </c>
      <c r="R6" t="s">
        <v>24</v>
      </c>
      <c r="S6" t="s">
        <v>25</v>
      </c>
      <c r="T6" t="str">
        <f t="shared" si="0"/>
        <v>FALSE</v>
      </c>
    </row>
    <row r="7" spans="1:20" x14ac:dyDescent="0.35">
      <c r="A7">
        <v>1.2886458561435221E-2</v>
      </c>
      <c r="B7" s="1">
        <v>431</v>
      </c>
      <c r="C7" s="2">
        <v>126845176</v>
      </c>
      <c r="D7">
        <v>5000</v>
      </c>
      <c r="E7" t="s">
        <v>27</v>
      </c>
      <c r="F7">
        <v>17.09</v>
      </c>
      <c r="G7">
        <v>178.49</v>
      </c>
      <c r="H7" s="4">
        <v>43101</v>
      </c>
      <c r="I7" t="s">
        <v>20</v>
      </c>
      <c r="J7" t="s">
        <v>21</v>
      </c>
      <c r="K7" t="s">
        <v>35</v>
      </c>
      <c r="L7">
        <v>2494.11</v>
      </c>
      <c r="M7">
        <v>0</v>
      </c>
      <c r="N7" s="5">
        <v>43160</v>
      </c>
      <c r="O7">
        <v>178.49</v>
      </c>
      <c r="P7" s="5">
        <v>43191</v>
      </c>
      <c r="Q7" t="s">
        <v>23</v>
      </c>
      <c r="R7" t="s">
        <v>24</v>
      </c>
      <c r="S7" t="s">
        <v>25</v>
      </c>
      <c r="T7" t="str">
        <f t="shared" si="0"/>
        <v>FALSE</v>
      </c>
    </row>
    <row r="8" spans="1:20" x14ac:dyDescent="0.35">
      <c r="A8">
        <v>1.5054057984611569E-2</v>
      </c>
      <c r="B8" s="1">
        <v>576</v>
      </c>
      <c r="C8" s="2">
        <v>136648774</v>
      </c>
      <c r="D8">
        <v>3500</v>
      </c>
      <c r="E8" t="s">
        <v>27</v>
      </c>
      <c r="F8">
        <v>8.4600000000000009</v>
      </c>
      <c r="G8">
        <v>110.43</v>
      </c>
      <c r="H8" s="4">
        <v>43282</v>
      </c>
      <c r="I8" t="s">
        <v>20</v>
      </c>
      <c r="J8" t="s">
        <v>21</v>
      </c>
      <c r="K8" t="s">
        <v>22</v>
      </c>
      <c r="L8">
        <v>881.8</v>
      </c>
      <c r="M8">
        <v>0</v>
      </c>
      <c r="N8" s="5">
        <v>43160</v>
      </c>
      <c r="O8">
        <v>110.43</v>
      </c>
      <c r="P8" s="5">
        <v>43191</v>
      </c>
      <c r="Q8" t="s">
        <v>23</v>
      </c>
      <c r="R8" t="s">
        <v>33</v>
      </c>
      <c r="S8" t="s">
        <v>25</v>
      </c>
      <c r="T8" t="str">
        <f t="shared" si="0"/>
        <v>FALSE</v>
      </c>
    </row>
    <row r="9" spans="1:20" x14ac:dyDescent="0.35">
      <c r="A9">
        <v>1.8608454621701798E-2</v>
      </c>
      <c r="B9" s="1">
        <v>152</v>
      </c>
      <c r="C9" s="2">
        <v>128318256</v>
      </c>
      <c r="D9">
        <v>10000</v>
      </c>
      <c r="E9" t="s">
        <v>27</v>
      </c>
      <c r="F9">
        <v>14.08</v>
      </c>
      <c r="G9">
        <v>342.17</v>
      </c>
      <c r="H9" s="4">
        <v>43132</v>
      </c>
      <c r="I9" t="s">
        <v>20</v>
      </c>
      <c r="J9" t="s">
        <v>21</v>
      </c>
      <c r="K9" t="s">
        <v>22</v>
      </c>
      <c r="L9">
        <v>4179.84</v>
      </c>
      <c r="M9">
        <v>68.44</v>
      </c>
      <c r="N9" s="5">
        <v>43160</v>
      </c>
      <c r="O9">
        <v>360</v>
      </c>
      <c r="P9" s="5">
        <v>43191</v>
      </c>
      <c r="Q9" t="s">
        <v>26</v>
      </c>
      <c r="R9" t="s">
        <v>24</v>
      </c>
      <c r="S9" t="s">
        <v>25</v>
      </c>
      <c r="T9" t="str">
        <f t="shared" si="0"/>
        <v>FALSE</v>
      </c>
    </row>
    <row r="10" spans="1:20" x14ac:dyDescent="0.35">
      <c r="A10">
        <v>1.9688761196463456E-2</v>
      </c>
      <c r="B10" s="1">
        <v>173</v>
      </c>
      <c r="C10" s="2">
        <v>128887332</v>
      </c>
      <c r="D10">
        <v>35000</v>
      </c>
      <c r="E10" t="s">
        <v>27</v>
      </c>
      <c r="F10">
        <v>19.03</v>
      </c>
      <c r="G10">
        <v>1283.5</v>
      </c>
      <c r="H10" s="4">
        <v>43132</v>
      </c>
      <c r="I10" t="s">
        <v>36</v>
      </c>
      <c r="J10" t="s">
        <v>21</v>
      </c>
      <c r="K10" t="s">
        <v>22</v>
      </c>
      <c r="L10">
        <v>9727.59</v>
      </c>
      <c r="M10">
        <v>0</v>
      </c>
      <c r="N10" s="5">
        <v>43282</v>
      </c>
      <c r="O10">
        <v>1526.09</v>
      </c>
      <c r="Q10" t="s">
        <v>26</v>
      </c>
      <c r="R10" t="s">
        <v>24</v>
      </c>
      <c r="S10" t="s">
        <v>25</v>
      </c>
      <c r="T10" t="str">
        <f t="shared" si="0"/>
        <v>FALSE</v>
      </c>
    </row>
    <row r="11" spans="1:20" x14ac:dyDescent="0.35">
      <c r="A11">
        <v>2.2387528108872123E-2</v>
      </c>
      <c r="B11" s="1">
        <v>912</v>
      </c>
      <c r="C11" s="2">
        <v>139976298</v>
      </c>
      <c r="D11">
        <v>29500</v>
      </c>
      <c r="E11" t="s">
        <v>27</v>
      </c>
      <c r="F11">
        <v>7.21</v>
      </c>
      <c r="G11">
        <v>913.71</v>
      </c>
      <c r="H11" s="4">
        <v>43344</v>
      </c>
      <c r="I11" t="s">
        <v>20</v>
      </c>
      <c r="J11" t="s">
        <v>21</v>
      </c>
      <c r="K11" t="s">
        <v>22</v>
      </c>
      <c r="L11">
        <v>5505.01</v>
      </c>
      <c r="M11">
        <v>0</v>
      </c>
      <c r="N11" s="5">
        <v>43160</v>
      </c>
      <c r="O11">
        <v>913.71</v>
      </c>
      <c r="P11" s="5">
        <v>43191</v>
      </c>
      <c r="Q11" t="s">
        <v>23</v>
      </c>
      <c r="R11" t="s">
        <v>24</v>
      </c>
      <c r="S11" t="s">
        <v>25</v>
      </c>
      <c r="T11" t="str">
        <f t="shared" si="0"/>
        <v>FALSE</v>
      </c>
    </row>
    <row r="12" spans="1:20" x14ac:dyDescent="0.35">
      <c r="A12">
        <v>2.689697455356499E-2</v>
      </c>
      <c r="B12" s="1">
        <v>259</v>
      </c>
      <c r="C12" s="2">
        <v>130073447</v>
      </c>
      <c r="D12">
        <v>2500</v>
      </c>
      <c r="E12" t="s">
        <v>27</v>
      </c>
      <c r="F12">
        <v>12.61</v>
      </c>
      <c r="G12">
        <v>83.77</v>
      </c>
      <c r="H12" s="4">
        <v>43160</v>
      </c>
      <c r="I12" t="s">
        <v>20</v>
      </c>
      <c r="J12" t="s">
        <v>29</v>
      </c>
      <c r="K12" t="s">
        <v>22</v>
      </c>
      <c r="L12">
        <v>1001.74</v>
      </c>
      <c r="M12">
        <v>0</v>
      </c>
      <c r="N12" s="5">
        <v>43160</v>
      </c>
      <c r="O12">
        <v>83.77</v>
      </c>
      <c r="P12" s="5">
        <v>43191</v>
      </c>
      <c r="Q12" t="s">
        <v>23</v>
      </c>
      <c r="R12" t="s">
        <v>24</v>
      </c>
      <c r="S12" t="s">
        <v>25</v>
      </c>
      <c r="T12" t="str">
        <f t="shared" si="0"/>
        <v>FALSE</v>
      </c>
    </row>
    <row r="13" spans="1:20" x14ac:dyDescent="0.35">
      <c r="A13">
        <v>3.0586410402280606E-2</v>
      </c>
      <c r="B13" s="1">
        <v>375</v>
      </c>
      <c r="C13" s="2">
        <v>140694188</v>
      </c>
      <c r="D13">
        <v>11000</v>
      </c>
      <c r="E13" t="s">
        <v>27</v>
      </c>
      <c r="F13">
        <v>8.4600000000000009</v>
      </c>
      <c r="G13">
        <v>347.04</v>
      </c>
      <c r="H13" s="4">
        <v>43344</v>
      </c>
      <c r="I13" t="s">
        <v>20</v>
      </c>
      <c r="J13" t="s">
        <v>30</v>
      </c>
      <c r="K13" t="s">
        <v>22</v>
      </c>
      <c r="L13">
        <v>2071.9</v>
      </c>
      <c r="M13">
        <v>0</v>
      </c>
      <c r="N13" s="5">
        <v>43160</v>
      </c>
      <c r="O13">
        <v>347.04</v>
      </c>
      <c r="P13" s="5">
        <v>43191</v>
      </c>
      <c r="Q13" t="s">
        <v>23</v>
      </c>
      <c r="R13" t="s">
        <v>24</v>
      </c>
      <c r="S13" t="s">
        <v>25</v>
      </c>
      <c r="T13" t="str">
        <f t="shared" si="0"/>
        <v>FALSE</v>
      </c>
    </row>
    <row r="14" spans="1:20" x14ac:dyDescent="0.35">
      <c r="A14">
        <v>3.6007389630227538E-2</v>
      </c>
      <c r="B14" s="1">
        <v>383</v>
      </c>
      <c r="C14" s="2">
        <v>129814698</v>
      </c>
      <c r="D14">
        <v>7000</v>
      </c>
      <c r="E14" t="s">
        <v>27</v>
      </c>
      <c r="F14">
        <v>20.39</v>
      </c>
      <c r="G14">
        <v>261.54000000000002</v>
      </c>
      <c r="H14" s="4">
        <v>43160</v>
      </c>
      <c r="I14" t="s">
        <v>20</v>
      </c>
      <c r="J14" t="s">
        <v>29</v>
      </c>
      <c r="K14" t="s">
        <v>35</v>
      </c>
      <c r="L14">
        <v>3122.62</v>
      </c>
      <c r="M14">
        <v>0</v>
      </c>
      <c r="N14" s="5">
        <v>43160</v>
      </c>
      <c r="O14">
        <v>261.54000000000002</v>
      </c>
      <c r="P14" s="5">
        <v>43191</v>
      </c>
      <c r="Q14" t="s">
        <v>23</v>
      </c>
      <c r="R14" t="s">
        <v>33</v>
      </c>
      <c r="S14" t="s">
        <v>25</v>
      </c>
      <c r="T14" t="str">
        <f t="shared" si="0"/>
        <v>FALSE</v>
      </c>
    </row>
    <row r="15" spans="1:20" x14ac:dyDescent="0.35">
      <c r="A15">
        <v>3.9867417753431278E-2</v>
      </c>
      <c r="B15" s="1">
        <v>939</v>
      </c>
      <c r="C15" s="2">
        <v>135128534</v>
      </c>
      <c r="D15">
        <v>30000</v>
      </c>
      <c r="E15" t="s">
        <v>27</v>
      </c>
      <c r="F15">
        <v>10.56</v>
      </c>
      <c r="G15">
        <v>975.93</v>
      </c>
      <c r="H15" s="4">
        <v>43282</v>
      </c>
      <c r="I15" t="s">
        <v>43</v>
      </c>
      <c r="J15" t="s">
        <v>21</v>
      </c>
      <c r="K15" t="s">
        <v>22</v>
      </c>
      <c r="L15">
        <v>6875.51</v>
      </c>
      <c r="M15">
        <v>0</v>
      </c>
      <c r="N15" s="5">
        <v>43132</v>
      </c>
      <c r="O15">
        <v>975.93</v>
      </c>
      <c r="P15" s="5">
        <v>43191</v>
      </c>
      <c r="Q15" t="s">
        <v>23</v>
      </c>
      <c r="R15" t="s">
        <v>33</v>
      </c>
      <c r="S15" t="s">
        <v>25</v>
      </c>
      <c r="T15" t="str">
        <f t="shared" si="0"/>
        <v>FALSE</v>
      </c>
    </row>
    <row r="16" spans="1:20" x14ac:dyDescent="0.35">
      <c r="A16">
        <v>4.190485974312419E-2</v>
      </c>
      <c r="B16" s="1">
        <v>276</v>
      </c>
      <c r="C16" s="2">
        <v>138417943</v>
      </c>
      <c r="D16">
        <v>25000</v>
      </c>
      <c r="E16" t="s">
        <v>27</v>
      </c>
      <c r="F16">
        <v>26.31</v>
      </c>
      <c r="G16">
        <v>1011.4</v>
      </c>
      <c r="H16" s="4">
        <v>43313</v>
      </c>
      <c r="I16" t="s">
        <v>20</v>
      </c>
      <c r="J16" t="s">
        <v>21</v>
      </c>
      <c r="K16" t="s">
        <v>35</v>
      </c>
      <c r="L16">
        <v>7006.72</v>
      </c>
      <c r="M16">
        <v>0</v>
      </c>
      <c r="N16" s="5">
        <v>43160</v>
      </c>
      <c r="O16">
        <v>1011.4</v>
      </c>
      <c r="P16" s="5">
        <v>43191</v>
      </c>
      <c r="Q16" t="s">
        <v>23</v>
      </c>
      <c r="R16" t="s">
        <v>24</v>
      </c>
      <c r="S16" t="s">
        <v>25</v>
      </c>
      <c r="T16" t="str">
        <f t="shared" si="0"/>
        <v>FALSE</v>
      </c>
    </row>
    <row r="17" spans="1:20" x14ac:dyDescent="0.35">
      <c r="A17">
        <v>4.4552179132598346E-2</v>
      </c>
      <c r="B17" s="1">
        <v>266</v>
      </c>
      <c r="C17" s="2">
        <v>130004114</v>
      </c>
      <c r="D17">
        <v>10000</v>
      </c>
      <c r="E17" t="s">
        <v>27</v>
      </c>
      <c r="F17">
        <v>7.34</v>
      </c>
      <c r="G17">
        <v>310.33</v>
      </c>
      <c r="H17" s="4">
        <v>43160</v>
      </c>
      <c r="I17" t="s">
        <v>31</v>
      </c>
      <c r="J17" t="s">
        <v>21</v>
      </c>
      <c r="K17" t="s">
        <v>22</v>
      </c>
      <c r="L17">
        <v>10042.81444</v>
      </c>
      <c r="M17">
        <v>0</v>
      </c>
      <c r="N17" s="5">
        <v>43191</v>
      </c>
      <c r="O17">
        <v>10046.89</v>
      </c>
      <c r="Q17" t="s">
        <v>23</v>
      </c>
      <c r="R17" t="s">
        <v>24</v>
      </c>
      <c r="S17" t="s">
        <v>25</v>
      </c>
      <c r="T17" t="str">
        <f t="shared" si="0"/>
        <v>FALSE</v>
      </c>
    </row>
    <row r="18" spans="1:20" x14ac:dyDescent="0.35">
      <c r="A18">
        <v>5.0570359252728014E-2</v>
      </c>
      <c r="B18" s="1">
        <v>944</v>
      </c>
      <c r="C18" s="2">
        <v>138997149</v>
      </c>
      <c r="D18">
        <v>5000</v>
      </c>
      <c r="E18" t="s">
        <v>27</v>
      </c>
      <c r="F18">
        <v>19.920000000000002</v>
      </c>
      <c r="G18">
        <v>185.62</v>
      </c>
      <c r="H18" s="4">
        <v>43313</v>
      </c>
      <c r="I18" t="s">
        <v>20</v>
      </c>
      <c r="J18" t="s">
        <v>30</v>
      </c>
      <c r="K18" t="s">
        <v>22</v>
      </c>
      <c r="L18">
        <v>1288.27</v>
      </c>
      <c r="M18">
        <v>0</v>
      </c>
      <c r="N18" s="5">
        <v>43160</v>
      </c>
      <c r="O18">
        <v>185.62</v>
      </c>
      <c r="P18" s="5">
        <v>43191</v>
      </c>
      <c r="Q18" t="s">
        <v>23</v>
      </c>
      <c r="R18" t="s">
        <v>24</v>
      </c>
      <c r="S18" t="s">
        <v>25</v>
      </c>
      <c r="T18" t="str">
        <f t="shared" si="0"/>
        <v>FALSE</v>
      </c>
    </row>
    <row r="19" spans="1:20" x14ac:dyDescent="0.35">
      <c r="A19">
        <v>5.0643709681913673E-2</v>
      </c>
      <c r="B19" s="1">
        <v>608</v>
      </c>
      <c r="C19" s="2">
        <v>127184146</v>
      </c>
      <c r="D19">
        <v>3500</v>
      </c>
      <c r="E19" t="s">
        <v>27</v>
      </c>
      <c r="F19">
        <v>11.99</v>
      </c>
      <c r="G19">
        <v>116.24</v>
      </c>
      <c r="H19" s="4">
        <v>43101</v>
      </c>
      <c r="I19" t="s">
        <v>31</v>
      </c>
      <c r="J19" t="s">
        <v>30</v>
      </c>
      <c r="K19" t="s">
        <v>22</v>
      </c>
      <c r="L19">
        <v>3670.36141</v>
      </c>
      <c r="M19">
        <v>15</v>
      </c>
      <c r="N19" s="5">
        <v>43313</v>
      </c>
      <c r="O19">
        <v>115.96</v>
      </c>
      <c r="Q19" t="s">
        <v>23</v>
      </c>
      <c r="R19" t="s">
        <v>24</v>
      </c>
      <c r="S19" t="s">
        <v>25</v>
      </c>
      <c r="T19" t="str">
        <f t="shared" si="0"/>
        <v>FALSE</v>
      </c>
    </row>
    <row r="20" spans="1:20" x14ac:dyDescent="0.35">
      <c r="A20">
        <v>5.1099034634371154E-2</v>
      </c>
      <c r="B20" s="1">
        <v>9274</v>
      </c>
      <c r="C20" s="2">
        <v>126182633</v>
      </c>
      <c r="D20">
        <v>10100</v>
      </c>
      <c r="E20" t="s">
        <v>27</v>
      </c>
      <c r="F20">
        <v>22.91</v>
      </c>
      <c r="G20">
        <v>390.5</v>
      </c>
      <c r="H20" s="4">
        <v>43101</v>
      </c>
      <c r="I20" t="s">
        <v>36</v>
      </c>
      <c r="J20" t="s">
        <v>30</v>
      </c>
      <c r="K20" t="s">
        <v>35</v>
      </c>
      <c r="L20">
        <v>1183.6400000000001</v>
      </c>
      <c r="M20">
        <v>0</v>
      </c>
      <c r="N20" s="5">
        <v>43191</v>
      </c>
      <c r="O20">
        <v>390.5</v>
      </c>
      <c r="Q20" t="s">
        <v>23</v>
      </c>
      <c r="R20" t="s">
        <v>24</v>
      </c>
      <c r="S20" t="s">
        <v>45</v>
      </c>
      <c r="T20" t="str">
        <f t="shared" si="0"/>
        <v>TRUE</v>
      </c>
    </row>
    <row r="21" spans="1:20" x14ac:dyDescent="0.35">
      <c r="A21">
        <v>5.4926614189757528E-2</v>
      </c>
      <c r="B21" s="1">
        <v>151</v>
      </c>
      <c r="C21" s="2">
        <v>129388944</v>
      </c>
      <c r="D21">
        <v>3000</v>
      </c>
      <c r="E21" t="s">
        <v>27</v>
      </c>
      <c r="F21">
        <v>10.41</v>
      </c>
      <c r="G21">
        <v>97.39</v>
      </c>
      <c r="H21" s="4">
        <v>43160</v>
      </c>
      <c r="I21" t="s">
        <v>20</v>
      </c>
      <c r="J21" t="s">
        <v>30</v>
      </c>
      <c r="K21" t="s">
        <v>22</v>
      </c>
      <c r="L21">
        <v>1166.94</v>
      </c>
      <c r="M21">
        <v>0</v>
      </c>
      <c r="N21" s="5">
        <v>43160</v>
      </c>
      <c r="O21">
        <v>97.39</v>
      </c>
      <c r="P21" s="5">
        <v>43191</v>
      </c>
      <c r="Q21" t="s">
        <v>23</v>
      </c>
      <c r="R21" t="s">
        <v>24</v>
      </c>
      <c r="S21" t="s">
        <v>25</v>
      </c>
      <c r="T21" t="str">
        <f t="shared" si="0"/>
        <v>FALSE</v>
      </c>
    </row>
    <row r="22" spans="1:20" x14ac:dyDescent="0.35">
      <c r="A22">
        <v>5.5460304554844075E-2</v>
      </c>
      <c r="B22" s="1">
        <v>605</v>
      </c>
      <c r="C22" s="2">
        <v>130393730</v>
      </c>
      <c r="D22">
        <v>36050</v>
      </c>
      <c r="E22" t="s">
        <v>27</v>
      </c>
      <c r="F22">
        <v>6.07</v>
      </c>
      <c r="G22">
        <v>1097.8599999999999</v>
      </c>
      <c r="H22" s="4">
        <v>43160</v>
      </c>
      <c r="I22" t="s">
        <v>31</v>
      </c>
      <c r="J22" t="s">
        <v>21</v>
      </c>
      <c r="K22" t="s">
        <v>22</v>
      </c>
      <c r="L22">
        <v>37057.676010000003</v>
      </c>
      <c r="M22">
        <v>0</v>
      </c>
      <c r="N22" s="5">
        <v>43344</v>
      </c>
      <c r="O22">
        <v>31653.48</v>
      </c>
      <c r="Q22" t="s">
        <v>26</v>
      </c>
      <c r="R22" t="s">
        <v>24</v>
      </c>
      <c r="S22" t="s">
        <v>25</v>
      </c>
      <c r="T22" t="str">
        <f t="shared" si="0"/>
        <v>FALSE</v>
      </c>
    </row>
    <row r="23" spans="1:20" x14ac:dyDescent="0.35">
      <c r="A23">
        <v>5.5690312365270112E-2</v>
      </c>
      <c r="B23" s="1">
        <v>960</v>
      </c>
      <c r="C23" s="2">
        <v>130538883</v>
      </c>
      <c r="D23">
        <v>30000</v>
      </c>
      <c r="E23" t="s">
        <v>27</v>
      </c>
      <c r="F23">
        <v>18.45</v>
      </c>
      <c r="G23">
        <v>1091.3599999999999</v>
      </c>
      <c r="H23" s="4">
        <v>43160</v>
      </c>
      <c r="I23" t="s">
        <v>20</v>
      </c>
      <c r="J23" t="s">
        <v>21</v>
      </c>
      <c r="K23" t="s">
        <v>22</v>
      </c>
      <c r="L23">
        <v>13034.82</v>
      </c>
      <c r="M23">
        <v>0</v>
      </c>
      <c r="N23" s="5">
        <v>43160</v>
      </c>
      <c r="O23">
        <v>1091.3599999999999</v>
      </c>
      <c r="P23" s="5">
        <v>43191</v>
      </c>
      <c r="Q23" t="s">
        <v>23</v>
      </c>
      <c r="R23" t="s">
        <v>24</v>
      </c>
      <c r="S23" t="s">
        <v>25</v>
      </c>
      <c r="T23" t="str">
        <f t="shared" si="0"/>
        <v>FALSE</v>
      </c>
    </row>
    <row r="24" spans="1:20" x14ac:dyDescent="0.35">
      <c r="A24">
        <v>5.6865409919165555E-2</v>
      </c>
      <c r="B24" s="1">
        <v>931</v>
      </c>
      <c r="C24" s="2">
        <v>138758117</v>
      </c>
      <c r="D24">
        <v>3200</v>
      </c>
      <c r="E24" t="s">
        <v>27</v>
      </c>
      <c r="F24">
        <v>11.06</v>
      </c>
      <c r="G24">
        <v>104.86</v>
      </c>
      <c r="H24" s="4">
        <v>43313</v>
      </c>
      <c r="I24" t="s">
        <v>20</v>
      </c>
      <c r="J24" t="s">
        <v>21</v>
      </c>
      <c r="K24" t="s">
        <v>22</v>
      </c>
      <c r="L24">
        <v>732.05</v>
      </c>
      <c r="M24">
        <v>0</v>
      </c>
      <c r="N24" s="5">
        <v>43160</v>
      </c>
      <c r="O24">
        <v>104.86</v>
      </c>
      <c r="P24" s="5">
        <v>43191</v>
      </c>
      <c r="Q24" t="s">
        <v>26</v>
      </c>
      <c r="R24" t="s">
        <v>24</v>
      </c>
      <c r="S24" t="s">
        <v>25</v>
      </c>
      <c r="T24" t="str">
        <f t="shared" si="0"/>
        <v>FALSE</v>
      </c>
    </row>
    <row r="25" spans="1:20" x14ac:dyDescent="0.35">
      <c r="A25">
        <v>5.7851799525359238E-2</v>
      </c>
      <c r="B25" s="1">
        <v>953</v>
      </c>
      <c r="C25" s="2">
        <v>128690411</v>
      </c>
      <c r="D25">
        <v>15600</v>
      </c>
      <c r="E25" t="s">
        <v>27</v>
      </c>
      <c r="F25">
        <v>10.42</v>
      </c>
      <c r="G25">
        <v>506.45</v>
      </c>
      <c r="H25" s="4">
        <v>43132</v>
      </c>
      <c r="I25" t="s">
        <v>20</v>
      </c>
      <c r="J25" t="s">
        <v>21</v>
      </c>
      <c r="K25" t="s">
        <v>22</v>
      </c>
      <c r="L25">
        <v>6574.82</v>
      </c>
      <c r="M25">
        <v>0</v>
      </c>
      <c r="N25" s="5">
        <v>43160</v>
      </c>
      <c r="O25">
        <v>506.45</v>
      </c>
      <c r="P25" s="5">
        <v>43191</v>
      </c>
      <c r="Q25" t="s">
        <v>23</v>
      </c>
      <c r="R25" t="s">
        <v>24</v>
      </c>
      <c r="S25" t="s">
        <v>25</v>
      </c>
      <c r="T25" t="str">
        <f t="shared" si="0"/>
        <v>FALSE</v>
      </c>
    </row>
    <row r="26" spans="1:20" x14ac:dyDescent="0.35">
      <c r="A26">
        <v>6.0119686630539904E-2</v>
      </c>
      <c r="B26" s="1">
        <v>976</v>
      </c>
      <c r="C26" s="2">
        <v>129643834</v>
      </c>
      <c r="D26">
        <v>10000</v>
      </c>
      <c r="E26" t="s">
        <v>27</v>
      </c>
      <c r="F26">
        <v>13.58</v>
      </c>
      <c r="G26">
        <v>339.74</v>
      </c>
      <c r="H26" s="4">
        <v>43160</v>
      </c>
      <c r="I26" t="s">
        <v>20</v>
      </c>
      <c r="J26" t="s">
        <v>21</v>
      </c>
      <c r="K26" t="s">
        <v>22</v>
      </c>
      <c r="L26">
        <v>4069.34</v>
      </c>
      <c r="M26">
        <v>0</v>
      </c>
      <c r="N26" s="5">
        <v>43160</v>
      </c>
      <c r="O26">
        <v>339.74</v>
      </c>
      <c r="P26" s="5">
        <v>43191</v>
      </c>
      <c r="Q26" t="s">
        <v>23</v>
      </c>
      <c r="R26" t="s">
        <v>24</v>
      </c>
      <c r="S26" t="s">
        <v>25</v>
      </c>
      <c r="T26" t="str">
        <f t="shared" si="0"/>
        <v>FALSE</v>
      </c>
    </row>
    <row r="27" spans="1:20" x14ac:dyDescent="0.35">
      <c r="A27">
        <v>6.451662931090052E-2</v>
      </c>
      <c r="B27" s="1">
        <v>15</v>
      </c>
      <c r="C27" s="2">
        <v>141100673</v>
      </c>
      <c r="D27">
        <v>3000</v>
      </c>
      <c r="E27" t="s">
        <v>27</v>
      </c>
      <c r="F27">
        <v>8.4600000000000009</v>
      </c>
      <c r="G27">
        <v>94.65</v>
      </c>
      <c r="H27" s="4">
        <v>43344</v>
      </c>
      <c r="I27" t="s">
        <v>20</v>
      </c>
      <c r="J27" t="s">
        <v>21</v>
      </c>
      <c r="K27" t="s">
        <v>35</v>
      </c>
      <c r="L27">
        <v>565.08000000000004</v>
      </c>
      <c r="M27">
        <v>0</v>
      </c>
      <c r="N27" s="5">
        <v>43160</v>
      </c>
      <c r="O27">
        <v>94.65</v>
      </c>
      <c r="P27" s="5">
        <v>43191</v>
      </c>
      <c r="Q27" t="s">
        <v>23</v>
      </c>
      <c r="R27" t="s">
        <v>24</v>
      </c>
      <c r="S27" t="s">
        <v>25</v>
      </c>
      <c r="T27" t="str">
        <f t="shared" si="0"/>
        <v>FALSE</v>
      </c>
    </row>
    <row r="28" spans="1:20" x14ac:dyDescent="0.35">
      <c r="A28">
        <v>6.6627468458638983E-2</v>
      </c>
      <c r="B28" s="1">
        <v>438</v>
      </c>
      <c r="C28" s="2">
        <v>138600153</v>
      </c>
      <c r="D28">
        <v>40000</v>
      </c>
      <c r="E28" t="s">
        <v>27</v>
      </c>
      <c r="F28">
        <v>8.4600000000000009</v>
      </c>
      <c r="G28">
        <v>1261.97</v>
      </c>
      <c r="H28" s="4">
        <v>43313</v>
      </c>
      <c r="I28" t="s">
        <v>20</v>
      </c>
      <c r="J28" t="s">
        <v>21</v>
      </c>
      <c r="K28" t="s">
        <v>35</v>
      </c>
      <c r="L28">
        <v>8796.19</v>
      </c>
      <c r="M28">
        <v>0</v>
      </c>
      <c r="N28" s="5">
        <v>43160</v>
      </c>
      <c r="O28">
        <v>1261.97</v>
      </c>
      <c r="P28" s="5">
        <v>43191</v>
      </c>
      <c r="Q28" t="s">
        <v>26</v>
      </c>
      <c r="R28" t="s">
        <v>24</v>
      </c>
      <c r="S28" t="s">
        <v>25</v>
      </c>
      <c r="T28" t="str">
        <f t="shared" si="0"/>
        <v>FALSE</v>
      </c>
    </row>
    <row r="29" spans="1:20" x14ac:dyDescent="0.35">
      <c r="A29">
        <v>6.7026660970278096E-2</v>
      </c>
      <c r="B29" s="1">
        <v>356</v>
      </c>
      <c r="C29" s="2">
        <v>129050809</v>
      </c>
      <c r="D29">
        <v>2000</v>
      </c>
      <c r="E29" t="s">
        <v>27</v>
      </c>
      <c r="F29">
        <v>9.44</v>
      </c>
      <c r="G29">
        <v>64.010000000000005</v>
      </c>
      <c r="H29" s="4">
        <v>43132</v>
      </c>
      <c r="I29" t="s">
        <v>20</v>
      </c>
      <c r="J29" t="s">
        <v>29</v>
      </c>
      <c r="K29" t="s">
        <v>22</v>
      </c>
      <c r="L29">
        <v>831.08</v>
      </c>
      <c r="M29">
        <v>0</v>
      </c>
      <c r="N29" s="5">
        <v>43160</v>
      </c>
      <c r="O29">
        <v>64.010000000000005</v>
      </c>
      <c r="P29" s="5">
        <v>43191</v>
      </c>
      <c r="Q29" t="s">
        <v>23</v>
      </c>
      <c r="R29" t="s">
        <v>33</v>
      </c>
      <c r="S29" t="s">
        <v>25</v>
      </c>
      <c r="T29" t="str">
        <f t="shared" si="0"/>
        <v>FALSE</v>
      </c>
    </row>
    <row r="30" spans="1:20" x14ac:dyDescent="0.35">
      <c r="A30">
        <v>6.9476568414460149E-2</v>
      </c>
      <c r="B30" s="1">
        <v>945</v>
      </c>
      <c r="C30" s="2">
        <v>136309585</v>
      </c>
      <c r="D30">
        <v>15000</v>
      </c>
      <c r="E30" t="s">
        <v>27</v>
      </c>
      <c r="F30">
        <v>6.67</v>
      </c>
      <c r="G30">
        <v>460.9</v>
      </c>
      <c r="H30" s="4">
        <v>43282</v>
      </c>
      <c r="I30" t="s">
        <v>20</v>
      </c>
      <c r="J30" t="s">
        <v>21</v>
      </c>
      <c r="K30" t="s">
        <v>22</v>
      </c>
      <c r="L30">
        <v>3681.64</v>
      </c>
      <c r="M30">
        <v>0</v>
      </c>
      <c r="N30" s="5">
        <v>43160</v>
      </c>
      <c r="O30">
        <v>460.9</v>
      </c>
      <c r="P30" s="5">
        <v>43191</v>
      </c>
      <c r="Q30" t="s">
        <v>23</v>
      </c>
      <c r="R30" t="s">
        <v>33</v>
      </c>
      <c r="S30" t="s">
        <v>25</v>
      </c>
      <c r="T30" t="str">
        <f t="shared" si="0"/>
        <v>FALSE</v>
      </c>
    </row>
    <row r="31" spans="1:20" x14ac:dyDescent="0.35">
      <c r="A31">
        <v>7.3159564329147719E-2</v>
      </c>
      <c r="B31" s="1">
        <v>966</v>
      </c>
      <c r="C31" s="2">
        <v>128142673</v>
      </c>
      <c r="D31">
        <v>36000</v>
      </c>
      <c r="E31" t="s">
        <v>27</v>
      </c>
      <c r="F31">
        <v>9.44</v>
      </c>
      <c r="G31">
        <v>1152.18</v>
      </c>
      <c r="H31" s="4">
        <v>43132</v>
      </c>
      <c r="I31" t="s">
        <v>20</v>
      </c>
      <c r="J31" t="s">
        <v>21</v>
      </c>
      <c r="K31" t="s">
        <v>22</v>
      </c>
      <c r="L31">
        <v>14959.46</v>
      </c>
      <c r="M31">
        <v>0</v>
      </c>
      <c r="N31" s="5">
        <v>43160</v>
      </c>
      <c r="O31">
        <v>1152.18</v>
      </c>
      <c r="P31" s="5">
        <v>43191</v>
      </c>
      <c r="Q31" t="s">
        <v>23</v>
      </c>
      <c r="R31" t="s">
        <v>24</v>
      </c>
      <c r="S31" t="s">
        <v>25</v>
      </c>
      <c r="T31" t="str">
        <f t="shared" si="0"/>
        <v>FALSE</v>
      </c>
    </row>
    <row r="32" spans="1:20" x14ac:dyDescent="0.35">
      <c r="A32">
        <v>7.3212751316180658E-2</v>
      </c>
      <c r="B32" s="1">
        <v>273</v>
      </c>
      <c r="C32" s="2">
        <v>129265310</v>
      </c>
      <c r="D32">
        <v>20000</v>
      </c>
      <c r="E32" t="s">
        <v>27</v>
      </c>
      <c r="F32">
        <v>11.98</v>
      </c>
      <c r="G32">
        <v>664.1</v>
      </c>
      <c r="H32" s="4">
        <v>43132</v>
      </c>
      <c r="I32" t="s">
        <v>20</v>
      </c>
      <c r="J32" t="s">
        <v>29</v>
      </c>
      <c r="K32" t="s">
        <v>22</v>
      </c>
      <c r="L32">
        <v>8619.99</v>
      </c>
      <c r="M32">
        <v>0</v>
      </c>
      <c r="N32" s="5">
        <v>43160</v>
      </c>
      <c r="O32">
        <v>664.1</v>
      </c>
      <c r="P32" s="5">
        <v>43191</v>
      </c>
      <c r="Q32" t="s">
        <v>23</v>
      </c>
      <c r="R32" t="s">
        <v>24</v>
      </c>
      <c r="S32" t="s">
        <v>25</v>
      </c>
      <c r="T32" t="str">
        <f t="shared" si="0"/>
        <v>FALSE</v>
      </c>
    </row>
    <row r="33" spans="1:20" x14ac:dyDescent="0.35">
      <c r="A33">
        <v>7.8263598596044592E-2</v>
      </c>
      <c r="B33" s="1">
        <v>619</v>
      </c>
      <c r="C33" s="2">
        <v>136532556</v>
      </c>
      <c r="D33">
        <v>6000</v>
      </c>
      <c r="E33" t="s">
        <v>27</v>
      </c>
      <c r="F33">
        <v>6.11</v>
      </c>
      <c r="G33">
        <v>182.84</v>
      </c>
      <c r="H33" s="4">
        <v>43282</v>
      </c>
      <c r="I33" t="s">
        <v>20</v>
      </c>
      <c r="J33" t="s">
        <v>21</v>
      </c>
      <c r="K33" t="s">
        <v>22</v>
      </c>
      <c r="L33">
        <v>1458.65</v>
      </c>
      <c r="M33">
        <v>0</v>
      </c>
      <c r="N33" s="5">
        <v>43160</v>
      </c>
      <c r="O33">
        <v>182.84</v>
      </c>
      <c r="P33" s="5">
        <v>43191</v>
      </c>
      <c r="Q33" t="s">
        <v>23</v>
      </c>
      <c r="R33" t="s">
        <v>24</v>
      </c>
      <c r="S33" t="s">
        <v>25</v>
      </c>
      <c r="T33" t="str">
        <f t="shared" si="0"/>
        <v>FALSE</v>
      </c>
    </row>
    <row r="34" spans="1:20" x14ac:dyDescent="0.35">
      <c r="A34">
        <v>7.8574320842076717E-2</v>
      </c>
      <c r="B34" s="1">
        <v>216</v>
      </c>
      <c r="C34" s="2">
        <v>128767613</v>
      </c>
      <c r="D34">
        <v>16000</v>
      </c>
      <c r="E34" t="s">
        <v>27</v>
      </c>
      <c r="F34">
        <v>9.44</v>
      </c>
      <c r="G34">
        <v>512.08000000000004</v>
      </c>
      <c r="H34" s="4">
        <v>43132</v>
      </c>
      <c r="I34" t="s">
        <v>31</v>
      </c>
      <c r="J34" t="s">
        <v>30</v>
      </c>
      <c r="K34" t="s">
        <v>22</v>
      </c>
      <c r="L34">
        <v>16433.96889</v>
      </c>
      <c r="M34">
        <v>0</v>
      </c>
      <c r="N34" s="5">
        <v>43221</v>
      </c>
      <c r="O34">
        <v>15418.2</v>
      </c>
      <c r="Q34" t="s">
        <v>23</v>
      </c>
      <c r="R34" t="s">
        <v>24</v>
      </c>
      <c r="S34" t="s">
        <v>25</v>
      </c>
      <c r="T34" t="str">
        <f t="shared" si="0"/>
        <v>FALSE</v>
      </c>
    </row>
    <row r="35" spans="1:20" x14ac:dyDescent="0.35">
      <c r="A35">
        <v>8.4739414805005131E-2</v>
      </c>
      <c r="B35" s="1">
        <v>254</v>
      </c>
      <c r="C35" s="2">
        <v>137229928</v>
      </c>
      <c r="D35">
        <v>8000</v>
      </c>
      <c r="E35" t="s">
        <v>27</v>
      </c>
      <c r="F35">
        <v>7.21</v>
      </c>
      <c r="G35">
        <v>247.79</v>
      </c>
      <c r="H35" s="4">
        <v>43282</v>
      </c>
      <c r="I35" t="s">
        <v>20</v>
      </c>
      <c r="J35" t="s">
        <v>21</v>
      </c>
      <c r="K35" t="s">
        <v>35</v>
      </c>
      <c r="L35">
        <v>1731.33</v>
      </c>
      <c r="M35">
        <v>0</v>
      </c>
      <c r="N35" s="5">
        <v>43160</v>
      </c>
      <c r="O35">
        <v>247.79</v>
      </c>
      <c r="P35" s="5">
        <v>43191</v>
      </c>
      <c r="Q35" t="s">
        <v>23</v>
      </c>
      <c r="R35" t="s">
        <v>33</v>
      </c>
      <c r="S35" t="s">
        <v>25</v>
      </c>
      <c r="T35" t="str">
        <f t="shared" si="0"/>
        <v>FALSE</v>
      </c>
    </row>
    <row r="36" spans="1:20" x14ac:dyDescent="0.35">
      <c r="A36">
        <v>9.1240084253345066E-2</v>
      </c>
      <c r="B36" s="1">
        <v>215</v>
      </c>
      <c r="C36" s="2">
        <v>127486138</v>
      </c>
      <c r="D36">
        <v>14400</v>
      </c>
      <c r="E36" t="s">
        <v>27</v>
      </c>
      <c r="F36">
        <v>7.97</v>
      </c>
      <c r="G36">
        <v>451.05</v>
      </c>
      <c r="H36" s="4">
        <v>43101</v>
      </c>
      <c r="I36" t="s">
        <v>20</v>
      </c>
      <c r="J36" t="s">
        <v>32</v>
      </c>
      <c r="K36" t="s">
        <v>22</v>
      </c>
      <c r="L36">
        <v>6308.32</v>
      </c>
      <c r="M36">
        <v>0</v>
      </c>
      <c r="N36" s="5">
        <v>43160</v>
      </c>
      <c r="O36">
        <v>451.05</v>
      </c>
      <c r="P36" s="5">
        <v>43191</v>
      </c>
      <c r="Q36" t="s">
        <v>23</v>
      </c>
      <c r="R36" t="s">
        <v>24</v>
      </c>
      <c r="S36" t="s">
        <v>25</v>
      </c>
      <c r="T36" t="str">
        <f t="shared" si="0"/>
        <v>FALSE</v>
      </c>
    </row>
    <row r="37" spans="1:20" x14ac:dyDescent="0.35">
      <c r="A37">
        <v>9.1307638692232018E-2</v>
      </c>
      <c r="B37" s="1">
        <v>35</v>
      </c>
      <c r="C37" s="2">
        <v>130002998</v>
      </c>
      <c r="D37">
        <v>10000</v>
      </c>
      <c r="E37" t="s">
        <v>27</v>
      </c>
      <c r="F37">
        <v>10.41</v>
      </c>
      <c r="G37">
        <v>324.61</v>
      </c>
      <c r="H37" s="4">
        <v>43160</v>
      </c>
      <c r="I37" t="s">
        <v>20</v>
      </c>
      <c r="J37" t="s">
        <v>21</v>
      </c>
      <c r="K37" t="s">
        <v>22</v>
      </c>
      <c r="L37">
        <v>3883.75</v>
      </c>
      <c r="M37">
        <v>0</v>
      </c>
      <c r="N37" s="5">
        <v>43160</v>
      </c>
      <c r="O37">
        <v>324.61</v>
      </c>
      <c r="P37" s="5">
        <v>43191</v>
      </c>
      <c r="Q37" t="s">
        <v>26</v>
      </c>
      <c r="R37" t="s">
        <v>24</v>
      </c>
      <c r="S37" t="s">
        <v>25</v>
      </c>
      <c r="T37" t="str">
        <f t="shared" si="0"/>
        <v>FALSE</v>
      </c>
    </row>
    <row r="38" spans="1:20" x14ac:dyDescent="0.35">
      <c r="A38">
        <v>9.567649943011669E-2</v>
      </c>
      <c r="B38" s="1">
        <v>954</v>
      </c>
      <c r="C38" s="2">
        <v>129827252</v>
      </c>
      <c r="D38">
        <v>10300</v>
      </c>
      <c r="E38" t="s">
        <v>27</v>
      </c>
      <c r="F38">
        <v>14.07</v>
      </c>
      <c r="G38">
        <v>352.38</v>
      </c>
      <c r="H38" s="4">
        <v>43160</v>
      </c>
      <c r="I38" t="s">
        <v>20</v>
      </c>
      <c r="J38" t="s">
        <v>21</v>
      </c>
      <c r="K38" t="s">
        <v>22</v>
      </c>
      <c r="L38">
        <v>4860.08</v>
      </c>
      <c r="M38">
        <v>0</v>
      </c>
      <c r="N38" s="5">
        <v>43132</v>
      </c>
      <c r="O38">
        <v>352.38</v>
      </c>
      <c r="P38" s="5">
        <v>43191</v>
      </c>
      <c r="Q38" t="s">
        <v>23</v>
      </c>
      <c r="R38" t="s">
        <v>24</v>
      </c>
      <c r="S38" t="s">
        <v>25</v>
      </c>
      <c r="T38" t="str">
        <f t="shared" si="0"/>
        <v>FALSE</v>
      </c>
    </row>
    <row r="39" spans="1:20" x14ac:dyDescent="0.35">
      <c r="A39">
        <v>0.10036595381900271</v>
      </c>
      <c r="B39" s="1">
        <v>584</v>
      </c>
      <c r="C39" s="2">
        <v>136528893</v>
      </c>
      <c r="D39">
        <v>1000</v>
      </c>
      <c r="E39" t="s">
        <v>27</v>
      </c>
      <c r="F39">
        <v>8.4600000000000009</v>
      </c>
      <c r="G39">
        <v>31.55</v>
      </c>
      <c r="H39" s="4">
        <v>43282</v>
      </c>
      <c r="I39" t="s">
        <v>31</v>
      </c>
      <c r="J39" t="s">
        <v>41</v>
      </c>
      <c r="K39" t="s">
        <v>22</v>
      </c>
      <c r="L39">
        <v>1050.0557289999999</v>
      </c>
      <c r="M39">
        <v>0</v>
      </c>
      <c r="N39" s="5">
        <v>43132</v>
      </c>
      <c r="O39">
        <v>861.23</v>
      </c>
      <c r="Q39" t="s">
        <v>23</v>
      </c>
      <c r="R39" t="s">
        <v>24</v>
      </c>
      <c r="S39" t="s">
        <v>25</v>
      </c>
      <c r="T39" t="str">
        <f t="shared" si="0"/>
        <v>FALSE</v>
      </c>
    </row>
    <row r="40" spans="1:20" x14ac:dyDescent="0.35">
      <c r="A40">
        <v>0.10177410655381047</v>
      </c>
      <c r="B40" s="1">
        <v>156</v>
      </c>
      <c r="C40" s="2">
        <v>136885929</v>
      </c>
      <c r="D40">
        <v>16000</v>
      </c>
      <c r="E40" t="s">
        <v>27</v>
      </c>
      <c r="F40">
        <v>12.73</v>
      </c>
      <c r="G40">
        <v>537.03</v>
      </c>
      <c r="H40" s="4">
        <v>43282</v>
      </c>
      <c r="I40" t="s">
        <v>20</v>
      </c>
      <c r="J40" t="s">
        <v>29</v>
      </c>
      <c r="K40" t="s">
        <v>22</v>
      </c>
      <c r="L40">
        <v>4273.6099999999997</v>
      </c>
      <c r="M40">
        <v>0</v>
      </c>
      <c r="N40" s="5">
        <v>43160</v>
      </c>
      <c r="O40">
        <v>537.03</v>
      </c>
      <c r="P40" s="5">
        <v>43191</v>
      </c>
      <c r="Q40" t="s">
        <v>23</v>
      </c>
      <c r="R40" t="s">
        <v>24</v>
      </c>
      <c r="S40" t="s">
        <v>25</v>
      </c>
      <c r="T40" t="str">
        <f t="shared" si="0"/>
        <v>FALSE</v>
      </c>
    </row>
    <row r="41" spans="1:20" x14ac:dyDescent="0.35">
      <c r="A41">
        <v>0.10383485359536415</v>
      </c>
      <c r="B41" s="1">
        <v>268</v>
      </c>
      <c r="C41" s="2">
        <v>140792985</v>
      </c>
      <c r="D41">
        <v>7000</v>
      </c>
      <c r="E41" t="s">
        <v>27</v>
      </c>
      <c r="F41">
        <v>8.4600000000000009</v>
      </c>
      <c r="G41">
        <v>220.85</v>
      </c>
      <c r="H41" s="4">
        <v>43344</v>
      </c>
      <c r="I41" t="s">
        <v>20</v>
      </c>
      <c r="J41" t="s">
        <v>21</v>
      </c>
      <c r="K41" t="s">
        <v>22</v>
      </c>
      <c r="L41">
        <v>1318.52</v>
      </c>
      <c r="M41">
        <v>0</v>
      </c>
      <c r="N41" s="5">
        <v>43160</v>
      </c>
      <c r="O41">
        <v>220.85</v>
      </c>
      <c r="P41" s="5">
        <v>43191</v>
      </c>
      <c r="Q41" t="s">
        <v>23</v>
      </c>
      <c r="R41" t="s">
        <v>24</v>
      </c>
      <c r="S41" t="s">
        <v>25</v>
      </c>
      <c r="T41" t="str">
        <f t="shared" si="0"/>
        <v>FALSE</v>
      </c>
    </row>
    <row r="42" spans="1:20" x14ac:dyDescent="0.35">
      <c r="A42">
        <v>0.10911862396329353</v>
      </c>
      <c r="B42" s="1">
        <v>36</v>
      </c>
      <c r="C42" s="2">
        <v>138222465</v>
      </c>
      <c r="D42">
        <v>8000</v>
      </c>
      <c r="E42" t="s">
        <v>27</v>
      </c>
      <c r="F42">
        <v>7.21</v>
      </c>
      <c r="G42">
        <v>247.79</v>
      </c>
      <c r="H42" s="4">
        <v>43313</v>
      </c>
      <c r="I42" t="s">
        <v>20</v>
      </c>
      <c r="J42" t="s">
        <v>21</v>
      </c>
      <c r="K42" t="s">
        <v>22</v>
      </c>
      <c r="L42">
        <v>1983.12</v>
      </c>
      <c r="M42">
        <v>0</v>
      </c>
      <c r="N42" s="5">
        <v>43160</v>
      </c>
      <c r="O42">
        <v>247.79</v>
      </c>
      <c r="P42" s="5">
        <v>43191</v>
      </c>
      <c r="Q42" t="s">
        <v>23</v>
      </c>
      <c r="R42" t="s">
        <v>24</v>
      </c>
      <c r="S42" t="s">
        <v>25</v>
      </c>
      <c r="T42" t="str">
        <f t="shared" si="0"/>
        <v>FALSE</v>
      </c>
    </row>
    <row r="43" spans="1:20" x14ac:dyDescent="0.35">
      <c r="A43">
        <v>0.11054097328808554</v>
      </c>
      <c r="B43" s="1">
        <v>345</v>
      </c>
      <c r="C43" s="2">
        <v>129856374</v>
      </c>
      <c r="D43">
        <v>10650</v>
      </c>
      <c r="E43" t="s">
        <v>27</v>
      </c>
      <c r="F43">
        <v>6.71</v>
      </c>
      <c r="G43">
        <v>327.44</v>
      </c>
      <c r="H43" s="4">
        <v>43160</v>
      </c>
      <c r="I43" t="s">
        <v>20</v>
      </c>
      <c r="J43" t="s">
        <v>21</v>
      </c>
      <c r="K43" t="s">
        <v>35</v>
      </c>
      <c r="L43">
        <v>3921.34</v>
      </c>
      <c r="M43">
        <v>0</v>
      </c>
      <c r="N43" s="5">
        <v>43160</v>
      </c>
      <c r="O43">
        <v>327.44</v>
      </c>
      <c r="P43" s="5">
        <v>43191</v>
      </c>
      <c r="Q43" t="s">
        <v>23</v>
      </c>
      <c r="R43" t="s">
        <v>24</v>
      </c>
      <c r="S43" t="s">
        <v>25</v>
      </c>
      <c r="T43" t="str">
        <f t="shared" si="0"/>
        <v>FALSE</v>
      </c>
    </row>
    <row r="44" spans="1:20" x14ac:dyDescent="0.35">
      <c r="A44">
        <v>0.11262285507887593</v>
      </c>
      <c r="B44" s="1">
        <v>433</v>
      </c>
      <c r="C44" s="2">
        <v>138031203</v>
      </c>
      <c r="D44">
        <v>10000</v>
      </c>
      <c r="E44" t="s">
        <v>27</v>
      </c>
      <c r="F44">
        <v>20.89</v>
      </c>
      <c r="G44">
        <v>376.19</v>
      </c>
      <c r="H44" s="4">
        <v>43344</v>
      </c>
      <c r="I44" t="s">
        <v>20</v>
      </c>
      <c r="J44" t="s">
        <v>21</v>
      </c>
      <c r="K44" t="s">
        <v>22</v>
      </c>
      <c r="L44">
        <v>2245.5300000000002</v>
      </c>
      <c r="M44">
        <v>0</v>
      </c>
      <c r="N44" s="5">
        <v>43160</v>
      </c>
      <c r="O44">
        <v>376.19</v>
      </c>
      <c r="P44" s="5">
        <v>43191</v>
      </c>
      <c r="Q44" t="s">
        <v>26</v>
      </c>
      <c r="R44" t="s">
        <v>24</v>
      </c>
      <c r="S44" t="s">
        <v>25</v>
      </c>
      <c r="T44" t="str">
        <f t="shared" si="0"/>
        <v>FALSE</v>
      </c>
    </row>
    <row r="45" spans="1:20" x14ac:dyDescent="0.35">
      <c r="A45">
        <v>0.11876967000664207</v>
      </c>
      <c r="B45" s="1">
        <v>914</v>
      </c>
      <c r="C45" s="2">
        <v>137471164</v>
      </c>
      <c r="D45">
        <v>4500</v>
      </c>
      <c r="E45" t="s">
        <v>27</v>
      </c>
      <c r="F45">
        <v>11.06</v>
      </c>
      <c r="G45">
        <v>147.46</v>
      </c>
      <c r="H45" s="4">
        <v>43282</v>
      </c>
      <c r="I45" t="s">
        <v>20</v>
      </c>
      <c r="J45" t="s">
        <v>21</v>
      </c>
      <c r="K45" t="s">
        <v>22</v>
      </c>
      <c r="L45">
        <v>1176.92</v>
      </c>
      <c r="M45">
        <v>0</v>
      </c>
      <c r="N45" s="5">
        <v>43160</v>
      </c>
      <c r="O45">
        <v>147.46</v>
      </c>
      <c r="P45" s="5">
        <v>43191</v>
      </c>
      <c r="Q45" t="s">
        <v>23</v>
      </c>
      <c r="R45" t="s">
        <v>24</v>
      </c>
      <c r="S45" t="s">
        <v>25</v>
      </c>
      <c r="T45" t="str">
        <f t="shared" si="0"/>
        <v>FALSE</v>
      </c>
    </row>
    <row r="46" spans="1:20" x14ac:dyDescent="0.35">
      <c r="A46">
        <v>0.12134094857059297</v>
      </c>
      <c r="B46" s="1">
        <v>181</v>
      </c>
      <c r="C46" s="2">
        <v>136593335</v>
      </c>
      <c r="D46">
        <v>21475</v>
      </c>
      <c r="E46" t="s">
        <v>27</v>
      </c>
      <c r="F46">
        <v>6.67</v>
      </c>
      <c r="G46">
        <v>659.86</v>
      </c>
      <c r="H46" s="4">
        <v>43282</v>
      </c>
      <c r="I46" t="s">
        <v>20</v>
      </c>
      <c r="J46" t="s">
        <v>29</v>
      </c>
      <c r="K46" t="s">
        <v>22</v>
      </c>
      <c r="L46">
        <v>5270.92</v>
      </c>
      <c r="M46">
        <v>0</v>
      </c>
      <c r="N46" s="5">
        <v>43160</v>
      </c>
      <c r="O46">
        <v>659.86</v>
      </c>
      <c r="P46" s="5">
        <v>43191</v>
      </c>
      <c r="Q46" t="s">
        <v>26</v>
      </c>
      <c r="R46" t="s">
        <v>24</v>
      </c>
      <c r="S46" t="s">
        <v>25</v>
      </c>
      <c r="T46" t="str">
        <f t="shared" si="0"/>
        <v>FALSE</v>
      </c>
    </row>
    <row r="47" spans="1:20" x14ac:dyDescent="0.35">
      <c r="A47">
        <v>0.12732337214790668</v>
      </c>
      <c r="B47" s="1">
        <v>348</v>
      </c>
      <c r="C47" s="2">
        <v>127169512</v>
      </c>
      <c r="D47">
        <v>6600</v>
      </c>
      <c r="E47" t="s">
        <v>27</v>
      </c>
      <c r="F47">
        <v>7.35</v>
      </c>
      <c r="G47">
        <v>204.85</v>
      </c>
      <c r="H47" s="4">
        <v>43101</v>
      </c>
      <c r="I47" t="s">
        <v>20</v>
      </c>
      <c r="J47" t="s">
        <v>30</v>
      </c>
      <c r="K47" t="s">
        <v>22</v>
      </c>
      <c r="L47">
        <v>2849.04</v>
      </c>
      <c r="M47">
        <v>0</v>
      </c>
      <c r="N47" s="5">
        <v>43160</v>
      </c>
      <c r="O47">
        <v>204.85</v>
      </c>
      <c r="P47" s="5">
        <v>43191</v>
      </c>
      <c r="Q47" t="s">
        <v>23</v>
      </c>
      <c r="R47" t="s">
        <v>24</v>
      </c>
      <c r="S47" t="s">
        <v>25</v>
      </c>
      <c r="T47" t="str">
        <f t="shared" si="0"/>
        <v>FALSE</v>
      </c>
    </row>
    <row r="48" spans="1:20" x14ac:dyDescent="0.35">
      <c r="A48">
        <v>0.1274567489743873</v>
      </c>
      <c r="B48" s="1">
        <v>930</v>
      </c>
      <c r="C48" s="2">
        <v>137478817</v>
      </c>
      <c r="D48">
        <v>10000</v>
      </c>
      <c r="E48" t="s">
        <v>27</v>
      </c>
      <c r="F48">
        <v>10.08</v>
      </c>
      <c r="G48">
        <v>323.05</v>
      </c>
      <c r="H48" s="4">
        <v>43282</v>
      </c>
      <c r="I48" t="s">
        <v>20</v>
      </c>
      <c r="J48" t="s">
        <v>21</v>
      </c>
      <c r="K48" t="s">
        <v>22</v>
      </c>
      <c r="L48">
        <v>2573.1999999999998</v>
      </c>
      <c r="M48">
        <v>0</v>
      </c>
      <c r="N48" s="5">
        <v>43160</v>
      </c>
      <c r="O48">
        <v>323.05</v>
      </c>
      <c r="P48" s="5">
        <v>43191</v>
      </c>
      <c r="Q48" t="s">
        <v>23</v>
      </c>
      <c r="R48" t="s">
        <v>24</v>
      </c>
      <c r="S48" t="s">
        <v>25</v>
      </c>
      <c r="T48" t="str">
        <f t="shared" si="0"/>
        <v>FALSE</v>
      </c>
    </row>
    <row r="49" spans="1:20" x14ac:dyDescent="0.35">
      <c r="A49">
        <v>0.12982500762421367</v>
      </c>
      <c r="B49" s="1">
        <v>91</v>
      </c>
      <c r="C49" s="2">
        <v>139033369</v>
      </c>
      <c r="D49">
        <v>19500</v>
      </c>
      <c r="E49" t="s">
        <v>27</v>
      </c>
      <c r="F49">
        <v>10.08</v>
      </c>
      <c r="G49">
        <v>629.95000000000005</v>
      </c>
      <c r="H49" s="4">
        <v>43313</v>
      </c>
      <c r="I49" t="s">
        <v>20</v>
      </c>
      <c r="J49" t="s">
        <v>21</v>
      </c>
      <c r="K49" t="s">
        <v>22</v>
      </c>
      <c r="L49">
        <v>4398.7299999999996</v>
      </c>
      <c r="M49">
        <v>0</v>
      </c>
      <c r="N49" s="5">
        <v>43160</v>
      </c>
      <c r="O49">
        <v>629.95000000000005</v>
      </c>
      <c r="P49" s="5">
        <v>43191</v>
      </c>
      <c r="Q49" t="s">
        <v>23</v>
      </c>
      <c r="R49" t="s">
        <v>33</v>
      </c>
      <c r="S49" t="s">
        <v>25</v>
      </c>
      <c r="T49" t="str">
        <f t="shared" si="0"/>
        <v>FALSE</v>
      </c>
    </row>
    <row r="50" spans="1:20" x14ac:dyDescent="0.35">
      <c r="A50">
        <v>0.1332510916685038</v>
      </c>
      <c r="B50" s="1">
        <v>947</v>
      </c>
      <c r="C50" s="2">
        <v>128570719</v>
      </c>
      <c r="D50">
        <v>10000</v>
      </c>
      <c r="E50" t="s">
        <v>27</v>
      </c>
      <c r="F50">
        <v>12.62</v>
      </c>
      <c r="G50">
        <v>335.12</v>
      </c>
      <c r="H50" s="4">
        <v>43132</v>
      </c>
      <c r="I50" t="s">
        <v>20</v>
      </c>
      <c r="J50" t="s">
        <v>29</v>
      </c>
      <c r="K50" t="s">
        <v>22</v>
      </c>
      <c r="L50">
        <v>4349.55</v>
      </c>
      <c r="M50">
        <v>0</v>
      </c>
      <c r="N50" s="5">
        <v>43160</v>
      </c>
      <c r="O50">
        <v>335.12</v>
      </c>
      <c r="P50" s="5">
        <v>43191</v>
      </c>
      <c r="Q50" t="s">
        <v>23</v>
      </c>
      <c r="R50" t="s">
        <v>24</v>
      </c>
      <c r="S50" t="s">
        <v>25</v>
      </c>
      <c r="T50" t="str">
        <f t="shared" si="0"/>
        <v>FALSE</v>
      </c>
    </row>
    <row r="51" spans="1:20" x14ac:dyDescent="0.35">
      <c r="A51">
        <v>0.13639865038146304</v>
      </c>
      <c r="B51" s="1">
        <v>391</v>
      </c>
      <c r="C51" s="2">
        <v>125511547</v>
      </c>
      <c r="D51">
        <v>11000</v>
      </c>
      <c r="E51" t="s">
        <v>27</v>
      </c>
      <c r="F51">
        <v>7.97</v>
      </c>
      <c r="G51">
        <v>344.55</v>
      </c>
      <c r="H51" s="4">
        <v>43101</v>
      </c>
      <c r="I51" t="s">
        <v>31</v>
      </c>
      <c r="J51" t="s">
        <v>21</v>
      </c>
      <c r="K51" t="s">
        <v>22</v>
      </c>
      <c r="L51">
        <v>11556.594859999999</v>
      </c>
      <c r="M51">
        <v>0</v>
      </c>
      <c r="N51" s="5">
        <v>43344</v>
      </c>
      <c r="O51">
        <v>9154.48</v>
      </c>
      <c r="Q51" t="s">
        <v>23</v>
      </c>
      <c r="R51" t="s">
        <v>24</v>
      </c>
      <c r="S51" t="s">
        <v>25</v>
      </c>
      <c r="T51" t="str">
        <f t="shared" si="0"/>
        <v>FALSE</v>
      </c>
    </row>
    <row r="52" spans="1:20" x14ac:dyDescent="0.35">
      <c r="A52">
        <v>0.14380658100393773</v>
      </c>
      <c r="B52" s="1">
        <v>42</v>
      </c>
      <c r="C52" s="2">
        <v>140725245</v>
      </c>
      <c r="D52">
        <v>12000</v>
      </c>
      <c r="E52" t="s">
        <v>27</v>
      </c>
      <c r="F52">
        <v>12.73</v>
      </c>
      <c r="G52">
        <v>402.77</v>
      </c>
      <c r="H52" s="4">
        <v>43344</v>
      </c>
      <c r="I52" t="s">
        <v>20</v>
      </c>
      <c r="J52" t="s">
        <v>21</v>
      </c>
      <c r="K52" t="s">
        <v>22</v>
      </c>
      <c r="L52">
        <v>2399.65</v>
      </c>
      <c r="M52">
        <v>0</v>
      </c>
      <c r="N52" s="5">
        <v>43160</v>
      </c>
      <c r="O52">
        <v>402.77</v>
      </c>
      <c r="P52" s="5">
        <v>43191</v>
      </c>
      <c r="Q52" t="s">
        <v>23</v>
      </c>
      <c r="R52" t="s">
        <v>24</v>
      </c>
      <c r="S52" t="s">
        <v>25</v>
      </c>
      <c r="T52" t="str">
        <f t="shared" si="0"/>
        <v>FALSE</v>
      </c>
    </row>
    <row r="53" spans="1:20" x14ac:dyDescent="0.35">
      <c r="A53">
        <v>0.14631738160460173</v>
      </c>
      <c r="B53" s="1">
        <v>919</v>
      </c>
      <c r="C53" s="2">
        <v>138282692</v>
      </c>
      <c r="D53">
        <v>24000</v>
      </c>
      <c r="E53" t="s">
        <v>27</v>
      </c>
      <c r="F53">
        <v>7.84</v>
      </c>
      <c r="G53">
        <v>750.31</v>
      </c>
      <c r="H53" s="4">
        <v>43313</v>
      </c>
      <c r="I53" t="s">
        <v>20</v>
      </c>
      <c r="J53" t="s">
        <v>34</v>
      </c>
      <c r="K53" t="s">
        <v>22</v>
      </c>
      <c r="L53">
        <v>5304.23</v>
      </c>
      <c r="M53">
        <v>0</v>
      </c>
      <c r="N53" s="5">
        <v>43160</v>
      </c>
      <c r="O53">
        <v>782.97</v>
      </c>
      <c r="P53" s="5">
        <v>43191</v>
      </c>
      <c r="Q53" t="s">
        <v>23</v>
      </c>
      <c r="R53" t="s">
        <v>24</v>
      </c>
      <c r="S53" t="s">
        <v>25</v>
      </c>
      <c r="T53" t="str">
        <f t="shared" si="0"/>
        <v>FALSE</v>
      </c>
    </row>
    <row r="54" spans="1:20" x14ac:dyDescent="0.35">
      <c r="A54">
        <v>0.14700413645700949</v>
      </c>
      <c r="B54" s="1">
        <v>87</v>
      </c>
      <c r="C54" s="2">
        <v>129065596</v>
      </c>
      <c r="D54">
        <v>25000</v>
      </c>
      <c r="E54" t="s">
        <v>27</v>
      </c>
      <c r="F54">
        <v>11.99</v>
      </c>
      <c r="G54">
        <v>830.24</v>
      </c>
      <c r="H54" s="4">
        <v>43132</v>
      </c>
      <c r="I54" t="s">
        <v>20</v>
      </c>
      <c r="J54" t="s">
        <v>21</v>
      </c>
      <c r="K54" t="s">
        <v>22</v>
      </c>
      <c r="L54">
        <v>10776.47</v>
      </c>
      <c r="M54">
        <v>0</v>
      </c>
      <c r="N54" s="5">
        <v>43160</v>
      </c>
      <c r="O54">
        <v>830.24</v>
      </c>
      <c r="P54" s="5">
        <v>43191</v>
      </c>
      <c r="Q54" t="s">
        <v>23</v>
      </c>
      <c r="R54" t="s">
        <v>33</v>
      </c>
      <c r="S54" t="s">
        <v>25</v>
      </c>
      <c r="T54" t="str">
        <f t="shared" si="0"/>
        <v>FALSE</v>
      </c>
    </row>
    <row r="55" spans="1:20" x14ac:dyDescent="0.35">
      <c r="A55">
        <v>0.14759064789967058</v>
      </c>
      <c r="B55" s="1">
        <v>644</v>
      </c>
      <c r="C55" s="2">
        <v>126858662</v>
      </c>
      <c r="D55">
        <v>1000</v>
      </c>
      <c r="E55" t="s">
        <v>27</v>
      </c>
      <c r="F55">
        <v>7.97</v>
      </c>
      <c r="G55">
        <v>31.33</v>
      </c>
      <c r="H55" s="4">
        <v>43101</v>
      </c>
      <c r="I55" t="s">
        <v>20</v>
      </c>
      <c r="J55" t="s">
        <v>21</v>
      </c>
      <c r="K55" t="s">
        <v>22</v>
      </c>
      <c r="L55">
        <v>437.51</v>
      </c>
      <c r="M55">
        <v>0</v>
      </c>
      <c r="N55" s="5">
        <v>43160</v>
      </c>
      <c r="O55">
        <v>31.33</v>
      </c>
      <c r="P55" s="5">
        <v>43191</v>
      </c>
      <c r="Q55" t="s">
        <v>23</v>
      </c>
      <c r="R55" t="s">
        <v>24</v>
      </c>
      <c r="S55" t="s">
        <v>25</v>
      </c>
      <c r="T55" t="str">
        <f t="shared" si="0"/>
        <v>FALSE</v>
      </c>
    </row>
    <row r="56" spans="1:20" x14ac:dyDescent="0.35">
      <c r="A56">
        <v>0.15547701083050702</v>
      </c>
      <c r="B56" s="1">
        <v>386</v>
      </c>
      <c r="C56" s="2">
        <v>137251550</v>
      </c>
      <c r="D56">
        <v>5000</v>
      </c>
      <c r="E56" t="s">
        <v>27</v>
      </c>
      <c r="F56">
        <v>10.47</v>
      </c>
      <c r="G56">
        <v>162.44999999999999</v>
      </c>
      <c r="H56" s="4">
        <v>43313</v>
      </c>
      <c r="I56" t="s">
        <v>20</v>
      </c>
      <c r="J56" t="s">
        <v>29</v>
      </c>
      <c r="K56" t="s">
        <v>22</v>
      </c>
      <c r="L56">
        <v>1131.33</v>
      </c>
      <c r="M56">
        <v>0</v>
      </c>
      <c r="N56" s="5">
        <v>43160</v>
      </c>
      <c r="O56">
        <v>162.44999999999999</v>
      </c>
      <c r="P56" s="5">
        <v>43191</v>
      </c>
      <c r="Q56" t="s">
        <v>23</v>
      </c>
      <c r="R56" t="s">
        <v>24</v>
      </c>
      <c r="S56" t="s">
        <v>25</v>
      </c>
      <c r="T56" t="str">
        <f t="shared" si="0"/>
        <v>FALSE</v>
      </c>
    </row>
    <row r="57" spans="1:20" x14ac:dyDescent="0.35">
      <c r="A57">
        <v>0.16397487747438433</v>
      </c>
      <c r="B57" s="1">
        <v>968</v>
      </c>
      <c r="C57" s="2">
        <v>128169170</v>
      </c>
      <c r="D57">
        <v>10000</v>
      </c>
      <c r="E57" t="s">
        <v>27</v>
      </c>
      <c r="F57">
        <v>17.09</v>
      </c>
      <c r="G57">
        <v>356.98</v>
      </c>
      <c r="H57" s="4">
        <v>43132</v>
      </c>
      <c r="I57" t="s">
        <v>20</v>
      </c>
      <c r="J57" t="s">
        <v>21</v>
      </c>
      <c r="K57" t="s">
        <v>35</v>
      </c>
      <c r="L57">
        <v>4617</v>
      </c>
      <c r="M57">
        <v>0</v>
      </c>
      <c r="N57" s="5">
        <v>43160</v>
      </c>
      <c r="O57">
        <v>356.98</v>
      </c>
      <c r="P57" s="5">
        <v>43191</v>
      </c>
      <c r="Q57" t="s">
        <v>23</v>
      </c>
      <c r="R57" t="s">
        <v>24</v>
      </c>
      <c r="S57" t="s">
        <v>25</v>
      </c>
      <c r="T57" t="str">
        <f t="shared" si="0"/>
        <v>FALSE</v>
      </c>
    </row>
    <row r="58" spans="1:20" x14ac:dyDescent="0.35">
      <c r="A58">
        <v>0.1680031328198317</v>
      </c>
      <c r="B58" s="1">
        <v>614</v>
      </c>
      <c r="C58" s="2">
        <v>129963126</v>
      </c>
      <c r="D58">
        <v>10000</v>
      </c>
      <c r="E58" t="s">
        <v>27</v>
      </c>
      <c r="F58">
        <v>5.31</v>
      </c>
      <c r="G58">
        <v>301.11</v>
      </c>
      <c r="H58" s="4">
        <v>43160</v>
      </c>
      <c r="I58" t="s">
        <v>20</v>
      </c>
      <c r="J58" t="s">
        <v>21</v>
      </c>
      <c r="K58" t="s">
        <v>22</v>
      </c>
      <c r="L58">
        <v>3610.37</v>
      </c>
      <c r="M58">
        <v>0</v>
      </c>
      <c r="N58" s="5">
        <v>43160</v>
      </c>
      <c r="O58">
        <v>301.11</v>
      </c>
      <c r="P58" s="5">
        <v>43191</v>
      </c>
      <c r="Q58" t="s">
        <v>23</v>
      </c>
      <c r="R58" t="s">
        <v>33</v>
      </c>
      <c r="S58" t="s">
        <v>25</v>
      </c>
      <c r="T58" t="str">
        <f t="shared" si="0"/>
        <v>FALSE</v>
      </c>
    </row>
    <row r="59" spans="1:20" x14ac:dyDescent="0.35">
      <c r="A59">
        <v>0.1721275553356526</v>
      </c>
      <c r="B59" s="1">
        <v>935</v>
      </c>
      <c r="C59" s="2">
        <v>139884134</v>
      </c>
      <c r="D59">
        <v>12000</v>
      </c>
      <c r="E59" t="s">
        <v>27</v>
      </c>
      <c r="F59">
        <v>7.84</v>
      </c>
      <c r="G59">
        <v>375.16</v>
      </c>
      <c r="H59" s="4">
        <v>43344</v>
      </c>
      <c r="I59" t="s">
        <v>20</v>
      </c>
      <c r="J59" t="s">
        <v>30</v>
      </c>
      <c r="K59" t="s">
        <v>22</v>
      </c>
      <c r="L59">
        <v>2248.35</v>
      </c>
      <c r="M59">
        <v>0</v>
      </c>
      <c r="N59" s="5">
        <v>43160</v>
      </c>
      <c r="O59">
        <v>375.16</v>
      </c>
      <c r="P59" s="5">
        <v>43191</v>
      </c>
      <c r="Q59" t="s">
        <v>23</v>
      </c>
      <c r="R59" t="s">
        <v>24</v>
      </c>
      <c r="S59" t="s">
        <v>25</v>
      </c>
      <c r="T59" t="str">
        <f t="shared" si="0"/>
        <v>FALSE</v>
      </c>
    </row>
    <row r="60" spans="1:20" x14ac:dyDescent="0.35">
      <c r="A60">
        <v>0.17928534435297949</v>
      </c>
      <c r="B60" s="1">
        <v>580</v>
      </c>
      <c r="C60" s="2">
        <v>137309132</v>
      </c>
      <c r="D60">
        <v>20000</v>
      </c>
      <c r="E60" t="s">
        <v>27</v>
      </c>
      <c r="F60">
        <v>17.97</v>
      </c>
      <c r="G60">
        <v>722.75</v>
      </c>
      <c r="H60" s="4">
        <v>43282</v>
      </c>
      <c r="I60" t="s">
        <v>20</v>
      </c>
      <c r="J60" t="s">
        <v>21</v>
      </c>
      <c r="K60" t="s">
        <v>35</v>
      </c>
      <c r="L60">
        <v>5622.27</v>
      </c>
      <c r="M60">
        <v>0</v>
      </c>
      <c r="N60" s="5">
        <v>43160</v>
      </c>
      <c r="O60">
        <v>722.75</v>
      </c>
      <c r="P60" s="5">
        <v>43191</v>
      </c>
      <c r="Q60" t="s">
        <v>23</v>
      </c>
      <c r="R60" t="s">
        <v>24</v>
      </c>
      <c r="S60" t="s">
        <v>25</v>
      </c>
      <c r="T60" t="str">
        <f t="shared" si="0"/>
        <v>FALSE</v>
      </c>
    </row>
    <row r="61" spans="1:20" x14ac:dyDescent="0.35">
      <c r="A61">
        <v>0.18013241586564421</v>
      </c>
      <c r="B61" s="1">
        <v>583</v>
      </c>
      <c r="C61" s="2">
        <v>126833854</v>
      </c>
      <c r="D61">
        <v>25000</v>
      </c>
      <c r="E61" t="s">
        <v>27</v>
      </c>
      <c r="F61">
        <v>6.72</v>
      </c>
      <c r="G61">
        <v>768.74</v>
      </c>
      <c r="H61" s="4">
        <v>43101</v>
      </c>
      <c r="I61" t="s">
        <v>31</v>
      </c>
      <c r="J61" t="s">
        <v>34</v>
      </c>
      <c r="K61" t="s">
        <v>22</v>
      </c>
      <c r="L61">
        <v>26458.46384</v>
      </c>
      <c r="M61">
        <v>0</v>
      </c>
      <c r="N61" s="5">
        <v>43101</v>
      </c>
      <c r="O61">
        <v>18025.650000000001</v>
      </c>
      <c r="Q61" t="s">
        <v>23</v>
      </c>
      <c r="R61" t="s">
        <v>24</v>
      </c>
      <c r="S61" t="s">
        <v>25</v>
      </c>
      <c r="T61" t="str">
        <f t="shared" si="0"/>
        <v>FALSE</v>
      </c>
    </row>
    <row r="62" spans="1:20" x14ac:dyDescent="0.35">
      <c r="A62">
        <v>0.18070669596082223</v>
      </c>
      <c r="B62" s="1">
        <v>390</v>
      </c>
      <c r="C62" s="2">
        <v>130664521</v>
      </c>
      <c r="D62">
        <v>2000</v>
      </c>
      <c r="E62" t="s">
        <v>27</v>
      </c>
      <c r="F62">
        <v>12.61</v>
      </c>
      <c r="G62">
        <v>67.02</v>
      </c>
      <c r="H62" s="4">
        <v>43160</v>
      </c>
      <c r="I62" t="s">
        <v>20</v>
      </c>
      <c r="J62" t="s">
        <v>30</v>
      </c>
      <c r="K62" t="s">
        <v>35</v>
      </c>
      <c r="L62">
        <v>802.84</v>
      </c>
      <c r="M62">
        <v>0</v>
      </c>
      <c r="N62" s="5">
        <v>43160</v>
      </c>
      <c r="O62">
        <v>67.02</v>
      </c>
      <c r="P62" s="5">
        <v>43191</v>
      </c>
      <c r="Q62" t="s">
        <v>23</v>
      </c>
      <c r="R62" t="s">
        <v>24</v>
      </c>
      <c r="S62" t="s">
        <v>25</v>
      </c>
      <c r="T62" t="str">
        <f t="shared" si="0"/>
        <v>FALSE</v>
      </c>
    </row>
    <row r="63" spans="1:20" x14ac:dyDescent="0.35">
      <c r="A63">
        <v>0.18818646024006536</v>
      </c>
      <c r="B63" s="1">
        <v>217</v>
      </c>
      <c r="C63" s="2">
        <v>140743291</v>
      </c>
      <c r="D63">
        <v>26975</v>
      </c>
      <c r="E63" t="s">
        <v>27</v>
      </c>
      <c r="F63">
        <v>10.47</v>
      </c>
      <c r="G63">
        <v>876.38</v>
      </c>
      <c r="H63" s="4">
        <v>43344</v>
      </c>
      <c r="I63" t="s">
        <v>20</v>
      </c>
      <c r="J63" t="s">
        <v>21</v>
      </c>
      <c r="K63" t="s">
        <v>22</v>
      </c>
      <c r="L63">
        <v>5226.8999999999996</v>
      </c>
      <c r="M63">
        <v>0</v>
      </c>
      <c r="N63" s="5">
        <v>43160</v>
      </c>
      <c r="O63">
        <v>876.38</v>
      </c>
      <c r="P63" s="5">
        <v>43191</v>
      </c>
      <c r="Q63" t="s">
        <v>23</v>
      </c>
      <c r="R63" t="s">
        <v>24</v>
      </c>
      <c r="S63" t="s">
        <v>25</v>
      </c>
      <c r="T63" t="str">
        <f t="shared" si="0"/>
        <v>FALSE</v>
      </c>
    </row>
    <row r="64" spans="1:20" x14ac:dyDescent="0.35">
      <c r="A64">
        <v>0.18969541420128022</v>
      </c>
      <c r="B64" s="1">
        <v>184</v>
      </c>
      <c r="C64" s="2">
        <v>128661728</v>
      </c>
      <c r="D64">
        <v>19200</v>
      </c>
      <c r="E64" t="s">
        <v>27</v>
      </c>
      <c r="F64">
        <v>6.72</v>
      </c>
      <c r="G64">
        <v>590.39</v>
      </c>
      <c r="H64" s="4">
        <v>43132</v>
      </c>
      <c r="I64" t="s">
        <v>20</v>
      </c>
      <c r="J64" t="s">
        <v>21</v>
      </c>
      <c r="K64" t="s">
        <v>22</v>
      </c>
      <c r="L64">
        <v>7667.9</v>
      </c>
      <c r="M64">
        <v>0</v>
      </c>
      <c r="N64" s="5">
        <v>43160</v>
      </c>
      <c r="O64">
        <v>590.39</v>
      </c>
      <c r="P64" s="5">
        <v>43191</v>
      </c>
      <c r="Q64" t="s">
        <v>23</v>
      </c>
      <c r="R64" t="s">
        <v>24</v>
      </c>
      <c r="S64" t="s">
        <v>25</v>
      </c>
      <c r="T64" t="str">
        <f t="shared" si="0"/>
        <v>FALSE</v>
      </c>
    </row>
    <row r="65" spans="1:20" x14ac:dyDescent="0.35">
      <c r="A65">
        <v>0.20286302765005937</v>
      </c>
      <c r="B65" s="1">
        <v>341</v>
      </c>
      <c r="C65" s="2">
        <v>127015019</v>
      </c>
      <c r="D65">
        <v>5000</v>
      </c>
      <c r="E65" t="s">
        <v>27</v>
      </c>
      <c r="F65">
        <v>9.93</v>
      </c>
      <c r="G65">
        <v>161.18</v>
      </c>
      <c r="H65" s="4">
        <v>43101</v>
      </c>
      <c r="I65" t="s">
        <v>20</v>
      </c>
      <c r="J65" t="s">
        <v>32</v>
      </c>
      <c r="K65" t="s">
        <v>22</v>
      </c>
      <c r="L65">
        <v>2253.96</v>
      </c>
      <c r="M65">
        <v>0</v>
      </c>
      <c r="N65" s="5">
        <v>43160</v>
      </c>
      <c r="O65">
        <v>161.18</v>
      </c>
      <c r="P65" s="5">
        <v>43191</v>
      </c>
      <c r="Q65" t="s">
        <v>23</v>
      </c>
      <c r="R65" t="s">
        <v>24</v>
      </c>
      <c r="S65" t="s">
        <v>25</v>
      </c>
      <c r="T65" t="str">
        <f t="shared" si="0"/>
        <v>FALSE</v>
      </c>
    </row>
    <row r="66" spans="1:20" x14ac:dyDescent="0.35">
      <c r="A66">
        <v>0.20404977546112446</v>
      </c>
      <c r="B66" s="1">
        <v>943</v>
      </c>
      <c r="C66" s="2">
        <v>129128253</v>
      </c>
      <c r="D66">
        <v>15000</v>
      </c>
      <c r="E66" t="s">
        <v>27</v>
      </c>
      <c r="F66">
        <v>14.07</v>
      </c>
      <c r="G66">
        <v>513.17999999999995</v>
      </c>
      <c r="H66" s="4">
        <v>43132</v>
      </c>
      <c r="I66" t="s">
        <v>31</v>
      </c>
      <c r="J66" t="s">
        <v>21</v>
      </c>
      <c r="K66" t="s">
        <v>22</v>
      </c>
      <c r="L66">
        <v>16823.899460000001</v>
      </c>
      <c r="M66">
        <v>0</v>
      </c>
      <c r="N66" s="5">
        <v>43132</v>
      </c>
      <c r="O66">
        <v>11202.37</v>
      </c>
      <c r="Q66" t="s">
        <v>23</v>
      </c>
      <c r="R66" t="s">
        <v>24</v>
      </c>
      <c r="S66" t="s">
        <v>25</v>
      </c>
      <c r="T66" t="str">
        <f t="shared" ref="T66:T129" si="1">IF(S66="N", "FALSE", "TRUE")</f>
        <v>FALSE</v>
      </c>
    </row>
    <row r="67" spans="1:20" x14ac:dyDescent="0.35">
      <c r="A67">
        <v>0.20414626779091094</v>
      </c>
      <c r="B67" s="1">
        <v>21</v>
      </c>
      <c r="C67" s="2">
        <v>140488885</v>
      </c>
      <c r="D67">
        <v>4400</v>
      </c>
      <c r="E67" t="s">
        <v>27</v>
      </c>
      <c r="F67">
        <v>19.920000000000002</v>
      </c>
      <c r="G67">
        <v>163.35</v>
      </c>
      <c r="H67" s="4">
        <v>43344</v>
      </c>
      <c r="I67" t="s">
        <v>20</v>
      </c>
      <c r="J67" t="s">
        <v>28</v>
      </c>
      <c r="K67" t="s">
        <v>22</v>
      </c>
      <c r="L67">
        <v>828.93</v>
      </c>
      <c r="M67">
        <v>0</v>
      </c>
      <c r="N67" s="5">
        <v>43132</v>
      </c>
      <c r="O67">
        <v>163.35</v>
      </c>
      <c r="P67" s="5">
        <v>43191</v>
      </c>
      <c r="Q67" t="s">
        <v>23</v>
      </c>
      <c r="R67" t="s">
        <v>24</v>
      </c>
      <c r="S67" t="s">
        <v>25</v>
      </c>
      <c r="T67" t="str">
        <f t="shared" si="1"/>
        <v>FALSE</v>
      </c>
    </row>
    <row r="68" spans="1:20" x14ac:dyDescent="0.35">
      <c r="A68">
        <v>0.21155206695572815</v>
      </c>
      <c r="B68" s="1">
        <v>307</v>
      </c>
      <c r="C68" s="2">
        <v>138115830</v>
      </c>
      <c r="D68">
        <v>10000</v>
      </c>
      <c r="E68" t="s">
        <v>27</v>
      </c>
      <c r="F68">
        <v>10.47</v>
      </c>
      <c r="G68">
        <v>324.89</v>
      </c>
      <c r="H68" s="4">
        <v>43313</v>
      </c>
      <c r="I68" t="s">
        <v>20</v>
      </c>
      <c r="J68" t="s">
        <v>32</v>
      </c>
      <c r="K68" t="s">
        <v>22</v>
      </c>
      <c r="L68">
        <v>2552.59</v>
      </c>
      <c r="M68">
        <v>0</v>
      </c>
      <c r="N68" s="5">
        <v>43160</v>
      </c>
      <c r="O68">
        <v>324.89</v>
      </c>
      <c r="P68" s="5">
        <v>43191</v>
      </c>
      <c r="Q68" t="s">
        <v>23</v>
      </c>
      <c r="R68" t="s">
        <v>24</v>
      </c>
      <c r="S68" t="s">
        <v>25</v>
      </c>
      <c r="T68" t="str">
        <f t="shared" si="1"/>
        <v>FALSE</v>
      </c>
    </row>
    <row r="69" spans="1:20" x14ac:dyDescent="0.35">
      <c r="A69">
        <v>0.21230386923095079</v>
      </c>
      <c r="B69" s="1">
        <v>157</v>
      </c>
      <c r="C69" s="2">
        <v>130610684</v>
      </c>
      <c r="D69">
        <v>9600</v>
      </c>
      <c r="E69" t="s">
        <v>27</v>
      </c>
      <c r="F69">
        <v>21.85</v>
      </c>
      <c r="G69">
        <v>365.89</v>
      </c>
      <c r="H69" s="4">
        <v>43160</v>
      </c>
      <c r="I69" t="s">
        <v>20</v>
      </c>
      <c r="J69" t="s">
        <v>29</v>
      </c>
      <c r="K69" t="s">
        <v>35</v>
      </c>
      <c r="L69">
        <v>4379.03</v>
      </c>
      <c r="M69">
        <v>0</v>
      </c>
      <c r="N69" s="5">
        <v>43160</v>
      </c>
      <c r="O69">
        <v>365.89</v>
      </c>
      <c r="P69" s="5">
        <v>43191</v>
      </c>
      <c r="Q69" t="s">
        <v>23</v>
      </c>
      <c r="R69" t="s">
        <v>24</v>
      </c>
      <c r="S69" t="s">
        <v>25</v>
      </c>
      <c r="T69" t="str">
        <f t="shared" si="1"/>
        <v>FALSE</v>
      </c>
    </row>
    <row r="70" spans="1:20" x14ac:dyDescent="0.35">
      <c r="A70">
        <v>0.2190648612590288</v>
      </c>
      <c r="B70" s="1">
        <v>46</v>
      </c>
      <c r="C70" s="2">
        <v>139152503</v>
      </c>
      <c r="D70">
        <v>5000</v>
      </c>
      <c r="E70" t="s">
        <v>27</v>
      </c>
      <c r="F70">
        <v>8.4600000000000009</v>
      </c>
      <c r="G70">
        <v>157.75</v>
      </c>
      <c r="H70" s="4">
        <v>43344</v>
      </c>
      <c r="I70" t="s">
        <v>20</v>
      </c>
      <c r="J70" t="s">
        <v>29</v>
      </c>
      <c r="K70" t="s">
        <v>22</v>
      </c>
      <c r="L70">
        <v>1567.65</v>
      </c>
      <c r="M70">
        <v>0</v>
      </c>
      <c r="N70" s="5">
        <v>43160</v>
      </c>
      <c r="O70">
        <v>220</v>
      </c>
      <c r="P70" s="5">
        <v>43191</v>
      </c>
      <c r="Q70" t="s">
        <v>23</v>
      </c>
      <c r="R70" t="s">
        <v>24</v>
      </c>
      <c r="S70" t="s">
        <v>25</v>
      </c>
      <c r="T70" t="str">
        <f t="shared" si="1"/>
        <v>FALSE</v>
      </c>
    </row>
    <row r="71" spans="1:20" x14ac:dyDescent="0.35">
      <c r="A71">
        <v>0.21939629231867031</v>
      </c>
      <c r="B71" s="1">
        <v>335</v>
      </c>
      <c r="C71" s="2">
        <v>129176311</v>
      </c>
      <c r="D71">
        <v>8000</v>
      </c>
      <c r="E71" t="s">
        <v>27</v>
      </c>
      <c r="F71">
        <v>7.34</v>
      </c>
      <c r="G71">
        <v>248.27</v>
      </c>
      <c r="H71" s="4">
        <v>43132</v>
      </c>
      <c r="I71" t="s">
        <v>31</v>
      </c>
      <c r="J71" t="s">
        <v>21</v>
      </c>
      <c r="K71" t="s">
        <v>22</v>
      </c>
      <c r="L71">
        <v>8439.4109840000001</v>
      </c>
      <c r="M71">
        <v>0</v>
      </c>
      <c r="N71" s="5">
        <v>43101</v>
      </c>
      <c r="O71">
        <v>4963.2299999999996</v>
      </c>
      <c r="Q71" t="s">
        <v>23</v>
      </c>
      <c r="R71" t="s">
        <v>24</v>
      </c>
      <c r="S71" t="s">
        <v>25</v>
      </c>
      <c r="T71" t="str">
        <f t="shared" si="1"/>
        <v>FALSE</v>
      </c>
    </row>
    <row r="72" spans="1:20" x14ac:dyDescent="0.35">
      <c r="A72">
        <v>0.22002965404112884</v>
      </c>
      <c r="B72" s="1">
        <v>568</v>
      </c>
      <c r="C72" s="2">
        <v>137061778</v>
      </c>
      <c r="D72">
        <v>32000</v>
      </c>
      <c r="E72" t="s">
        <v>27</v>
      </c>
      <c r="F72">
        <v>15.02</v>
      </c>
      <c r="G72">
        <v>1109.6099999999999</v>
      </c>
      <c r="H72" s="4">
        <v>43282</v>
      </c>
      <c r="I72" t="s">
        <v>20</v>
      </c>
      <c r="J72" t="s">
        <v>21</v>
      </c>
      <c r="K72" t="s">
        <v>35</v>
      </c>
      <c r="L72">
        <v>8850.18</v>
      </c>
      <c r="M72">
        <v>0</v>
      </c>
      <c r="N72" s="5">
        <v>43160</v>
      </c>
      <c r="O72">
        <v>1109.6099999999999</v>
      </c>
      <c r="P72" s="5">
        <v>43191</v>
      </c>
      <c r="Q72" t="s">
        <v>23</v>
      </c>
      <c r="R72" t="s">
        <v>24</v>
      </c>
      <c r="S72" t="s">
        <v>25</v>
      </c>
      <c r="T72" t="str">
        <f t="shared" si="1"/>
        <v>FALSE</v>
      </c>
    </row>
    <row r="73" spans="1:20" x14ac:dyDescent="0.35">
      <c r="A73">
        <v>0.22044128158295495</v>
      </c>
      <c r="B73" s="1">
        <v>621</v>
      </c>
      <c r="C73" s="2">
        <v>130406188</v>
      </c>
      <c r="D73">
        <v>27000</v>
      </c>
      <c r="E73" t="s">
        <v>27</v>
      </c>
      <c r="F73">
        <v>7.96</v>
      </c>
      <c r="G73">
        <v>845.59</v>
      </c>
      <c r="H73" s="4">
        <v>43160</v>
      </c>
      <c r="I73" t="s">
        <v>20</v>
      </c>
      <c r="J73" t="s">
        <v>29</v>
      </c>
      <c r="K73" t="s">
        <v>22</v>
      </c>
      <c r="L73">
        <v>10135.14</v>
      </c>
      <c r="M73">
        <v>0</v>
      </c>
      <c r="N73" s="5">
        <v>43160</v>
      </c>
      <c r="O73">
        <v>845.59</v>
      </c>
      <c r="P73" s="5">
        <v>43191</v>
      </c>
      <c r="Q73" t="s">
        <v>23</v>
      </c>
      <c r="R73" t="s">
        <v>24</v>
      </c>
      <c r="S73" t="s">
        <v>25</v>
      </c>
      <c r="T73" t="str">
        <f t="shared" si="1"/>
        <v>FALSE</v>
      </c>
    </row>
    <row r="74" spans="1:20" x14ac:dyDescent="0.35">
      <c r="A74">
        <v>0.2225379861228034</v>
      </c>
      <c r="B74" s="1">
        <v>408</v>
      </c>
      <c r="C74" s="2">
        <v>127738123</v>
      </c>
      <c r="D74">
        <v>14400</v>
      </c>
      <c r="E74" t="s">
        <v>27</v>
      </c>
      <c r="F74">
        <v>14.08</v>
      </c>
      <c r="G74">
        <v>492.72</v>
      </c>
      <c r="H74" s="4">
        <v>43101</v>
      </c>
      <c r="I74" t="s">
        <v>20</v>
      </c>
      <c r="J74" t="s">
        <v>29</v>
      </c>
      <c r="K74" t="s">
        <v>35</v>
      </c>
      <c r="L74">
        <v>6399.74</v>
      </c>
      <c r="M74">
        <v>0</v>
      </c>
      <c r="N74" s="5">
        <v>43160</v>
      </c>
      <c r="O74">
        <v>492.72</v>
      </c>
      <c r="P74" s="5">
        <v>43191</v>
      </c>
      <c r="Q74" t="s">
        <v>26</v>
      </c>
      <c r="R74" t="s">
        <v>24</v>
      </c>
      <c r="S74" t="s">
        <v>25</v>
      </c>
      <c r="T74" t="str">
        <f t="shared" si="1"/>
        <v>FALSE</v>
      </c>
    </row>
    <row r="75" spans="1:20" x14ac:dyDescent="0.35">
      <c r="A75">
        <v>0.22299647653992549</v>
      </c>
      <c r="B75" s="1">
        <v>927</v>
      </c>
      <c r="C75" s="2">
        <v>136484155</v>
      </c>
      <c r="D75">
        <v>35000</v>
      </c>
      <c r="E75" t="s">
        <v>27</v>
      </c>
      <c r="F75">
        <v>7.84</v>
      </c>
      <c r="G75">
        <v>1094.2</v>
      </c>
      <c r="H75" s="4">
        <v>43313</v>
      </c>
      <c r="I75" t="s">
        <v>20</v>
      </c>
      <c r="J75" t="s">
        <v>29</v>
      </c>
      <c r="K75" t="s">
        <v>22</v>
      </c>
      <c r="L75">
        <v>7644.16</v>
      </c>
      <c r="M75">
        <v>0</v>
      </c>
      <c r="N75" s="5">
        <v>43160</v>
      </c>
      <c r="O75">
        <v>1094.2</v>
      </c>
      <c r="P75" s="5">
        <v>43191</v>
      </c>
      <c r="Q75" t="s">
        <v>23</v>
      </c>
      <c r="R75" t="s">
        <v>33</v>
      </c>
      <c r="S75" t="s">
        <v>25</v>
      </c>
      <c r="T75" t="str">
        <f t="shared" si="1"/>
        <v>FALSE</v>
      </c>
    </row>
    <row r="76" spans="1:20" x14ac:dyDescent="0.35">
      <c r="A76">
        <v>0.22378574178289479</v>
      </c>
      <c r="B76" s="1">
        <v>969</v>
      </c>
      <c r="C76" s="2">
        <v>129078883</v>
      </c>
      <c r="D76">
        <v>10000</v>
      </c>
      <c r="E76" t="s">
        <v>27</v>
      </c>
      <c r="F76">
        <v>9.44</v>
      </c>
      <c r="G76">
        <v>320.05</v>
      </c>
      <c r="H76" s="4">
        <v>43132</v>
      </c>
      <c r="I76" t="s">
        <v>20</v>
      </c>
      <c r="J76" t="s">
        <v>30</v>
      </c>
      <c r="K76" t="s">
        <v>22</v>
      </c>
      <c r="L76">
        <v>4155.41</v>
      </c>
      <c r="M76">
        <v>0</v>
      </c>
      <c r="N76" s="5">
        <v>43160</v>
      </c>
      <c r="O76">
        <v>320.05</v>
      </c>
      <c r="P76" s="5">
        <v>43191</v>
      </c>
      <c r="Q76" t="s">
        <v>23</v>
      </c>
      <c r="R76" t="s">
        <v>24</v>
      </c>
      <c r="S76" t="s">
        <v>25</v>
      </c>
      <c r="T76" t="str">
        <f t="shared" si="1"/>
        <v>FALSE</v>
      </c>
    </row>
    <row r="77" spans="1:20" x14ac:dyDescent="0.35">
      <c r="A77">
        <v>0.22498480025412992</v>
      </c>
      <c r="B77" s="1">
        <v>850</v>
      </c>
      <c r="C77" s="2">
        <v>137004734</v>
      </c>
      <c r="D77">
        <v>2300</v>
      </c>
      <c r="E77" t="s">
        <v>27</v>
      </c>
      <c r="F77">
        <v>16.91</v>
      </c>
      <c r="G77">
        <v>81.900000000000006</v>
      </c>
      <c r="H77" s="4">
        <v>43282</v>
      </c>
      <c r="I77" t="s">
        <v>20</v>
      </c>
      <c r="J77" t="s">
        <v>29</v>
      </c>
      <c r="K77" t="s">
        <v>22</v>
      </c>
      <c r="L77">
        <v>845.45</v>
      </c>
      <c r="M77">
        <v>0</v>
      </c>
      <c r="N77" s="5">
        <v>43160</v>
      </c>
      <c r="O77">
        <v>81.900000000000006</v>
      </c>
      <c r="P77" s="5">
        <v>43191</v>
      </c>
      <c r="Q77" t="s">
        <v>23</v>
      </c>
      <c r="R77" t="s">
        <v>24</v>
      </c>
      <c r="S77" t="s">
        <v>25</v>
      </c>
      <c r="T77" t="str">
        <f t="shared" si="1"/>
        <v>FALSE</v>
      </c>
    </row>
    <row r="78" spans="1:20" x14ac:dyDescent="0.35">
      <c r="A78">
        <v>0.22502380473890837</v>
      </c>
      <c r="B78" s="1">
        <v>177</v>
      </c>
      <c r="C78" s="2">
        <v>128172782</v>
      </c>
      <c r="D78">
        <v>7000</v>
      </c>
      <c r="E78" t="s">
        <v>27</v>
      </c>
      <c r="F78">
        <v>11.99</v>
      </c>
      <c r="G78">
        <v>232.47</v>
      </c>
      <c r="H78" s="4">
        <v>43132</v>
      </c>
      <c r="I78" t="s">
        <v>20</v>
      </c>
      <c r="J78" t="s">
        <v>30</v>
      </c>
      <c r="K78" t="s">
        <v>22</v>
      </c>
      <c r="L78">
        <v>3017.45</v>
      </c>
      <c r="M78">
        <v>0</v>
      </c>
      <c r="N78" s="5">
        <v>43160</v>
      </c>
      <c r="O78">
        <v>232.47</v>
      </c>
      <c r="P78" s="5">
        <v>43191</v>
      </c>
      <c r="Q78" t="s">
        <v>23</v>
      </c>
      <c r="R78" t="s">
        <v>24</v>
      </c>
      <c r="S78" t="s">
        <v>25</v>
      </c>
      <c r="T78" t="str">
        <f t="shared" si="1"/>
        <v>FALSE</v>
      </c>
    </row>
    <row r="79" spans="1:20" x14ac:dyDescent="0.35">
      <c r="A79">
        <v>0.23194038029786745</v>
      </c>
      <c r="B79" s="1">
        <v>75</v>
      </c>
      <c r="C79" s="2">
        <v>126831067</v>
      </c>
      <c r="D79">
        <v>4800</v>
      </c>
      <c r="E79" t="s">
        <v>27</v>
      </c>
      <c r="F79">
        <v>16.02</v>
      </c>
      <c r="G79">
        <v>168.81</v>
      </c>
      <c r="H79" s="4">
        <v>43101</v>
      </c>
      <c r="I79" t="s">
        <v>20</v>
      </c>
      <c r="J79" t="s">
        <v>21</v>
      </c>
      <c r="K79" t="s">
        <v>35</v>
      </c>
      <c r="L79">
        <v>2369.75</v>
      </c>
      <c r="M79">
        <v>0</v>
      </c>
      <c r="N79" s="5">
        <v>43160</v>
      </c>
      <c r="O79">
        <v>168.81</v>
      </c>
      <c r="P79" s="5">
        <v>43191</v>
      </c>
      <c r="Q79" t="s">
        <v>23</v>
      </c>
      <c r="R79" t="s">
        <v>24</v>
      </c>
      <c r="S79" t="s">
        <v>25</v>
      </c>
      <c r="T79" t="str">
        <f t="shared" si="1"/>
        <v>FALSE</v>
      </c>
    </row>
    <row r="80" spans="1:20" x14ac:dyDescent="0.35">
      <c r="A80">
        <v>0.23463619317906648</v>
      </c>
      <c r="B80" s="1">
        <v>327</v>
      </c>
      <c r="C80" s="2">
        <v>138089243</v>
      </c>
      <c r="D80">
        <v>12000</v>
      </c>
      <c r="E80" t="s">
        <v>27</v>
      </c>
      <c r="F80">
        <v>7.84</v>
      </c>
      <c r="G80">
        <v>375.16</v>
      </c>
      <c r="H80" s="4">
        <v>43313</v>
      </c>
      <c r="I80" t="s">
        <v>20</v>
      </c>
      <c r="J80" t="s">
        <v>29</v>
      </c>
      <c r="K80" t="s">
        <v>22</v>
      </c>
      <c r="L80">
        <v>2250.96</v>
      </c>
      <c r="M80">
        <v>0</v>
      </c>
      <c r="N80" s="5">
        <v>43160</v>
      </c>
      <c r="O80">
        <v>375.16</v>
      </c>
      <c r="P80" s="5">
        <v>43191</v>
      </c>
      <c r="Q80" t="s">
        <v>23</v>
      </c>
      <c r="R80" t="s">
        <v>24</v>
      </c>
      <c r="S80" t="s">
        <v>25</v>
      </c>
      <c r="T80" t="str">
        <f t="shared" si="1"/>
        <v>FALSE</v>
      </c>
    </row>
    <row r="81" spans="1:20" x14ac:dyDescent="0.35">
      <c r="A81">
        <v>0.23576927334630038</v>
      </c>
      <c r="B81" s="1">
        <v>161</v>
      </c>
      <c r="C81" s="2">
        <v>140903377</v>
      </c>
      <c r="D81">
        <v>20000</v>
      </c>
      <c r="E81" t="s">
        <v>27</v>
      </c>
      <c r="F81">
        <v>11.55</v>
      </c>
      <c r="G81">
        <v>660</v>
      </c>
      <c r="H81" s="4">
        <v>43344</v>
      </c>
      <c r="I81" t="s">
        <v>20</v>
      </c>
      <c r="J81" t="s">
        <v>21</v>
      </c>
      <c r="K81" t="s">
        <v>22</v>
      </c>
      <c r="L81">
        <v>3947.17</v>
      </c>
      <c r="M81">
        <v>0</v>
      </c>
      <c r="N81" s="5">
        <v>43160</v>
      </c>
      <c r="O81">
        <v>660</v>
      </c>
      <c r="P81" s="5">
        <v>43191</v>
      </c>
      <c r="Q81" t="s">
        <v>26</v>
      </c>
      <c r="R81" t="s">
        <v>33</v>
      </c>
      <c r="S81" t="s">
        <v>25</v>
      </c>
      <c r="T81" t="str">
        <f t="shared" si="1"/>
        <v>FALSE</v>
      </c>
    </row>
    <row r="82" spans="1:20" x14ac:dyDescent="0.35">
      <c r="A82">
        <v>0.23838518348201654</v>
      </c>
      <c r="B82" s="1">
        <v>185</v>
      </c>
      <c r="C82" s="2">
        <v>128443695</v>
      </c>
      <c r="D82">
        <v>15975</v>
      </c>
      <c r="E82" t="s">
        <v>27</v>
      </c>
      <c r="F82">
        <v>23.88</v>
      </c>
      <c r="G82">
        <v>625.74</v>
      </c>
      <c r="H82" s="4">
        <v>43132</v>
      </c>
      <c r="I82" t="s">
        <v>20</v>
      </c>
      <c r="J82" t="s">
        <v>21</v>
      </c>
      <c r="K82" t="s">
        <v>35</v>
      </c>
      <c r="L82">
        <v>8145.23</v>
      </c>
      <c r="M82">
        <v>0</v>
      </c>
      <c r="N82" s="5">
        <v>43160</v>
      </c>
      <c r="O82">
        <v>625.74</v>
      </c>
      <c r="P82" s="5">
        <v>43191</v>
      </c>
      <c r="Q82" t="s">
        <v>23</v>
      </c>
      <c r="R82" t="s">
        <v>24</v>
      </c>
      <c r="S82" t="s">
        <v>25</v>
      </c>
      <c r="T82" t="str">
        <f t="shared" si="1"/>
        <v>FALSE</v>
      </c>
    </row>
    <row r="83" spans="1:20" x14ac:dyDescent="0.35">
      <c r="A83">
        <v>0.24479765761750405</v>
      </c>
      <c r="B83" s="1">
        <v>154</v>
      </c>
      <c r="C83" s="2">
        <v>138611618</v>
      </c>
      <c r="D83">
        <v>30000</v>
      </c>
      <c r="E83" t="s">
        <v>27</v>
      </c>
      <c r="F83">
        <v>13.56</v>
      </c>
      <c r="G83">
        <v>1018.93</v>
      </c>
      <c r="H83" s="4">
        <v>43313</v>
      </c>
      <c r="I83" t="s">
        <v>20</v>
      </c>
      <c r="J83" t="s">
        <v>21</v>
      </c>
      <c r="K83" t="s">
        <v>22</v>
      </c>
      <c r="L83">
        <v>7109.91</v>
      </c>
      <c r="M83">
        <v>0</v>
      </c>
      <c r="N83" s="5">
        <v>43160</v>
      </c>
      <c r="O83">
        <v>1018.93</v>
      </c>
      <c r="P83" s="5">
        <v>43191</v>
      </c>
      <c r="Q83" t="s">
        <v>26</v>
      </c>
      <c r="R83" t="s">
        <v>24</v>
      </c>
      <c r="S83" t="s">
        <v>25</v>
      </c>
      <c r="T83" t="str">
        <f t="shared" si="1"/>
        <v>FALSE</v>
      </c>
    </row>
    <row r="84" spans="1:20" x14ac:dyDescent="0.35">
      <c r="A84">
        <v>0.24518555922462792</v>
      </c>
      <c r="B84" s="1">
        <v>160</v>
      </c>
      <c r="C84" s="2">
        <v>137882064</v>
      </c>
      <c r="D84">
        <v>35000</v>
      </c>
      <c r="E84" t="s">
        <v>27</v>
      </c>
      <c r="F84">
        <v>14.47</v>
      </c>
      <c r="G84">
        <v>1204.23</v>
      </c>
      <c r="H84" s="4">
        <v>43313</v>
      </c>
      <c r="I84" t="s">
        <v>20</v>
      </c>
      <c r="J84" t="s">
        <v>21</v>
      </c>
      <c r="K84" t="s">
        <v>22</v>
      </c>
      <c r="L84">
        <v>8572.7800000000007</v>
      </c>
      <c r="M84">
        <v>0</v>
      </c>
      <c r="N84" s="5">
        <v>43160</v>
      </c>
      <c r="O84">
        <v>1204.23</v>
      </c>
      <c r="P84" s="5">
        <v>43191</v>
      </c>
      <c r="Q84" t="s">
        <v>23</v>
      </c>
      <c r="R84" t="s">
        <v>24</v>
      </c>
      <c r="S84" t="s">
        <v>25</v>
      </c>
      <c r="T84" t="str">
        <f t="shared" si="1"/>
        <v>FALSE</v>
      </c>
    </row>
    <row r="85" spans="1:20" x14ac:dyDescent="0.35">
      <c r="A85">
        <v>0.24580579267299052</v>
      </c>
      <c r="B85" s="1">
        <v>346</v>
      </c>
      <c r="C85" s="2">
        <v>128839273</v>
      </c>
      <c r="D85">
        <v>1000</v>
      </c>
      <c r="E85" t="s">
        <v>27</v>
      </c>
      <c r="F85">
        <v>21.45</v>
      </c>
      <c r="G85">
        <v>37.909999999999997</v>
      </c>
      <c r="H85" s="4">
        <v>43132</v>
      </c>
      <c r="I85" t="s">
        <v>20</v>
      </c>
      <c r="J85" t="s">
        <v>30</v>
      </c>
      <c r="K85" t="s">
        <v>22</v>
      </c>
      <c r="L85">
        <v>601.64</v>
      </c>
      <c r="M85">
        <v>0</v>
      </c>
      <c r="N85" s="5">
        <v>43160</v>
      </c>
      <c r="O85">
        <v>37.909999999999997</v>
      </c>
      <c r="P85" s="5">
        <v>43191</v>
      </c>
      <c r="Q85" t="s">
        <v>23</v>
      </c>
      <c r="R85" t="s">
        <v>24</v>
      </c>
      <c r="S85" t="s">
        <v>25</v>
      </c>
      <c r="T85" t="str">
        <f t="shared" si="1"/>
        <v>FALSE</v>
      </c>
    </row>
    <row r="86" spans="1:20" x14ac:dyDescent="0.35">
      <c r="A86">
        <v>0.24873263967500481</v>
      </c>
      <c r="B86" s="1">
        <v>401</v>
      </c>
      <c r="C86" s="2">
        <v>135998707</v>
      </c>
      <c r="D86">
        <v>10000</v>
      </c>
      <c r="E86" t="s">
        <v>27</v>
      </c>
      <c r="F86">
        <v>9.58</v>
      </c>
      <c r="G86">
        <v>320.70999999999998</v>
      </c>
      <c r="H86" s="4">
        <v>43282</v>
      </c>
      <c r="I86" t="s">
        <v>20</v>
      </c>
      <c r="J86" t="s">
        <v>21</v>
      </c>
      <c r="K86" t="s">
        <v>22</v>
      </c>
      <c r="L86">
        <v>2557.6999999999998</v>
      </c>
      <c r="M86">
        <v>0</v>
      </c>
      <c r="N86" s="5">
        <v>43160</v>
      </c>
      <c r="O86">
        <v>320.70999999999998</v>
      </c>
      <c r="P86" s="5">
        <v>43191</v>
      </c>
      <c r="Q86" t="s">
        <v>23</v>
      </c>
      <c r="R86" t="s">
        <v>24</v>
      </c>
      <c r="S86" t="s">
        <v>25</v>
      </c>
      <c r="T86" t="str">
        <f t="shared" si="1"/>
        <v>FALSE</v>
      </c>
    </row>
    <row r="87" spans="1:20" x14ac:dyDescent="0.35">
      <c r="A87">
        <v>0.25487954979502747</v>
      </c>
      <c r="B87" s="1">
        <v>7</v>
      </c>
      <c r="C87" s="2">
        <v>140250161</v>
      </c>
      <c r="D87">
        <v>1500</v>
      </c>
      <c r="E87" t="s">
        <v>27</v>
      </c>
      <c r="F87">
        <v>7.84</v>
      </c>
      <c r="G87">
        <v>46.9</v>
      </c>
      <c r="H87" s="4">
        <v>43344</v>
      </c>
      <c r="I87" t="s">
        <v>20</v>
      </c>
      <c r="J87" t="s">
        <v>21</v>
      </c>
      <c r="K87" t="s">
        <v>22</v>
      </c>
      <c r="L87">
        <v>280.08999999999997</v>
      </c>
      <c r="M87">
        <v>0</v>
      </c>
      <c r="N87" s="5">
        <v>43160</v>
      </c>
      <c r="O87">
        <v>46.9</v>
      </c>
      <c r="P87" s="5">
        <v>43191</v>
      </c>
      <c r="Q87" t="s">
        <v>23</v>
      </c>
      <c r="R87" t="s">
        <v>24</v>
      </c>
      <c r="S87" t="s">
        <v>25</v>
      </c>
      <c r="T87" t="str">
        <f t="shared" si="1"/>
        <v>FALSE</v>
      </c>
    </row>
    <row r="88" spans="1:20" x14ac:dyDescent="0.35">
      <c r="A88">
        <v>0.25709678335074126</v>
      </c>
      <c r="B88" s="1">
        <v>573</v>
      </c>
      <c r="C88" s="2">
        <v>130069846</v>
      </c>
      <c r="D88">
        <v>3500</v>
      </c>
      <c r="E88" t="s">
        <v>27</v>
      </c>
      <c r="F88">
        <v>14.07</v>
      </c>
      <c r="G88">
        <v>119.75</v>
      </c>
      <c r="H88" s="4">
        <v>43160</v>
      </c>
      <c r="I88" t="s">
        <v>31</v>
      </c>
      <c r="J88" t="s">
        <v>21</v>
      </c>
      <c r="K88" t="s">
        <v>22</v>
      </c>
      <c r="L88">
        <v>3648.1819249999999</v>
      </c>
      <c r="M88">
        <v>0</v>
      </c>
      <c r="N88" s="5">
        <v>43252</v>
      </c>
      <c r="O88">
        <v>3411.42</v>
      </c>
      <c r="Q88" t="s">
        <v>23</v>
      </c>
      <c r="R88" t="s">
        <v>24</v>
      </c>
      <c r="S88" t="s">
        <v>25</v>
      </c>
      <c r="T88" t="str">
        <f t="shared" si="1"/>
        <v>FALSE</v>
      </c>
    </row>
    <row r="89" spans="1:20" x14ac:dyDescent="0.35">
      <c r="A89">
        <v>0.25877737163700931</v>
      </c>
      <c r="B89" s="1">
        <v>271</v>
      </c>
      <c r="C89" s="2">
        <v>139149306</v>
      </c>
      <c r="D89">
        <v>20075</v>
      </c>
      <c r="E89" t="s">
        <v>27</v>
      </c>
      <c r="F89">
        <v>20.89</v>
      </c>
      <c r="G89">
        <v>755.2</v>
      </c>
      <c r="H89" s="4">
        <v>43344</v>
      </c>
      <c r="I89" t="s">
        <v>20</v>
      </c>
      <c r="J89" t="s">
        <v>21</v>
      </c>
      <c r="K89" t="s">
        <v>22</v>
      </c>
      <c r="L89">
        <v>4484.6000000000004</v>
      </c>
      <c r="M89">
        <v>0</v>
      </c>
      <c r="N89" s="5">
        <v>43160</v>
      </c>
      <c r="O89">
        <v>755.2</v>
      </c>
      <c r="P89" s="5">
        <v>43191</v>
      </c>
      <c r="Q89" t="s">
        <v>23</v>
      </c>
      <c r="R89" t="s">
        <v>24</v>
      </c>
      <c r="S89" t="s">
        <v>25</v>
      </c>
      <c r="T89" t="str">
        <f t="shared" si="1"/>
        <v>FALSE</v>
      </c>
    </row>
    <row r="90" spans="1:20" x14ac:dyDescent="0.35">
      <c r="A90">
        <v>0.2587801245795226</v>
      </c>
      <c r="B90" s="1">
        <v>420</v>
      </c>
      <c r="C90" s="2">
        <v>139187019</v>
      </c>
      <c r="D90">
        <v>6000</v>
      </c>
      <c r="E90" t="s">
        <v>27</v>
      </c>
      <c r="F90">
        <v>6.11</v>
      </c>
      <c r="G90">
        <v>182.84</v>
      </c>
      <c r="H90" s="4">
        <v>43313</v>
      </c>
      <c r="I90" t="s">
        <v>20</v>
      </c>
      <c r="J90" t="s">
        <v>21</v>
      </c>
      <c r="K90" t="s">
        <v>22</v>
      </c>
      <c r="L90">
        <v>1277.8399999999999</v>
      </c>
      <c r="M90">
        <v>0</v>
      </c>
      <c r="N90" s="5">
        <v>43160</v>
      </c>
      <c r="O90">
        <v>182.84</v>
      </c>
      <c r="P90" s="5">
        <v>43191</v>
      </c>
      <c r="Q90" t="s">
        <v>23</v>
      </c>
      <c r="R90" t="s">
        <v>33</v>
      </c>
      <c r="S90" t="s">
        <v>25</v>
      </c>
      <c r="T90" t="str">
        <f t="shared" si="1"/>
        <v>FALSE</v>
      </c>
    </row>
    <row r="91" spans="1:20" x14ac:dyDescent="0.35">
      <c r="A91">
        <v>0.2619014153138095</v>
      </c>
      <c r="B91" s="1">
        <v>250</v>
      </c>
      <c r="C91" s="2">
        <v>140379299</v>
      </c>
      <c r="D91">
        <v>10000</v>
      </c>
      <c r="E91" t="s">
        <v>27</v>
      </c>
      <c r="F91">
        <v>7.84</v>
      </c>
      <c r="G91">
        <v>312.63</v>
      </c>
      <c r="H91" s="4">
        <v>43344</v>
      </c>
      <c r="I91" t="s">
        <v>20</v>
      </c>
      <c r="J91" t="s">
        <v>29</v>
      </c>
      <c r="K91" t="s">
        <v>22</v>
      </c>
      <c r="L91">
        <v>1871.42</v>
      </c>
      <c r="M91">
        <v>0</v>
      </c>
      <c r="N91" s="5">
        <v>43160</v>
      </c>
      <c r="O91">
        <v>312.63</v>
      </c>
      <c r="P91" s="5">
        <v>43191</v>
      </c>
      <c r="Q91" t="s">
        <v>23</v>
      </c>
      <c r="R91" t="s">
        <v>33</v>
      </c>
      <c r="S91" t="s">
        <v>25</v>
      </c>
      <c r="T91" t="str">
        <f t="shared" si="1"/>
        <v>FALSE</v>
      </c>
    </row>
    <row r="92" spans="1:20" x14ac:dyDescent="0.35">
      <c r="A92">
        <v>0.26323095956069764</v>
      </c>
      <c r="B92" s="1">
        <v>379</v>
      </c>
      <c r="C92" s="2">
        <v>126236950</v>
      </c>
      <c r="D92">
        <v>5000</v>
      </c>
      <c r="E92" t="s">
        <v>27</v>
      </c>
      <c r="F92">
        <v>7.97</v>
      </c>
      <c r="G92">
        <v>156.62</v>
      </c>
      <c r="H92" s="4">
        <v>43101</v>
      </c>
      <c r="I92" t="s">
        <v>20</v>
      </c>
      <c r="J92" t="s">
        <v>39</v>
      </c>
      <c r="K92" t="s">
        <v>22</v>
      </c>
      <c r="L92">
        <v>2205.4699999999998</v>
      </c>
      <c r="M92">
        <v>15</v>
      </c>
      <c r="N92" s="5">
        <v>43160</v>
      </c>
      <c r="O92">
        <v>156.62</v>
      </c>
      <c r="P92" s="5">
        <v>43191</v>
      </c>
      <c r="Q92" t="s">
        <v>26</v>
      </c>
      <c r="R92" t="s">
        <v>24</v>
      </c>
      <c r="S92" t="s">
        <v>25</v>
      </c>
      <c r="T92" t="str">
        <f t="shared" si="1"/>
        <v>FALSE</v>
      </c>
    </row>
    <row r="93" spans="1:20" x14ac:dyDescent="0.35">
      <c r="A93">
        <v>0.27036514095030473</v>
      </c>
      <c r="B93" s="1">
        <v>409</v>
      </c>
      <c r="C93" s="2">
        <v>138784453</v>
      </c>
      <c r="D93">
        <v>10000</v>
      </c>
      <c r="E93" t="s">
        <v>27</v>
      </c>
      <c r="F93">
        <v>11.06</v>
      </c>
      <c r="G93">
        <v>327.68</v>
      </c>
      <c r="H93" s="4">
        <v>43313</v>
      </c>
      <c r="I93" t="s">
        <v>31</v>
      </c>
      <c r="J93" t="s">
        <v>29</v>
      </c>
      <c r="K93" t="s">
        <v>35</v>
      </c>
      <c r="L93">
        <v>10294.76901</v>
      </c>
      <c r="M93">
        <v>0</v>
      </c>
      <c r="N93" s="5">
        <v>43405</v>
      </c>
      <c r="O93">
        <v>9651.7000000000007</v>
      </c>
      <c r="Q93" t="s">
        <v>23</v>
      </c>
      <c r="R93" t="s">
        <v>24</v>
      </c>
      <c r="S93" t="s">
        <v>25</v>
      </c>
      <c r="T93" t="str">
        <f t="shared" si="1"/>
        <v>FALSE</v>
      </c>
    </row>
    <row r="94" spans="1:20" x14ac:dyDescent="0.35">
      <c r="A94">
        <v>0.27878092972592716</v>
      </c>
      <c r="B94" s="1">
        <v>30</v>
      </c>
      <c r="C94" s="2">
        <v>128699937</v>
      </c>
      <c r="D94">
        <v>8000</v>
      </c>
      <c r="E94" t="s">
        <v>27</v>
      </c>
      <c r="F94">
        <v>14.08</v>
      </c>
      <c r="G94">
        <v>273.74</v>
      </c>
      <c r="H94" s="4">
        <v>43132</v>
      </c>
      <c r="I94" t="s">
        <v>37</v>
      </c>
      <c r="J94" t="s">
        <v>21</v>
      </c>
      <c r="K94" t="s">
        <v>35</v>
      </c>
      <c r="L94">
        <v>2451.14</v>
      </c>
      <c r="M94">
        <v>0</v>
      </c>
      <c r="N94" s="5">
        <v>43405</v>
      </c>
      <c r="O94">
        <v>273.74</v>
      </c>
      <c r="P94" s="5">
        <v>43191</v>
      </c>
      <c r="Q94" t="s">
        <v>23</v>
      </c>
      <c r="R94" t="s">
        <v>24</v>
      </c>
      <c r="S94" t="s">
        <v>25</v>
      </c>
      <c r="T94" t="str">
        <f t="shared" si="1"/>
        <v>FALSE</v>
      </c>
    </row>
    <row r="95" spans="1:20" x14ac:dyDescent="0.35">
      <c r="A95">
        <v>0.28195321494963677</v>
      </c>
      <c r="B95" s="1">
        <v>410</v>
      </c>
      <c r="C95" s="2">
        <v>136460068</v>
      </c>
      <c r="D95">
        <v>5675</v>
      </c>
      <c r="E95" t="s">
        <v>27</v>
      </c>
      <c r="F95">
        <v>8.4600000000000009</v>
      </c>
      <c r="G95">
        <v>179.05</v>
      </c>
      <c r="H95" s="4">
        <v>43282</v>
      </c>
      <c r="I95" t="s">
        <v>20</v>
      </c>
      <c r="J95" t="s">
        <v>29</v>
      </c>
      <c r="K95" t="s">
        <v>22</v>
      </c>
      <c r="L95">
        <v>2129.73</v>
      </c>
      <c r="M95">
        <v>0</v>
      </c>
      <c r="N95" s="5">
        <v>43160</v>
      </c>
      <c r="O95">
        <v>179.05</v>
      </c>
      <c r="P95" s="5">
        <v>43191</v>
      </c>
      <c r="Q95" t="s">
        <v>26</v>
      </c>
      <c r="R95" t="s">
        <v>33</v>
      </c>
      <c r="S95" t="s">
        <v>25</v>
      </c>
      <c r="T95" t="str">
        <f t="shared" si="1"/>
        <v>FALSE</v>
      </c>
    </row>
    <row r="96" spans="1:20" x14ac:dyDescent="0.35">
      <c r="A96">
        <v>0.28544748075577742</v>
      </c>
      <c r="B96" s="1">
        <v>197</v>
      </c>
      <c r="C96" s="2">
        <v>138926397</v>
      </c>
      <c r="D96">
        <v>15000</v>
      </c>
      <c r="E96" t="s">
        <v>27</v>
      </c>
      <c r="F96">
        <v>8.4600000000000009</v>
      </c>
      <c r="G96">
        <v>473.24</v>
      </c>
      <c r="H96" s="4">
        <v>43313</v>
      </c>
      <c r="I96" t="s">
        <v>20</v>
      </c>
      <c r="J96" t="s">
        <v>21</v>
      </c>
      <c r="K96" t="s">
        <v>22</v>
      </c>
      <c r="L96">
        <v>3298.58</v>
      </c>
      <c r="M96">
        <v>0</v>
      </c>
      <c r="N96" s="5">
        <v>43160</v>
      </c>
      <c r="O96">
        <v>473.24</v>
      </c>
      <c r="P96" s="5">
        <v>43191</v>
      </c>
      <c r="Q96" t="s">
        <v>23</v>
      </c>
      <c r="R96" t="s">
        <v>24</v>
      </c>
      <c r="S96" t="s">
        <v>25</v>
      </c>
      <c r="T96" t="str">
        <f t="shared" si="1"/>
        <v>FALSE</v>
      </c>
    </row>
    <row r="97" spans="1:20" x14ac:dyDescent="0.35">
      <c r="A97">
        <v>0.28979835770805407</v>
      </c>
      <c r="B97" s="1">
        <v>565</v>
      </c>
      <c r="C97" s="2">
        <v>137401734</v>
      </c>
      <c r="D97">
        <v>6000</v>
      </c>
      <c r="E97" t="s">
        <v>27</v>
      </c>
      <c r="F97">
        <v>8.4600000000000009</v>
      </c>
      <c r="G97">
        <v>189.3</v>
      </c>
      <c r="H97" s="4">
        <v>43282</v>
      </c>
      <c r="I97" t="s">
        <v>20</v>
      </c>
      <c r="J97" t="s">
        <v>29</v>
      </c>
      <c r="K97" t="s">
        <v>22</v>
      </c>
      <c r="L97">
        <v>1511.58</v>
      </c>
      <c r="M97">
        <v>0</v>
      </c>
      <c r="N97" s="5">
        <v>43160</v>
      </c>
      <c r="O97">
        <v>189.3</v>
      </c>
      <c r="P97" s="5">
        <v>43191</v>
      </c>
      <c r="Q97" t="s">
        <v>23</v>
      </c>
      <c r="R97" t="s">
        <v>24</v>
      </c>
      <c r="S97" t="s">
        <v>25</v>
      </c>
      <c r="T97" t="str">
        <f t="shared" si="1"/>
        <v>FALSE</v>
      </c>
    </row>
    <row r="98" spans="1:20" x14ac:dyDescent="0.35">
      <c r="A98">
        <v>0.29043612565573529</v>
      </c>
      <c r="B98" s="1">
        <v>352</v>
      </c>
      <c r="C98" s="2">
        <v>136258507</v>
      </c>
      <c r="D98">
        <v>2800</v>
      </c>
      <c r="E98" t="s">
        <v>27</v>
      </c>
      <c r="F98">
        <v>20.89</v>
      </c>
      <c r="G98">
        <v>105.34</v>
      </c>
      <c r="H98" s="4">
        <v>43282</v>
      </c>
      <c r="I98" t="s">
        <v>20</v>
      </c>
      <c r="J98" t="s">
        <v>40</v>
      </c>
      <c r="K98" t="s">
        <v>22</v>
      </c>
      <c r="L98">
        <v>839.47</v>
      </c>
      <c r="M98">
        <v>0</v>
      </c>
      <c r="N98" s="5">
        <v>43160</v>
      </c>
      <c r="O98">
        <v>105.34</v>
      </c>
      <c r="P98" s="5">
        <v>43191</v>
      </c>
      <c r="Q98" t="s">
        <v>23</v>
      </c>
      <c r="R98" t="s">
        <v>24</v>
      </c>
      <c r="S98" t="s">
        <v>25</v>
      </c>
      <c r="T98" t="str">
        <f t="shared" si="1"/>
        <v>FALSE</v>
      </c>
    </row>
    <row r="99" spans="1:20" x14ac:dyDescent="0.35">
      <c r="A99">
        <v>0.29086926871976582</v>
      </c>
      <c r="B99" s="1">
        <v>350</v>
      </c>
      <c r="C99" s="2">
        <v>128226386</v>
      </c>
      <c r="D99">
        <v>25500</v>
      </c>
      <c r="E99" t="s">
        <v>27</v>
      </c>
      <c r="F99">
        <v>9.93</v>
      </c>
      <c r="G99">
        <v>821.98</v>
      </c>
      <c r="H99" s="4">
        <v>43132</v>
      </c>
      <c r="I99" t="s">
        <v>31</v>
      </c>
      <c r="J99" t="s">
        <v>21</v>
      </c>
      <c r="K99" t="s">
        <v>22</v>
      </c>
      <c r="L99">
        <v>26706.031630000001</v>
      </c>
      <c r="M99">
        <v>0</v>
      </c>
      <c r="N99" s="5">
        <v>43282</v>
      </c>
      <c r="O99">
        <v>23382.94</v>
      </c>
      <c r="Q99" t="s">
        <v>23</v>
      </c>
      <c r="R99" t="s">
        <v>33</v>
      </c>
      <c r="S99" t="s">
        <v>25</v>
      </c>
      <c r="T99" t="str">
        <f t="shared" si="1"/>
        <v>FALSE</v>
      </c>
    </row>
    <row r="100" spans="1:20" x14ac:dyDescent="0.35">
      <c r="A100">
        <v>0.2948572321420212</v>
      </c>
      <c r="B100" s="1">
        <v>430</v>
      </c>
      <c r="C100" s="2">
        <v>130606150</v>
      </c>
      <c r="D100">
        <v>20000</v>
      </c>
      <c r="E100" t="s">
        <v>27</v>
      </c>
      <c r="F100">
        <v>11.98</v>
      </c>
      <c r="G100">
        <v>664.1</v>
      </c>
      <c r="H100" s="4">
        <v>43160</v>
      </c>
      <c r="I100" t="s">
        <v>20</v>
      </c>
      <c r="J100" t="s">
        <v>28</v>
      </c>
      <c r="K100" t="s">
        <v>22</v>
      </c>
      <c r="L100">
        <v>7942.58</v>
      </c>
      <c r="M100">
        <v>0</v>
      </c>
      <c r="N100" s="5">
        <v>43160</v>
      </c>
      <c r="O100">
        <v>664.1</v>
      </c>
      <c r="P100" s="5">
        <v>43191</v>
      </c>
      <c r="Q100" t="s">
        <v>23</v>
      </c>
      <c r="R100" t="s">
        <v>24</v>
      </c>
      <c r="S100" t="s">
        <v>25</v>
      </c>
      <c r="T100" t="str">
        <f t="shared" si="1"/>
        <v>FALSE</v>
      </c>
    </row>
    <row r="101" spans="1:20" x14ac:dyDescent="0.35">
      <c r="A101">
        <v>0.2958986795251104</v>
      </c>
      <c r="B101" s="1">
        <v>370</v>
      </c>
      <c r="C101" s="2">
        <v>141030506</v>
      </c>
      <c r="D101">
        <v>6400</v>
      </c>
      <c r="E101" t="s">
        <v>27</v>
      </c>
      <c r="F101">
        <v>16.14</v>
      </c>
      <c r="G101">
        <v>225.45</v>
      </c>
      <c r="H101" s="4">
        <v>43344</v>
      </c>
      <c r="I101" t="s">
        <v>31</v>
      </c>
      <c r="J101" t="s">
        <v>21</v>
      </c>
      <c r="K101" t="s">
        <v>22</v>
      </c>
      <c r="L101">
        <v>6774.6766779999998</v>
      </c>
      <c r="M101">
        <v>0</v>
      </c>
      <c r="N101" s="5">
        <v>43160</v>
      </c>
      <c r="O101">
        <v>39.21</v>
      </c>
      <c r="Q101" t="s">
        <v>23</v>
      </c>
      <c r="R101" t="s">
        <v>24</v>
      </c>
      <c r="S101" t="s">
        <v>25</v>
      </c>
      <c r="T101" t="str">
        <f t="shared" si="1"/>
        <v>FALSE</v>
      </c>
    </row>
    <row r="102" spans="1:20" x14ac:dyDescent="0.35">
      <c r="A102">
        <v>0.3035864691778879</v>
      </c>
      <c r="B102" s="1">
        <v>555</v>
      </c>
      <c r="C102" s="2">
        <v>128087567</v>
      </c>
      <c r="D102">
        <v>10000</v>
      </c>
      <c r="E102" t="s">
        <v>27</v>
      </c>
      <c r="F102">
        <v>12.62</v>
      </c>
      <c r="G102">
        <v>335.12</v>
      </c>
      <c r="H102" s="4">
        <v>43132</v>
      </c>
      <c r="I102" t="s">
        <v>20</v>
      </c>
      <c r="J102" t="s">
        <v>29</v>
      </c>
      <c r="K102" t="s">
        <v>35</v>
      </c>
      <c r="L102">
        <v>5349.55</v>
      </c>
      <c r="M102">
        <v>0</v>
      </c>
      <c r="N102" s="5">
        <v>43160</v>
      </c>
      <c r="O102">
        <v>335.12</v>
      </c>
      <c r="P102" s="5">
        <v>43191</v>
      </c>
      <c r="Q102" t="s">
        <v>23</v>
      </c>
      <c r="R102" t="s">
        <v>24</v>
      </c>
      <c r="S102" t="s">
        <v>25</v>
      </c>
      <c r="T102" t="str">
        <f t="shared" si="1"/>
        <v>FALSE</v>
      </c>
    </row>
    <row r="103" spans="1:20" x14ac:dyDescent="0.35">
      <c r="A103">
        <v>0.3110180010106508</v>
      </c>
      <c r="B103" s="1">
        <v>549</v>
      </c>
      <c r="C103" s="2">
        <v>127046986</v>
      </c>
      <c r="D103">
        <v>8000</v>
      </c>
      <c r="E103" t="s">
        <v>27</v>
      </c>
      <c r="F103">
        <v>7.97</v>
      </c>
      <c r="G103">
        <v>250.59</v>
      </c>
      <c r="H103" s="4">
        <v>43101</v>
      </c>
      <c r="I103" t="s">
        <v>20</v>
      </c>
      <c r="J103" t="s">
        <v>21</v>
      </c>
      <c r="K103" t="s">
        <v>35</v>
      </c>
      <c r="L103">
        <v>3504.72</v>
      </c>
      <c r="M103">
        <v>0</v>
      </c>
      <c r="N103" s="5">
        <v>43160</v>
      </c>
      <c r="O103">
        <v>250.59</v>
      </c>
      <c r="P103" s="5">
        <v>43191</v>
      </c>
      <c r="Q103" t="s">
        <v>23</v>
      </c>
      <c r="R103" t="s">
        <v>24</v>
      </c>
      <c r="S103" t="s">
        <v>25</v>
      </c>
      <c r="T103" t="str">
        <f t="shared" si="1"/>
        <v>FALSE</v>
      </c>
    </row>
    <row r="104" spans="1:20" x14ac:dyDescent="0.35">
      <c r="A104">
        <v>0.32027304966191694</v>
      </c>
      <c r="B104" s="1">
        <v>171</v>
      </c>
      <c r="C104" s="2">
        <v>138384907</v>
      </c>
      <c r="D104">
        <v>7500</v>
      </c>
      <c r="E104" t="s">
        <v>27</v>
      </c>
      <c r="F104">
        <v>15.02</v>
      </c>
      <c r="G104">
        <v>260.07</v>
      </c>
      <c r="H104" s="4">
        <v>43313</v>
      </c>
      <c r="I104" t="s">
        <v>31</v>
      </c>
      <c r="J104" t="s">
        <v>21</v>
      </c>
      <c r="K104" t="s">
        <v>22</v>
      </c>
      <c r="L104">
        <v>7504.0662499999999</v>
      </c>
      <c r="M104">
        <v>0</v>
      </c>
      <c r="N104" s="5">
        <v>43313</v>
      </c>
      <c r="O104">
        <v>7510.33</v>
      </c>
      <c r="Q104" t="s">
        <v>23</v>
      </c>
      <c r="R104" t="s">
        <v>24</v>
      </c>
      <c r="S104" t="s">
        <v>25</v>
      </c>
      <c r="T104" t="str">
        <f t="shared" si="1"/>
        <v>FALSE</v>
      </c>
    </row>
    <row r="105" spans="1:20" x14ac:dyDescent="0.35">
      <c r="A105">
        <v>0.32625547634306162</v>
      </c>
      <c r="B105" s="1">
        <v>428</v>
      </c>
      <c r="C105" s="2">
        <v>139425393</v>
      </c>
      <c r="D105">
        <v>16825</v>
      </c>
      <c r="E105" t="s">
        <v>27</v>
      </c>
      <c r="F105">
        <v>8.4600000000000009</v>
      </c>
      <c r="G105">
        <v>530.82000000000005</v>
      </c>
      <c r="H105" s="4">
        <v>43344</v>
      </c>
      <c r="I105" t="s">
        <v>20</v>
      </c>
      <c r="J105" t="s">
        <v>21</v>
      </c>
      <c r="K105" t="s">
        <v>22</v>
      </c>
      <c r="L105">
        <v>3188.87</v>
      </c>
      <c r="M105">
        <v>0</v>
      </c>
      <c r="N105" s="5">
        <v>43160</v>
      </c>
      <c r="O105">
        <v>530.82000000000005</v>
      </c>
      <c r="P105" s="5">
        <v>43191</v>
      </c>
      <c r="Q105" t="s">
        <v>26</v>
      </c>
      <c r="R105" t="s">
        <v>33</v>
      </c>
      <c r="S105" t="s">
        <v>25</v>
      </c>
      <c r="T105" t="str">
        <f t="shared" si="1"/>
        <v>FALSE</v>
      </c>
    </row>
    <row r="106" spans="1:20" x14ac:dyDescent="0.35">
      <c r="A106">
        <v>0.32996249626042251</v>
      </c>
      <c r="B106" s="1">
        <v>906</v>
      </c>
      <c r="C106" s="2">
        <v>137711892</v>
      </c>
      <c r="D106">
        <v>10000</v>
      </c>
      <c r="E106" t="s">
        <v>27</v>
      </c>
      <c r="F106">
        <v>13.56</v>
      </c>
      <c r="G106">
        <v>339.65</v>
      </c>
      <c r="H106" s="4">
        <v>43313</v>
      </c>
      <c r="I106" t="s">
        <v>20</v>
      </c>
      <c r="J106" t="s">
        <v>21</v>
      </c>
      <c r="K106" t="s">
        <v>22</v>
      </c>
      <c r="L106">
        <v>2370.02</v>
      </c>
      <c r="M106">
        <v>0</v>
      </c>
      <c r="N106" s="5">
        <v>43160</v>
      </c>
      <c r="O106">
        <v>339.65</v>
      </c>
      <c r="P106" s="5">
        <v>43191</v>
      </c>
      <c r="Q106" t="s">
        <v>23</v>
      </c>
      <c r="R106" t="s">
        <v>24</v>
      </c>
      <c r="S106" t="s">
        <v>25</v>
      </c>
      <c r="T106" t="str">
        <f t="shared" si="1"/>
        <v>FALSE</v>
      </c>
    </row>
    <row r="107" spans="1:20" x14ac:dyDescent="0.35">
      <c r="A107">
        <v>0.33237560300406588</v>
      </c>
      <c r="B107" s="1">
        <v>8855</v>
      </c>
      <c r="C107" s="2">
        <v>130045712</v>
      </c>
      <c r="D107">
        <v>6000</v>
      </c>
      <c r="E107" t="s">
        <v>27</v>
      </c>
      <c r="F107">
        <v>18.45</v>
      </c>
      <c r="G107">
        <v>218.28</v>
      </c>
      <c r="H107" s="4">
        <v>43160</v>
      </c>
      <c r="I107" t="s">
        <v>36</v>
      </c>
      <c r="J107" t="s">
        <v>21</v>
      </c>
      <c r="K107" t="s">
        <v>22</v>
      </c>
      <c r="L107">
        <v>698.69</v>
      </c>
      <c r="M107">
        <v>0</v>
      </c>
      <c r="N107" s="5">
        <v>43252</v>
      </c>
      <c r="O107">
        <v>218.28</v>
      </c>
      <c r="Q107" t="s">
        <v>23</v>
      </c>
      <c r="R107" t="s">
        <v>24</v>
      </c>
      <c r="S107" t="s">
        <v>45</v>
      </c>
      <c r="T107" t="str">
        <f t="shared" si="1"/>
        <v>TRUE</v>
      </c>
    </row>
    <row r="108" spans="1:20" x14ac:dyDescent="0.35">
      <c r="A108">
        <v>0.33246141085170922</v>
      </c>
      <c r="B108" s="1">
        <v>556</v>
      </c>
      <c r="C108" s="2">
        <v>139328397</v>
      </c>
      <c r="D108">
        <v>18000</v>
      </c>
      <c r="E108" t="s">
        <v>27</v>
      </c>
      <c r="F108">
        <v>12.73</v>
      </c>
      <c r="G108">
        <v>604.16</v>
      </c>
      <c r="H108" s="4">
        <v>43313</v>
      </c>
      <c r="I108" t="s">
        <v>31</v>
      </c>
      <c r="J108" t="s">
        <v>21</v>
      </c>
      <c r="K108" t="s">
        <v>22</v>
      </c>
      <c r="L108">
        <v>18402.780739999998</v>
      </c>
      <c r="M108">
        <v>0</v>
      </c>
      <c r="N108" s="5">
        <v>43132</v>
      </c>
      <c r="O108">
        <v>3603.03</v>
      </c>
      <c r="Q108" t="s">
        <v>23</v>
      </c>
      <c r="R108" t="s">
        <v>24</v>
      </c>
      <c r="S108" t="s">
        <v>25</v>
      </c>
      <c r="T108" t="str">
        <f t="shared" si="1"/>
        <v>FALSE</v>
      </c>
    </row>
    <row r="109" spans="1:20" x14ac:dyDescent="0.35">
      <c r="A109">
        <v>0.3362207611378718</v>
      </c>
      <c r="B109" s="1">
        <v>572</v>
      </c>
      <c r="C109" s="2">
        <v>129752043</v>
      </c>
      <c r="D109">
        <v>8000</v>
      </c>
      <c r="E109" t="s">
        <v>27</v>
      </c>
      <c r="F109">
        <v>13.58</v>
      </c>
      <c r="G109">
        <v>271.8</v>
      </c>
      <c r="H109" s="4">
        <v>43160</v>
      </c>
      <c r="I109" t="s">
        <v>20</v>
      </c>
      <c r="J109" t="s">
        <v>29</v>
      </c>
      <c r="K109" t="s">
        <v>35</v>
      </c>
      <c r="L109">
        <v>3249.53</v>
      </c>
      <c r="M109">
        <v>0</v>
      </c>
      <c r="N109" s="5">
        <v>43160</v>
      </c>
      <c r="O109">
        <v>271.8</v>
      </c>
      <c r="P109" s="5">
        <v>43191</v>
      </c>
      <c r="Q109" t="s">
        <v>23</v>
      </c>
      <c r="R109" t="s">
        <v>24</v>
      </c>
      <c r="S109" t="s">
        <v>25</v>
      </c>
      <c r="T109" t="str">
        <f t="shared" si="1"/>
        <v>FALSE</v>
      </c>
    </row>
    <row r="110" spans="1:20" x14ac:dyDescent="0.35">
      <c r="A110">
        <v>0.33974146402140748</v>
      </c>
      <c r="B110" s="1">
        <v>980</v>
      </c>
      <c r="C110" s="2">
        <v>136746282</v>
      </c>
      <c r="D110">
        <v>35000</v>
      </c>
      <c r="E110" t="s">
        <v>27</v>
      </c>
      <c r="F110">
        <v>11.55</v>
      </c>
      <c r="G110">
        <v>1155</v>
      </c>
      <c r="H110" s="4">
        <v>43282</v>
      </c>
      <c r="I110" t="s">
        <v>20</v>
      </c>
      <c r="J110" t="s">
        <v>29</v>
      </c>
      <c r="K110" t="s">
        <v>22</v>
      </c>
      <c r="L110">
        <v>9217.5400000000009</v>
      </c>
      <c r="M110">
        <v>0</v>
      </c>
      <c r="N110" s="5">
        <v>43160</v>
      </c>
      <c r="O110">
        <v>1155</v>
      </c>
      <c r="P110" s="5">
        <v>43191</v>
      </c>
      <c r="Q110" t="s">
        <v>23</v>
      </c>
      <c r="R110" t="s">
        <v>33</v>
      </c>
      <c r="S110" t="s">
        <v>25</v>
      </c>
      <c r="T110" t="str">
        <f t="shared" si="1"/>
        <v>FALSE</v>
      </c>
    </row>
    <row r="111" spans="1:20" x14ac:dyDescent="0.35">
      <c r="A111">
        <v>0.34148552520221975</v>
      </c>
      <c r="B111" s="1">
        <v>924</v>
      </c>
      <c r="C111" s="2">
        <v>127931401</v>
      </c>
      <c r="D111">
        <v>20000</v>
      </c>
      <c r="E111" t="s">
        <v>27</v>
      </c>
      <c r="F111">
        <v>10.42</v>
      </c>
      <c r="G111">
        <v>649.29999999999995</v>
      </c>
      <c r="H111" s="4">
        <v>43101</v>
      </c>
      <c r="I111" t="s">
        <v>20</v>
      </c>
      <c r="J111" t="s">
        <v>29</v>
      </c>
      <c r="K111" t="s">
        <v>22</v>
      </c>
      <c r="L111">
        <v>8505.65</v>
      </c>
      <c r="M111">
        <v>0</v>
      </c>
      <c r="N111" s="5">
        <v>43160</v>
      </c>
      <c r="O111">
        <v>649.29999999999995</v>
      </c>
      <c r="P111" s="5">
        <v>43191</v>
      </c>
      <c r="Q111" t="s">
        <v>23</v>
      </c>
      <c r="R111" t="s">
        <v>24</v>
      </c>
      <c r="S111" t="s">
        <v>25</v>
      </c>
      <c r="T111" t="str">
        <f t="shared" si="1"/>
        <v>FALSE</v>
      </c>
    </row>
    <row r="112" spans="1:20" x14ac:dyDescent="0.35">
      <c r="A112">
        <v>0.34488997685038647</v>
      </c>
      <c r="B112" s="1">
        <v>405</v>
      </c>
      <c r="C112" s="2">
        <v>130462674</v>
      </c>
      <c r="D112">
        <v>9000</v>
      </c>
      <c r="E112" t="s">
        <v>27</v>
      </c>
      <c r="F112">
        <v>5.31</v>
      </c>
      <c r="G112">
        <v>271</v>
      </c>
      <c r="H112" s="4">
        <v>43160</v>
      </c>
      <c r="I112" t="s">
        <v>20</v>
      </c>
      <c r="J112" t="s">
        <v>21</v>
      </c>
      <c r="K112" t="s">
        <v>22</v>
      </c>
      <c r="L112">
        <v>3246.69</v>
      </c>
      <c r="M112">
        <v>0</v>
      </c>
      <c r="N112" s="5">
        <v>43160</v>
      </c>
      <c r="O112">
        <v>271</v>
      </c>
      <c r="P112" s="5">
        <v>43191</v>
      </c>
      <c r="Q112" t="s">
        <v>23</v>
      </c>
      <c r="R112" t="s">
        <v>24</v>
      </c>
      <c r="S112" t="s">
        <v>25</v>
      </c>
      <c r="T112" t="str">
        <f t="shared" si="1"/>
        <v>FALSE</v>
      </c>
    </row>
    <row r="113" spans="1:20" x14ac:dyDescent="0.35">
      <c r="A113">
        <v>0.34657075892484646</v>
      </c>
      <c r="B113" s="1">
        <v>318</v>
      </c>
      <c r="C113" s="2">
        <v>136313323</v>
      </c>
      <c r="D113">
        <v>8000</v>
      </c>
      <c r="E113" t="s">
        <v>27</v>
      </c>
      <c r="F113">
        <v>11.06</v>
      </c>
      <c r="G113">
        <v>262.14</v>
      </c>
      <c r="H113" s="4">
        <v>43282</v>
      </c>
      <c r="I113" t="s">
        <v>20</v>
      </c>
      <c r="J113" t="s">
        <v>21</v>
      </c>
      <c r="K113" t="s">
        <v>22</v>
      </c>
      <c r="L113">
        <v>2102.04</v>
      </c>
      <c r="M113">
        <v>0</v>
      </c>
      <c r="N113" s="5">
        <v>43160</v>
      </c>
      <c r="O113">
        <v>262.14</v>
      </c>
      <c r="P113" s="5">
        <v>43191</v>
      </c>
      <c r="Q113" t="s">
        <v>23</v>
      </c>
      <c r="R113" t="s">
        <v>24</v>
      </c>
      <c r="S113" t="s">
        <v>25</v>
      </c>
      <c r="T113" t="str">
        <f t="shared" si="1"/>
        <v>FALSE</v>
      </c>
    </row>
    <row r="114" spans="1:20" x14ac:dyDescent="0.35">
      <c r="A114">
        <v>0.34681585059807685</v>
      </c>
      <c r="B114" s="1">
        <v>219</v>
      </c>
      <c r="C114" s="2">
        <v>125994123</v>
      </c>
      <c r="D114">
        <v>16800</v>
      </c>
      <c r="E114" t="s">
        <v>27</v>
      </c>
      <c r="F114">
        <v>9.44</v>
      </c>
      <c r="G114">
        <v>537.69000000000005</v>
      </c>
      <c r="H114" s="4">
        <v>43101</v>
      </c>
      <c r="I114" t="s">
        <v>20</v>
      </c>
      <c r="J114" t="s">
        <v>29</v>
      </c>
      <c r="K114" t="s">
        <v>35</v>
      </c>
      <c r="L114">
        <v>7518.85</v>
      </c>
      <c r="M114">
        <v>0</v>
      </c>
      <c r="N114" s="5">
        <v>43160</v>
      </c>
      <c r="O114">
        <v>537.69000000000005</v>
      </c>
      <c r="P114" s="5">
        <v>43191</v>
      </c>
      <c r="Q114" t="s">
        <v>23</v>
      </c>
      <c r="R114" t="s">
        <v>24</v>
      </c>
      <c r="S114" t="s">
        <v>25</v>
      </c>
      <c r="T114" t="str">
        <f t="shared" si="1"/>
        <v>FALSE</v>
      </c>
    </row>
    <row r="115" spans="1:20" x14ac:dyDescent="0.35">
      <c r="A115">
        <v>0.34796563578508355</v>
      </c>
      <c r="B115" s="1">
        <v>422</v>
      </c>
      <c r="C115" s="2">
        <v>130756241</v>
      </c>
      <c r="D115">
        <v>3000</v>
      </c>
      <c r="E115" t="s">
        <v>27</v>
      </c>
      <c r="F115">
        <v>16.010000000000002</v>
      </c>
      <c r="G115">
        <v>105.49</v>
      </c>
      <c r="H115" s="4">
        <v>43160</v>
      </c>
      <c r="I115" t="s">
        <v>20</v>
      </c>
      <c r="J115" t="s">
        <v>44</v>
      </c>
      <c r="K115" t="s">
        <v>22</v>
      </c>
      <c r="L115">
        <v>1260.54</v>
      </c>
      <c r="M115">
        <v>0</v>
      </c>
      <c r="N115" s="5">
        <v>43160</v>
      </c>
      <c r="O115">
        <v>105.49</v>
      </c>
      <c r="P115" s="5">
        <v>43191</v>
      </c>
      <c r="Q115" t="s">
        <v>23</v>
      </c>
      <c r="R115" t="s">
        <v>24</v>
      </c>
      <c r="S115" t="s">
        <v>25</v>
      </c>
      <c r="T115" t="str">
        <f t="shared" si="1"/>
        <v>FALSE</v>
      </c>
    </row>
    <row r="116" spans="1:20" x14ac:dyDescent="0.35">
      <c r="A116">
        <v>0.34865630669768644</v>
      </c>
      <c r="B116" s="1">
        <v>557</v>
      </c>
      <c r="C116" s="2">
        <v>138503784</v>
      </c>
      <c r="D116">
        <v>40000</v>
      </c>
      <c r="E116" t="s">
        <v>27</v>
      </c>
      <c r="F116">
        <v>6.67</v>
      </c>
      <c r="G116">
        <v>1229.06</v>
      </c>
      <c r="H116" s="4">
        <v>43313</v>
      </c>
      <c r="I116" t="s">
        <v>20</v>
      </c>
      <c r="J116" t="s">
        <v>29</v>
      </c>
      <c r="K116" t="s">
        <v>22</v>
      </c>
      <c r="L116">
        <v>8573.7800000000007</v>
      </c>
      <c r="M116">
        <v>0</v>
      </c>
      <c r="N116" s="5">
        <v>43160</v>
      </c>
      <c r="O116">
        <v>1229.06</v>
      </c>
      <c r="P116" s="5">
        <v>43191</v>
      </c>
      <c r="Q116" t="s">
        <v>26</v>
      </c>
      <c r="R116" t="s">
        <v>33</v>
      </c>
      <c r="S116" t="s">
        <v>25</v>
      </c>
      <c r="T116" t="str">
        <f t="shared" si="1"/>
        <v>FALSE</v>
      </c>
    </row>
    <row r="117" spans="1:20" x14ac:dyDescent="0.35">
      <c r="A117">
        <v>0.3671030596638758</v>
      </c>
      <c r="B117" s="1">
        <v>937</v>
      </c>
      <c r="C117" s="2">
        <v>137566930</v>
      </c>
      <c r="D117">
        <v>8400</v>
      </c>
      <c r="E117" t="s">
        <v>27</v>
      </c>
      <c r="F117">
        <v>10.08</v>
      </c>
      <c r="G117">
        <v>271.36</v>
      </c>
      <c r="H117" s="4">
        <v>43282</v>
      </c>
      <c r="I117" t="s">
        <v>31</v>
      </c>
      <c r="J117" t="s">
        <v>32</v>
      </c>
      <c r="K117" t="s">
        <v>22</v>
      </c>
      <c r="L117">
        <v>8752.0423780000001</v>
      </c>
      <c r="M117">
        <v>0</v>
      </c>
      <c r="N117" s="5">
        <v>43101</v>
      </c>
      <c r="O117">
        <v>7671.3</v>
      </c>
      <c r="Q117" t="s">
        <v>23</v>
      </c>
      <c r="R117" t="s">
        <v>24</v>
      </c>
      <c r="S117" t="s">
        <v>25</v>
      </c>
      <c r="T117" t="str">
        <f t="shared" si="1"/>
        <v>FALSE</v>
      </c>
    </row>
    <row r="118" spans="1:20" x14ac:dyDescent="0.35">
      <c r="A118">
        <v>0.36732771466112457</v>
      </c>
      <c r="B118" s="1">
        <v>926</v>
      </c>
      <c r="C118" s="2">
        <v>129440701</v>
      </c>
      <c r="D118">
        <v>23000</v>
      </c>
      <c r="E118" t="s">
        <v>27</v>
      </c>
      <c r="F118">
        <v>19.420000000000002</v>
      </c>
      <c r="G118">
        <v>847.99</v>
      </c>
      <c r="H118" s="4">
        <v>43160</v>
      </c>
      <c r="I118" t="s">
        <v>20</v>
      </c>
      <c r="J118" t="s">
        <v>21</v>
      </c>
      <c r="K118" t="s">
        <v>22</v>
      </c>
      <c r="L118">
        <v>10126.25</v>
      </c>
      <c r="M118">
        <v>0</v>
      </c>
      <c r="N118" s="5">
        <v>43160</v>
      </c>
      <c r="O118">
        <v>847.99</v>
      </c>
      <c r="P118" s="5">
        <v>43191</v>
      </c>
      <c r="Q118" t="s">
        <v>23</v>
      </c>
      <c r="R118" t="s">
        <v>24</v>
      </c>
      <c r="S118" t="s">
        <v>25</v>
      </c>
      <c r="T118" t="str">
        <f t="shared" si="1"/>
        <v>FALSE</v>
      </c>
    </row>
    <row r="119" spans="1:20" x14ac:dyDescent="0.35">
      <c r="A119">
        <v>0.36817202676550542</v>
      </c>
      <c r="B119" s="1">
        <v>188</v>
      </c>
      <c r="C119" s="2">
        <v>140232630</v>
      </c>
      <c r="D119">
        <v>15000</v>
      </c>
      <c r="E119" t="s">
        <v>27</v>
      </c>
      <c r="F119">
        <v>11.06</v>
      </c>
      <c r="G119">
        <v>491.51</v>
      </c>
      <c r="H119" s="4">
        <v>43344</v>
      </c>
      <c r="I119" t="s">
        <v>20</v>
      </c>
      <c r="J119" t="s">
        <v>29</v>
      </c>
      <c r="K119" t="s">
        <v>22</v>
      </c>
      <c r="L119">
        <v>2930.63</v>
      </c>
      <c r="M119">
        <v>0</v>
      </c>
      <c r="N119" s="5">
        <v>43160</v>
      </c>
      <c r="O119">
        <v>491.51</v>
      </c>
      <c r="P119" s="5">
        <v>43191</v>
      </c>
      <c r="Q119" t="s">
        <v>23</v>
      </c>
      <c r="R119" t="s">
        <v>24</v>
      </c>
      <c r="S119" t="s">
        <v>25</v>
      </c>
      <c r="T119" t="str">
        <f t="shared" si="1"/>
        <v>FALSE</v>
      </c>
    </row>
    <row r="120" spans="1:20" x14ac:dyDescent="0.35">
      <c r="A120">
        <v>0.37170268963231601</v>
      </c>
      <c r="B120" s="1">
        <v>940</v>
      </c>
      <c r="C120" s="2">
        <v>139530446</v>
      </c>
      <c r="D120">
        <v>12000</v>
      </c>
      <c r="E120" t="s">
        <v>27</v>
      </c>
      <c r="F120">
        <v>7.84</v>
      </c>
      <c r="G120">
        <v>375.16</v>
      </c>
      <c r="H120" s="4">
        <v>43344</v>
      </c>
      <c r="I120" t="s">
        <v>20</v>
      </c>
      <c r="J120" t="s">
        <v>21</v>
      </c>
      <c r="K120" t="s">
        <v>22</v>
      </c>
      <c r="L120">
        <v>2245.73</v>
      </c>
      <c r="M120">
        <v>0</v>
      </c>
      <c r="N120" s="5">
        <v>43160</v>
      </c>
      <c r="O120">
        <v>375.16</v>
      </c>
      <c r="P120" s="5">
        <v>43191</v>
      </c>
      <c r="Q120" t="s">
        <v>23</v>
      </c>
      <c r="R120" t="s">
        <v>24</v>
      </c>
      <c r="S120" t="s">
        <v>25</v>
      </c>
      <c r="T120" t="str">
        <f t="shared" si="1"/>
        <v>FALSE</v>
      </c>
    </row>
    <row r="121" spans="1:20" x14ac:dyDescent="0.35">
      <c r="A121">
        <v>0.37250192456612141</v>
      </c>
      <c r="B121" s="1">
        <v>577</v>
      </c>
      <c r="C121" s="2">
        <v>140323197</v>
      </c>
      <c r="D121">
        <v>5000</v>
      </c>
      <c r="E121" t="s">
        <v>27</v>
      </c>
      <c r="F121">
        <v>12.73</v>
      </c>
      <c r="G121">
        <v>167.83</v>
      </c>
      <c r="H121" s="4">
        <v>43344</v>
      </c>
      <c r="I121" t="s">
        <v>20</v>
      </c>
      <c r="J121" t="s">
        <v>32</v>
      </c>
      <c r="K121" t="s">
        <v>22</v>
      </c>
      <c r="L121">
        <v>999.91</v>
      </c>
      <c r="M121">
        <v>0</v>
      </c>
      <c r="N121" s="5">
        <v>43160</v>
      </c>
      <c r="O121">
        <v>167.83</v>
      </c>
      <c r="P121" s="5">
        <v>43191</v>
      </c>
      <c r="Q121" t="s">
        <v>23</v>
      </c>
      <c r="R121" t="s">
        <v>24</v>
      </c>
      <c r="S121" t="s">
        <v>25</v>
      </c>
      <c r="T121" t="str">
        <f t="shared" si="1"/>
        <v>FALSE</v>
      </c>
    </row>
    <row r="122" spans="1:20" x14ac:dyDescent="0.35">
      <c r="A122">
        <v>0.3725027823405419</v>
      </c>
      <c r="B122" s="1">
        <v>40</v>
      </c>
      <c r="C122" s="2">
        <v>137884215</v>
      </c>
      <c r="D122">
        <v>15000</v>
      </c>
      <c r="E122" t="s">
        <v>27</v>
      </c>
      <c r="F122">
        <v>7.84</v>
      </c>
      <c r="G122">
        <v>468.94</v>
      </c>
      <c r="H122" s="4">
        <v>43313</v>
      </c>
      <c r="I122" t="s">
        <v>20</v>
      </c>
      <c r="J122" t="s">
        <v>21</v>
      </c>
      <c r="K122" t="s">
        <v>22</v>
      </c>
      <c r="L122">
        <v>3276.05</v>
      </c>
      <c r="M122">
        <v>0</v>
      </c>
      <c r="N122" s="5">
        <v>43160</v>
      </c>
      <c r="O122">
        <v>468.94</v>
      </c>
      <c r="P122" s="5">
        <v>43191</v>
      </c>
      <c r="Q122" t="s">
        <v>23</v>
      </c>
      <c r="R122" t="s">
        <v>33</v>
      </c>
      <c r="S122" t="s">
        <v>25</v>
      </c>
      <c r="T122" t="str">
        <f t="shared" si="1"/>
        <v>FALSE</v>
      </c>
    </row>
    <row r="123" spans="1:20" x14ac:dyDescent="0.35">
      <c r="A123">
        <v>0.37516075496053936</v>
      </c>
      <c r="B123" s="1">
        <v>82</v>
      </c>
      <c r="C123" s="2">
        <v>129439537</v>
      </c>
      <c r="D123">
        <v>8300</v>
      </c>
      <c r="E123" t="s">
        <v>27</v>
      </c>
      <c r="F123">
        <v>5.31</v>
      </c>
      <c r="G123">
        <v>249.92</v>
      </c>
      <c r="H123" s="4">
        <v>43160</v>
      </c>
      <c r="I123" t="s">
        <v>20</v>
      </c>
      <c r="J123" t="s">
        <v>21</v>
      </c>
      <c r="K123" t="s">
        <v>22</v>
      </c>
      <c r="L123">
        <v>3246.59</v>
      </c>
      <c r="M123">
        <v>0</v>
      </c>
      <c r="N123" s="5">
        <v>43160</v>
      </c>
      <c r="O123">
        <v>499.92</v>
      </c>
      <c r="P123" s="5">
        <v>43191</v>
      </c>
      <c r="Q123" t="s">
        <v>23</v>
      </c>
      <c r="R123" t="s">
        <v>24</v>
      </c>
      <c r="S123" t="s">
        <v>25</v>
      </c>
      <c r="T123" t="str">
        <f t="shared" si="1"/>
        <v>FALSE</v>
      </c>
    </row>
    <row r="124" spans="1:20" x14ac:dyDescent="0.35">
      <c r="A124">
        <v>0.37894760873783573</v>
      </c>
      <c r="B124" s="1">
        <v>174</v>
      </c>
      <c r="C124" s="2">
        <v>129086263</v>
      </c>
      <c r="D124">
        <v>8000</v>
      </c>
      <c r="E124" t="s">
        <v>27</v>
      </c>
      <c r="F124">
        <v>6.08</v>
      </c>
      <c r="G124">
        <v>243.67</v>
      </c>
      <c r="H124" s="4">
        <v>43132</v>
      </c>
      <c r="I124" t="s">
        <v>20</v>
      </c>
      <c r="J124" t="s">
        <v>29</v>
      </c>
      <c r="K124" t="s">
        <v>35</v>
      </c>
      <c r="L124">
        <v>3165.01</v>
      </c>
      <c r="M124">
        <v>0</v>
      </c>
      <c r="N124" s="5">
        <v>43160</v>
      </c>
      <c r="O124">
        <v>243.67</v>
      </c>
      <c r="P124" s="5">
        <v>43191</v>
      </c>
      <c r="Q124" t="s">
        <v>23</v>
      </c>
      <c r="R124" t="s">
        <v>24</v>
      </c>
      <c r="S124" t="s">
        <v>25</v>
      </c>
      <c r="T124" t="str">
        <f t="shared" si="1"/>
        <v>FALSE</v>
      </c>
    </row>
    <row r="125" spans="1:20" x14ac:dyDescent="0.35">
      <c r="A125">
        <v>0.3861122505034984</v>
      </c>
      <c r="B125" s="1">
        <v>903</v>
      </c>
      <c r="C125" s="2">
        <v>126281479</v>
      </c>
      <c r="D125">
        <v>10000</v>
      </c>
      <c r="E125" t="s">
        <v>27</v>
      </c>
      <c r="F125">
        <v>18.059999999999999</v>
      </c>
      <c r="G125">
        <v>361.83</v>
      </c>
      <c r="H125" s="4">
        <v>43101</v>
      </c>
      <c r="I125" t="s">
        <v>31</v>
      </c>
      <c r="J125" t="s">
        <v>29</v>
      </c>
      <c r="K125" t="s">
        <v>35</v>
      </c>
      <c r="L125">
        <v>11396.889370000001</v>
      </c>
      <c r="M125">
        <v>0</v>
      </c>
      <c r="N125" s="5">
        <v>43132</v>
      </c>
      <c r="O125">
        <v>5.61</v>
      </c>
      <c r="Q125" t="s">
        <v>23</v>
      </c>
      <c r="R125" t="s">
        <v>24</v>
      </c>
      <c r="S125" t="s">
        <v>25</v>
      </c>
      <c r="T125" t="str">
        <f t="shared" si="1"/>
        <v>FALSE</v>
      </c>
    </row>
    <row r="126" spans="1:20" x14ac:dyDescent="0.35">
      <c r="A126">
        <v>0.38791712085211261</v>
      </c>
      <c r="B126" s="1">
        <v>612</v>
      </c>
      <c r="C126" s="2">
        <v>129042065</v>
      </c>
      <c r="D126">
        <v>30000</v>
      </c>
      <c r="E126" t="s">
        <v>27</v>
      </c>
      <c r="F126">
        <v>6.08</v>
      </c>
      <c r="G126">
        <v>913.75</v>
      </c>
      <c r="H126" s="4">
        <v>43132</v>
      </c>
      <c r="I126" t="s">
        <v>20</v>
      </c>
      <c r="J126" t="s">
        <v>21</v>
      </c>
      <c r="K126" t="s">
        <v>22</v>
      </c>
      <c r="L126">
        <v>11868.62</v>
      </c>
      <c r="M126">
        <v>0</v>
      </c>
      <c r="N126" s="5">
        <v>43160</v>
      </c>
      <c r="O126">
        <v>913.75</v>
      </c>
      <c r="P126" s="5">
        <v>43191</v>
      </c>
      <c r="Q126" t="s">
        <v>23</v>
      </c>
      <c r="R126" t="s">
        <v>24</v>
      </c>
      <c r="S126" t="s">
        <v>25</v>
      </c>
      <c r="T126" t="str">
        <f t="shared" si="1"/>
        <v>FALSE</v>
      </c>
    </row>
    <row r="127" spans="1:20" x14ac:dyDescent="0.35">
      <c r="A127">
        <v>0.39656503917617736</v>
      </c>
      <c r="B127" s="1">
        <v>205</v>
      </c>
      <c r="C127" s="2">
        <v>126314685</v>
      </c>
      <c r="D127">
        <v>20000</v>
      </c>
      <c r="E127" t="s">
        <v>27</v>
      </c>
      <c r="F127">
        <v>12.62</v>
      </c>
      <c r="G127">
        <v>670.23</v>
      </c>
      <c r="H127" s="4">
        <v>43101</v>
      </c>
      <c r="I127" t="s">
        <v>36</v>
      </c>
      <c r="J127" t="s">
        <v>21</v>
      </c>
      <c r="K127" t="s">
        <v>35</v>
      </c>
      <c r="L127">
        <v>3358.17</v>
      </c>
      <c r="M127">
        <v>0</v>
      </c>
      <c r="N127" s="5">
        <v>43282</v>
      </c>
      <c r="O127">
        <v>670.23</v>
      </c>
      <c r="Q127" t="s">
        <v>23</v>
      </c>
      <c r="R127" t="s">
        <v>24</v>
      </c>
      <c r="S127" t="s">
        <v>25</v>
      </c>
      <c r="T127" t="str">
        <f t="shared" si="1"/>
        <v>FALSE</v>
      </c>
    </row>
    <row r="128" spans="1:20" x14ac:dyDescent="0.35">
      <c r="A128">
        <v>0.39907295587135094</v>
      </c>
      <c r="B128" s="1">
        <v>566</v>
      </c>
      <c r="C128" s="2">
        <v>139973717</v>
      </c>
      <c r="D128">
        <v>10000</v>
      </c>
      <c r="E128" t="s">
        <v>27</v>
      </c>
      <c r="F128">
        <v>6.67</v>
      </c>
      <c r="G128">
        <v>307.27</v>
      </c>
      <c r="H128" s="4">
        <v>43344</v>
      </c>
      <c r="I128" t="s">
        <v>20</v>
      </c>
      <c r="J128" t="s">
        <v>32</v>
      </c>
      <c r="K128" t="s">
        <v>22</v>
      </c>
      <c r="L128">
        <v>1839.91</v>
      </c>
      <c r="M128">
        <v>0</v>
      </c>
      <c r="N128" s="5">
        <v>43160</v>
      </c>
      <c r="O128">
        <v>307.27</v>
      </c>
      <c r="P128" s="5">
        <v>43191</v>
      </c>
      <c r="Q128" t="s">
        <v>23</v>
      </c>
      <c r="R128" t="s">
        <v>24</v>
      </c>
      <c r="S128" t="s">
        <v>25</v>
      </c>
      <c r="T128" t="str">
        <f t="shared" si="1"/>
        <v>FALSE</v>
      </c>
    </row>
    <row r="129" spans="1:20" x14ac:dyDescent="0.35">
      <c r="A129">
        <v>0.39943267745674804</v>
      </c>
      <c r="B129" s="1">
        <v>373</v>
      </c>
      <c r="C129" s="2">
        <v>138405028</v>
      </c>
      <c r="D129">
        <v>4300</v>
      </c>
      <c r="E129" t="s">
        <v>27</v>
      </c>
      <c r="F129">
        <v>16.14</v>
      </c>
      <c r="G129">
        <v>151.47999999999999</v>
      </c>
      <c r="H129" s="4">
        <v>43313</v>
      </c>
      <c r="I129" t="s">
        <v>20</v>
      </c>
      <c r="J129" t="s">
        <v>28</v>
      </c>
      <c r="K129" t="s">
        <v>22</v>
      </c>
      <c r="L129">
        <v>1056.5</v>
      </c>
      <c r="M129">
        <v>0</v>
      </c>
      <c r="N129" s="5">
        <v>43160</v>
      </c>
      <c r="O129">
        <v>151.47999999999999</v>
      </c>
      <c r="P129" s="5">
        <v>43191</v>
      </c>
      <c r="Q129" t="s">
        <v>23</v>
      </c>
      <c r="R129" t="s">
        <v>24</v>
      </c>
      <c r="S129" t="s">
        <v>25</v>
      </c>
      <c r="T129" t="str">
        <f t="shared" si="1"/>
        <v>FALSE</v>
      </c>
    </row>
    <row r="130" spans="1:20" x14ac:dyDescent="0.35">
      <c r="A130">
        <v>0.40281639789948631</v>
      </c>
      <c r="B130" s="1">
        <v>263</v>
      </c>
      <c r="C130" s="2">
        <v>125761084</v>
      </c>
      <c r="D130">
        <v>5000</v>
      </c>
      <c r="E130" t="s">
        <v>27</v>
      </c>
      <c r="F130">
        <v>7.35</v>
      </c>
      <c r="G130">
        <v>155.19</v>
      </c>
      <c r="H130" s="4">
        <v>43101</v>
      </c>
      <c r="I130" t="s">
        <v>31</v>
      </c>
      <c r="J130" t="s">
        <v>30</v>
      </c>
      <c r="K130" t="s">
        <v>22</v>
      </c>
      <c r="L130">
        <v>5099.5865489999996</v>
      </c>
      <c r="M130">
        <v>0</v>
      </c>
      <c r="N130" s="5">
        <v>43191</v>
      </c>
      <c r="O130">
        <v>4794.3100000000004</v>
      </c>
      <c r="Q130" t="s">
        <v>23</v>
      </c>
      <c r="R130" t="s">
        <v>24</v>
      </c>
      <c r="S130" t="s">
        <v>25</v>
      </c>
      <c r="T130" t="str">
        <f t="shared" ref="T130:T193" si="2">IF(S130="N", "FALSE", "TRUE")</f>
        <v>FALSE</v>
      </c>
    </row>
    <row r="131" spans="1:20" x14ac:dyDescent="0.35">
      <c r="A131">
        <v>0.40655263883401094</v>
      </c>
      <c r="B131" s="1">
        <v>977</v>
      </c>
      <c r="C131" s="2">
        <v>130807400</v>
      </c>
      <c r="D131">
        <v>1000</v>
      </c>
      <c r="E131" t="s">
        <v>27</v>
      </c>
      <c r="F131">
        <v>12.61</v>
      </c>
      <c r="G131">
        <v>33.51</v>
      </c>
      <c r="H131" s="4">
        <v>43160</v>
      </c>
      <c r="I131" t="s">
        <v>20</v>
      </c>
      <c r="J131" t="s">
        <v>40</v>
      </c>
      <c r="K131" t="s">
        <v>22</v>
      </c>
      <c r="L131">
        <v>401.42</v>
      </c>
      <c r="M131">
        <v>0</v>
      </c>
      <c r="N131" s="5">
        <v>43160</v>
      </c>
      <c r="O131">
        <v>33.51</v>
      </c>
      <c r="P131" s="5">
        <v>43191</v>
      </c>
      <c r="Q131" t="s">
        <v>23</v>
      </c>
      <c r="R131" t="s">
        <v>24</v>
      </c>
      <c r="S131" t="s">
        <v>25</v>
      </c>
      <c r="T131" t="str">
        <f t="shared" si="2"/>
        <v>FALSE</v>
      </c>
    </row>
    <row r="132" spans="1:20" x14ac:dyDescent="0.35">
      <c r="A132">
        <v>0.40808991574368692</v>
      </c>
      <c r="B132" s="1">
        <v>975</v>
      </c>
      <c r="C132" s="2">
        <v>128784712</v>
      </c>
      <c r="D132">
        <v>1500</v>
      </c>
      <c r="E132" t="s">
        <v>27</v>
      </c>
      <c r="F132">
        <v>11.99</v>
      </c>
      <c r="G132">
        <v>49.82</v>
      </c>
      <c r="H132" s="4">
        <v>43132</v>
      </c>
      <c r="I132" t="s">
        <v>31</v>
      </c>
      <c r="J132" t="s">
        <v>30</v>
      </c>
      <c r="K132" t="s">
        <v>35</v>
      </c>
      <c r="L132">
        <v>1559.622875</v>
      </c>
      <c r="M132">
        <v>0</v>
      </c>
      <c r="N132" s="5">
        <v>43252</v>
      </c>
      <c r="O132">
        <v>1341.16</v>
      </c>
      <c r="Q132" t="s">
        <v>23</v>
      </c>
      <c r="R132" t="s">
        <v>24</v>
      </c>
      <c r="S132" t="s">
        <v>25</v>
      </c>
      <c r="T132" t="str">
        <f t="shared" si="2"/>
        <v>FALSE</v>
      </c>
    </row>
    <row r="133" spans="1:20" x14ac:dyDescent="0.35">
      <c r="A133">
        <v>0.41166755771398889</v>
      </c>
      <c r="B133" s="1">
        <v>16</v>
      </c>
      <c r="C133" s="2">
        <v>136798903</v>
      </c>
      <c r="D133">
        <v>27000</v>
      </c>
      <c r="E133" t="s">
        <v>27</v>
      </c>
      <c r="F133">
        <v>6.67</v>
      </c>
      <c r="G133">
        <v>829.62</v>
      </c>
      <c r="H133" s="4">
        <v>43282</v>
      </c>
      <c r="I133" t="s">
        <v>20</v>
      </c>
      <c r="J133" t="s">
        <v>21</v>
      </c>
      <c r="K133" t="s">
        <v>22</v>
      </c>
      <c r="L133">
        <v>6616.95</v>
      </c>
      <c r="M133">
        <v>0</v>
      </c>
      <c r="N133" s="5">
        <v>43160</v>
      </c>
      <c r="O133">
        <v>829.62</v>
      </c>
      <c r="P133" s="5">
        <v>43191</v>
      </c>
      <c r="Q133" t="s">
        <v>23</v>
      </c>
      <c r="R133" t="s">
        <v>33</v>
      </c>
      <c r="S133" t="s">
        <v>25</v>
      </c>
      <c r="T133" t="str">
        <f t="shared" si="2"/>
        <v>FALSE</v>
      </c>
    </row>
    <row r="134" spans="1:20" x14ac:dyDescent="0.35">
      <c r="A134">
        <v>0.41228145596997878</v>
      </c>
      <c r="B134" s="1">
        <v>359</v>
      </c>
      <c r="C134" s="2">
        <v>136202872</v>
      </c>
      <c r="D134">
        <v>5000</v>
      </c>
      <c r="E134" t="s">
        <v>27</v>
      </c>
      <c r="F134">
        <v>25.34</v>
      </c>
      <c r="G134">
        <v>199.7</v>
      </c>
      <c r="H134" s="4">
        <v>43282</v>
      </c>
      <c r="I134" t="s">
        <v>20</v>
      </c>
      <c r="J134" t="s">
        <v>21</v>
      </c>
      <c r="K134" t="s">
        <v>35</v>
      </c>
      <c r="L134">
        <v>1631.2</v>
      </c>
      <c r="M134">
        <v>0</v>
      </c>
      <c r="N134" s="5">
        <v>43160</v>
      </c>
      <c r="O134">
        <v>199.7</v>
      </c>
      <c r="P134" s="5">
        <v>43191</v>
      </c>
      <c r="Q134" t="s">
        <v>23</v>
      </c>
      <c r="R134" t="s">
        <v>24</v>
      </c>
      <c r="S134" t="s">
        <v>25</v>
      </c>
      <c r="T134" t="str">
        <f t="shared" si="2"/>
        <v>FALSE</v>
      </c>
    </row>
    <row r="135" spans="1:20" x14ac:dyDescent="0.35">
      <c r="A135">
        <v>0.41270265030798081</v>
      </c>
      <c r="B135" s="1">
        <v>19</v>
      </c>
      <c r="C135" s="2">
        <v>136494862</v>
      </c>
      <c r="D135">
        <v>3000</v>
      </c>
      <c r="E135" t="s">
        <v>27</v>
      </c>
      <c r="F135">
        <v>14.47</v>
      </c>
      <c r="G135">
        <v>103.22</v>
      </c>
      <c r="H135" s="4">
        <v>43282</v>
      </c>
      <c r="I135" t="s">
        <v>20</v>
      </c>
      <c r="J135" t="s">
        <v>21</v>
      </c>
      <c r="K135" t="s">
        <v>22</v>
      </c>
      <c r="L135">
        <v>820.94</v>
      </c>
      <c r="M135">
        <v>0</v>
      </c>
      <c r="N135" s="5">
        <v>43160</v>
      </c>
      <c r="O135">
        <v>103.22</v>
      </c>
      <c r="P135" s="5">
        <v>43191</v>
      </c>
      <c r="Q135" t="s">
        <v>23</v>
      </c>
      <c r="R135" t="s">
        <v>24</v>
      </c>
      <c r="S135" t="s">
        <v>25</v>
      </c>
      <c r="T135" t="str">
        <f t="shared" si="2"/>
        <v>FALSE</v>
      </c>
    </row>
    <row r="136" spans="1:20" x14ac:dyDescent="0.35">
      <c r="A136">
        <v>0.41763347434558251</v>
      </c>
      <c r="B136" s="1">
        <v>85</v>
      </c>
      <c r="C136" s="2">
        <v>136223805</v>
      </c>
      <c r="D136">
        <v>5500</v>
      </c>
      <c r="E136" t="s">
        <v>27</v>
      </c>
      <c r="F136">
        <v>13.56</v>
      </c>
      <c r="G136">
        <v>186.81</v>
      </c>
      <c r="H136" s="4">
        <v>43282</v>
      </c>
      <c r="I136" t="s">
        <v>20</v>
      </c>
      <c r="J136" t="s">
        <v>30</v>
      </c>
      <c r="K136" t="s">
        <v>22</v>
      </c>
      <c r="L136">
        <v>1504.42</v>
      </c>
      <c r="M136">
        <v>0</v>
      </c>
      <c r="N136" s="5">
        <v>43160</v>
      </c>
      <c r="O136">
        <v>186.81</v>
      </c>
      <c r="P136" s="5">
        <v>43191</v>
      </c>
      <c r="Q136" t="s">
        <v>23</v>
      </c>
      <c r="R136" t="s">
        <v>24</v>
      </c>
      <c r="S136" t="s">
        <v>25</v>
      </c>
      <c r="T136" t="str">
        <f t="shared" si="2"/>
        <v>FALSE</v>
      </c>
    </row>
    <row r="137" spans="1:20" x14ac:dyDescent="0.35">
      <c r="A137">
        <v>0.42001080332484564</v>
      </c>
      <c r="B137" s="1">
        <v>434</v>
      </c>
      <c r="C137" s="2">
        <v>129253797</v>
      </c>
      <c r="D137">
        <v>36000</v>
      </c>
      <c r="E137" t="s">
        <v>27</v>
      </c>
      <c r="F137">
        <v>6.07</v>
      </c>
      <c r="G137">
        <v>1096.3399999999999</v>
      </c>
      <c r="H137" s="4">
        <v>43132</v>
      </c>
      <c r="I137" t="s">
        <v>20</v>
      </c>
      <c r="J137" t="s">
        <v>34</v>
      </c>
      <c r="K137" t="s">
        <v>22</v>
      </c>
      <c r="L137">
        <v>14240.28</v>
      </c>
      <c r="M137">
        <v>0</v>
      </c>
      <c r="N137" s="5">
        <v>43160</v>
      </c>
      <c r="O137">
        <v>1096.3399999999999</v>
      </c>
      <c r="P137" s="5">
        <v>43191</v>
      </c>
      <c r="Q137" t="s">
        <v>23</v>
      </c>
      <c r="R137" t="s">
        <v>24</v>
      </c>
      <c r="S137" t="s">
        <v>25</v>
      </c>
      <c r="T137" t="str">
        <f t="shared" si="2"/>
        <v>FALSE</v>
      </c>
    </row>
    <row r="138" spans="1:20" x14ac:dyDescent="0.35">
      <c r="A138">
        <v>0.42139031202182065</v>
      </c>
      <c r="B138" s="1">
        <v>366</v>
      </c>
      <c r="C138" s="2">
        <v>129103731</v>
      </c>
      <c r="D138">
        <v>20000</v>
      </c>
      <c r="E138" t="s">
        <v>27</v>
      </c>
      <c r="F138">
        <v>7.96</v>
      </c>
      <c r="G138">
        <v>626.36</v>
      </c>
      <c r="H138" s="4">
        <v>43132</v>
      </c>
      <c r="I138" t="s">
        <v>20</v>
      </c>
      <c r="J138" t="s">
        <v>34</v>
      </c>
      <c r="K138" t="s">
        <v>22</v>
      </c>
      <c r="L138">
        <v>8124.99</v>
      </c>
      <c r="M138">
        <v>0</v>
      </c>
      <c r="N138" s="5">
        <v>43160</v>
      </c>
      <c r="O138">
        <v>626.36</v>
      </c>
      <c r="P138" s="5">
        <v>43191</v>
      </c>
      <c r="Q138" t="s">
        <v>23</v>
      </c>
      <c r="R138" t="s">
        <v>24</v>
      </c>
      <c r="S138" t="s">
        <v>25</v>
      </c>
      <c r="T138" t="str">
        <f t="shared" si="2"/>
        <v>FALSE</v>
      </c>
    </row>
    <row r="139" spans="1:20" x14ac:dyDescent="0.35">
      <c r="A139">
        <v>0.4232862728104706</v>
      </c>
      <c r="B139" s="1">
        <v>338</v>
      </c>
      <c r="C139" s="2">
        <v>129111425</v>
      </c>
      <c r="D139">
        <v>20000</v>
      </c>
      <c r="E139" t="s">
        <v>27</v>
      </c>
      <c r="F139">
        <v>7.34</v>
      </c>
      <c r="G139">
        <v>620.66</v>
      </c>
      <c r="H139" s="4">
        <v>43160</v>
      </c>
      <c r="I139" t="s">
        <v>20</v>
      </c>
      <c r="J139" t="s">
        <v>32</v>
      </c>
      <c r="K139" t="s">
        <v>35</v>
      </c>
      <c r="L139">
        <v>7439.76</v>
      </c>
      <c r="M139">
        <v>0</v>
      </c>
      <c r="N139" s="5">
        <v>43160</v>
      </c>
      <c r="O139">
        <v>620.66</v>
      </c>
      <c r="P139" s="5">
        <v>43191</v>
      </c>
      <c r="Q139" t="s">
        <v>23</v>
      </c>
      <c r="R139" t="s">
        <v>24</v>
      </c>
      <c r="S139" t="s">
        <v>25</v>
      </c>
      <c r="T139" t="str">
        <f t="shared" si="2"/>
        <v>FALSE</v>
      </c>
    </row>
    <row r="140" spans="1:20" x14ac:dyDescent="0.35">
      <c r="A140">
        <v>0.42585779122824263</v>
      </c>
      <c r="B140" s="1">
        <v>3</v>
      </c>
      <c r="C140" s="2">
        <v>136777000</v>
      </c>
      <c r="D140">
        <v>29125</v>
      </c>
      <c r="E140" t="s">
        <v>27</v>
      </c>
      <c r="F140">
        <v>12.73</v>
      </c>
      <c r="G140">
        <v>977.56</v>
      </c>
      <c r="H140" s="4">
        <v>43313</v>
      </c>
      <c r="I140" t="s">
        <v>20</v>
      </c>
      <c r="J140" t="s">
        <v>28</v>
      </c>
      <c r="K140" t="s">
        <v>22</v>
      </c>
      <c r="L140">
        <v>6822.32</v>
      </c>
      <c r="M140">
        <v>0</v>
      </c>
      <c r="N140" s="5">
        <v>43160</v>
      </c>
      <c r="O140">
        <v>977.56</v>
      </c>
      <c r="P140" s="5">
        <v>43191</v>
      </c>
      <c r="Q140" t="s">
        <v>23</v>
      </c>
      <c r="R140" t="s">
        <v>24</v>
      </c>
      <c r="S140" t="s">
        <v>25</v>
      </c>
      <c r="T140" t="str">
        <f t="shared" si="2"/>
        <v>FALSE</v>
      </c>
    </row>
    <row r="141" spans="1:20" x14ac:dyDescent="0.35">
      <c r="A141">
        <v>0.42758135784253659</v>
      </c>
      <c r="B141" s="1">
        <v>574</v>
      </c>
      <c r="C141" s="2">
        <v>129968613</v>
      </c>
      <c r="D141">
        <v>4200</v>
      </c>
      <c r="E141" t="s">
        <v>27</v>
      </c>
      <c r="F141">
        <v>10.41</v>
      </c>
      <c r="G141">
        <v>136.34</v>
      </c>
      <c r="H141" s="4">
        <v>43160</v>
      </c>
      <c r="I141" t="s">
        <v>20</v>
      </c>
      <c r="J141" t="s">
        <v>28</v>
      </c>
      <c r="K141" t="s">
        <v>22</v>
      </c>
      <c r="L141">
        <v>1512.67</v>
      </c>
      <c r="M141">
        <v>0</v>
      </c>
      <c r="N141" s="5">
        <v>43132</v>
      </c>
      <c r="O141">
        <v>136.34</v>
      </c>
      <c r="P141" s="5">
        <v>43191</v>
      </c>
      <c r="Q141" t="s">
        <v>23</v>
      </c>
      <c r="R141" t="s">
        <v>24</v>
      </c>
      <c r="S141" t="s">
        <v>25</v>
      </c>
      <c r="T141" t="str">
        <f t="shared" si="2"/>
        <v>FALSE</v>
      </c>
    </row>
    <row r="142" spans="1:20" x14ac:dyDescent="0.35">
      <c r="A142">
        <v>0.42812346699355563</v>
      </c>
      <c r="B142" s="1">
        <v>207</v>
      </c>
      <c r="C142" s="2">
        <v>128355798</v>
      </c>
      <c r="D142">
        <v>4200</v>
      </c>
      <c r="E142" t="s">
        <v>27</v>
      </c>
      <c r="F142">
        <v>10.42</v>
      </c>
      <c r="G142">
        <v>136.36000000000001</v>
      </c>
      <c r="H142" s="4">
        <v>43132</v>
      </c>
      <c r="I142" t="s">
        <v>31</v>
      </c>
      <c r="J142" t="s">
        <v>21</v>
      </c>
      <c r="K142" t="s">
        <v>35</v>
      </c>
      <c r="L142">
        <v>4420.8801910000002</v>
      </c>
      <c r="M142">
        <v>0</v>
      </c>
      <c r="N142" s="5">
        <v>43344</v>
      </c>
      <c r="O142">
        <v>17.649999999999999</v>
      </c>
      <c r="Q142" t="s">
        <v>23</v>
      </c>
      <c r="R142" t="s">
        <v>24</v>
      </c>
      <c r="S142" t="s">
        <v>25</v>
      </c>
      <c r="T142" t="str">
        <f t="shared" si="2"/>
        <v>FALSE</v>
      </c>
    </row>
    <row r="143" spans="1:20" x14ac:dyDescent="0.35">
      <c r="A143">
        <v>0.43223562476450361</v>
      </c>
      <c r="B143" s="1">
        <v>198</v>
      </c>
      <c r="C143" s="2">
        <v>128691793</v>
      </c>
      <c r="D143">
        <v>12000</v>
      </c>
      <c r="E143" t="s">
        <v>27</v>
      </c>
      <c r="F143">
        <v>20</v>
      </c>
      <c r="G143">
        <v>445.97</v>
      </c>
      <c r="H143" s="4">
        <v>43132</v>
      </c>
      <c r="I143" t="s">
        <v>20</v>
      </c>
      <c r="J143" t="s">
        <v>39</v>
      </c>
      <c r="K143" t="s">
        <v>22</v>
      </c>
      <c r="L143">
        <v>5784.28</v>
      </c>
      <c r="M143">
        <v>0</v>
      </c>
      <c r="N143" s="5">
        <v>43160</v>
      </c>
      <c r="O143">
        <v>445.97</v>
      </c>
      <c r="P143" s="5">
        <v>43191</v>
      </c>
      <c r="Q143" t="s">
        <v>23</v>
      </c>
      <c r="R143" t="s">
        <v>24</v>
      </c>
      <c r="S143" t="s">
        <v>25</v>
      </c>
      <c r="T143" t="str">
        <f t="shared" si="2"/>
        <v>FALSE</v>
      </c>
    </row>
    <row r="144" spans="1:20" x14ac:dyDescent="0.35">
      <c r="A144">
        <v>0.43252690877118583</v>
      </c>
      <c r="B144" s="1">
        <v>424</v>
      </c>
      <c r="C144" s="2">
        <v>136155142</v>
      </c>
      <c r="D144">
        <v>15000</v>
      </c>
      <c r="E144" t="s">
        <v>27</v>
      </c>
      <c r="F144">
        <v>8.4600000000000009</v>
      </c>
      <c r="G144">
        <v>473.24</v>
      </c>
      <c r="H144" s="4">
        <v>43282</v>
      </c>
      <c r="I144" t="s">
        <v>20</v>
      </c>
      <c r="J144" t="s">
        <v>29</v>
      </c>
      <c r="K144" t="s">
        <v>22</v>
      </c>
      <c r="L144">
        <v>3778.87</v>
      </c>
      <c r="M144">
        <v>0</v>
      </c>
      <c r="N144" s="5">
        <v>43160</v>
      </c>
      <c r="O144">
        <v>473.24</v>
      </c>
      <c r="P144" s="5">
        <v>43191</v>
      </c>
      <c r="Q144" t="s">
        <v>23</v>
      </c>
      <c r="R144" t="s">
        <v>24</v>
      </c>
      <c r="S144" t="s">
        <v>25</v>
      </c>
      <c r="T144" t="str">
        <f t="shared" si="2"/>
        <v>FALSE</v>
      </c>
    </row>
    <row r="145" spans="1:20" x14ac:dyDescent="0.35">
      <c r="A145">
        <v>0.43822181322637277</v>
      </c>
      <c r="B145" s="1">
        <v>563</v>
      </c>
      <c r="C145" s="2">
        <v>137049604</v>
      </c>
      <c r="D145">
        <v>15000</v>
      </c>
      <c r="E145" t="s">
        <v>27</v>
      </c>
      <c r="F145">
        <v>10.08</v>
      </c>
      <c r="G145">
        <v>484.58</v>
      </c>
      <c r="H145" s="4">
        <v>43282</v>
      </c>
      <c r="I145" t="s">
        <v>20</v>
      </c>
      <c r="J145" t="s">
        <v>21</v>
      </c>
      <c r="K145" t="s">
        <v>22</v>
      </c>
      <c r="L145">
        <v>3868.24</v>
      </c>
      <c r="M145">
        <v>0</v>
      </c>
      <c r="N145" s="5">
        <v>43160</v>
      </c>
      <c r="O145">
        <v>484.58</v>
      </c>
      <c r="P145" s="5">
        <v>43191</v>
      </c>
      <c r="Q145" t="s">
        <v>23</v>
      </c>
      <c r="R145" t="s">
        <v>24</v>
      </c>
      <c r="S145" t="s">
        <v>25</v>
      </c>
      <c r="T145" t="str">
        <f t="shared" si="2"/>
        <v>FALSE</v>
      </c>
    </row>
    <row r="146" spans="1:20" x14ac:dyDescent="0.35">
      <c r="A146">
        <v>0.44322174924818736</v>
      </c>
      <c r="B146" s="1">
        <v>979</v>
      </c>
      <c r="C146" s="2">
        <v>127581447</v>
      </c>
      <c r="D146">
        <v>8000</v>
      </c>
      <c r="E146" t="s">
        <v>27</v>
      </c>
      <c r="F146">
        <v>9.44</v>
      </c>
      <c r="G146">
        <v>256.04000000000002</v>
      </c>
      <c r="H146" s="4">
        <v>43101</v>
      </c>
      <c r="I146" t="s">
        <v>20</v>
      </c>
      <c r="J146" t="s">
        <v>30</v>
      </c>
      <c r="K146" t="s">
        <v>22</v>
      </c>
      <c r="L146">
        <v>3576.17</v>
      </c>
      <c r="M146">
        <v>0</v>
      </c>
      <c r="N146" s="5">
        <v>43160</v>
      </c>
      <c r="O146">
        <v>256.04000000000002</v>
      </c>
      <c r="P146" s="5">
        <v>43191</v>
      </c>
      <c r="Q146" t="s">
        <v>23</v>
      </c>
      <c r="R146" t="s">
        <v>24</v>
      </c>
      <c r="S146" t="s">
        <v>25</v>
      </c>
      <c r="T146" t="str">
        <f t="shared" si="2"/>
        <v>FALSE</v>
      </c>
    </row>
    <row r="147" spans="1:20" x14ac:dyDescent="0.35">
      <c r="A147">
        <v>0.44740352724243948</v>
      </c>
      <c r="B147" s="1">
        <v>192</v>
      </c>
      <c r="C147" s="2">
        <v>127267908</v>
      </c>
      <c r="D147">
        <v>12600</v>
      </c>
      <c r="E147" t="s">
        <v>27</v>
      </c>
      <c r="F147">
        <v>9.44</v>
      </c>
      <c r="G147">
        <v>403.27</v>
      </c>
      <c r="H147" s="4">
        <v>43101</v>
      </c>
      <c r="I147" t="s">
        <v>20</v>
      </c>
      <c r="J147" t="s">
        <v>29</v>
      </c>
      <c r="K147" t="s">
        <v>22</v>
      </c>
      <c r="L147">
        <v>5632.56</v>
      </c>
      <c r="M147">
        <v>0</v>
      </c>
      <c r="N147" s="5">
        <v>43160</v>
      </c>
      <c r="O147">
        <v>403.27</v>
      </c>
      <c r="P147" s="5">
        <v>43191</v>
      </c>
      <c r="Q147" t="s">
        <v>23</v>
      </c>
      <c r="R147" t="s">
        <v>24</v>
      </c>
      <c r="S147" t="s">
        <v>25</v>
      </c>
      <c r="T147" t="str">
        <f t="shared" si="2"/>
        <v>FALSE</v>
      </c>
    </row>
    <row r="148" spans="1:20" x14ac:dyDescent="0.35">
      <c r="A148">
        <v>0.4486669672423611</v>
      </c>
      <c r="B148" s="1">
        <v>22</v>
      </c>
      <c r="C148" s="2">
        <v>136797762</v>
      </c>
      <c r="D148">
        <v>30800</v>
      </c>
      <c r="E148" t="s">
        <v>27</v>
      </c>
      <c r="F148">
        <v>7.84</v>
      </c>
      <c r="G148">
        <v>962.89</v>
      </c>
      <c r="H148" s="4">
        <v>43282</v>
      </c>
      <c r="I148" t="s">
        <v>20</v>
      </c>
      <c r="J148" t="s">
        <v>29</v>
      </c>
      <c r="K148" t="s">
        <v>22</v>
      </c>
      <c r="L148">
        <v>6740.24</v>
      </c>
      <c r="M148">
        <v>0</v>
      </c>
      <c r="N148" s="5">
        <v>43132</v>
      </c>
      <c r="O148">
        <v>962.89</v>
      </c>
      <c r="P148" s="5">
        <v>43191</v>
      </c>
      <c r="Q148" t="s">
        <v>23</v>
      </c>
      <c r="R148" t="s">
        <v>24</v>
      </c>
      <c r="S148" t="s">
        <v>25</v>
      </c>
      <c r="T148" t="str">
        <f t="shared" si="2"/>
        <v>FALSE</v>
      </c>
    </row>
    <row r="149" spans="1:20" x14ac:dyDescent="0.35">
      <c r="A149">
        <v>0.45588677916310116</v>
      </c>
      <c r="B149" s="1">
        <v>49</v>
      </c>
      <c r="C149" s="2">
        <v>138759535</v>
      </c>
      <c r="D149">
        <v>10000</v>
      </c>
      <c r="E149" t="s">
        <v>27</v>
      </c>
      <c r="F149">
        <v>14.47</v>
      </c>
      <c r="G149">
        <v>344.07</v>
      </c>
      <c r="H149" s="4">
        <v>43313</v>
      </c>
      <c r="I149" t="s">
        <v>31</v>
      </c>
      <c r="J149" t="s">
        <v>29</v>
      </c>
      <c r="K149" t="s">
        <v>22</v>
      </c>
      <c r="L149">
        <v>10295.2351</v>
      </c>
      <c r="M149">
        <v>0</v>
      </c>
      <c r="N149" s="5">
        <v>43374</v>
      </c>
      <c r="O149">
        <v>9959.2099999999991</v>
      </c>
      <c r="Q149" t="s">
        <v>23</v>
      </c>
      <c r="R149" t="s">
        <v>24</v>
      </c>
      <c r="S149" t="s">
        <v>25</v>
      </c>
      <c r="T149" t="str">
        <f t="shared" si="2"/>
        <v>FALSE</v>
      </c>
    </row>
    <row r="150" spans="1:20" x14ac:dyDescent="0.35">
      <c r="A150">
        <v>0.45922078514652287</v>
      </c>
      <c r="B150" s="1">
        <v>331</v>
      </c>
      <c r="C150" s="2">
        <v>137285264</v>
      </c>
      <c r="D150">
        <v>12000</v>
      </c>
      <c r="E150" t="s">
        <v>27</v>
      </c>
      <c r="F150">
        <v>12.73</v>
      </c>
      <c r="G150">
        <v>402.77</v>
      </c>
      <c r="H150" s="4">
        <v>43313</v>
      </c>
      <c r="I150" t="s">
        <v>20</v>
      </c>
      <c r="J150" t="s">
        <v>21</v>
      </c>
      <c r="K150" t="s">
        <v>35</v>
      </c>
      <c r="L150">
        <v>2802.42</v>
      </c>
      <c r="M150">
        <v>0</v>
      </c>
      <c r="N150" s="5">
        <v>43160</v>
      </c>
      <c r="O150">
        <v>402.77</v>
      </c>
      <c r="P150" s="5">
        <v>43191</v>
      </c>
      <c r="Q150" t="s">
        <v>23</v>
      </c>
      <c r="R150" t="s">
        <v>24</v>
      </c>
      <c r="S150" t="s">
        <v>25</v>
      </c>
      <c r="T150" t="str">
        <f t="shared" si="2"/>
        <v>FALSE</v>
      </c>
    </row>
    <row r="151" spans="1:20" x14ac:dyDescent="0.35">
      <c r="A151">
        <v>0.46198524958593223</v>
      </c>
      <c r="B151" s="1">
        <v>11</v>
      </c>
      <c r="C151" s="2">
        <v>129229613</v>
      </c>
      <c r="D151">
        <v>6000</v>
      </c>
      <c r="E151" t="s">
        <v>27</v>
      </c>
      <c r="F151">
        <v>13.58</v>
      </c>
      <c r="G151">
        <v>203.85</v>
      </c>
      <c r="H151" s="4">
        <v>43132</v>
      </c>
      <c r="I151" t="s">
        <v>31</v>
      </c>
      <c r="J151" t="s">
        <v>29</v>
      </c>
      <c r="K151" t="s">
        <v>22</v>
      </c>
      <c r="L151">
        <v>6727.31333</v>
      </c>
      <c r="M151">
        <v>0</v>
      </c>
      <c r="N151" s="5">
        <v>43160</v>
      </c>
      <c r="O151">
        <v>4489.49</v>
      </c>
      <c r="Q151" t="s">
        <v>23</v>
      </c>
      <c r="R151" t="s">
        <v>24</v>
      </c>
      <c r="S151" t="s">
        <v>25</v>
      </c>
      <c r="T151" t="str">
        <f t="shared" si="2"/>
        <v>FALSE</v>
      </c>
    </row>
    <row r="152" spans="1:20" x14ac:dyDescent="0.35">
      <c r="A152">
        <v>0.46229751254580487</v>
      </c>
      <c r="B152" s="1">
        <v>952</v>
      </c>
      <c r="C152" s="2">
        <v>138285858</v>
      </c>
      <c r="D152">
        <v>8000</v>
      </c>
      <c r="E152" t="s">
        <v>27</v>
      </c>
      <c r="F152">
        <v>16.14</v>
      </c>
      <c r="G152">
        <v>281.81</v>
      </c>
      <c r="H152" s="4">
        <v>43313</v>
      </c>
      <c r="I152" t="s">
        <v>20</v>
      </c>
      <c r="J152" t="s">
        <v>34</v>
      </c>
      <c r="K152" t="s">
        <v>22</v>
      </c>
      <c r="L152">
        <v>1965.5</v>
      </c>
      <c r="M152">
        <v>0</v>
      </c>
      <c r="N152" s="5">
        <v>43160</v>
      </c>
      <c r="O152">
        <v>281.81</v>
      </c>
      <c r="P152" s="5">
        <v>43191</v>
      </c>
      <c r="Q152" t="s">
        <v>23</v>
      </c>
      <c r="R152" t="s">
        <v>24</v>
      </c>
      <c r="S152" t="s">
        <v>25</v>
      </c>
      <c r="T152" t="str">
        <f t="shared" si="2"/>
        <v>FALSE</v>
      </c>
    </row>
    <row r="153" spans="1:20" x14ac:dyDescent="0.35">
      <c r="A153">
        <v>0.46509799921052597</v>
      </c>
      <c r="B153" s="1">
        <v>364</v>
      </c>
      <c r="C153" s="2">
        <v>137502632</v>
      </c>
      <c r="D153">
        <v>12000</v>
      </c>
      <c r="E153" t="s">
        <v>27</v>
      </c>
      <c r="F153">
        <v>16.91</v>
      </c>
      <c r="G153">
        <v>427.3</v>
      </c>
      <c r="H153" s="4">
        <v>43282</v>
      </c>
      <c r="I153" t="s">
        <v>20</v>
      </c>
      <c r="J153" t="s">
        <v>21</v>
      </c>
      <c r="K153" t="s">
        <v>22</v>
      </c>
      <c r="L153">
        <v>3395.85</v>
      </c>
      <c r="M153">
        <v>0</v>
      </c>
      <c r="N153" s="5">
        <v>43160</v>
      </c>
      <c r="O153">
        <v>427.3</v>
      </c>
      <c r="P153" s="5">
        <v>43191</v>
      </c>
      <c r="Q153" t="s">
        <v>23</v>
      </c>
      <c r="R153" t="s">
        <v>24</v>
      </c>
      <c r="S153" t="s">
        <v>25</v>
      </c>
      <c r="T153" t="str">
        <f t="shared" si="2"/>
        <v>FALSE</v>
      </c>
    </row>
    <row r="154" spans="1:20" x14ac:dyDescent="0.35">
      <c r="A154">
        <v>0.46658987625668369</v>
      </c>
      <c r="B154" s="1">
        <v>955</v>
      </c>
      <c r="C154" s="2">
        <v>126384374</v>
      </c>
      <c r="D154">
        <v>11000</v>
      </c>
      <c r="E154" t="s">
        <v>27</v>
      </c>
      <c r="F154">
        <v>12.62</v>
      </c>
      <c r="G154">
        <v>368.63</v>
      </c>
      <c r="H154" s="4">
        <v>43101</v>
      </c>
      <c r="I154" t="s">
        <v>20</v>
      </c>
      <c r="J154" t="s">
        <v>29</v>
      </c>
      <c r="K154" t="s">
        <v>35</v>
      </c>
      <c r="L154">
        <v>5153.1099999999997</v>
      </c>
      <c r="M154">
        <v>0</v>
      </c>
      <c r="N154" s="5">
        <v>43160</v>
      </c>
      <c r="O154">
        <v>368.63</v>
      </c>
      <c r="P154" s="5">
        <v>43191</v>
      </c>
      <c r="Q154" t="s">
        <v>23</v>
      </c>
      <c r="R154" t="s">
        <v>24</v>
      </c>
      <c r="S154" t="s">
        <v>25</v>
      </c>
      <c r="T154" t="str">
        <f t="shared" si="2"/>
        <v>FALSE</v>
      </c>
    </row>
    <row r="155" spans="1:20" x14ac:dyDescent="0.35">
      <c r="A155">
        <v>0.47163304717163712</v>
      </c>
      <c r="B155" s="1">
        <v>990</v>
      </c>
      <c r="C155" s="2">
        <v>140895929</v>
      </c>
      <c r="D155">
        <v>10000</v>
      </c>
      <c r="E155" t="s">
        <v>27</v>
      </c>
      <c r="F155">
        <v>6.67</v>
      </c>
      <c r="G155">
        <v>307.27</v>
      </c>
      <c r="H155" s="4">
        <v>43344</v>
      </c>
      <c r="I155" t="s">
        <v>20</v>
      </c>
      <c r="J155" t="s">
        <v>29</v>
      </c>
      <c r="K155" t="s">
        <v>22</v>
      </c>
      <c r="L155">
        <v>1839.91</v>
      </c>
      <c r="M155">
        <v>0</v>
      </c>
      <c r="N155" s="5">
        <v>43160</v>
      </c>
      <c r="O155">
        <v>307.27</v>
      </c>
      <c r="P155" s="5">
        <v>43191</v>
      </c>
      <c r="Q155" t="s">
        <v>23</v>
      </c>
      <c r="R155" t="s">
        <v>33</v>
      </c>
      <c r="S155" t="s">
        <v>25</v>
      </c>
      <c r="T155" t="str">
        <f t="shared" si="2"/>
        <v>FALSE</v>
      </c>
    </row>
    <row r="156" spans="1:20" x14ac:dyDescent="0.35">
      <c r="A156">
        <v>0.4753967695976562</v>
      </c>
      <c r="B156" s="1">
        <v>255</v>
      </c>
      <c r="C156" s="2">
        <v>128734364</v>
      </c>
      <c r="D156">
        <v>12000</v>
      </c>
      <c r="E156" t="s">
        <v>27</v>
      </c>
      <c r="F156">
        <v>14.08</v>
      </c>
      <c r="G156">
        <v>410.6</v>
      </c>
      <c r="H156" s="4">
        <v>43132</v>
      </c>
      <c r="I156" t="s">
        <v>31</v>
      </c>
      <c r="J156" t="s">
        <v>21</v>
      </c>
      <c r="K156" t="s">
        <v>22</v>
      </c>
      <c r="L156">
        <v>12420.53599</v>
      </c>
      <c r="M156">
        <v>0</v>
      </c>
      <c r="N156" s="5">
        <v>43221</v>
      </c>
      <c r="O156">
        <v>11608.73</v>
      </c>
      <c r="Q156" t="s">
        <v>23</v>
      </c>
      <c r="R156" t="s">
        <v>24</v>
      </c>
      <c r="S156" t="s">
        <v>25</v>
      </c>
      <c r="T156" t="str">
        <f t="shared" si="2"/>
        <v>FALSE</v>
      </c>
    </row>
    <row r="157" spans="1:20" x14ac:dyDescent="0.35">
      <c r="A157">
        <v>0.48377181985738371</v>
      </c>
      <c r="B157" s="1">
        <v>901</v>
      </c>
      <c r="C157" s="2">
        <v>129596607</v>
      </c>
      <c r="D157">
        <v>12000</v>
      </c>
      <c r="E157" t="s">
        <v>27</v>
      </c>
      <c r="F157">
        <v>22.9</v>
      </c>
      <c r="G157">
        <v>463.9</v>
      </c>
      <c r="H157" s="4">
        <v>43160</v>
      </c>
      <c r="I157" t="s">
        <v>20</v>
      </c>
      <c r="J157" t="s">
        <v>21</v>
      </c>
      <c r="K157" t="s">
        <v>35</v>
      </c>
      <c r="L157">
        <v>5558.39</v>
      </c>
      <c r="M157">
        <v>0</v>
      </c>
      <c r="N157" s="5">
        <v>43160</v>
      </c>
      <c r="O157">
        <v>463.9</v>
      </c>
      <c r="P157" s="5">
        <v>43191</v>
      </c>
      <c r="Q157" t="s">
        <v>26</v>
      </c>
      <c r="R157" t="s">
        <v>24</v>
      </c>
      <c r="S157" t="s">
        <v>25</v>
      </c>
      <c r="T157" t="str">
        <f t="shared" si="2"/>
        <v>FALSE</v>
      </c>
    </row>
    <row r="158" spans="1:20" x14ac:dyDescent="0.35">
      <c r="A158">
        <v>0.4859759177915508</v>
      </c>
      <c r="B158" s="1">
        <v>8998</v>
      </c>
      <c r="C158" s="2">
        <v>129880417</v>
      </c>
      <c r="D158">
        <v>3600</v>
      </c>
      <c r="E158" t="s">
        <v>27</v>
      </c>
      <c r="F158">
        <v>10.9</v>
      </c>
      <c r="G158">
        <v>117.69</v>
      </c>
      <c r="H158" s="4">
        <v>43160</v>
      </c>
      <c r="I158" t="s">
        <v>20</v>
      </c>
      <c r="J158" t="s">
        <v>21</v>
      </c>
      <c r="K158" t="s">
        <v>22</v>
      </c>
      <c r="L158">
        <v>1420.85</v>
      </c>
      <c r="M158">
        <v>15</v>
      </c>
      <c r="N158" s="5">
        <v>43160</v>
      </c>
      <c r="O158">
        <v>117.69</v>
      </c>
      <c r="P158" s="5">
        <v>43191</v>
      </c>
      <c r="Q158" t="s">
        <v>23</v>
      </c>
      <c r="R158" t="s">
        <v>24</v>
      </c>
      <c r="S158" t="s">
        <v>45</v>
      </c>
      <c r="T158" t="str">
        <f t="shared" si="2"/>
        <v>TRUE</v>
      </c>
    </row>
    <row r="159" spans="1:20" x14ac:dyDescent="0.35">
      <c r="A159">
        <v>0.48953632511618228</v>
      </c>
      <c r="B159" s="1">
        <v>371</v>
      </c>
      <c r="C159" s="2">
        <v>137654643</v>
      </c>
      <c r="D159">
        <v>6000</v>
      </c>
      <c r="E159" t="s">
        <v>27</v>
      </c>
      <c r="F159">
        <v>11.55</v>
      </c>
      <c r="G159">
        <v>198</v>
      </c>
      <c r="H159" s="4">
        <v>43313</v>
      </c>
      <c r="I159" t="s">
        <v>20</v>
      </c>
      <c r="J159" t="s">
        <v>29</v>
      </c>
      <c r="K159" t="s">
        <v>22</v>
      </c>
      <c r="L159">
        <v>1382.15</v>
      </c>
      <c r="M159">
        <v>0</v>
      </c>
      <c r="N159" s="5">
        <v>43160</v>
      </c>
      <c r="O159">
        <v>198</v>
      </c>
      <c r="P159" s="5">
        <v>43191</v>
      </c>
      <c r="Q159" t="s">
        <v>23</v>
      </c>
      <c r="R159" t="s">
        <v>24</v>
      </c>
      <c r="S159" t="s">
        <v>25</v>
      </c>
      <c r="T159" t="str">
        <f t="shared" si="2"/>
        <v>FALSE</v>
      </c>
    </row>
    <row r="160" spans="1:20" x14ac:dyDescent="0.35">
      <c r="A160">
        <v>0.49040626656287589</v>
      </c>
      <c r="B160" s="1">
        <v>374</v>
      </c>
      <c r="C160" s="2">
        <v>138877063</v>
      </c>
      <c r="D160">
        <v>36000</v>
      </c>
      <c r="E160" t="s">
        <v>27</v>
      </c>
      <c r="F160">
        <v>11.55</v>
      </c>
      <c r="G160">
        <v>1188</v>
      </c>
      <c r="H160" s="4">
        <v>43313</v>
      </c>
      <c r="I160" t="s">
        <v>20</v>
      </c>
      <c r="J160" t="s">
        <v>21</v>
      </c>
      <c r="K160" t="s">
        <v>22</v>
      </c>
      <c r="L160">
        <v>9446.75</v>
      </c>
      <c r="M160">
        <v>0</v>
      </c>
      <c r="N160" s="5">
        <v>43160</v>
      </c>
      <c r="O160">
        <v>1738</v>
      </c>
      <c r="P160" s="5">
        <v>43191</v>
      </c>
      <c r="Q160" t="s">
        <v>23</v>
      </c>
      <c r="R160" t="s">
        <v>24</v>
      </c>
      <c r="S160" t="s">
        <v>25</v>
      </c>
      <c r="T160" t="str">
        <f t="shared" si="2"/>
        <v>FALSE</v>
      </c>
    </row>
    <row r="161" spans="1:20" x14ac:dyDescent="0.35">
      <c r="A161">
        <v>0.49083651184547805</v>
      </c>
      <c r="B161" s="1">
        <v>79</v>
      </c>
      <c r="C161" s="2">
        <v>129153772</v>
      </c>
      <c r="D161">
        <v>25000</v>
      </c>
      <c r="E161" t="s">
        <v>27</v>
      </c>
      <c r="F161">
        <v>9.92</v>
      </c>
      <c r="G161">
        <v>805.75</v>
      </c>
      <c r="H161" s="4">
        <v>43132</v>
      </c>
      <c r="I161" t="s">
        <v>31</v>
      </c>
      <c r="J161" t="s">
        <v>29</v>
      </c>
      <c r="K161" t="s">
        <v>22</v>
      </c>
      <c r="L161">
        <v>27150.573939999998</v>
      </c>
      <c r="M161">
        <v>0</v>
      </c>
      <c r="N161" s="5">
        <v>43132</v>
      </c>
      <c r="O161">
        <v>18410.72</v>
      </c>
      <c r="Q161" t="s">
        <v>23</v>
      </c>
      <c r="R161" t="s">
        <v>24</v>
      </c>
      <c r="S161" t="s">
        <v>25</v>
      </c>
      <c r="T161" t="str">
        <f t="shared" si="2"/>
        <v>FALSE</v>
      </c>
    </row>
    <row r="162" spans="1:20" x14ac:dyDescent="0.35">
      <c r="A162">
        <v>0.49520368013662741</v>
      </c>
      <c r="B162" s="1">
        <v>909</v>
      </c>
      <c r="C162" s="2">
        <v>128090378</v>
      </c>
      <c r="D162">
        <v>30000</v>
      </c>
      <c r="E162" t="s">
        <v>27</v>
      </c>
      <c r="F162">
        <v>9.44</v>
      </c>
      <c r="G162">
        <v>960.15</v>
      </c>
      <c r="H162" s="4">
        <v>43132</v>
      </c>
      <c r="I162" t="s">
        <v>20</v>
      </c>
      <c r="J162" t="s">
        <v>44</v>
      </c>
      <c r="K162" t="s">
        <v>22</v>
      </c>
      <c r="L162">
        <v>12750.48</v>
      </c>
      <c r="M162">
        <v>0</v>
      </c>
      <c r="N162" s="5">
        <v>43160</v>
      </c>
      <c r="O162">
        <v>960.15</v>
      </c>
      <c r="P162" s="5">
        <v>43191</v>
      </c>
      <c r="Q162" t="s">
        <v>23</v>
      </c>
      <c r="R162" t="s">
        <v>24</v>
      </c>
      <c r="S162" t="s">
        <v>25</v>
      </c>
      <c r="T162" t="str">
        <f t="shared" si="2"/>
        <v>FALSE</v>
      </c>
    </row>
    <row r="163" spans="1:20" x14ac:dyDescent="0.35">
      <c r="A163">
        <v>0.49816696170110453</v>
      </c>
      <c r="B163" s="1">
        <v>982</v>
      </c>
      <c r="C163" s="2">
        <v>136511704</v>
      </c>
      <c r="D163">
        <v>6000</v>
      </c>
      <c r="E163" t="s">
        <v>27</v>
      </c>
      <c r="F163">
        <v>6.67</v>
      </c>
      <c r="G163">
        <v>184.36</v>
      </c>
      <c r="H163" s="4">
        <v>43282</v>
      </c>
      <c r="I163" t="s">
        <v>20</v>
      </c>
      <c r="J163" t="s">
        <v>30</v>
      </c>
      <c r="K163" t="s">
        <v>22</v>
      </c>
      <c r="L163">
        <v>1472.66</v>
      </c>
      <c r="M163">
        <v>0</v>
      </c>
      <c r="N163" s="5">
        <v>43160</v>
      </c>
      <c r="O163">
        <v>184.36</v>
      </c>
      <c r="P163" s="5">
        <v>43191</v>
      </c>
      <c r="Q163" t="s">
        <v>23</v>
      </c>
      <c r="R163" t="s">
        <v>24</v>
      </c>
      <c r="S163" t="s">
        <v>25</v>
      </c>
      <c r="T163" t="str">
        <f t="shared" si="2"/>
        <v>FALSE</v>
      </c>
    </row>
    <row r="164" spans="1:20" x14ac:dyDescent="0.35">
      <c r="A164">
        <v>0.50033565721653162</v>
      </c>
      <c r="B164" s="1">
        <v>618</v>
      </c>
      <c r="C164" s="2">
        <v>139112521</v>
      </c>
      <c r="D164">
        <v>24000</v>
      </c>
      <c r="E164" t="s">
        <v>27</v>
      </c>
      <c r="F164">
        <v>7.84</v>
      </c>
      <c r="G164">
        <v>750.31</v>
      </c>
      <c r="H164" s="4">
        <v>43313</v>
      </c>
      <c r="I164" t="s">
        <v>20</v>
      </c>
      <c r="J164" t="s">
        <v>29</v>
      </c>
      <c r="K164" t="s">
        <v>22</v>
      </c>
      <c r="L164">
        <v>4554.13</v>
      </c>
      <c r="M164">
        <v>0</v>
      </c>
      <c r="N164" s="5">
        <v>43160</v>
      </c>
      <c r="O164">
        <v>750.31</v>
      </c>
      <c r="P164" s="5">
        <v>43191</v>
      </c>
      <c r="Q164" t="s">
        <v>23</v>
      </c>
      <c r="R164" t="s">
        <v>24</v>
      </c>
      <c r="S164" t="s">
        <v>25</v>
      </c>
      <c r="T164" t="str">
        <f t="shared" si="2"/>
        <v>FALSE</v>
      </c>
    </row>
    <row r="165" spans="1:20" x14ac:dyDescent="0.35">
      <c r="A165">
        <v>0.50349796825682591</v>
      </c>
      <c r="B165" s="1">
        <v>393</v>
      </c>
      <c r="C165" s="2">
        <v>138491559</v>
      </c>
      <c r="D165">
        <v>6500</v>
      </c>
      <c r="E165" t="s">
        <v>27</v>
      </c>
      <c r="F165">
        <v>12.73</v>
      </c>
      <c r="G165">
        <v>218.17</v>
      </c>
      <c r="H165" s="4">
        <v>43344</v>
      </c>
      <c r="I165" t="s">
        <v>20</v>
      </c>
      <c r="J165" t="s">
        <v>21</v>
      </c>
      <c r="K165" t="s">
        <v>22</v>
      </c>
      <c r="L165">
        <v>1304.42</v>
      </c>
      <c r="M165">
        <v>0</v>
      </c>
      <c r="N165" s="5">
        <v>43160</v>
      </c>
      <c r="O165">
        <v>218.17</v>
      </c>
      <c r="P165" s="5">
        <v>43191</v>
      </c>
      <c r="Q165" t="s">
        <v>23</v>
      </c>
      <c r="R165" t="s">
        <v>33</v>
      </c>
      <c r="S165" t="s">
        <v>25</v>
      </c>
      <c r="T165" t="str">
        <f t="shared" si="2"/>
        <v>FALSE</v>
      </c>
    </row>
    <row r="166" spans="1:20" x14ac:dyDescent="0.35">
      <c r="A166">
        <v>0.50714715109059993</v>
      </c>
      <c r="B166" s="1">
        <v>575</v>
      </c>
      <c r="C166" s="2">
        <v>128984605</v>
      </c>
      <c r="D166">
        <v>10000</v>
      </c>
      <c r="E166" t="s">
        <v>27</v>
      </c>
      <c r="F166">
        <v>16.02</v>
      </c>
      <c r="G166">
        <v>351.67</v>
      </c>
      <c r="H166" s="4">
        <v>43132</v>
      </c>
      <c r="I166" t="s">
        <v>31</v>
      </c>
      <c r="J166" t="s">
        <v>30</v>
      </c>
      <c r="K166" t="s">
        <v>22</v>
      </c>
      <c r="L166">
        <v>11258.63154</v>
      </c>
      <c r="M166">
        <v>0</v>
      </c>
      <c r="N166" s="5">
        <v>43101</v>
      </c>
      <c r="O166">
        <v>8102.5</v>
      </c>
      <c r="Q166" t="s">
        <v>26</v>
      </c>
      <c r="R166" t="s">
        <v>24</v>
      </c>
      <c r="S166" t="s">
        <v>25</v>
      </c>
      <c r="T166" t="str">
        <f t="shared" si="2"/>
        <v>FALSE</v>
      </c>
    </row>
    <row r="167" spans="1:20" x14ac:dyDescent="0.35">
      <c r="A167">
        <v>0.51468511475312584</v>
      </c>
      <c r="B167" s="1">
        <v>413</v>
      </c>
      <c r="C167" s="2">
        <v>138428359</v>
      </c>
      <c r="D167">
        <v>30000</v>
      </c>
      <c r="E167" t="s">
        <v>27</v>
      </c>
      <c r="F167">
        <v>16.14</v>
      </c>
      <c r="G167">
        <v>1056.79</v>
      </c>
      <c r="H167" s="4">
        <v>43313</v>
      </c>
      <c r="I167" t="s">
        <v>20</v>
      </c>
      <c r="J167" t="s">
        <v>21</v>
      </c>
      <c r="K167" t="s">
        <v>35</v>
      </c>
      <c r="L167">
        <v>7370.63</v>
      </c>
      <c r="M167">
        <v>0</v>
      </c>
      <c r="N167" s="5">
        <v>43160</v>
      </c>
      <c r="O167">
        <v>1056.79</v>
      </c>
      <c r="P167" s="5">
        <v>43191</v>
      </c>
      <c r="Q167" t="s">
        <v>23</v>
      </c>
      <c r="R167" t="s">
        <v>24</v>
      </c>
      <c r="S167" t="s">
        <v>25</v>
      </c>
      <c r="T167" t="str">
        <f t="shared" si="2"/>
        <v>FALSE</v>
      </c>
    </row>
    <row r="168" spans="1:20" x14ac:dyDescent="0.35">
      <c r="A168">
        <v>0.51774966715441584</v>
      </c>
      <c r="B168" s="1">
        <v>964</v>
      </c>
      <c r="C168" s="2">
        <v>129234019</v>
      </c>
      <c r="D168">
        <v>6000</v>
      </c>
      <c r="E168" t="s">
        <v>27</v>
      </c>
      <c r="F168">
        <v>12.61</v>
      </c>
      <c r="G168">
        <v>201.04</v>
      </c>
      <c r="H168" s="4">
        <v>43160</v>
      </c>
      <c r="I168" t="s">
        <v>20</v>
      </c>
      <c r="J168" t="s">
        <v>21</v>
      </c>
      <c r="K168" t="s">
        <v>22</v>
      </c>
      <c r="L168">
        <v>2404.0700000000002</v>
      </c>
      <c r="M168">
        <v>0</v>
      </c>
      <c r="N168" s="5">
        <v>43160</v>
      </c>
      <c r="O168">
        <v>201.04</v>
      </c>
      <c r="P168" s="5">
        <v>43191</v>
      </c>
      <c r="Q168" t="s">
        <v>23</v>
      </c>
      <c r="R168" t="s">
        <v>24</v>
      </c>
      <c r="S168" t="s">
        <v>25</v>
      </c>
      <c r="T168" t="str">
        <f t="shared" si="2"/>
        <v>FALSE</v>
      </c>
    </row>
    <row r="169" spans="1:20" x14ac:dyDescent="0.35">
      <c r="A169">
        <v>0.52475763711577506</v>
      </c>
      <c r="B169" s="1">
        <v>13</v>
      </c>
      <c r="C169" s="2">
        <v>138330573</v>
      </c>
      <c r="D169">
        <v>6000</v>
      </c>
      <c r="E169" t="s">
        <v>27</v>
      </c>
      <c r="F169">
        <v>7.84</v>
      </c>
      <c r="G169">
        <v>187.58</v>
      </c>
      <c r="H169" s="4">
        <v>43313</v>
      </c>
      <c r="I169" t="s">
        <v>20</v>
      </c>
      <c r="J169" t="s">
        <v>29</v>
      </c>
      <c r="K169" t="s">
        <v>22</v>
      </c>
      <c r="L169">
        <v>1310.45</v>
      </c>
      <c r="M169">
        <v>0</v>
      </c>
      <c r="N169" s="5">
        <v>43160</v>
      </c>
      <c r="O169">
        <v>187.58</v>
      </c>
      <c r="P169" s="5">
        <v>43191</v>
      </c>
      <c r="Q169" t="s">
        <v>23</v>
      </c>
      <c r="R169" t="s">
        <v>24</v>
      </c>
      <c r="S169" t="s">
        <v>25</v>
      </c>
      <c r="T169" t="str">
        <f t="shared" si="2"/>
        <v>FALSE</v>
      </c>
    </row>
    <row r="170" spans="1:20" x14ac:dyDescent="0.35">
      <c r="A170">
        <v>0.53018062680319711</v>
      </c>
      <c r="B170" s="1">
        <v>80</v>
      </c>
      <c r="C170" s="2">
        <v>129468467</v>
      </c>
      <c r="D170">
        <v>10000</v>
      </c>
      <c r="E170" t="s">
        <v>27</v>
      </c>
      <c r="F170">
        <v>9.92</v>
      </c>
      <c r="G170">
        <v>322.3</v>
      </c>
      <c r="H170" s="4">
        <v>43160</v>
      </c>
      <c r="I170" t="s">
        <v>20</v>
      </c>
      <c r="J170" t="s">
        <v>29</v>
      </c>
      <c r="K170" t="s">
        <v>22</v>
      </c>
      <c r="L170">
        <v>3856.58</v>
      </c>
      <c r="M170">
        <v>0</v>
      </c>
      <c r="N170" s="5">
        <v>43160</v>
      </c>
      <c r="O170">
        <v>322.3</v>
      </c>
      <c r="P170" s="5">
        <v>43191</v>
      </c>
      <c r="Q170" t="s">
        <v>23</v>
      </c>
      <c r="R170" t="s">
        <v>24</v>
      </c>
      <c r="S170" t="s">
        <v>25</v>
      </c>
      <c r="T170" t="str">
        <f t="shared" si="2"/>
        <v>FALSE</v>
      </c>
    </row>
    <row r="171" spans="1:20" x14ac:dyDescent="0.35">
      <c r="A171">
        <v>0.53023940860434926</v>
      </c>
      <c r="B171" s="1">
        <v>989</v>
      </c>
      <c r="C171" s="2">
        <v>137877679</v>
      </c>
      <c r="D171">
        <v>19000</v>
      </c>
      <c r="E171" t="s">
        <v>27</v>
      </c>
      <c r="F171">
        <v>6.11</v>
      </c>
      <c r="G171">
        <v>578.97</v>
      </c>
      <c r="H171" s="4">
        <v>43313</v>
      </c>
      <c r="I171" t="s">
        <v>20</v>
      </c>
      <c r="J171" t="s">
        <v>21</v>
      </c>
      <c r="K171" t="s">
        <v>22</v>
      </c>
      <c r="L171">
        <v>8101.2</v>
      </c>
      <c r="M171">
        <v>0</v>
      </c>
      <c r="N171" s="5">
        <v>43160</v>
      </c>
      <c r="O171">
        <v>1078.97</v>
      </c>
      <c r="P171" s="5">
        <v>43191</v>
      </c>
      <c r="Q171" t="s">
        <v>23</v>
      </c>
      <c r="R171" t="s">
        <v>24</v>
      </c>
      <c r="S171" t="s">
        <v>25</v>
      </c>
      <c r="T171" t="str">
        <f t="shared" si="2"/>
        <v>FALSE</v>
      </c>
    </row>
    <row r="172" spans="1:20" x14ac:dyDescent="0.35">
      <c r="A172">
        <v>0.5329246411236932</v>
      </c>
      <c r="B172" s="1">
        <v>922</v>
      </c>
      <c r="C172" s="2">
        <v>129719684</v>
      </c>
      <c r="D172">
        <v>7000</v>
      </c>
      <c r="E172" t="s">
        <v>27</v>
      </c>
      <c r="F172">
        <v>9.43</v>
      </c>
      <c r="G172">
        <v>224.01</v>
      </c>
      <c r="H172" s="4">
        <v>43160</v>
      </c>
      <c r="I172" t="s">
        <v>31</v>
      </c>
      <c r="J172" t="s">
        <v>30</v>
      </c>
      <c r="K172" t="s">
        <v>35</v>
      </c>
      <c r="L172">
        <v>7165.8591379999998</v>
      </c>
      <c r="M172">
        <v>0</v>
      </c>
      <c r="N172" s="5">
        <v>43252</v>
      </c>
      <c r="O172">
        <v>6721.51</v>
      </c>
      <c r="Q172" t="s">
        <v>23</v>
      </c>
      <c r="R172" t="s">
        <v>24</v>
      </c>
      <c r="S172" t="s">
        <v>25</v>
      </c>
      <c r="T172" t="str">
        <f t="shared" si="2"/>
        <v>FALSE</v>
      </c>
    </row>
    <row r="173" spans="1:20" x14ac:dyDescent="0.35">
      <c r="A173">
        <v>0.54026196787304659</v>
      </c>
      <c r="B173" s="1">
        <v>175</v>
      </c>
      <c r="C173" s="2">
        <v>136806337</v>
      </c>
      <c r="D173">
        <v>5500</v>
      </c>
      <c r="E173" t="s">
        <v>27</v>
      </c>
      <c r="F173">
        <v>16.91</v>
      </c>
      <c r="G173">
        <v>195.85</v>
      </c>
      <c r="H173" s="4">
        <v>43282</v>
      </c>
      <c r="I173" t="s">
        <v>20</v>
      </c>
      <c r="J173" t="s">
        <v>29</v>
      </c>
      <c r="K173" t="s">
        <v>35</v>
      </c>
      <c r="L173">
        <v>1561.63</v>
      </c>
      <c r="M173">
        <v>0</v>
      </c>
      <c r="N173" s="5">
        <v>43160</v>
      </c>
      <c r="O173">
        <v>195.85</v>
      </c>
      <c r="P173" s="5">
        <v>43191</v>
      </c>
      <c r="Q173" t="s">
        <v>23</v>
      </c>
      <c r="R173" t="s">
        <v>24</v>
      </c>
      <c r="S173" t="s">
        <v>25</v>
      </c>
      <c r="T173" t="str">
        <f t="shared" si="2"/>
        <v>FALSE</v>
      </c>
    </row>
    <row r="174" spans="1:20" x14ac:dyDescent="0.35">
      <c r="A174">
        <v>0.54066926325625753</v>
      </c>
      <c r="B174" s="1">
        <v>313</v>
      </c>
      <c r="C174" s="2">
        <v>136433719</v>
      </c>
      <c r="D174">
        <v>24000</v>
      </c>
      <c r="E174" t="s">
        <v>27</v>
      </c>
      <c r="F174">
        <v>8.4600000000000009</v>
      </c>
      <c r="G174">
        <v>757.18</v>
      </c>
      <c r="H174" s="4">
        <v>43282</v>
      </c>
      <c r="I174" t="s">
        <v>20</v>
      </c>
      <c r="J174" t="s">
        <v>21</v>
      </c>
      <c r="K174" t="s">
        <v>22</v>
      </c>
      <c r="L174">
        <v>10746.16</v>
      </c>
      <c r="M174">
        <v>0</v>
      </c>
      <c r="N174" s="5">
        <v>43160</v>
      </c>
      <c r="O174">
        <v>757.18</v>
      </c>
      <c r="P174" s="5">
        <v>43191</v>
      </c>
      <c r="Q174" t="s">
        <v>23</v>
      </c>
      <c r="R174" t="s">
        <v>24</v>
      </c>
      <c r="S174" t="s">
        <v>25</v>
      </c>
      <c r="T174" t="str">
        <f t="shared" si="2"/>
        <v>FALSE</v>
      </c>
    </row>
    <row r="175" spans="1:20" x14ac:dyDescent="0.35">
      <c r="A175">
        <v>0.54718231346254387</v>
      </c>
      <c r="B175" s="1">
        <v>336</v>
      </c>
      <c r="C175" s="2">
        <v>128276219</v>
      </c>
      <c r="D175">
        <v>5600</v>
      </c>
      <c r="E175" t="s">
        <v>27</v>
      </c>
      <c r="F175">
        <v>15.05</v>
      </c>
      <c r="G175">
        <v>194.27</v>
      </c>
      <c r="H175" s="4">
        <v>43132</v>
      </c>
      <c r="I175" t="s">
        <v>20</v>
      </c>
      <c r="J175" t="s">
        <v>29</v>
      </c>
      <c r="K175" t="s">
        <v>35</v>
      </c>
      <c r="L175">
        <v>2516.15</v>
      </c>
      <c r="M175">
        <v>0</v>
      </c>
      <c r="N175" s="5">
        <v>43160</v>
      </c>
      <c r="O175">
        <v>194.27</v>
      </c>
      <c r="P175" s="5">
        <v>43191</v>
      </c>
      <c r="Q175" t="s">
        <v>23</v>
      </c>
      <c r="R175" t="s">
        <v>24</v>
      </c>
      <c r="S175" t="s">
        <v>25</v>
      </c>
      <c r="T175" t="str">
        <f t="shared" si="2"/>
        <v>FALSE</v>
      </c>
    </row>
    <row r="176" spans="1:20" x14ac:dyDescent="0.35">
      <c r="A176">
        <v>0.55568054611115447</v>
      </c>
      <c r="B176" s="1">
        <v>159</v>
      </c>
      <c r="C176" s="2">
        <v>127595205</v>
      </c>
      <c r="D176">
        <v>2000</v>
      </c>
      <c r="E176" t="s">
        <v>27</v>
      </c>
      <c r="F176">
        <v>6.08</v>
      </c>
      <c r="G176">
        <v>60.92</v>
      </c>
      <c r="H176" s="4">
        <v>43101</v>
      </c>
      <c r="I176" t="s">
        <v>20</v>
      </c>
      <c r="J176" t="s">
        <v>30</v>
      </c>
      <c r="K176" t="s">
        <v>22</v>
      </c>
      <c r="L176">
        <v>851.53</v>
      </c>
      <c r="M176">
        <v>0</v>
      </c>
      <c r="N176" s="5">
        <v>43160</v>
      </c>
      <c r="O176">
        <v>60.92</v>
      </c>
      <c r="P176" s="5">
        <v>43191</v>
      </c>
      <c r="Q176" t="s">
        <v>23</v>
      </c>
      <c r="R176" t="s">
        <v>24</v>
      </c>
      <c r="S176" t="s">
        <v>25</v>
      </c>
      <c r="T176" t="str">
        <f t="shared" si="2"/>
        <v>FALSE</v>
      </c>
    </row>
    <row r="177" spans="1:20" x14ac:dyDescent="0.35">
      <c r="A177">
        <v>0.55599641367075581</v>
      </c>
      <c r="B177" s="1">
        <v>269</v>
      </c>
      <c r="C177" s="2">
        <v>127489044</v>
      </c>
      <c r="D177">
        <v>5000</v>
      </c>
      <c r="E177" t="s">
        <v>27</v>
      </c>
      <c r="F177">
        <v>6.08</v>
      </c>
      <c r="G177">
        <v>152.30000000000001</v>
      </c>
      <c r="H177" s="4">
        <v>43101</v>
      </c>
      <c r="I177" t="s">
        <v>20</v>
      </c>
      <c r="J177" t="s">
        <v>29</v>
      </c>
      <c r="K177" t="s">
        <v>22</v>
      </c>
      <c r="L177">
        <v>2136.6999999999998</v>
      </c>
      <c r="M177">
        <v>15</v>
      </c>
      <c r="N177" s="5">
        <v>43160</v>
      </c>
      <c r="O177">
        <v>152.30000000000001</v>
      </c>
      <c r="P177" s="5">
        <v>43191</v>
      </c>
      <c r="Q177" t="s">
        <v>23</v>
      </c>
      <c r="R177" t="s">
        <v>24</v>
      </c>
      <c r="S177" t="s">
        <v>25</v>
      </c>
      <c r="T177" t="str">
        <f t="shared" si="2"/>
        <v>FALSE</v>
      </c>
    </row>
    <row r="178" spans="1:20" x14ac:dyDescent="0.35">
      <c r="A178">
        <v>0.55934782676765249</v>
      </c>
      <c r="B178" s="1">
        <v>29</v>
      </c>
      <c r="C178" s="2">
        <v>140645905</v>
      </c>
      <c r="D178">
        <v>1500</v>
      </c>
      <c r="E178" t="s">
        <v>27</v>
      </c>
      <c r="F178">
        <v>11.06</v>
      </c>
      <c r="G178">
        <v>49.16</v>
      </c>
      <c r="H178" s="4">
        <v>43344</v>
      </c>
      <c r="I178" t="s">
        <v>20</v>
      </c>
      <c r="J178" t="s">
        <v>30</v>
      </c>
      <c r="K178" t="s">
        <v>22</v>
      </c>
      <c r="L178">
        <v>293.12</v>
      </c>
      <c r="M178">
        <v>0</v>
      </c>
      <c r="N178" s="5">
        <v>43160</v>
      </c>
      <c r="O178">
        <v>49.16</v>
      </c>
      <c r="P178" s="5">
        <v>43191</v>
      </c>
      <c r="Q178" t="s">
        <v>23</v>
      </c>
      <c r="R178" t="s">
        <v>24</v>
      </c>
      <c r="S178" t="s">
        <v>25</v>
      </c>
      <c r="T178" t="str">
        <f t="shared" si="2"/>
        <v>FALSE</v>
      </c>
    </row>
    <row r="179" spans="1:20" x14ac:dyDescent="0.35">
      <c r="A179">
        <v>0.55940193290159501</v>
      </c>
      <c r="B179" s="1">
        <v>380</v>
      </c>
      <c r="C179" s="2">
        <v>138515097</v>
      </c>
      <c r="D179">
        <v>4400</v>
      </c>
      <c r="E179" t="s">
        <v>27</v>
      </c>
      <c r="F179">
        <v>6.11</v>
      </c>
      <c r="G179">
        <v>134.08000000000001</v>
      </c>
      <c r="H179" s="4">
        <v>43344</v>
      </c>
      <c r="I179" t="s">
        <v>20</v>
      </c>
      <c r="J179" t="s">
        <v>29</v>
      </c>
      <c r="K179" t="s">
        <v>22</v>
      </c>
      <c r="L179">
        <v>801.49</v>
      </c>
      <c r="M179">
        <v>0</v>
      </c>
      <c r="N179" s="5">
        <v>43160</v>
      </c>
      <c r="O179">
        <v>134.08000000000001</v>
      </c>
      <c r="P179" s="5">
        <v>43191</v>
      </c>
      <c r="Q179" t="s">
        <v>23</v>
      </c>
      <c r="R179" t="s">
        <v>24</v>
      </c>
      <c r="S179" t="s">
        <v>25</v>
      </c>
      <c r="T179" t="str">
        <f t="shared" si="2"/>
        <v>FALSE</v>
      </c>
    </row>
    <row r="180" spans="1:20" x14ac:dyDescent="0.35">
      <c r="A180">
        <v>0.56045852626944892</v>
      </c>
      <c r="B180" s="1">
        <v>965</v>
      </c>
      <c r="C180" s="2">
        <v>140561097</v>
      </c>
      <c r="D180">
        <v>20000</v>
      </c>
      <c r="E180" t="s">
        <v>27</v>
      </c>
      <c r="F180">
        <v>7.84</v>
      </c>
      <c r="G180">
        <v>625.26</v>
      </c>
      <c r="H180" s="4">
        <v>43344</v>
      </c>
      <c r="I180" t="s">
        <v>20</v>
      </c>
      <c r="J180" t="s">
        <v>21</v>
      </c>
      <c r="K180" t="s">
        <v>22</v>
      </c>
      <c r="L180">
        <v>3174.22</v>
      </c>
      <c r="M180">
        <v>0</v>
      </c>
      <c r="N180" s="5">
        <v>43160</v>
      </c>
      <c r="O180">
        <v>625.26</v>
      </c>
      <c r="P180" s="5">
        <v>43191</v>
      </c>
      <c r="Q180" t="s">
        <v>26</v>
      </c>
      <c r="R180" t="s">
        <v>24</v>
      </c>
      <c r="S180" t="s">
        <v>25</v>
      </c>
      <c r="T180" t="str">
        <f t="shared" si="2"/>
        <v>FALSE</v>
      </c>
    </row>
    <row r="181" spans="1:20" x14ac:dyDescent="0.35">
      <c r="A181">
        <v>0.56158885363733424</v>
      </c>
      <c r="B181" s="1">
        <v>948</v>
      </c>
      <c r="C181" s="2">
        <v>128232323</v>
      </c>
      <c r="D181">
        <v>4000</v>
      </c>
      <c r="E181" t="s">
        <v>27</v>
      </c>
      <c r="F181">
        <v>9.93</v>
      </c>
      <c r="G181">
        <v>128.94</v>
      </c>
      <c r="H181" s="4">
        <v>43160</v>
      </c>
      <c r="I181" t="s">
        <v>20</v>
      </c>
      <c r="J181" t="s">
        <v>29</v>
      </c>
      <c r="K181" t="s">
        <v>22</v>
      </c>
      <c r="L181">
        <v>1542.87</v>
      </c>
      <c r="M181">
        <v>0</v>
      </c>
      <c r="N181" s="5">
        <v>43160</v>
      </c>
      <c r="O181">
        <v>128.94</v>
      </c>
      <c r="P181" s="5">
        <v>43191</v>
      </c>
      <c r="Q181" t="s">
        <v>23</v>
      </c>
      <c r="R181" t="s">
        <v>24</v>
      </c>
      <c r="S181" t="s">
        <v>25</v>
      </c>
      <c r="T181" t="str">
        <f t="shared" si="2"/>
        <v>FALSE</v>
      </c>
    </row>
    <row r="182" spans="1:20" x14ac:dyDescent="0.35">
      <c r="A182">
        <v>0.56274214301286229</v>
      </c>
      <c r="B182" s="1">
        <v>51</v>
      </c>
      <c r="C182" s="2">
        <v>128584801</v>
      </c>
      <c r="D182">
        <v>35000</v>
      </c>
      <c r="E182" t="s">
        <v>27</v>
      </c>
      <c r="F182">
        <v>10.91</v>
      </c>
      <c r="G182">
        <v>1144.3699999999999</v>
      </c>
      <c r="H182" s="4">
        <v>43132</v>
      </c>
      <c r="I182" t="s">
        <v>20</v>
      </c>
      <c r="J182" t="s">
        <v>29</v>
      </c>
      <c r="K182" t="s">
        <v>22</v>
      </c>
      <c r="L182">
        <v>14855.6</v>
      </c>
      <c r="M182">
        <v>0</v>
      </c>
      <c r="N182" s="5">
        <v>43160</v>
      </c>
      <c r="O182">
        <v>1144.3699999999999</v>
      </c>
      <c r="P182" s="5">
        <v>43191</v>
      </c>
      <c r="Q182" t="s">
        <v>23</v>
      </c>
      <c r="R182" t="s">
        <v>33</v>
      </c>
      <c r="S182" t="s">
        <v>25</v>
      </c>
      <c r="T182" t="str">
        <f t="shared" si="2"/>
        <v>FALSE</v>
      </c>
    </row>
    <row r="183" spans="1:20" x14ac:dyDescent="0.35">
      <c r="A183">
        <v>0.56393037945799951</v>
      </c>
      <c r="B183" s="1">
        <v>998</v>
      </c>
      <c r="C183" s="2">
        <v>128664358</v>
      </c>
      <c r="D183">
        <v>8000</v>
      </c>
      <c r="E183" t="s">
        <v>27</v>
      </c>
      <c r="F183">
        <v>10.91</v>
      </c>
      <c r="G183">
        <v>261.57</v>
      </c>
      <c r="H183" s="4">
        <v>43132</v>
      </c>
      <c r="I183" t="s">
        <v>20</v>
      </c>
      <c r="J183" t="s">
        <v>32</v>
      </c>
      <c r="K183" t="s">
        <v>22</v>
      </c>
      <c r="L183">
        <v>3395.56</v>
      </c>
      <c r="M183">
        <v>0</v>
      </c>
      <c r="N183" s="5">
        <v>43160</v>
      </c>
      <c r="O183">
        <v>261.57</v>
      </c>
      <c r="P183" s="5">
        <v>43191</v>
      </c>
      <c r="Q183" t="s">
        <v>23</v>
      </c>
      <c r="R183" t="s">
        <v>24</v>
      </c>
      <c r="S183" t="s">
        <v>25</v>
      </c>
      <c r="T183" t="str">
        <f t="shared" si="2"/>
        <v>FALSE</v>
      </c>
    </row>
    <row r="184" spans="1:20" x14ac:dyDescent="0.35">
      <c r="A184">
        <v>0.56770612960707723</v>
      </c>
      <c r="B184" s="1">
        <v>398</v>
      </c>
      <c r="C184" s="2">
        <v>140829969</v>
      </c>
      <c r="D184">
        <v>10500</v>
      </c>
      <c r="E184" t="s">
        <v>27</v>
      </c>
      <c r="F184">
        <v>7.84</v>
      </c>
      <c r="G184">
        <v>328.26</v>
      </c>
      <c r="H184" s="4">
        <v>43344</v>
      </c>
      <c r="I184" t="s">
        <v>20</v>
      </c>
      <c r="J184" t="s">
        <v>21</v>
      </c>
      <c r="K184" t="s">
        <v>22</v>
      </c>
      <c r="L184">
        <v>1964.99</v>
      </c>
      <c r="M184">
        <v>0</v>
      </c>
      <c r="N184" s="5">
        <v>43160</v>
      </c>
      <c r="O184">
        <v>328.26</v>
      </c>
      <c r="P184" s="5">
        <v>43191</v>
      </c>
      <c r="Q184" t="s">
        <v>23</v>
      </c>
      <c r="R184" t="s">
        <v>24</v>
      </c>
      <c r="S184" t="s">
        <v>25</v>
      </c>
      <c r="T184" t="str">
        <f t="shared" si="2"/>
        <v>FALSE</v>
      </c>
    </row>
    <row r="185" spans="1:20" x14ac:dyDescent="0.35">
      <c r="A185">
        <v>0.57241686743733888</v>
      </c>
      <c r="B185" s="1">
        <v>911</v>
      </c>
      <c r="C185" s="2">
        <v>128138584</v>
      </c>
      <c r="D185">
        <v>1000</v>
      </c>
      <c r="E185" t="s">
        <v>27</v>
      </c>
      <c r="F185">
        <v>19.03</v>
      </c>
      <c r="G185">
        <v>36.68</v>
      </c>
      <c r="H185" s="4">
        <v>43132</v>
      </c>
      <c r="I185" t="s">
        <v>20</v>
      </c>
      <c r="J185" t="s">
        <v>29</v>
      </c>
      <c r="K185" t="s">
        <v>35</v>
      </c>
      <c r="L185">
        <v>475.78</v>
      </c>
      <c r="M185">
        <v>0</v>
      </c>
      <c r="N185" s="5">
        <v>43160</v>
      </c>
      <c r="O185">
        <v>36.68</v>
      </c>
      <c r="P185" s="5">
        <v>43191</v>
      </c>
      <c r="Q185" t="s">
        <v>23</v>
      </c>
      <c r="R185" t="s">
        <v>24</v>
      </c>
      <c r="S185" t="s">
        <v>25</v>
      </c>
      <c r="T185" t="str">
        <f t="shared" si="2"/>
        <v>FALSE</v>
      </c>
    </row>
    <row r="186" spans="1:20" x14ac:dyDescent="0.35">
      <c r="A186">
        <v>0.57374335294429601</v>
      </c>
      <c r="B186" s="1">
        <v>253</v>
      </c>
      <c r="C186" s="2">
        <v>128229253</v>
      </c>
      <c r="D186">
        <v>32000</v>
      </c>
      <c r="E186" t="s">
        <v>27</v>
      </c>
      <c r="F186">
        <v>19.03</v>
      </c>
      <c r="G186">
        <v>1173.48</v>
      </c>
      <c r="H186" s="4">
        <v>43132</v>
      </c>
      <c r="I186" t="s">
        <v>20</v>
      </c>
      <c r="J186" t="s">
        <v>21</v>
      </c>
      <c r="K186" t="s">
        <v>35</v>
      </c>
      <c r="L186">
        <v>15305.99</v>
      </c>
      <c r="M186">
        <v>0</v>
      </c>
      <c r="N186" s="5">
        <v>43160</v>
      </c>
      <c r="O186">
        <v>1173.48</v>
      </c>
      <c r="P186" s="5">
        <v>43191</v>
      </c>
      <c r="Q186" t="s">
        <v>26</v>
      </c>
      <c r="R186" t="s">
        <v>24</v>
      </c>
      <c r="S186" t="s">
        <v>25</v>
      </c>
      <c r="T186" t="str">
        <f t="shared" si="2"/>
        <v>FALSE</v>
      </c>
    </row>
    <row r="187" spans="1:20" x14ac:dyDescent="0.35">
      <c r="A187">
        <v>0.57381812139110122</v>
      </c>
      <c r="B187" s="1">
        <v>396</v>
      </c>
      <c r="C187" s="2">
        <v>136245372</v>
      </c>
      <c r="D187">
        <v>7000</v>
      </c>
      <c r="E187" t="s">
        <v>27</v>
      </c>
      <c r="F187">
        <v>20.89</v>
      </c>
      <c r="G187">
        <v>263.33999999999997</v>
      </c>
      <c r="H187" s="4">
        <v>43282</v>
      </c>
      <c r="I187" t="s">
        <v>20</v>
      </c>
      <c r="J187" t="s">
        <v>21</v>
      </c>
      <c r="K187" t="s">
        <v>22</v>
      </c>
      <c r="L187">
        <v>2058.64</v>
      </c>
      <c r="M187">
        <v>0</v>
      </c>
      <c r="N187" s="5">
        <v>43160</v>
      </c>
      <c r="O187">
        <v>263.33999999999997</v>
      </c>
      <c r="P187" s="5">
        <v>43191</v>
      </c>
      <c r="Q187" t="s">
        <v>23</v>
      </c>
      <c r="R187" t="s">
        <v>24</v>
      </c>
      <c r="S187" t="s">
        <v>25</v>
      </c>
      <c r="T187" t="str">
        <f t="shared" si="2"/>
        <v>FALSE</v>
      </c>
    </row>
    <row r="188" spans="1:20" x14ac:dyDescent="0.35">
      <c r="A188">
        <v>0.57414820369051944</v>
      </c>
      <c r="B188" s="1">
        <v>547</v>
      </c>
      <c r="C188" s="2">
        <v>127947614</v>
      </c>
      <c r="D188">
        <v>3000</v>
      </c>
      <c r="E188" t="s">
        <v>27</v>
      </c>
      <c r="F188">
        <v>7.97</v>
      </c>
      <c r="G188">
        <v>93.97</v>
      </c>
      <c r="H188" s="4">
        <v>43101</v>
      </c>
      <c r="I188" t="s">
        <v>20</v>
      </c>
      <c r="J188" t="s">
        <v>21</v>
      </c>
      <c r="K188" t="s">
        <v>22</v>
      </c>
      <c r="L188">
        <v>1220.28</v>
      </c>
      <c r="M188">
        <v>0</v>
      </c>
      <c r="N188" s="5">
        <v>43132</v>
      </c>
      <c r="O188">
        <v>93.97</v>
      </c>
      <c r="P188" s="5">
        <v>43191</v>
      </c>
      <c r="Q188" t="s">
        <v>23</v>
      </c>
      <c r="R188" t="s">
        <v>24</v>
      </c>
      <c r="S188" t="s">
        <v>25</v>
      </c>
      <c r="T188" t="str">
        <f t="shared" si="2"/>
        <v>FALSE</v>
      </c>
    </row>
    <row r="189" spans="1:20" x14ac:dyDescent="0.35">
      <c r="A189">
        <v>0.57429410772878298</v>
      </c>
      <c r="B189" s="1">
        <v>900</v>
      </c>
      <c r="C189" s="2">
        <v>126751896</v>
      </c>
      <c r="D189">
        <v>1000</v>
      </c>
      <c r="E189" t="s">
        <v>27</v>
      </c>
      <c r="F189">
        <v>16.02</v>
      </c>
      <c r="G189">
        <v>35.17</v>
      </c>
      <c r="H189" s="4">
        <v>43101</v>
      </c>
      <c r="I189" t="s">
        <v>20</v>
      </c>
      <c r="J189" t="s">
        <v>30</v>
      </c>
      <c r="K189" t="s">
        <v>35</v>
      </c>
      <c r="L189">
        <v>491.49</v>
      </c>
      <c r="M189">
        <v>0</v>
      </c>
      <c r="N189" s="5">
        <v>43160</v>
      </c>
      <c r="O189">
        <v>35.17</v>
      </c>
      <c r="P189" s="5">
        <v>43191</v>
      </c>
      <c r="Q189" t="s">
        <v>23</v>
      </c>
      <c r="R189" t="s">
        <v>24</v>
      </c>
      <c r="S189" t="s">
        <v>25</v>
      </c>
      <c r="T189" t="str">
        <f t="shared" si="2"/>
        <v>FALSE</v>
      </c>
    </row>
    <row r="190" spans="1:20" x14ac:dyDescent="0.35">
      <c r="A190">
        <v>0.576503215803854</v>
      </c>
      <c r="B190" s="1">
        <v>309</v>
      </c>
      <c r="C190" s="2">
        <v>129354975</v>
      </c>
      <c r="D190">
        <v>5000</v>
      </c>
      <c r="E190" t="s">
        <v>27</v>
      </c>
      <c r="F190">
        <v>10.41</v>
      </c>
      <c r="G190">
        <v>162.31</v>
      </c>
      <c r="H190" s="4">
        <v>43160</v>
      </c>
      <c r="I190" t="s">
        <v>20</v>
      </c>
      <c r="J190" t="s">
        <v>42</v>
      </c>
      <c r="K190" t="s">
        <v>22</v>
      </c>
      <c r="L190">
        <v>1944.83</v>
      </c>
      <c r="M190">
        <v>0</v>
      </c>
      <c r="N190" s="5">
        <v>43160</v>
      </c>
      <c r="O190">
        <v>162.31</v>
      </c>
      <c r="P190" s="5">
        <v>43191</v>
      </c>
      <c r="Q190" t="s">
        <v>23</v>
      </c>
      <c r="R190" t="s">
        <v>24</v>
      </c>
      <c r="S190" t="s">
        <v>25</v>
      </c>
      <c r="T190" t="str">
        <f t="shared" si="2"/>
        <v>FALSE</v>
      </c>
    </row>
    <row r="191" spans="1:20" x14ac:dyDescent="0.35">
      <c r="A191">
        <v>0.58166736587690793</v>
      </c>
      <c r="B191" s="1">
        <v>31</v>
      </c>
      <c r="C191" s="2">
        <v>130022795</v>
      </c>
      <c r="D191">
        <v>22000</v>
      </c>
      <c r="E191" t="s">
        <v>27</v>
      </c>
      <c r="F191">
        <v>14.07</v>
      </c>
      <c r="G191">
        <v>752.66</v>
      </c>
      <c r="H191" s="4">
        <v>43160</v>
      </c>
      <c r="I191" t="s">
        <v>20</v>
      </c>
      <c r="J191" t="s">
        <v>21</v>
      </c>
      <c r="K191" t="s">
        <v>22</v>
      </c>
      <c r="L191">
        <v>9055.77</v>
      </c>
      <c r="M191">
        <v>0</v>
      </c>
      <c r="N191" s="5">
        <v>43160</v>
      </c>
      <c r="O191">
        <v>752.66</v>
      </c>
      <c r="P191" s="5">
        <v>43191</v>
      </c>
      <c r="Q191" t="s">
        <v>26</v>
      </c>
      <c r="R191" t="s">
        <v>24</v>
      </c>
      <c r="S191" t="s">
        <v>25</v>
      </c>
      <c r="T191" t="str">
        <f t="shared" si="2"/>
        <v>FALSE</v>
      </c>
    </row>
    <row r="192" spans="1:20" x14ac:dyDescent="0.35">
      <c r="A192">
        <v>0.58258854660228054</v>
      </c>
      <c r="B192" s="1">
        <v>395</v>
      </c>
      <c r="C192" s="2">
        <v>137160314</v>
      </c>
      <c r="D192">
        <v>40000</v>
      </c>
      <c r="E192" t="s">
        <v>27</v>
      </c>
      <c r="F192">
        <v>6.11</v>
      </c>
      <c r="G192">
        <v>1218.8800000000001</v>
      </c>
      <c r="H192" s="4">
        <v>43282</v>
      </c>
      <c r="I192" t="s">
        <v>20</v>
      </c>
      <c r="J192" t="s">
        <v>29</v>
      </c>
      <c r="K192" t="s">
        <v>22</v>
      </c>
      <c r="L192">
        <v>9723.8799999999992</v>
      </c>
      <c r="M192">
        <v>0</v>
      </c>
      <c r="N192" s="5">
        <v>43160</v>
      </c>
      <c r="O192">
        <v>1218.8800000000001</v>
      </c>
      <c r="P192" s="5">
        <v>43191</v>
      </c>
      <c r="Q192" t="s">
        <v>23</v>
      </c>
      <c r="R192" t="s">
        <v>24</v>
      </c>
      <c r="S192" t="s">
        <v>25</v>
      </c>
      <c r="T192" t="str">
        <f t="shared" si="2"/>
        <v>FALSE</v>
      </c>
    </row>
    <row r="193" spans="1:20" x14ac:dyDescent="0.35">
      <c r="A193">
        <v>0.58767131011694229</v>
      </c>
      <c r="B193" s="1">
        <v>400</v>
      </c>
      <c r="C193" s="2">
        <v>127247847</v>
      </c>
      <c r="D193">
        <v>5000</v>
      </c>
      <c r="E193" t="s">
        <v>27</v>
      </c>
      <c r="F193">
        <v>14.08</v>
      </c>
      <c r="G193">
        <v>171.09</v>
      </c>
      <c r="H193" s="4">
        <v>43101</v>
      </c>
      <c r="I193" t="s">
        <v>20</v>
      </c>
      <c r="J193" t="s">
        <v>29</v>
      </c>
      <c r="K193" t="s">
        <v>22</v>
      </c>
      <c r="L193">
        <v>2235.11</v>
      </c>
      <c r="M193">
        <v>0</v>
      </c>
      <c r="N193" s="5">
        <v>43160</v>
      </c>
      <c r="O193">
        <v>171.09</v>
      </c>
      <c r="P193" s="5">
        <v>43191</v>
      </c>
      <c r="Q193" t="s">
        <v>23</v>
      </c>
      <c r="R193" t="s">
        <v>24</v>
      </c>
      <c r="S193" t="s">
        <v>25</v>
      </c>
      <c r="T193" t="str">
        <f t="shared" si="2"/>
        <v>FALSE</v>
      </c>
    </row>
    <row r="194" spans="1:20" x14ac:dyDescent="0.35">
      <c r="A194">
        <v>0.58988338630146953</v>
      </c>
      <c r="B194" s="1">
        <v>179</v>
      </c>
      <c r="C194" s="2">
        <v>135698897</v>
      </c>
      <c r="D194">
        <v>10000</v>
      </c>
      <c r="E194" t="s">
        <v>27</v>
      </c>
      <c r="F194">
        <v>14.52</v>
      </c>
      <c r="G194">
        <v>344.31</v>
      </c>
      <c r="H194" s="4">
        <v>43282</v>
      </c>
      <c r="I194" t="s">
        <v>20</v>
      </c>
      <c r="J194" t="s">
        <v>29</v>
      </c>
      <c r="K194" t="s">
        <v>22</v>
      </c>
      <c r="L194">
        <v>2742.38</v>
      </c>
      <c r="M194">
        <v>0</v>
      </c>
      <c r="N194" s="5">
        <v>43160</v>
      </c>
      <c r="O194">
        <v>344.31</v>
      </c>
      <c r="P194" s="5">
        <v>43191</v>
      </c>
      <c r="Q194" t="s">
        <v>23</v>
      </c>
      <c r="R194" t="s">
        <v>24</v>
      </c>
      <c r="S194" t="s">
        <v>25</v>
      </c>
      <c r="T194" t="str">
        <f t="shared" ref="T194:T257" si="3">IF(S194="N", "FALSE", "TRUE")</f>
        <v>FALSE</v>
      </c>
    </row>
    <row r="195" spans="1:20" x14ac:dyDescent="0.35">
      <c r="A195">
        <v>0.58994054645734806</v>
      </c>
      <c r="B195" s="1">
        <v>277</v>
      </c>
      <c r="C195" s="2">
        <v>137708612</v>
      </c>
      <c r="D195">
        <v>3000</v>
      </c>
      <c r="E195" t="s">
        <v>27</v>
      </c>
      <c r="F195">
        <v>16.14</v>
      </c>
      <c r="G195">
        <v>105.68</v>
      </c>
      <c r="H195" s="4">
        <v>43313</v>
      </c>
      <c r="I195" t="s">
        <v>20</v>
      </c>
      <c r="J195" t="s">
        <v>21</v>
      </c>
      <c r="K195" t="s">
        <v>35</v>
      </c>
      <c r="L195">
        <v>738.42</v>
      </c>
      <c r="M195">
        <v>0</v>
      </c>
      <c r="N195" s="5">
        <v>43160</v>
      </c>
      <c r="O195">
        <v>105.68</v>
      </c>
      <c r="P195" s="5">
        <v>43191</v>
      </c>
      <c r="Q195" t="s">
        <v>23</v>
      </c>
      <c r="R195" t="s">
        <v>24</v>
      </c>
      <c r="S195" t="s">
        <v>25</v>
      </c>
      <c r="T195" t="str">
        <f t="shared" si="3"/>
        <v>FALSE</v>
      </c>
    </row>
    <row r="196" spans="1:20" x14ac:dyDescent="0.35">
      <c r="A196">
        <v>0.59510695285880577</v>
      </c>
      <c r="B196" s="1">
        <v>923</v>
      </c>
      <c r="C196" s="2">
        <v>126673543</v>
      </c>
      <c r="D196">
        <v>10000</v>
      </c>
      <c r="E196" t="s">
        <v>27</v>
      </c>
      <c r="F196">
        <v>12.62</v>
      </c>
      <c r="G196">
        <v>335.12</v>
      </c>
      <c r="H196" s="4">
        <v>43101</v>
      </c>
      <c r="I196" t="s">
        <v>20</v>
      </c>
      <c r="J196" t="s">
        <v>29</v>
      </c>
      <c r="K196" t="s">
        <v>22</v>
      </c>
      <c r="L196">
        <v>4383.8599999999997</v>
      </c>
      <c r="M196">
        <v>0</v>
      </c>
      <c r="N196" s="5">
        <v>43132</v>
      </c>
      <c r="O196">
        <v>335.12</v>
      </c>
      <c r="P196" s="5">
        <v>43191</v>
      </c>
      <c r="Q196" t="s">
        <v>23</v>
      </c>
      <c r="R196" t="s">
        <v>24</v>
      </c>
      <c r="S196" t="s">
        <v>25</v>
      </c>
      <c r="T196" t="str">
        <f t="shared" si="3"/>
        <v>FALSE</v>
      </c>
    </row>
    <row r="197" spans="1:20" x14ac:dyDescent="0.35">
      <c r="A197">
        <v>0.60072960284989496</v>
      </c>
      <c r="B197" s="1">
        <v>632</v>
      </c>
      <c r="C197" s="2">
        <v>138734813</v>
      </c>
      <c r="D197">
        <v>10000</v>
      </c>
      <c r="E197" t="s">
        <v>27</v>
      </c>
      <c r="F197">
        <v>17.97</v>
      </c>
      <c r="G197">
        <v>361.38</v>
      </c>
      <c r="H197" s="4">
        <v>43313</v>
      </c>
      <c r="I197" t="s">
        <v>20</v>
      </c>
      <c r="J197" t="s">
        <v>21</v>
      </c>
      <c r="K197" t="s">
        <v>22</v>
      </c>
      <c r="L197">
        <v>2519.6799999999998</v>
      </c>
      <c r="M197">
        <v>0</v>
      </c>
      <c r="N197" s="5">
        <v>43160</v>
      </c>
      <c r="O197">
        <v>361.38</v>
      </c>
      <c r="P197" s="5">
        <v>43191</v>
      </c>
      <c r="Q197" t="s">
        <v>23</v>
      </c>
      <c r="R197" t="s">
        <v>24</v>
      </c>
      <c r="S197" t="s">
        <v>25</v>
      </c>
      <c r="T197" t="str">
        <f t="shared" si="3"/>
        <v>FALSE</v>
      </c>
    </row>
    <row r="198" spans="1:20" x14ac:dyDescent="0.35">
      <c r="A198">
        <v>0.60719521594143255</v>
      </c>
      <c r="B198" s="1">
        <v>558</v>
      </c>
      <c r="C198" s="2">
        <v>129582262</v>
      </c>
      <c r="D198">
        <v>10000</v>
      </c>
      <c r="E198" t="s">
        <v>27</v>
      </c>
      <c r="F198">
        <v>7.96</v>
      </c>
      <c r="G198">
        <v>313.18</v>
      </c>
      <c r="H198" s="4">
        <v>43160</v>
      </c>
      <c r="I198" t="s">
        <v>20</v>
      </c>
      <c r="J198" t="s">
        <v>29</v>
      </c>
      <c r="K198" t="s">
        <v>22</v>
      </c>
      <c r="L198">
        <v>4066.92</v>
      </c>
      <c r="M198">
        <v>0</v>
      </c>
      <c r="N198" s="5">
        <v>43160</v>
      </c>
      <c r="O198">
        <v>313.18</v>
      </c>
      <c r="P198" s="5">
        <v>43191</v>
      </c>
      <c r="Q198" t="s">
        <v>23</v>
      </c>
      <c r="R198" t="s">
        <v>24</v>
      </c>
      <c r="S198" t="s">
        <v>25</v>
      </c>
      <c r="T198" t="str">
        <f t="shared" si="3"/>
        <v>FALSE</v>
      </c>
    </row>
    <row r="199" spans="1:20" x14ac:dyDescent="0.35">
      <c r="A199">
        <v>0.60942332700404112</v>
      </c>
      <c r="B199" s="1">
        <v>48</v>
      </c>
      <c r="C199" s="2">
        <v>126866239</v>
      </c>
      <c r="D199">
        <v>15000</v>
      </c>
      <c r="E199" t="s">
        <v>27</v>
      </c>
      <c r="F199">
        <v>13.59</v>
      </c>
      <c r="G199">
        <v>509.69</v>
      </c>
      <c r="H199" s="4">
        <v>43101</v>
      </c>
      <c r="I199" t="s">
        <v>31</v>
      </c>
      <c r="J199" t="s">
        <v>29</v>
      </c>
      <c r="K199" t="s">
        <v>22</v>
      </c>
      <c r="L199">
        <v>16697.4339</v>
      </c>
      <c r="M199">
        <v>0</v>
      </c>
      <c r="N199" s="5">
        <v>43101</v>
      </c>
      <c r="O199">
        <v>11181.43</v>
      </c>
      <c r="Q199" t="s">
        <v>23</v>
      </c>
      <c r="R199" t="s">
        <v>24</v>
      </c>
      <c r="S199" t="s">
        <v>25</v>
      </c>
      <c r="T199" t="str">
        <f t="shared" si="3"/>
        <v>FALSE</v>
      </c>
    </row>
    <row r="200" spans="1:20" x14ac:dyDescent="0.35">
      <c r="A200">
        <v>0.6138673345944593</v>
      </c>
      <c r="B200" s="1">
        <v>897</v>
      </c>
      <c r="C200" s="2">
        <v>136926033</v>
      </c>
      <c r="D200">
        <v>16000</v>
      </c>
      <c r="E200" t="s">
        <v>27</v>
      </c>
      <c r="F200">
        <v>19.920000000000002</v>
      </c>
      <c r="G200">
        <v>593.97</v>
      </c>
      <c r="H200" s="4">
        <v>43282</v>
      </c>
      <c r="I200" t="s">
        <v>20</v>
      </c>
      <c r="J200" t="s">
        <v>29</v>
      </c>
      <c r="K200" t="s">
        <v>22</v>
      </c>
      <c r="L200">
        <v>4716.3500000000004</v>
      </c>
      <c r="M200">
        <v>0</v>
      </c>
      <c r="N200" s="5">
        <v>43160</v>
      </c>
      <c r="O200">
        <v>593.97</v>
      </c>
      <c r="P200" s="5">
        <v>43191</v>
      </c>
      <c r="Q200" t="s">
        <v>23</v>
      </c>
      <c r="R200" t="s">
        <v>24</v>
      </c>
      <c r="S200" t="s">
        <v>25</v>
      </c>
      <c r="T200" t="str">
        <f t="shared" si="3"/>
        <v>FALSE</v>
      </c>
    </row>
    <row r="201" spans="1:20" x14ac:dyDescent="0.35">
      <c r="A201">
        <v>0.61388952019172693</v>
      </c>
      <c r="B201" s="1">
        <v>316</v>
      </c>
      <c r="C201" s="2">
        <v>138514044</v>
      </c>
      <c r="D201">
        <v>20000</v>
      </c>
      <c r="E201" t="s">
        <v>27</v>
      </c>
      <c r="F201">
        <v>6.11</v>
      </c>
      <c r="G201">
        <v>609.44000000000005</v>
      </c>
      <c r="H201" s="4">
        <v>43344</v>
      </c>
      <c r="I201" t="s">
        <v>20</v>
      </c>
      <c r="J201" t="s">
        <v>21</v>
      </c>
      <c r="K201" t="s">
        <v>22</v>
      </c>
      <c r="L201">
        <v>3663.43</v>
      </c>
      <c r="M201">
        <v>0</v>
      </c>
      <c r="N201" s="5">
        <v>43160</v>
      </c>
      <c r="O201">
        <v>609.44000000000005</v>
      </c>
      <c r="P201" s="5">
        <v>43191</v>
      </c>
      <c r="Q201" t="s">
        <v>23</v>
      </c>
      <c r="R201" t="s">
        <v>24</v>
      </c>
      <c r="S201" t="s">
        <v>25</v>
      </c>
      <c r="T201" t="str">
        <f t="shared" si="3"/>
        <v>FALSE</v>
      </c>
    </row>
    <row r="202" spans="1:20" x14ac:dyDescent="0.35">
      <c r="A202">
        <v>0.61761034659399838</v>
      </c>
      <c r="B202" s="1">
        <v>176</v>
      </c>
      <c r="C202" s="2">
        <v>136780426</v>
      </c>
      <c r="D202">
        <v>3500</v>
      </c>
      <c r="E202" t="s">
        <v>27</v>
      </c>
      <c r="F202">
        <v>12.73</v>
      </c>
      <c r="G202">
        <v>117.48</v>
      </c>
      <c r="H202" s="4">
        <v>43282</v>
      </c>
      <c r="I202" t="s">
        <v>20</v>
      </c>
      <c r="J202" t="s">
        <v>30</v>
      </c>
      <c r="K202" t="s">
        <v>22</v>
      </c>
      <c r="L202">
        <v>937.36</v>
      </c>
      <c r="M202">
        <v>0</v>
      </c>
      <c r="N202" s="5">
        <v>43160</v>
      </c>
      <c r="O202">
        <v>117.48</v>
      </c>
      <c r="P202" s="5">
        <v>43191</v>
      </c>
      <c r="Q202" t="s">
        <v>23</v>
      </c>
      <c r="R202" t="s">
        <v>24</v>
      </c>
      <c r="S202" t="s">
        <v>25</v>
      </c>
      <c r="T202" t="str">
        <f t="shared" si="3"/>
        <v>FALSE</v>
      </c>
    </row>
    <row r="203" spans="1:20" x14ac:dyDescent="0.35">
      <c r="A203">
        <v>0.6217029271454908</v>
      </c>
      <c r="B203" s="1">
        <v>986</v>
      </c>
      <c r="C203" s="2">
        <v>126640206</v>
      </c>
      <c r="D203">
        <v>8500</v>
      </c>
      <c r="E203" t="s">
        <v>27</v>
      </c>
      <c r="F203">
        <v>24.85</v>
      </c>
      <c r="G203">
        <v>337.29</v>
      </c>
      <c r="H203" s="4">
        <v>43101</v>
      </c>
      <c r="I203" t="s">
        <v>31</v>
      </c>
      <c r="J203" t="s">
        <v>21</v>
      </c>
      <c r="K203" t="s">
        <v>35</v>
      </c>
      <c r="L203">
        <v>8955.4627650000002</v>
      </c>
      <c r="M203">
        <v>0</v>
      </c>
      <c r="N203" s="5">
        <v>43160</v>
      </c>
      <c r="O203">
        <v>8629.9</v>
      </c>
      <c r="Q203" t="s">
        <v>23</v>
      </c>
      <c r="R203" t="s">
        <v>24</v>
      </c>
      <c r="S203" t="s">
        <v>25</v>
      </c>
      <c r="T203" t="str">
        <f t="shared" si="3"/>
        <v>FALSE</v>
      </c>
    </row>
    <row r="204" spans="1:20" x14ac:dyDescent="0.35">
      <c r="A204">
        <v>0.62649168020159285</v>
      </c>
      <c r="B204" s="1">
        <v>365</v>
      </c>
      <c r="C204" s="2">
        <v>130783762</v>
      </c>
      <c r="D204">
        <v>20000</v>
      </c>
      <c r="E204" t="s">
        <v>27</v>
      </c>
      <c r="F204">
        <v>9.43</v>
      </c>
      <c r="G204">
        <v>640.01</v>
      </c>
      <c r="H204" s="4">
        <v>43160</v>
      </c>
      <c r="I204" t="s">
        <v>20</v>
      </c>
      <c r="J204" t="s">
        <v>30</v>
      </c>
      <c r="K204" t="s">
        <v>22</v>
      </c>
      <c r="L204">
        <v>7659.16</v>
      </c>
      <c r="M204">
        <v>0</v>
      </c>
      <c r="N204" s="5">
        <v>43160</v>
      </c>
      <c r="O204">
        <v>640.01</v>
      </c>
      <c r="P204" s="5">
        <v>43191</v>
      </c>
      <c r="Q204" t="s">
        <v>23</v>
      </c>
      <c r="R204" t="s">
        <v>24</v>
      </c>
      <c r="S204" t="s">
        <v>25</v>
      </c>
      <c r="T204" t="str">
        <f t="shared" si="3"/>
        <v>FALSE</v>
      </c>
    </row>
    <row r="205" spans="1:20" x14ac:dyDescent="0.35">
      <c r="A205">
        <v>0.6290968869752005</v>
      </c>
      <c r="B205" s="1">
        <v>329</v>
      </c>
      <c r="C205" s="2">
        <v>137231722</v>
      </c>
      <c r="D205">
        <v>3400</v>
      </c>
      <c r="E205" t="s">
        <v>27</v>
      </c>
      <c r="F205">
        <v>11.06</v>
      </c>
      <c r="G205">
        <v>111.41</v>
      </c>
      <c r="H205" s="4">
        <v>43282</v>
      </c>
      <c r="I205" t="s">
        <v>20</v>
      </c>
      <c r="J205" t="s">
        <v>41</v>
      </c>
      <c r="K205" t="s">
        <v>22</v>
      </c>
      <c r="L205">
        <v>889.19</v>
      </c>
      <c r="M205">
        <v>0</v>
      </c>
      <c r="N205" s="5">
        <v>43160</v>
      </c>
      <c r="O205">
        <v>111.41</v>
      </c>
      <c r="P205" s="5">
        <v>43191</v>
      </c>
      <c r="Q205" t="s">
        <v>23</v>
      </c>
      <c r="R205" t="s">
        <v>24</v>
      </c>
      <c r="S205" t="s">
        <v>25</v>
      </c>
      <c r="T205" t="str">
        <f t="shared" si="3"/>
        <v>FALSE</v>
      </c>
    </row>
    <row r="206" spans="1:20" x14ac:dyDescent="0.35">
      <c r="A206">
        <v>0.63312775185491699</v>
      </c>
      <c r="B206" s="1">
        <v>324</v>
      </c>
      <c r="C206" s="2">
        <v>128559952</v>
      </c>
      <c r="D206">
        <v>16000</v>
      </c>
      <c r="E206" t="s">
        <v>27</v>
      </c>
      <c r="F206">
        <v>9.93</v>
      </c>
      <c r="G206">
        <v>515.75</v>
      </c>
      <c r="H206" s="4">
        <v>43132</v>
      </c>
      <c r="I206" t="s">
        <v>20</v>
      </c>
      <c r="J206" t="s">
        <v>21</v>
      </c>
      <c r="K206" t="s">
        <v>22</v>
      </c>
      <c r="L206">
        <v>6695.92</v>
      </c>
      <c r="M206">
        <v>0</v>
      </c>
      <c r="N206" s="5">
        <v>43160</v>
      </c>
      <c r="O206">
        <v>515.75</v>
      </c>
      <c r="P206" s="5">
        <v>43191</v>
      </c>
      <c r="Q206" t="s">
        <v>23</v>
      </c>
      <c r="R206" t="s">
        <v>24</v>
      </c>
      <c r="S206" t="s">
        <v>25</v>
      </c>
      <c r="T206" t="str">
        <f t="shared" si="3"/>
        <v>FALSE</v>
      </c>
    </row>
    <row r="207" spans="1:20" x14ac:dyDescent="0.35">
      <c r="A207">
        <v>0.63554971560016316</v>
      </c>
      <c r="B207" s="1">
        <v>382</v>
      </c>
      <c r="C207" s="2">
        <v>127270589</v>
      </c>
      <c r="D207">
        <v>3000</v>
      </c>
      <c r="E207" t="s">
        <v>27</v>
      </c>
      <c r="F207">
        <v>19.03</v>
      </c>
      <c r="G207">
        <v>110.02</v>
      </c>
      <c r="H207" s="4">
        <v>43101</v>
      </c>
      <c r="I207" t="s">
        <v>38</v>
      </c>
      <c r="J207" t="s">
        <v>41</v>
      </c>
      <c r="K207" t="s">
        <v>22</v>
      </c>
      <c r="L207">
        <v>1337.69</v>
      </c>
      <c r="M207">
        <v>0</v>
      </c>
      <c r="N207" s="5">
        <v>43160</v>
      </c>
      <c r="O207">
        <v>110.02</v>
      </c>
      <c r="P207" s="5">
        <v>43191</v>
      </c>
      <c r="Q207" t="s">
        <v>23</v>
      </c>
      <c r="R207" t="s">
        <v>24</v>
      </c>
      <c r="S207" t="s">
        <v>25</v>
      </c>
      <c r="T207" t="str">
        <f t="shared" si="3"/>
        <v>FALSE</v>
      </c>
    </row>
    <row r="208" spans="1:20" x14ac:dyDescent="0.35">
      <c r="A208">
        <v>0.64029824857833473</v>
      </c>
      <c r="B208" s="1">
        <v>347</v>
      </c>
      <c r="C208" s="2">
        <v>129094279</v>
      </c>
      <c r="D208">
        <v>6500</v>
      </c>
      <c r="E208" t="s">
        <v>27</v>
      </c>
      <c r="F208">
        <v>10.91</v>
      </c>
      <c r="G208">
        <v>212.53</v>
      </c>
      <c r="H208" s="4">
        <v>43160</v>
      </c>
      <c r="I208" t="s">
        <v>20</v>
      </c>
      <c r="J208" t="s">
        <v>29</v>
      </c>
      <c r="K208" t="s">
        <v>22</v>
      </c>
      <c r="L208">
        <v>2755.01</v>
      </c>
      <c r="M208">
        <v>0</v>
      </c>
      <c r="N208" s="5">
        <v>43160</v>
      </c>
      <c r="O208">
        <v>212.53</v>
      </c>
      <c r="P208" s="5">
        <v>43191</v>
      </c>
      <c r="Q208" t="s">
        <v>23</v>
      </c>
      <c r="R208" t="s">
        <v>33</v>
      </c>
      <c r="S208" t="s">
        <v>25</v>
      </c>
      <c r="T208" t="str">
        <f t="shared" si="3"/>
        <v>FALSE</v>
      </c>
    </row>
    <row r="209" spans="1:20" x14ac:dyDescent="0.35">
      <c r="A209">
        <v>0.64760522181475833</v>
      </c>
      <c r="B209" s="1">
        <v>323</v>
      </c>
      <c r="C209" s="2">
        <v>127960219</v>
      </c>
      <c r="D209">
        <v>10000</v>
      </c>
      <c r="E209" t="s">
        <v>27</v>
      </c>
      <c r="F209">
        <v>6.08</v>
      </c>
      <c r="G209">
        <v>304.58999999999997</v>
      </c>
      <c r="H209" s="4">
        <v>43132</v>
      </c>
      <c r="I209" t="s">
        <v>20</v>
      </c>
      <c r="J209" t="s">
        <v>21</v>
      </c>
      <c r="K209" t="s">
        <v>22</v>
      </c>
      <c r="L209">
        <v>3956.29</v>
      </c>
      <c r="M209">
        <v>0</v>
      </c>
      <c r="N209" s="5">
        <v>43160</v>
      </c>
      <c r="O209">
        <v>304.58999999999997</v>
      </c>
      <c r="P209" s="5">
        <v>43191</v>
      </c>
      <c r="Q209" t="s">
        <v>23</v>
      </c>
      <c r="R209" t="s">
        <v>24</v>
      </c>
      <c r="S209" t="s">
        <v>25</v>
      </c>
      <c r="T209" t="str">
        <f t="shared" si="3"/>
        <v>FALSE</v>
      </c>
    </row>
    <row r="210" spans="1:20" x14ac:dyDescent="0.35">
      <c r="A210">
        <v>0.64771501417995692</v>
      </c>
      <c r="B210" s="1">
        <v>340</v>
      </c>
      <c r="C210" s="2">
        <v>127587271</v>
      </c>
      <c r="D210">
        <v>12000</v>
      </c>
      <c r="E210" t="s">
        <v>27</v>
      </c>
      <c r="F210">
        <v>7.97</v>
      </c>
      <c r="G210">
        <v>375.88</v>
      </c>
      <c r="H210" s="4">
        <v>43132</v>
      </c>
      <c r="I210" t="s">
        <v>20</v>
      </c>
      <c r="J210" t="s">
        <v>21</v>
      </c>
      <c r="K210" t="s">
        <v>22</v>
      </c>
      <c r="L210">
        <v>4843.9399999999996</v>
      </c>
      <c r="M210">
        <v>0</v>
      </c>
      <c r="N210" s="5">
        <v>43160</v>
      </c>
      <c r="O210">
        <v>375.88</v>
      </c>
      <c r="P210" s="5">
        <v>43191</v>
      </c>
      <c r="Q210" t="s">
        <v>23</v>
      </c>
      <c r="R210" t="s">
        <v>24</v>
      </c>
      <c r="S210" t="s">
        <v>25</v>
      </c>
      <c r="T210" t="str">
        <f t="shared" si="3"/>
        <v>FALSE</v>
      </c>
    </row>
    <row r="211" spans="1:20" x14ac:dyDescent="0.35">
      <c r="A211">
        <v>0.64806620235642298</v>
      </c>
      <c r="B211" s="1">
        <v>308</v>
      </c>
      <c r="C211" s="2">
        <v>129848826</v>
      </c>
      <c r="D211">
        <v>13425</v>
      </c>
      <c r="E211" t="s">
        <v>27</v>
      </c>
      <c r="F211">
        <v>21.85</v>
      </c>
      <c r="G211">
        <v>511.67</v>
      </c>
      <c r="H211" s="4">
        <v>43160</v>
      </c>
      <c r="I211" t="s">
        <v>20</v>
      </c>
      <c r="J211" t="s">
        <v>21</v>
      </c>
      <c r="K211" t="s">
        <v>22</v>
      </c>
      <c r="L211">
        <v>6123.74</v>
      </c>
      <c r="M211">
        <v>0</v>
      </c>
      <c r="N211" s="5">
        <v>43160</v>
      </c>
      <c r="O211">
        <v>511.67</v>
      </c>
      <c r="P211" s="5">
        <v>43191</v>
      </c>
      <c r="Q211" t="s">
        <v>26</v>
      </c>
      <c r="R211" t="s">
        <v>24</v>
      </c>
      <c r="S211" t="s">
        <v>25</v>
      </c>
      <c r="T211" t="str">
        <f t="shared" si="3"/>
        <v>FALSE</v>
      </c>
    </row>
    <row r="212" spans="1:20" x14ac:dyDescent="0.35">
      <c r="A212">
        <v>0.64887471838666277</v>
      </c>
      <c r="B212" s="1">
        <v>933</v>
      </c>
      <c r="C212" s="2">
        <v>138141124</v>
      </c>
      <c r="D212">
        <v>3200</v>
      </c>
      <c r="E212" t="s">
        <v>27</v>
      </c>
      <c r="F212">
        <v>17.97</v>
      </c>
      <c r="G212">
        <v>115.64</v>
      </c>
      <c r="H212" s="4">
        <v>43313</v>
      </c>
      <c r="I212" t="s">
        <v>31</v>
      </c>
      <c r="J212" t="s">
        <v>30</v>
      </c>
      <c r="K212" t="s">
        <v>22</v>
      </c>
      <c r="L212">
        <v>3402.7711049999998</v>
      </c>
      <c r="M212">
        <v>0</v>
      </c>
      <c r="N212" s="5">
        <v>43435</v>
      </c>
      <c r="O212">
        <v>3059.04</v>
      </c>
      <c r="Q212" t="s">
        <v>23</v>
      </c>
      <c r="R212" t="s">
        <v>24</v>
      </c>
      <c r="S212" t="s">
        <v>25</v>
      </c>
      <c r="T212" t="str">
        <f t="shared" si="3"/>
        <v>FALSE</v>
      </c>
    </row>
    <row r="213" spans="1:20" x14ac:dyDescent="0.35">
      <c r="A213">
        <v>0.65124795585395967</v>
      </c>
      <c r="B213" s="1">
        <v>956</v>
      </c>
      <c r="C213" s="2">
        <v>129216205</v>
      </c>
      <c r="D213">
        <v>14400</v>
      </c>
      <c r="E213" t="s">
        <v>27</v>
      </c>
      <c r="F213">
        <v>10.41</v>
      </c>
      <c r="G213">
        <v>467.43</v>
      </c>
      <c r="H213" s="4">
        <v>43132</v>
      </c>
      <c r="I213" t="s">
        <v>20</v>
      </c>
      <c r="J213" t="s">
        <v>21</v>
      </c>
      <c r="K213" t="s">
        <v>22</v>
      </c>
      <c r="L213">
        <v>6068.26</v>
      </c>
      <c r="M213">
        <v>0</v>
      </c>
      <c r="N213" s="5">
        <v>43160</v>
      </c>
      <c r="O213">
        <v>467.43</v>
      </c>
      <c r="P213" s="5">
        <v>43191</v>
      </c>
      <c r="Q213" t="s">
        <v>23</v>
      </c>
      <c r="R213" t="s">
        <v>24</v>
      </c>
      <c r="S213" t="s">
        <v>25</v>
      </c>
      <c r="T213" t="str">
        <f t="shared" si="3"/>
        <v>FALSE</v>
      </c>
    </row>
    <row r="214" spans="1:20" x14ac:dyDescent="0.35">
      <c r="A214">
        <v>0.6544177383760339</v>
      </c>
      <c r="B214" s="1">
        <v>169</v>
      </c>
      <c r="C214" s="2">
        <v>137271457</v>
      </c>
      <c r="D214">
        <v>23000</v>
      </c>
      <c r="E214" t="s">
        <v>27</v>
      </c>
      <c r="F214">
        <v>13.56</v>
      </c>
      <c r="G214">
        <v>781.18</v>
      </c>
      <c r="H214" s="4">
        <v>43282</v>
      </c>
      <c r="I214" t="s">
        <v>20</v>
      </c>
      <c r="J214" t="s">
        <v>21</v>
      </c>
      <c r="K214" t="s">
        <v>22</v>
      </c>
      <c r="L214">
        <v>6232.11</v>
      </c>
      <c r="M214">
        <v>0</v>
      </c>
      <c r="N214" s="5">
        <v>43160</v>
      </c>
      <c r="O214">
        <v>781.18</v>
      </c>
      <c r="P214" s="5">
        <v>43191</v>
      </c>
      <c r="Q214" t="s">
        <v>26</v>
      </c>
      <c r="R214" t="s">
        <v>24</v>
      </c>
      <c r="S214" t="s">
        <v>25</v>
      </c>
      <c r="T214" t="str">
        <f t="shared" si="3"/>
        <v>FALSE</v>
      </c>
    </row>
    <row r="215" spans="1:20" x14ac:dyDescent="0.35">
      <c r="A215">
        <v>0.65923274314970515</v>
      </c>
      <c r="B215" s="1">
        <v>988</v>
      </c>
      <c r="C215" s="2">
        <v>129049731</v>
      </c>
      <c r="D215">
        <v>6000</v>
      </c>
      <c r="E215" t="s">
        <v>27</v>
      </c>
      <c r="F215">
        <v>5.32</v>
      </c>
      <c r="G215">
        <v>180.69</v>
      </c>
      <c r="H215" s="4">
        <v>43132</v>
      </c>
      <c r="I215" t="s">
        <v>20</v>
      </c>
      <c r="J215" t="s">
        <v>21</v>
      </c>
      <c r="K215" t="s">
        <v>22</v>
      </c>
      <c r="L215">
        <v>2347.1999999999998</v>
      </c>
      <c r="M215">
        <v>0</v>
      </c>
      <c r="N215" s="5">
        <v>43160</v>
      </c>
      <c r="O215">
        <v>180.69</v>
      </c>
      <c r="P215" s="5">
        <v>43191</v>
      </c>
      <c r="Q215" t="s">
        <v>23</v>
      </c>
      <c r="R215" t="s">
        <v>24</v>
      </c>
      <c r="S215" t="s">
        <v>25</v>
      </c>
      <c r="T215" t="str">
        <f t="shared" si="3"/>
        <v>FALSE</v>
      </c>
    </row>
    <row r="216" spans="1:20" x14ac:dyDescent="0.35">
      <c r="A216">
        <v>0.65957787201751261</v>
      </c>
      <c r="B216" s="1">
        <v>210</v>
      </c>
      <c r="C216" s="2">
        <v>137669716</v>
      </c>
      <c r="D216">
        <v>8400</v>
      </c>
      <c r="E216" t="s">
        <v>27</v>
      </c>
      <c r="F216">
        <v>15.02</v>
      </c>
      <c r="G216">
        <v>291.27999999999997</v>
      </c>
      <c r="H216" s="4">
        <v>43282</v>
      </c>
      <c r="I216" t="s">
        <v>20</v>
      </c>
      <c r="J216" t="s">
        <v>21</v>
      </c>
      <c r="K216" t="s">
        <v>22</v>
      </c>
      <c r="L216">
        <v>2031.95</v>
      </c>
      <c r="M216">
        <v>0</v>
      </c>
      <c r="N216" s="5">
        <v>43132</v>
      </c>
      <c r="O216">
        <v>291.27999999999997</v>
      </c>
      <c r="P216" s="5">
        <v>43191</v>
      </c>
      <c r="Q216" t="s">
        <v>23</v>
      </c>
      <c r="R216" t="s">
        <v>24</v>
      </c>
      <c r="S216" t="s">
        <v>25</v>
      </c>
      <c r="T216" t="str">
        <f t="shared" si="3"/>
        <v>FALSE</v>
      </c>
    </row>
    <row r="217" spans="1:20" x14ac:dyDescent="0.35">
      <c r="A217">
        <v>0.65960454158731052</v>
      </c>
      <c r="B217" s="1">
        <v>20</v>
      </c>
      <c r="C217" s="2">
        <v>139314710</v>
      </c>
      <c r="D217">
        <v>21600</v>
      </c>
      <c r="E217" t="s">
        <v>27</v>
      </c>
      <c r="F217">
        <v>16.14</v>
      </c>
      <c r="G217">
        <v>760.89</v>
      </c>
      <c r="H217" s="4">
        <v>43313</v>
      </c>
      <c r="I217" t="s">
        <v>20</v>
      </c>
      <c r="J217" t="s">
        <v>29</v>
      </c>
      <c r="K217" t="s">
        <v>22</v>
      </c>
      <c r="L217">
        <v>5306.86</v>
      </c>
      <c r="M217">
        <v>0</v>
      </c>
      <c r="N217" s="5">
        <v>43160</v>
      </c>
      <c r="O217">
        <v>760.89</v>
      </c>
      <c r="P217" s="5">
        <v>43191</v>
      </c>
      <c r="Q217" t="s">
        <v>23</v>
      </c>
      <c r="R217" t="s">
        <v>24</v>
      </c>
      <c r="S217" t="s">
        <v>25</v>
      </c>
      <c r="T217" t="str">
        <f t="shared" si="3"/>
        <v>FALSE</v>
      </c>
    </row>
    <row r="218" spans="1:20" x14ac:dyDescent="0.35">
      <c r="A218">
        <v>0.66160724692190664</v>
      </c>
      <c r="B218" s="1">
        <v>149</v>
      </c>
      <c r="C218" s="2">
        <v>129761846</v>
      </c>
      <c r="D218">
        <v>2500</v>
      </c>
      <c r="E218" t="s">
        <v>27</v>
      </c>
      <c r="F218">
        <v>18.45</v>
      </c>
      <c r="G218">
        <v>90.95</v>
      </c>
      <c r="H218" s="4">
        <v>43160</v>
      </c>
      <c r="I218" t="s">
        <v>31</v>
      </c>
      <c r="J218" t="s">
        <v>39</v>
      </c>
      <c r="K218" t="s">
        <v>35</v>
      </c>
      <c r="L218">
        <v>2775.812852</v>
      </c>
      <c r="M218">
        <v>0</v>
      </c>
      <c r="N218" s="5">
        <v>43374</v>
      </c>
      <c r="O218">
        <v>2235.23</v>
      </c>
      <c r="Q218" t="s">
        <v>23</v>
      </c>
      <c r="R218" t="s">
        <v>24</v>
      </c>
      <c r="S218" t="s">
        <v>25</v>
      </c>
      <c r="T218" t="str">
        <f t="shared" si="3"/>
        <v>FALSE</v>
      </c>
    </row>
    <row r="219" spans="1:20" x14ac:dyDescent="0.35">
      <c r="A219">
        <v>0.66483205984330485</v>
      </c>
      <c r="B219" s="1">
        <v>39</v>
      </c>
      <c r="C219" s="2">
        <v>127963705</v>
      </c>
      <c r="D219">
        <v>36000</v>
      </c>
      <c r="E219" t="s">
        <v>27</v>
      </c>
      <c r="F219">
        <v>7.97</v>
      </c>
      <c r="G219">
        <v>1127.6199999999999</v>
      </c>
      <c r="H219" s="4">
        <v>43132</v>
      </c>
      <c r="I219" t="s">
        <v>20</v>
      </c>
      <c r="J219" t="s">
        <v>21</v>
      </c>
      <c r="K219" t="s">
        <v>22</v>
      </c>
      <c r="L219">
        <v>14643.12</v>
      </c>
      <c r="M219">
        <v>0</v>
      </c>
      <c r="N219" s="5">
        <v>43160</v>
      </c>
      <c r="O219">
        <v>1127.6199999999999</v>
      </c>
      <c r="P219" s="5">
        <v>43191</v>
      </c>
      <c r="Q219" t="s">
        <v>23</v>
      </c>
      <c r="R219" t="s">
        <v>24</v>
      </c>
      <c r="S219" t="s">
        <v>25</v>
      </c>
      <c r="T219" t="str">
        <f t="shared" si="3"/>
        <v>FALSE</v>
      </c>
    </row>
    <row r="220" spans="1:20" x14ac:dyDescent="0.35">
      <c r="A220">
        <v>0.66549379856668434</v>
      </c>
      <c r="B220" s="1">
        <v>970</v>
      </c>
      <c r="C220" s="2">
        <v>137664125</v>
      </c>
      <c r="D220">
        <v>35000</v>
      </c>
      <c r="E220" t="s">
        <v>27</v>
      </c>
      <c r="F220">
        <v>8.4600000000000009</v>
      </c>
      <c r="G220">
        <v>1104.22</v>
      </c>
      <c r="H220" s="4">
        <v>43313</v>
      </c>
      <c r="I220" t="s">
        <v>20</v>
      </c>
      <c r="J220" t="s">
        <v>29</v>
      </c>
      <c r="K220" t="s">
        <v>35</v>
      </c>
      <c r="L220">
        <v>7713.09</v>
      </c>
      <c r="M220">
        <v>0</v>
      </c>
      <c r="N220" s="5">
        <v>43160</v>
      </c>
      <c r="O220">
        <v>1104.22</v>
      </c>
      <c r="P220" s="5">
        <v>43191</v>
      </c>
      <c r="Q220" t="s">
        <v>23</v>
      </c>
      <c r="R220" t="s">
        <v>24</v>
      </c>
      <c r="S220" t="s">
        <v>25</v>
      </c>
      <c r="T220" t="str">
        <f t="shared" si="3"/>
        <v>FALSE</v>
      </c>
    </row>
    <row r="221" spans="1:20" x14ac:dyDescent="0.35">
      <c r="A221">
        <v>0.66591478127241388</v>
      </c>
      <c r="B221" s="1">
        <v>9</v>
      </c>
      <c r="C221" s="2">
        <v>127967393</v>
      </c>
      <c r="D221">
        <v>35000</v>
      </c>
      <c r="E221" t="s">
        <v>27</v>
      </c>
      <c r="F221">
        <v>12.62</v>
      </c>
      <c r="G221">
        <v>1172.9000000000001</v>
      </c>
      <c r="H221" s="4">
        <v>43132</v>
      </c>
      <c r="I221" t="s">
        <v>20</v>
      </c>
      <c r="J221" t="s">
        <v>21</v>
      </c>
      <c r="K221" t="s">
        <v>22</v>
      </c>
      <c r="L221">
        <v>16236.56</v>
      </c>
      <c r="M221">
        <v>0</v>
      </c>
      <c r="N221" s="5">
        <v>43160</v>
      </c>
      <c r="O221">
        <v>1172.9000000000001</v>
      </c>
      <c r="P221" s="5">
        <v>43191</v>
      </c>
      <c r="Q221" t="s">
        <v>23</v>
      </c>
      <c r="R221" t="s">
        <v>24</v>
      </c>
      <c r="S221" t="s">
        <v>25</v>
      </c>
      <c r="T221" t="str">
        <f t="shared" si="3"/>
        <v>FALSE</v>
      </c>
    </row>
    <row r="222" spans="1:20" x14ac:dyDescent="0.35">
      <c r="A222">
        <v>0.66843132107351844</v>
      </c>
      <c r="B222" s="1">
        <v>182</v>
      </c>
      <c r="C222" s="2">
        <v>138411953</v>
      </c>
      <c r="D222">
        <v>1400</v>
      </c>
      <c r="E222" t="s">
        <v>27</v>
      </c>
      <c r="F222">
        <v>8.4600000000000009</v>
      </c>
      <c r="G222">
        <v>44.17</v>
      </c>
      <c r="H222" s="4">
        <v>43313</v>
      </c>
      <c r="I222" t="s">
        <v>20</v>
      </c>
      <c r="J222" t="s">
        <v>21</v>
      </c>
      <c r="K222" t="s">
        <v>22</v>
      </c>
      <c r="L222">
        <v>508.53</v>
      </c>
      <c r="M222">
        <v>0</v>
      </c>
      <c r="N222" s="5">
        <v>43160</v>
      </c>
      <c r="O222">
        <v>44.17</v>
      </c>
      <c r="P222" s="5">
        <v>43191</v>
      </c>
      <c r="Q222" t="s">
        <v>23</v>
      </c>
      <c r="R222" t="s">
        <v>24</v>
      </c>
      <c r="S222" t="s">
        <v>25</v>
      </c>
      <c r="T222" t="str">
        <f t="shared" si="3"/>
        <v>FALSE</v>
      </c>
    </row>
    <row r="223" spans="1:20" x14ac:dyDescent="0.35">
      <c r="A223">
        <v>0.67781291533433974</v>
      </c>
      <c r="B223" s="1">
        <v>579</v>
      </c>
      <c r="C223" s="2">
        <v>136580263</v>
      </c>
      <c r="D223">
        <v>20000</v>
      </c>
      <c r="E223" t="s">
        <v>27</v>
      </c>
      <c r="F223">
        <v>12.73</v>
      </c>
      <c r="G223">
        <v>671.29</v>
      </c>
      <c r="H223" s="4">
        <v>43282</v>
      </c>
      <c r="I223" t="s">
        <v>31</v>
      </c>
      <c r="J223" t="s">
        <v>30</v>
      </c>
      <c r="K223" t="s">
        <v>35</v>
      </c>
      <c r="L223">
        <v>21197.604240000001</v>
      </c>
      <c r="M223">
        <v>0</v>
      </c>
      <c r="N223" s="5">
        <v>43101</v>
      </c>
      <c r="O223">
        <v>10848.22</v>
      </c>
      <c r="Q223" t="s">
        <v>23</v>
      </c>
      <c r="R223" t="s">
        <v>24</v>
      </c>
      <c r="S223" t="s">
        <v>25</v>
      </c>
      <c r="T223" t="str">
        <f t="shared" si="3"/>
        <v>FALSE</v>
      </c>
    </row>
    <row r="224" spans="1:20" x14ac:dyDescent="0.35">
      <c r="A224">
        <v>0.67815853870195908</v>
      </c>
      <c r="B224" s="1">
        <v>274</v>
      </c>
      <c r="C224" s="2">
        <v>139928996</v>
      </c>
      <c r="D224">
        <v>11200</v>
      </c>
      <c r="E224" t="s">
        <v>27</v>
      </c>
      <c r="F224">
        <v>7.84</v>
      </c>
      <c r="G224">
        <v>350.15</v>
      </c>
      <c r="H224" s="4">
        <v>43344</v>
      </c>
      <c r="I224" t="s">
        <v>20</v>
      </c>
      <c r="J224" t="s">
        <v>21</v>
      </c>
      <c r="K224" t="s">
        <v>22</v>
      </c>
      <c r="L224">
        <v>2105.7800000000002</v>
      </c>
      <c r="M224">
        <v>0</v>
      </c>
      <c r="N224" s="5">
        <v>43160</v>
      </c>
      <c r="O224">
        <v>350.15</v>
      </c>
      <c r="P224" s="5">
        <v>43191</v>
      </c>
      <c r="Q224" t="s">
        <v>23</v>
      </c>
      <c r="R224" t="s">
        <v>33</v>
      </c>
      <c r="S224" t="s">
        <v>25</v>
      </c>
      <c r="T224" t="str">
        <f t="shared" si="3"/>
        <v>FALSE</v>
      </c>
    </row>
    <row r="225" spans="1:20" x14ac:dyDescent="0.35">
      <c r="A225">
        <v>0.68018111455405184</v>
      </c>
      <c r="B225" s="1">
        <v>435</v>
      </c>
      <c r="C225" s="2">
        <v>128893391</v>
      </c>
      <c r="D225">
        <v>5000</v>
      </c>
      <c r="E225" t="s">
        <v>27</v>
      </c>
      <c r="F225">
        <v>7.97</v>
      </c>
      <c r="G225">
        <v>156.62</v>
      </c>
      <c r="H225" s="4">
        <v>43132</v>
      </c>
      <c r="I225" t="s">
        <v>20</v>
      </c>
      <c r="J225" t="s">
        <v>21</v>
      </c>
      <c r="K225" t="s">
        <v>22</v>
      </c>
      <c r="L225">
        <v>2597.79</v>
      </c>
      <c r="M225">
        <v>0</v>
      </c>
      <c r="N225" s="5">
        <v>43160</v>
      </c>
      <c r="O225">
        <v>200</v>
      </c>
      <c r="P225" s="5">
        <v>43191</v>
      </c>
      <c r="Q225" t="s">
        <v>23</v>
      </c>
      <c r="R225" t="s">
        <v>24</v>
      </c>
      <c r="S225" t="s">
        <v>25</v>
      </c>
      <c r="T225" t="str">
        <f t="shared" si="3"/>
        <v>FALSE</v>
      </c>
    </row>
    <row r="226" spans="1:20" x14ac:dyDescent="0.35">
      <c r="A226">
        <v>0.68310071438462217</v>
      </c>
      <c r="B226" s="1">
        <v>404</v>
      </c>
      <c r="C226" s="2">
        <v>126818775</v>
      </c>
      <c r="D226">
        <v>3000</v>
      </c>
      <c r="E226" t="s">
        <v>27</v>
      </c>
      <c r="F226">
        <v>7.35</v>
      </c>
      <c r="G226">
        <v>93.12</v>
      </c>
      <c r="H226" s="4">
        <v>43101</v>
      </c>
      <c r="I226" t="s">
        <v>20</v>
      </c>
      <c r="J226" t="s">
        <v>30</v>
      </c>
      <c r="K226" t="s">
        <v>22</v>
      </c>
      <c r="L226">
        <v>1214.24</v>
      </c>
      <c r="M226">
        <v>0</v>
      </c>
      <c r="N226" s="5">
        <v>43160</v>
      </c>
      <c r="O226">
        <v>93.12</v>
      </c>
      <c r="P226" s="5">
        <v>43191</v>
      </c>
      <c r="Q226" t="s">
        <v>23</v>
      </c>
      <c r="R226" t="s">
        <v>24</v>
      </c>
      <c r="S226" t="s">
        <v>25</v>
      </c>
      <c r="T226" t="str">
        <f t="shared" si="3"/>
        <v>FALSE</v>
      </c>
    </row>
    <row r="227" spans="1:20" x14ac:dyDescent="0.35">
      <c r="A227">
        <v>0.68511728348668854</v>
      </c>
      <c r="B227" s="1">
        <v>569</v>
      </c>
      <c r="C227" s="2">
        <v>128593090</v>
      </c>
      <c r="D227">
        <v>40000</v>
      </c>
      <c r="E227" t="s">
        <v>27</v>
      </c>
      <c r="F227">
        <v>5.32</v>
      </c>
      <c r="G227">
        <v>1204.5999999999999</v>
      </c>
      <c r="H227" s="4">
        <v>43160</v>
      </c>
      <c r="I227" t="s">
        <v>20</v>
      </c>
      <c r="J227" t="s">
        <v>21</v>
      </c>
      <c r="K227" t="s">
        <v>22</v>
      </c>
      <c r="L227">
        <v>17992.29</v>
      </c>
      <c r="M227">
        <v>0</v>
      </c>
      <c r="N227" s="5">
        <v>43160</v>
      </c>
      <c r="O227">
        <v>1204.5999999999999</v>
      </c>
      <c r="P227" s="5">
        <v>43191</v>
      </c>
      <c r="Q227" t="s">
        <v>23</v>
      </c>
      <c r="R227" t="s">
        <v>24</v>
      </c>
      <c r="S227" t="s">
        <v>25</v>
      </c>
      <c r="T227" t="str">
        <f t="shared" si="3"/>
        <v>FALSE</v>
      </c>
    </row>
    <row r="228" spans="1:20" x14ac:dyDescent="0.35">
      <c r="A228">
        <v>0.68546193031810798</v>
      </c>
      <c r="B228" s="1">
        <v>5</v>
      </c>
      <c r="C228" s="2">
        <v>129387613</v>
      </c>
      <c r="D228">
        <v>5000</v>
      </c>
      <c r="E228" t="s">
        <v>27</v>
      </c>
      <c r="F228">
        <v>10.41</v>
      </c>
      <c r="G228">
        <v>162.31</v>
      </c>
      <c r="H228" s="4">
        <v>43132</v>
      </c>
      <c r="I228" t="s">
        <v>20</v>
      </c>
      <c r="J228" t="s">
        <v>29</v>
      </c>
      <c r="K228" t="s">
        <v>22</v>
      </c>
      <c r="L228">
        <v>1947.73</v>
      </c>
      <c r="M228">
        <v>0</v>
      </c>
      <c r="N228" s="5">
        <v>43132</v>
      </c>
      <c r="O228">
        <v>162.31</v>
      </c>
      <c r="P228" s="5">
        <v>43191</v>
      </c>
      <c r="Q228" t="s">
        <v>23</v>
      </c>
      <c r="R228" t="s">
        <v>24</v>
      </c>
      <c r="S228" t="s">
        <v>25</v>
      </c>
      <c r="T228" t="str">
        <f t="shared" si="3"/>
        <v>FALSE</v>
      </c>
    </row>
    <row r="229" spans="1:20" x14ac:dyDescent="0.35">
      <c r="A229">
        <v>0.68827723118886008</v>
      </c>
      <c r="B229" s="1">
        <v>406</v>
      </c>
      <c r="C229" s="2">
        <v>137376499</v>
      </c>
      <c r="D229">
        <v>16000</v>
      </c>
      <c r="E229" t="s">
        <v>27</v>
      </c>
      <c r="F229">
        <v>7.84</v>
      </c>
      <c r="G229">
        <v>500.21</v>
      </c>
      <c r="H229" s="4">
        <v>43282</v>
      </c>
      <c r="I229" t="s">
        <v>20</v>
      </c>
      <c r="J229" t="s">
        <v>29</v>
      </c>
      <c r="K229" t="s">
        <v>35</v>
      </c>
      <c r="L229">
        <v>3494.5</v>
      </c>
      <c r="M229">
        <v>0</v>
      </c>
      <c r="N229" s="5">
        <v>43132</v>
      </c>
      <c r="O229">
        <v>500.21</v>
      </c>
      <c r="P229" s="5">
        <v>43191</v>
      </c>
      <c r="Q229" t="s">
        <v>23</v>
      </c>
      <c r="R229" t="s">
        <v>33</v>
      </c>
      <c r="S229" t="s">
        <v>25</v>
      </c>
      <c r="T229" t="str">
        <f t="shared" si="3"/>
        <v>FALSE</v>
      </c>
    </row>
    <row r="230" spans="1:20" x14ac:dyDescent="0.35">
      <c r="A230">
        <v>0.68960910846823786</v>
      </c>
      <c r="B230" s="1">
        <v>92</v>
      </c>
      <c r="C230" s="2">
        <v>127611760</v>
      </c>
      <c r="D230">
        <v>2000</v>
      </c>
      <c r="E230" t="s">
        <v>27</v>
      </c>
      <c r="F230">
        <v>17.09</v>
      </c>
      <c r="G230">
        <v>71.400000000000006</v>
      </c>
      <c r="H230" s="4">
        <v>43101</v>
      </c>
      <c r="I230" t="s">
        <v>36</v>
      </c>
      <c r="J230" t="s">
        <v>30</v>
      </c>
      <c r="K230" t="s">
        <v>35</v>
      </c>
      <c r="L230">
        <v>288.45</v>
      </c>
      <c r="M230">
        <v>0</v>
      </c>
      <c r="N230" s="5">
        <v>43252</v>
      </c>
      <c r="O230">
        <v>71.400000000000006</v>
      </c>
      <c r="Q230" t="s">
        <v>26</v>
      </c>
      <c r="R230" t="s">
        <v>24</v>
      </c>
      <c r="S230" t="s">
        <v>25</v>
      </c>
      <c r="T230" t="str">
        <f t="shared" si="3"/>
        <v>FALSE</v>
      </c>
    </row>
    <row r="231" spans="1:20" x14ac:dyDescent="0.35">
      <c r="A231">
        <v>0.69073346968613869</v>
      </c>
      <c r="B231" s="1">
        <v>164</v>
      </c>
      <c r="C231" s="2">
        <v>136519946</v>
      </c>
      <c r="D231">
        <v>5000</v>
      </c>
      <c r="E231" t="s">
        <v>27</v>
      </c>
      <c r="F231">
        <v>14.47</v>
      </c>
      <c r="G231">
        <v>172.04</v>
      </c>
      <c r="H231" s="4">
        <v>43282</v>
      </c>
      <c r="I231" t="s">
        <v>20</v>
      </c>
      <c r="J231" t="s">
        <v>21</v>
      </c>
      <c r="K231" t="s">
        <v>22</v>
      </c>
      <c r="L231">
        <v>1372.3</v>
      </c>
      <c r="M231">
        <v>0</v>
      </c>
      <c r="N231" s="5">
        <v>43160</v>
      </c>
      <c r="O231">
        <v>172.04</v>
      </c>
      <c r="P231" s="5">
        <v>43191</v>
      </c>
      <c r="Q231" t="s">
        <v>23</v>
      </c>
      <c r="R231" t="s">
        <v>24</v>
      </c>
      <c r="S231" t="s">
        <v>25</v>
      </c>
      <c r="T231" t="str">
        <f t="shared" si="3"/>
        <v>FALSE</v>
      </c>
    </row>
    <row r="232" spans="1:20" x14ac:dyDescent="0.35">
      <c r="A232">
        <v>0.69264016335527923</v>
      </c>
      <c r="B232" s="1">
        <v>158</v>
      </c>
      <c r="C232" s="2">
        <v>128320206</v>
      </c>
      <c r="D232">
        <v>5000</v>
      </c>
      <c r="E232" t="s">
        <v>27</v>
      </c>
      <c r="F232">
        <v>7.35</v>
      </c>
      <c r="G232">
        <v>155.19</v>
      </c>
      <c r="H232" s="4">
        <v>43132</v>
      </c>
      <c r="I232" t="s">
        <v>31</v>
      </c>
      <c r="J232" t="s">
        <v>32</v>
      </c>
      <c r="K232" t="s">
        <v>22</v>
      </c>
      <c r="L232">
        <v>5001.1619790000004</v>
      </c>
      <c r="M232">
        <v>0</v>
      </c>
      <c r="N232" s="5">
        <v>43132</v>
      </c>
      <c r="O232">
        <v>5005.24</v>
      </c>
      <c r="Q232" t="s">
        <v>23</v>
      </c>
      <c r="R232" t="s">
        <v>24</v>
      </c>
      <c r="S232" t="s">
        <v>25</v>
      </c>
      <c r="T232" t="str">
        <f t="shared" si="3"/>
        <v>FALSE</v>
      </c>
    </row>
    <row r="233" spans="1:20" x14ac:dyDescent="0.35">
      <c r="A233">
        <v>0.69318897016730596</v>
      </c>
      <c r="B233" s="1">
        <v>387</v>
      </c>
      <c r="C233" s="2">
        <v>136611856</v>
      </c>
      <c r="D233">
        <v>15000</v>
      </c>
      <c r="E233" t="s">
        <v>27</v>
      </c>
      <c r="F233">
        <v>16.14</v>
      </c>
      <c r="G233">
        <v>528.4</v>
      </c>
      <c r="H233" s="4">
        <v>43282</v>
      </c>
      <c r="I233" t="s">
        <v>20</v>
      </c>
      <c r="J233" t="s">
        <v>21</v>
      </c>
      <c r="K233" t="s">
        <v>35</v>
      </c>
      <c r="L233">
        <v>4200.3</v>
      </c>
      <c r="M233">
        <v>0</v>
      </c>
      <c r="N233" s="5">
        <v>43160</v>
      </c>
      <c r="O233">
        <v>528.4</v>
      </c>
      <c r="P233" s="5">
        <v>43191</v>
      </c>
      <c r="Q233" t="s">
        <v>23</v>
      </c>
      <c r="R233" t="s">
        <v>24</v>
      </c>
      <c r="S233" t="s">
        <v>25</v>
      </c>
      <c r="T233" t="str">
        <f t="shared" si="3"/>
        <v>FALSE</v>
      </c>
    </row>
    <row r="234" spans="1:20" x14ac:dyDescent="0.35">
      <c r="A234">
        <v>0.69969387358608348</v>
      </c>
      <c r="B234" s="1">
        <v>578</v>
      </c>
      <c r="C234" s="2">
        <v>129291165</v>
      </c>
      <c r="D234">
        <v>15000</v>
      </c>
      <c r="E234" t="s">
        <v>27</v>
      </c>
      <c r="F234">
        <v>5.31</v>
      </c>
      <c r="G234">
        <v>451.66</v>
      </c>
      <c r="H234" s="4">
        <v>43160</v>
      </c>
      <c r="I234" t="s">
        <v>20</v>
      </c>
      <c r="J234" t="s">
        <v>32</v>
      </c>
      <c r="K234" t="s">
        <v>22</v>
      </c>
      <c r="L234">
        <v>5411.07</v>
      </c>
      <c r="M234">
        <v>0</v>
      </c>
      <c r="N234" s="5">
        <v>43160</v>
      </c>
      <c r="O234">
        <v>451.66</v>
      </c>
      <c r="P234" s="5">
        <v>43191</v>
      </c>
      <c r="Q234" t="s">
        <v>23</v>
      </c>
      <c r="R234" t="s">
        <v>24</v>
      </c>
      <c r="S234" t="s">
        <v>25</v>
      </c>
      <c r="T234" t="str">
        <f t="shared" si="3"/>
        <v>FALSE</v>
      </c>
    </row>
    <row r="235" spans="1:20" x14ac:dyDescent="0.35">
      <c r="A235">
        <v>0.69988247752300026</v>
      </c>
      <c r="B235" s="1">
        <v>586</v>
      </c>
      <c r="C235" s="2">
        <v>137893419</v>
      </c>
      <c r="D235">
        <v>6000</v>
      </c>
      <c r="E235" t="s">
        <v>27</v>
      </c>
      <c r="F235">
        <v>17.97</v>
      </c>
      <c r="G235">
        <v>216.83</v>
      </c>
      <c r="H235" s="4">
        <v>43313</v>
      </c>
      <c r="I235" t="s">
        <v>20</v>
      </c>
      <c r="J235" t="s">
        <v>21</v>
      </c>
      <c r="K235" t="s">
        <v>22</v>
      </c>
      <c r="L235">
        <v>1543.37</v>
      </c>
      <c r="M235">
        <v>0</v>
      </c>
      <c r="N235" s="5">
        <v>43160</v>
      </c>
      <c r="O235">
        <v>216.83</v>
      </c>
      <c r="P235" s="5">
        <v>43191</v>
      </c>
      <c r="Q235" t="s">
        <v>23</v>
      </c>
      <c r="R235" t="s">
        <v>24</v>
      </c>
      <c r="S235" t="s">
        <v>25</v>
      </c>
      <c r="T235" t="str">
        <f t="shared" si="3"/>
        <v>FALSE</v>
      </c>
    </row>
    <row r="236" spans="1:20" x14ac:dyDescent="0.35">
      <c r="A236">
        <v>0.70160165303812561</v>
      </c>
      <c r="B236" s="1">
        <v>25</v>
      </c>
      <c r="C236" s="2">
        <v>129174265</v>
      </c>
      <c r="D236">
        <v>22550</v>
      </c>
      <c r="E236" t="s">
        <v>27</v>
      </c>
      <c r="F236">
        <v>26.77</v>
      </c>
      <c r="G236">
        <v>917.83</v>
      </c>
      <c r="H236" s="4">
        <v>43160</v>
      </c>
      <c r="I236" t="s">
        <v>36</v>
      </c>
      <c r="J236" t="s">
        <v>21</v>
      </c>
      <c r="K236" t="s">
        <v>35</v>
      </c>
      <c r="L236">
        <v>4571.46</v>
      </c>
      <c r="M236">
        <v>0</v>
      </c>
      <c r="N236" s="5">
        <v>43313</v>
      </c>
      <c r="O236">
        <v>917.83</v>
      </c>
      <c r="Q236" t="s">
        <v>26</v>
      </c>
      <c r="R236" t="s">
        <v>24</v>
      </c>
      <c r="S236" t="s">
        <v>25</v>
      </c>
      <c r="T236" t="str">
        <f t="shared" si="3"/>
        <v>FALSE</v>
      </c>
    </row>
    <row r="237" spans="1:20" x14ac:dyDescent="0.35">
      <c r="A237">
        <v>0.70617794475624374</v>
      </c>
      <c r="B237" s="1">
        <v>272</v>
      </c>
      <c r="C237" s="2">
        <v>128002739</v>
      </c>
      <c r="D237">
        <v>35000</v>
      </c>
      <c r="E237" t="s">
        <v>27</v>
      </c>
      <c r="F237">
        <v>5.32</v>
      </c>
      <c r="G237">
        <v>1054.02</v>
      </c>
      <c r="H237" s="4">
        <v>43132</v>
      </c>
      <c r="I237" t="s">
        <v>20</v>
      </c>
      <c r="J237" t="s">
        <v>32</v>
      </c>
      <c r="K237" t="s">
        <v>22</v>
      </c>
      <c r="L237">
        <v>13681.57</v>
      </c>
      <c r="M237">
        <v>0</v>
      </c>
      <c r="N237" s="5">
        <v>43160</v>
      </c>
      <c r="O237">
        <v>1054.02</v>
      </c>
      <c r="P237" s="5">
        <v>43191</v>
      </c>
      <c r="Q237" t="s">
        <v>23</v>
      </c>
      <c r="R237" t="s">
        <v>24</v>
      </c>
      <c r="S237" t="s">
        <v>25</v>
      </c>
      <c r="T237" t="str">
        <f t="shared" si="3"/>
        <v>FALSE</v>
      </c>
    </row>
    <row r="238" spans="1:20" x14ac:dyDescent="0.35">
      <c r="A238">
        <v>0.7087439155744174</v>
      </c>
      <c r="B238" s="1">
        <v>627</v>
      </c>
      <c r="C238" s="2">
        <v>138620323</v>
      </c>
      <c r="D238">
        <v>12000</v>
      </c>
      <c r="E238" t="s">
        <v>27</v>
      </c>
      <c r="F238">
        <v>6.11</v>
      </c>
      <c r="G238">
        <v>365.67</v>
      </c>
      <c r="H238" s="4">
        <v>43313</v>
      </c>
      <c r="I238" t="s">
        <v>20</v>
      </c>
      <c r="J238" t="s">
        <v>29</v>
      </c>
      <c r="K238" t="s">
        <v>22</v>
      </c>
      <c r="L238">
        <v>2551.54</v>
      </c>
      <c r="M238">
        <v>0</v>
      </c>
      <c r="N238" s="5">
        <v>43160</v>
      </c>
      <c r="O238">
        <v>365.67</v>
      </c>
      <c r="P238" s="5">
        <v>43191</v>
      </c>
      <c r="Q238" t="s">
        <v>23</v>
      </c>
      <c r="R238" t="s">
        <v>33</v>
      </c>
      <c r="S238" t="s">
        <v>25</v>
      </c>
      <c r="T238" t="str">
        <f t="shared" si="3"/>
        <v>FALSE</v>
      </c>
    </row>
    <row r="239" spans="1:20" x14ac:dyDescent="0.35">
      <c r="A239">
        <v>0.71022661592937164</v>
      </c>
      <c r="B239" s="1">
        <v>958</v>
      </c>
      <c r="C239" s="2">
        <v>126797537</v>
      </c>
      <c r="D239">
        <v>20000</v>
      </c>
      <c r="E239" t="s">
        <v>27</v>
      </c>
      <c r="F239">
        <v>10.42</v>
      </c>
      <c r="G239">
        <v>649.29999999999995</v>
      </c>
      <c r="H239" s="4">
        <v>43101</v>
      </c>
      <c r="I239" t="s">
        <v>20</v>
      </c>
      <c r="J239" t="s">
        <v>21</v>
      </c>
      <c r="K239" t="s">
        <v>22</v>
      </c>
      <c r="L239">
        <v>9061.26</v>
      </c>
      <c r="M239">
        <v>0</v>
      </c>
      <c r="N239" s="5">
        <v>43160</v>
      </c>
      <c r="O239">
        <v>649.29999999999995</v>
      </c>
      <c r="P239" s="5">
        <v>43191</v>
      </c>
      <c r="Q239" t="s">
        <v>23</v>
      </c>
      <c r="R239" t="s">
        <v>24</v>
      </c>
      <c r="S239" t="s">
        <v>25</v>
      </c>
      <c r="T239" t="str">
        <f t="shared" si="3"/>
        <v>FALSE</v>
      </c>
    </row>
    <row r="240" spans="1:20" x14ac:dyDescent="0.35">
      <c r="A240">
        <v>0.71136292730521367</v>
      </c>
      <c r="B240" s="1">
        <v>262</v>
      </c>
      <c r="C240" s="2">
        <v>140797606</v>
      </c>
      <c r="D240">
        <v>20000</v>
      </c>
      <c r="E240" t="s">
        <v>27</v>
      </c>
      <c r="F240">
        <v>15.02</v>
      </c>
      <c r="G240">
        <v>693.51</v>
      </c>
      <c r="H240" s="4">
        <v>43344</v>
      </c>
      <c r="I240" t="s">
        <v>20</v>
      </c>
      <c r="J240" t="s">
        <v>21</v>
      </c>
      <c r="K240" t="s">
        <v>22</v>
      </c>
      <c r="L240">
        <v>19144.37</v>
      </c>
      <c r="M240">
        <v>0</v>
      </c>
      <c r="N240" s="5">
        <v>43160</v>
      </c>
      <c r="O240">
        <v>693.51</v>
      </c>
      <c r="P240" s="5">
        <v>43191</v>
      </c>
      <c r="Q240" t="s">
        <v>23</v>
      </c>
      <c r="R240" t="s">
        <v>24</v>
      </c>
      <c r="S240" t="s">
        <v>25</v>
      </c>
      <c r="T240" t="str">
        <f t="shared" si="3"/>
        <v>FALSE</v>
      </c>
    </row>
    <row r="241" spans="1:20" x14ac:dyDescent="0.35">
      <c r="A241">
        <v>0.71272617310484443</v>
      </c>
      <c r="B241" s="1">
        <v>78</v>
      </c>
      <c r="C241" s="2">
        <v>137823720</v>
      </c>
      <c r="D241">
        <v>40000</v>
      </c>
      <c r="E241" t="s">
        <v>27</v>
      </c>
      <c r="F241">
        <v>11.55</v>
      </c>
      <c r="G241">
        <v>1320</v>
      </c>
      <c r="H241" s="4">
        <v>43313</v>
      </c>
      <c r="I241" t="s">
        <v>31</v>
      </c>
      <c r="J241" t="s">
        <v>21</v>
      </c>
      <c r="K241" t="s">
        <v>22</v>
      </c>
      <c r="L241">
        <v>41837.522779999999</v>
      </c>
      <c r="M241">
        <v>0</v>
      </c>
      <c r="N241" s="5">
        <v>43160</v>
      </c>
      <c r="O241">
        <v>11043.19</v>
      </c>
      <c r="Q241" t="s">
        <v>23</v>
      </c>
      <c r="R241" t="s">
        <v>24</v>
      </c>
      <c r="S241" t="s">
        <v>25</v>
      </c>
      <c r="T241" t="str">
        <f t="shared" si="3"/>
        <v>FALSE</v>
      </c>
    </row>
    <row r="242" spans="1:20" x14ac:dyDescent="0.35">
      <c r="A242">
        <v>0.71466142379591469</v>
      </c>
      <c r="B242" s="1">
        <v>37</v>
      </c>
      <c r="C242" s="2">
        <v>130705064</v>
      </c>
      <c r="D242">
        <v>3500</v>
      </c>
      <c r="E242" t="s">
        <v>27</v>
      </c>
      <c r="F242">
        <v>5.31</v>
      </c>
      <c r="G242">
        <v>105.39</v>
      </c>
      <c r="H242" s="4">
        <v>43160</v>
      </c>
      <c r="I242" t="s">
        <v>20</v>
      </c>
      <c r="J242" t="s">
        <v>21</v>
      </c>
      <c r="K242" t="s">
        <v>22</v>
      </c>
      <c r="L242">
        <v>1260.56</v>
      </c>
      <c r="M242">
        <v>0</v>
      </c>
      <c r="N242" s="5">
        <v>43160</v>
      </c>
      <c r="O242">
        <v>105.39</v>
      </c>
      <c r="P242" s="5">
        <v>43191</v>
      </c>
      <c r="Q242" t="s">
        <v>23</v>
      </c>
      <c r="R242" t="s">
        <v>24</v>
      </c>
      <c r="S242" t="s">
        <v>25</v>
      </c>
      <c r="T242" t="str">
        <f t="shared" si="3"/>
        <v>FALSE</v>
      </c>
    </row>
    <row r="243" spans="1:20" x14ac:dyDescent="0.35">
      <c r="A243">
        <v>0.71813377659387534</v>
      </c>
      <c r="B243" s="1">
        <v>642</v>
      </c>
      <c r="C243" s="2">
        <v>130764288</v>
      </c>
      <c r="D243">
        <v>40000</v>
      </c>
      <c r="E243" t="s">
        <v>27</v>
      </c>
      <c r="F243">
        <v>5.31</v>
      </c>
      <c r="G243">
        <v>1204.42</v>
      </c>
      <c r="H243" s="4">
        <v>43160</v>
      </c>
      <c r="I243" t="s">
        <v>20</v>
      </c>
      <c r="J243" t="s">
        <v>29</v>
      </c>
      <c r="K243" t="s">
        <v>22</v>
      </c>
      <c r="L243">
        <v>14441.24</v>
      </c>
      <c r="M243">
        <v>0</v>
      </c>
      <c r="N243" s="5">
        <v>43160</v>
      </c>
      <c r="O243">
        <v>1204.42</v>
      </c>
      <c r="P243" s="5">
        <v>43191</v>
      </c>
      <c r="Q243" t="s">
        <v>23</v>
      </c>
      <c r="R243" t="s">
        <v>24</v>
      </c>
      <c r="S243" t="s">
        <v>25</v>
      </c>
      <c r="T243" t="str">
        <f t="shared" si="3"/>
        <v>FALSE</v>
      </c>
    </row>
    <row r="244" spans="1:20" x14ac:dyDescent="0.35">
      <c r="A244">
        <v>0.72519793535695221</v>
      </c>
      <c r="B244" s="1">
        <v>72</v>
      </c>
      <c r="C244" s="2">
        <v>137490689</v>
      </c>
      <c r="D244">
        <v>10000</v>
      </c>
      <c r="E244" t="s">
        <v>27</v>
      </c>
      <c r="F244">
        <v>16.91</v>
      </c>
      <c r="G244">
        <v>356.08</v>
      </c>
      <c r="H244" s="4">
        <v>43282</v>
      </c>
      <c r="I244" t="s">
        <v>20</v>
      </c>
      <c r="J244" t="s">
        <v>29</v>
      </c>
      <c r="K244" t="s">
        <v>22</v>
      </c>
      <c r="L244">
        <v>2483.17</v>
      </c>
      <c r="M244">
        <v>0</v>
      </c>
      <c r="N244" s="5">
        <v>43132</v>
      </c>
      <c r="O244">
        <v>356.08</v>
      </c>
      <c r="P244" s="5">
        <v>43191</v>
      </c>
      <c r="Q244" t="s">
        <v>23</v>
      </c>
      <c r="R244" t="s">
        <v>24</v>
      </c>
      <c r="S244" t="s">
        <v>25</v>
      </c>
      <c r="T244" t="str">
        <f t="shared" si="3"/>
        <v>FALSE</v>
      </c>
    </row>
    <row r="245" spans="1:20" x14ac:dyDescent="0.35">
      <c r="A245">
        <v>0.72897772164198538</v>
      </c>
      <c r="B245" s="1">
        <v>218</v>
      </c>
      <c r="C245" s="2">
        <v>126775633</v>
      </c>
      <c r="D245">
        <v>38650</v>
      </c>
      <c r="E245" t="s">
        <v>27</v>
      </c>
      <c r="F245">
        <v>11.99</v>
      </c>
      <c r="G245">
        <v>1283.55</v>
      </c>
      <c r="H245" s="4">
        <v>43132</v>
      </c>
      <c r="I245" t="s">
        <v>31</v>
      </c>
      <c r="J245" t="s">
        <v>21</v>
      </c>
      <c r="K245" t="s">
        <v>22</v>
      </c>
      <c r="L245">
        <v>42458.13927</v>
      </c>
      <c r="M245">
        <v>0</v>
      </c>
      <c r="N245" s="5">
        <v>43101</v>
      </c>
      <c r="O245">
        <v>29648.39</v>
      </c>
      <c r="Q245" t="s">
        <v>23</v>
      </c>
      <c r="R245" t="s">
        <v>24</v>
      </c>
      <c r="S245" t="s">
        <v>25</v>
      </c>
      <c r="T245" t="str">
        <f t="shared" si="3"/>
        <v>FALSE</v>
      </c>
    </row>
    <row r="246" spans="1:20" x14ac:dyDescent="0.35">
      <c r="A246">
        <v>0.73017244147466775</v>
      </c>
      <c r="B246" s="1">
        <v>908</v>
      </c>
      <c r="C246" s="2">
        <v>140744272</v>
      </c>
      <c r="D246">
        <v>24000</v>
      </c>
      <c r="E246" t="s">
        <v>27</v>
      </c>
      <c r="F246">
        <v>8.4600000000000009</v>
      </c>
      <c r="G246">
        <v>757.18</v>
      </c>
      <c r="H246" s="4">
        <v>43344</v>
      </c>
      <c r="I246" t="s">
        <v>20</v>
      </c>
      <c r="J246" t="s">
        <v>21</v>
      </c>
      <c r="K246" t="s">
        <v>35</v>
      </c>
      <c r="L246">
        <v>4531.8</v>
      </c>
      <c r="M246">
        <v>0</v>
      </c>
      <c r="N246" s="5">
        <v>43160</v>
      </c>
      <c r="O246">
        <v>757.18</v>
      </c>
      <c r="P246" s="5">
        <v>43191</v>
      </c>
      <c r="Q246" t="s">
        <v>23</v>
      </c>
      <c r="R246" t="s">
        <v>24</v>
      </c>
      <c r="S246" t="s">
        <v>25</v>
      </c>
      <c r="T246" t="str">
        <f t="shared" si="3"/>
        <v>FALSE</v>
      </c>
    </row>
    <row r="247" spans="1:20" x14ac:dyDescent="0.35">
      <c r="A247">
        <v>0.738979397176315</v>
      </c>
      <c r="B247" s="1">
        <v>194</v>
      </c>
      <c r="C247" s="2">
        <v>140579325</v>
      </c>
      <c r="D247">
        <v>5000</v>
      </c>
      <c r="E247" t="s">
        <v>27</v>
      </c>
      <c r="F247">
        <v>11.06</v>
      </c>
      <c r="G247">
        <v>163.84</v>
      </c>
      <c r="H247" s="4">
        <v>43344</v>
      </c>
      <c r="I247" t="s">
        <v>20</v>
      </c>
      <c r="J247" t="s">
        <v>41</v>
      </c>
      <c r="K247" t="s">
        <v>22</v>
      </c>
      <c r="L247">
        <v>989.07</v>
      </c>
      <c r="M247">
        <v>0</v>
      </c>
      <c r="N247" s="5">
        <v>43160</v>
      </c>
      <c r="O247">
        <v>176.01</v>
      </c>
      <c r="P247" s="5">
        <v>43191</v>
      </c>
      <c r="Q247" t="s">
        <v>23</v>
      </c>
      <c r="R247" t="s">
        <v>24</v>
      </c>
      <c r="S247" t="s">
        <v>25</v>
      </c>
      <c r="T247" t="str">
        <f t="shared" si="3"/>
        <v>FALSE</v>
      </c>
    </row>
    <row r="248" spans="1:20" x14ac:dyDescent="0.35">
      <c r="A248">
        <v>0.74029753349736949</v>
      </c>
      <c r="B248" s="1">
        <v>603</v>
      </c>
      <c r="C248" s="2">
        <v>140249451</v>
      </c>
      <c r="D248">
        <v>12000</v>
      </c>
      <c r="E248" t="s">
        <v>27</v>
      </c>
      <c r="F248">
        <v>12.73</v>
      </c>
      <c r="G248">
        <v>402.77</v>
      </c>
      <c r="H248" s="4">
        <v>43344</v>
      </c>
      <c r="I248" t="s">
        <v>20</v>
      </c>
      <c r="J248" t="s">
        <v>21</v>
      </c>
      <c r="K248" t="s">
        <v>22</v>
      </c>
      <c r="L248">
        <v>2005.36</v>
      </c>
      <c r="M248">
        <v>0</v>
      </c>
      <c r="N248" s="5">
        <v>43132</v>
      </c>
      <c r="O248">
        <v>402.77</v>
      </c>
      <c r="P248" s="5">
        <v>43191</v>
      </c>
      <c r="Q248" t="s">
        <v>26</v>
      </c>
      <c r="R248" t="s">
        <v>24</v>
      </c>
      <c r="S248" t="s">
        <v>25</v>
      </c>
      <c r="T248" t="str">
        <f t="shared" si="3"/>
        <v>FALSE</v>
      </c>
    </row>
    <row r="249" spans="1:20" x14ac:dyDescent="0.35">
      <c r="A249">
        <v>0.74337489969887816</v>
      </c>
      <c r="B249" s="1">
        <v>564</v>
      </c>
      <c r="C249" s="2">
        <v>138108210</v>
      </c>
      <c r="D249">
        <v>12000</v>
      </c>
      <c r="E249" t="s">
        <v>27</v>
      </c>
      <c r="F249">
        <v>8.4600000000000009</v>
      </c>
      <c r="G249">
        <v>378.59</v>
      </c>
      <c r="H249" s="4">
        <v>43313</v>
      </c>
      <c r="I249" t="s">
        <v>20</v>
      </c>
      <c r="J249" t="s">
        <v>29</v>
      </c>
      <c r="K249" t="s">
        <v>22</v>
      </c>
      <c r="L249">
        <v>2638.85</v>
      </c>
      <c r="M249">
        <v>0</v>
      </c>
      <c r="N249" s="5">
        <v>43160</v>
      </c>
      <c r="O249">
        <v>378.59</v>
      </c>
      <c r="P249" s="5">
        <v>43191</v>
      </c>
      <c r="Q249" t="s">
        <v>23</v>
      </c>
      <c r="R249" t="s">
        <v>24</v>
      </c>
      <c r="S249" t="s">
        <v>25</v>
      </c>
      <c r="T249" t="str">
        <f t="shared" si="3"/>
        <v>FALSE</v>
      </c>
    </row>
    <row r="250" spans="1:20" x14ac:dyDescent="0.35">
      <c r="A250">
        <v>0.74374762004932549</v>
      </c>
      <c r="B250" s="1">
        <v>343</v>
      </c>
      <c r="C250" s="2">
        <v>140666082</v>
      </c>
      <c r="D250">
        <v>40000</v>
      </c>
      <c r="E250" t="s">
        <v>27</v>
      </c>
      <c r="F250">
        <v>12.73</v>
      </c>
      <c r="G250">
        <v>1342.57</v>
      </c>
      <c r="H250" s="4">
        <v>43344</v>
      </c>
      <c r="I250" t="s">
        <v>20</v>
      </c>
      <c r="J250" t="s">
        <v>21</v>
      </c>
      <c r="K250" t="s">
        <v>22</v>
      </c>
      <c r="L250">
        <v>6791.19</v>
      </c>
      <c r="M250">
        <v>0</v>
      </c>
      <c r="N250" s="5">
        <v>43132</v>
      </c>
      <c r="O250">
        <v>1342.57</v>
      </c>
      <c r="P250" s="5">
        <v>43191</v>
      </c>
      <c r="Q250" t="s">
        <v>23</v>
      </c>
      <c r="R250" t="s">
        <v>24</v>
      </c>
      <c r="S250" t="s">
        <v>25</v>
      </c>
      <c r="T250" t="str">
        <f t="shared" si="3"/>
        <v>FALSE</v>
      </c>
    </row>
    <row r="251" spans="1:20" x14ac:dyDescent="0.35">
      <c r="A251">
        <v>0.74554927481350886</v>
      </c>
      <c r="B251" s="1">
        <v>902</v>
      </c>
      <c r="C251" s="2">
        <v>137521419</v>
      </c>
      <c r="D251">
        <v>10000</v>
      </c>
      <c r="E251" t="s">
        <v>27</v>
      </c>
      <c r="F251">
        <v>8.4600000000000009</v>
      </c>
      <c r="G251">
        <v>315.5</v>
      </c>
      <c r="H251" s="4">
        <v>43282</v>
      </c>
      <c r="I251" t="s">
        <v>20</v>
      </c>
      <c r="J251" t="s">
        <v>29</v>
      </c>
      <c r="K251" t="s">
        <v>22</v>
      </c>
      <c r="L251">
        <v>2234.35</v>
      </c>
      <c r="M251">
        <v>0</v>
      </c>
      <c r="N251" s="5">
        <v>43160</v>
      </c>
      <c r="O251">
        <v>315.5</v>
      </c>
      <c r="P251" s="5">
        <v>43191</v>
      </c>
      <c r="Q251" t="s">
        <v>23</v>
      </c>
      <c r="R251" t="s">
        <v>24</v>
      </c>
      <c r="S251" t="s">
        <v>25</v>
      </c>
      <c r="T251" t="str">
        <f t="shared" si="3"/>
        <v>FALSE</v>
      </c>
    </row>
    <row r="252" spans="1:20" x14ac:dyDescent="0.35">
      <c r="A252">
        <v>0.75635583044253829</v>
      </c>
      <c r="B252" s="1">
        <v>282</v>
      </c>
      <c r="C252" s="2">
        <v>129665103</v>
      </c>
      <c r="D252">
        <v>6000</v>
      </c>
      <c r="E252" t="s">
        <v>27</v>
      </c>
      <c r="F252">
        <v>11.98</v>
      </c>
      <c r="G252">
        <v>199.23</v>
      </c>
      <c r="H252" s="4">
        <v>43160</v>
      </c>
      <c r="I252" t="s">
        <v>20</v>
      </c>
      <c r="J252" t="s">
        <v>21</v>
      </c>
      <c r="K252" t="s">
        <v>35</v>
      </c>
      <c r="L252">
        <v>2382.77</v>
      </c>
      <c r="M252">
        <v>0</v>
      </c>
      <c r="N252" s="5">
        <v>43160</v>
      </c>
      <c r="O252">
        <v>199.23</v>
      </c>
      <c r="P252" s="5">
        <v>43191</v>
      </c>
      <c r="Q252" t="s">
        <v>23</v>
      </c>
      <c r="R252" t="s">
        <v>24</v>
      </c>
      <c r="S252" t="s">
        <v>25</v>
      </c>
      <c r="T252" t="str">
        <f t="shared" si="3"/>
        <v>FALSE</v>
      </c>
    </row>
    <row r="253" spans="1:20" x14ac:dyDescent="0.35">
      <c r="A253">
        <v>0.7570165874051924</v>
      </c>
      <c r="B253" s="1">
        <v>581</v>
      </c>
      <c r="C253" s="2">
        <v>135892951</v>
      </c>
      <c r="D253">
        <v>35000</v>
      </c>
      <c r="E253" t="s">
        <v>27</v>
      </c>
      <c r="F253">
        <v>5.31</v>
      </c>
      <c r="G253">
        <v>1053.8599999999999</v>
      </c>
      <c r="H253" s="4">
        <v>43282</v>
      </c>
      <c r="I253" t="s">
        <v>20</v>
      </c>
      <c r="J253" t="s">
        <v>21</v>
      </c>
      <c r="K253" t="s">
        <v>22</v>
      </c>
      <c r="L253">
        <v>8410.23</v>
      </c>
      <c r="M253">
        <v>0</v>
      </c>
      <c r="N253" s="5">
        <v>43160</v>
      </c>
      <c r="O253">
        <v>1053.8599999999999</v>
      </c>
      <c r="P253" s="5">
        <v>43191</v>
      </c>
      <c r="Q253" t="s">
        <v>23</v>
      </c>
      <c r="R253" t="s">
        <v>33</v>
      </c>
      <c r="S253" t="s">
        <v>25</v>
      </c>
      <c r="T253" t="str">
        <f t="shared" si="3"/>
        <v>FALSE</v>
      </c>
    </row>
    <row r="254" spans="1:20" x14ac:dyDescent="0.35">
      <c r="A254">
        <v>0.75884931141263468</v>
      </c>
      <c r="B254" s="1">
        <v>567</v>
      </c>
      <c r="C254" s="2">
        <v>136535986</v>
      </c>
      <c r="D254">
        <v>10000</v>
      </c>
      <c r="E254" t="s">
        <v>27</v>
      </c>
      <c r="F254">
        <v>8.4600000000000009</v>
      </c>
      <c r="G254">
        <v>315.5</v>
      </c>
      <c r="H254" s="4">
        <v>43282</v>
      </c>
      <c r="I254" t="s">
        <v>20</v>
      </c>
      <c r="J254" t="s">
        <v>21</v>
      </c>
      <c r="K254" t="s">
        <v>35</v>
      </c>
      <c r="L254">
        <v>2486.4</v>
      </c>
      <c r="M254">
        <v>0</v>
      </c>
      <c r="N254" s="5">
        <v>43132</v>
      </c>
      <c r="O254">
        <v>315.5</v>
      </c>
      <c r="P254" s="5">
        <v>43191</v>
      </c>
      <c r="Q254" t="s">
        <v>23</v>
      </c>
      <c r="R254" t="s">
        <v>24</v>
      </c>
      <c r="S254" t="s">
        <v>25</v>
      </c>
      <c r="T254" t="str">
        <f t="shared" si="3"/>
        <v>FALSE</v>
      </c>
    </row>
    <row r="255" spans="1:20" x14ac:dyDescent="0.35">
      <c r="A255">
        <v>0.76126238081170883</v>
      </c>
      <c r="B255" s="1">
        <v>6</v>
      </c>
      <c r="C255" s="2">
        <v>127628302</v>
      </c>
      <c r="D255">
        <v>4000</v>
      </c>
      <c r="E255" t="s">
        <v>27</v>
      </c>
      <c r="F255">
        <v>9.44</v>
      </c>
      <c r="G255">
        <v>128.02000000000001</v>
      </c>
      <c r="H255" s="4">
        <v>43101</v>
      </c>
      <c r="I255" t="s">
        <v>20</v>
      </c>
      <c r="J255" t="s">
        <v>30</v>
      </c>
      <c r="K255" t="s">
        <v>22</v>
      </c>
      <c r="L255">
        <v>1776.38</v>
      </c>
      <c r="M255">
        <v>0</v>
      </c>
      <c r="N255" s="5">
        <v>43160</v>
      </c>
      <c r="O255">
        <v>128.02000000000001</v>
      </c>
      <c r="P255" s="5">
        <v>43191</v>
      </c>
      <c r="Q255" t="s">
        <v>23</v>
      </c>
      <c r="R255" t="s">
        <v>24</v>
      </c>
      <c r="S255" t="s">
        <v>25</v>
      </c>
      <c r="T255" t="str">
        <f t="shared" si="3"/>
        <v>FALSE</v>
      </c>
    </row>
    <row r="256" spans="1:20" x14ac:dyDescent="0.35">
      <c r="A256">
        <v>0.7658539910449198</v>
      </c>
      <c r="B256" s="1">
        <v>90</v>
      </c>
      <c r="C256" s="2">
        <v>129774072</v>
      </c>
      <c r="D256">
        <v>6000</v>
      </c>
      <c r="E256" t="s">
        <v>27</v>
      </c>
      <c r="F256">
        <v>6.07</v>
      </c>
      <c r="G256">
        <v>182.73</v>
      </c>
      <c r="H256" s="4">
        <v>43160</v>
      </c>
      <c r="I256" t="s">
        <v>20</v>
      </c>
      <c r="J256" t="s">
        <v>29</v>
      </c>
      <c r="K256" t="s">
        <v>22</v>
      </c>
      <c r="L256">
        <v>2382.2800000000002</v>
      </c>
      <c r="M256">
        <v>0</v>
      </c>
      <c r="N256" s="5">
        <v>43160</v>
      </c>
      <c r="O256">
        <v>182.73</v>
      </c>
      <c r="P256" s="5">
        <v>43191</v>
      </c>
      <c r="Q256" t="s">
        <v>23</v>
      </c>
      <c r="R256" t="s">
        <v>33</v>
      </c>
      <c r="S256" t="s">
        <v>25</v>
      </c>
      <c r="T256" t="str">
        <f t="shared" si="3"/>
        <v>FALSE</v>
      </c>
    </row>
    <row r="257" spans="1:20" x14ac:dyDescent="0.35">
      <c r="A257">
        <v>0.77227148594396833</v>
      </c>
      <c r="B257" s="1">
        <v>394</v>
      </c>
      <c r="C257" s="2">
        <v>130373330</v>
      </c>
      <c r="D257">
        <v>4000</v>
      </c>
      <c r="E257" t="s">
        <v>27</v>
      </c>
      <c r="F257">
        <v>9.92</v>
      </c>
      <c r="G257">
        <v>128.91999999999999</v>
      </c>
      <c r="H257" s="4">
        <v>43160</v>
      </c>
      <c r="I257" t="s">
        <v>20</v>
      </c>
      <c r="J257" t="s">
        <v>21</v>
      </c>
      <c r="K257" t="s">
        <v>22</v>
      </c>
      <c r="L257">
        <v>1538.23</v>
      </c>
      <c r="M257">
        <v>0</v>
      </c>
      <c r="N257" s="5">
        <v>43160</v>
      </c>
      <c r="O257">
        <v>128.91999999999999</v>
      </c>
      <c r="P257" s="5">
        <v>43191</v>
      </c>
      <c r="Q257" t="s">
        <v>23</v>
      </c>
      <c r="R257" t="s">
        <v>24</v>
      </c>
      <c r="S257" t="s">
        <v>25</v>
      </c>
      <c r="T257" t="str">
        <f t="shared" si="3"/>
        <v>FALSE</v>
      </c>
    </row>
    <row r="258" spans="1:20" x14ac:dyDescent="0.35">
      <c r="A258">
        <v>0.77286739478559163</v>
      </c>
      <c r="B258" s="1">
        <v>211</v>
      </c>
      <c r="C258" s="2">
        <v>138921337</v>
      </c>
      <c r="D258">
        <v>12000</v>
      </c>
      <c r="E258" t="s">
        <v>27</v>
      </c>
      <c r="F258">
        <v>7.21</v>
      </c>
      <c r="G258">
        <v>371.68</v>
      </c>
      <c r="H258" s="4">
        <v>43313</v>
      </c>
      <c r="I258" t="s">
        <v>20</v>
      </c>
      <c r="J258" t="s">
        <v>21</v>
      </c>
      <c r="K258" t="s">
        <v>22</v>
      </c>
      <c r="L258">
        <v>2596.9499999999998</v>
      </c>
      <c r="M258">
        <v>0</v>
      </c>
      <c r="N258" s="5">
        <v>43160</v>
      </c>
      <c r="O258">
        <v>371.68</v>
      </c>
      <c r="P258" s="5">
        <v>43191</v>
      </c>
      <c r="Q258" t="s">
        <v>23</v>
      </c>
      <c r="R258" t="s">
        <v>24</v>
      </c>
      <c r="S258" t="s">
        <v>25</v>
      </c>
      <c r="T258" t="str">
        <f t="shared" ref="T258:T321" si="4">IF(S258="N", "FALSE", "TRUE")</f>
        <v>FALSE</v>
      </c>
    </row>
    <row r="259" spans="1:20" x14ac:dyDescent="0.35">
      <c r="A259">
        <v>0.77532075373865827</v>
      </c>
      <c r="B259" s="1">
        <v>24</v>
      </c>
      <c r="C259" s="2">
        <v>126790004</v>
      </c>
      <c r="D259">
        <v>7350</v>
      </c>
      <c r="E259" t="s">
        <v>27</v>
      </c>
      <c r="F259">
        <v>25.82</v>
      </c>
      <c r="G259">
        <v>295.44</v>
      </c>
      <c r="H259" s="4">
        <v>43101</v>
      </c>
      <c r="I259" t="s">
        <v>31</v>
      </c>
      <c r="J259" t="s">
        <v>29</v>
      </c>
      <c r="K259" t="s">
        <v>35</v>
      </c>
      <c r="L259">
        <v>8342.4591729999993</v>
      </c>
      <c r="M259">
        <v>0</v>
      </c>
      <c r="N259" s="5">
        <v>43313</v>
      </c>
      <c r="O259">
        <v>6669.98</v>
      </c>
      <c r="Q259" t="s">
        <v>23</v>
      </c>
      <c r="R259" t="s">
        <v>24</v>
      </c>
      <c r="S259" t="s">
        <v>25</v>
      </c>
      <c r="T259" t="str">
        <f t="shared" si="4"/>
        <v>FALSE</v>
      </c>
    </row>
    <row r="260" spans="1:20" x14ac:dyDescent="0.35">
      <c r="A260">
        <v>0.77781963648648555</v>
      </c>
      <c r="B260" s="1">
        <v>896</v>
      </c>
      <c r="C260" s="2">
        <v>128219243</v>
      </c>
      <c r="D260">
        <v>5000</v>
      </c>
      <c r="E260" t="s">
        <v>27</v>
      </c>
      <c r="F260">
        <v>7.35</v>
      </c>
      <c r="G260">
        <v>155.19</v>
      </c>
      <c r="H260" s="4">
        <v>43132</v>
      </c>
      <c r="I260" t="s">
        <v>20</v>
      </c>
      <c r="J260" t="s">
        <v>21</v>
      </c>
      <c r="K260" t="s">
        <v>22</v>
      </c>
      <c r="L260">
        <v>2015.43</v>
      </c>
      <c r="M260">
        <v>0</v>
      </c>
      <c r="N260" s="5">
        <v>43160</v>
      </c>
      <c r="O260">
        <v>155.19</v>
      </c>
      <c r="P260" s="5">
        <v>43191</v>
      </c>
      <c r="Q260" t="s">
        <v>23</v>
      </c>
      <c r="R260" t="s">
        <v>24</v>
      </c>
      <c r="S260" t="s">
        <v>25</v>
      </c>
      <c r="T260" t="str">
        <f t="shared" si="4"/>
        <v>FALSE</v>
      </c>
    </row>
    <row r="261" spans="1:20" x14ac:dyDescent="0.35">
      <c r="A261">
        <v>0.78213967060441003</v>
      </c>
      <c r="B261" s="1">
        <v>332</v>
      </c>
      <c r="C261" s="2">
        <v>137943914</v>
      </c>
      <c r="D261">
        <v>5000</v>
      </c>
      <c r="E261" t="s">
        <v>27</v>
      </c>
      <c r="F261">
        <v>13.56</v>
      </c>
      <c r="G261">
        <v>169.83</v>
      </c>
      <c r="H261" s="4">
        <v>43344</v>
      </c>
      <c r="I261" t="s">
        <v>20</v>
      </c>
      <c r="J261" t="s">
        <v>39</v>
      </c>
      <c r="K261" t="s">
        <v>22</v>
      </c>
      <c r="L261">
        <v>1024.6300000000001</v>
      </c>
      <c r="M261">
        <v>0</v>
      </c>
      <c r="N261" s="5">
        <v>43160</v>
      </c>
      <c r="O261">
        <v>169.83</v>
      </c>
      <c r="P261" s="5">
        <v>43191</v>
      </c>
      <c r="Q261" t="s">
        <v>23</v>
      </c>
      <c r="R261" t="s">
        <v>24</v>
      </c>
      <c r="S261" t="s">
        <v>25</v>
      </c>
      <c r="T261" t="str">
        <f t="shared" si="4"/>
        <v>FALSE</v>
      </c>
    </row>
    <row r="262" spans="1:20" x14ac:dyDescent="0.35">
      <c r="A262">
        <v>0.78293500106467151</v>
      </c>
      <c r="B262" s="1">
        <v>852</v>
      </c>
      <c r="C262" s="2">
        <v>129351521</v>
      </c>
      <c r="D262">
        <v>5000</v>
      </c>
      <c r="E262" t="s">
        <v>27</v>
      </c>
      <c r="F262">
        <v>18.45</v>
      </c>
      <c r="G262">
        <v>181.9</v>
      </c>
      <c r="H262" s="4">
        <v>43132</v>
      </c>
      <c r="I262" t="s">
        <v>20</v>
      </c>
      <c r="J262" t="s">
        <v>21</v>
      </c>
      <c r="K262" t="s">
        <v>35</v>
      </c>
      <c r="L262">
        <v>2359.58</v>
      </c>
      <c r="M262">
        <v>0</v>
      </c>
      <c r="N262" s="5">
        <v>43160</v>
      </c>
      <c r="O262">
        <v>181.9</v>
      </c>
      <c r="P262" s="5">
        <v>43191</v>
      </c>
      <c r="Q262" t="s">
        <v>23</v>
      </c>
      <c r="R262" t="s">
        <v>24</v>
      </c>
      <c r="S262" t="s">
        <v>25</v>
      </c>
      <c r="T262" t="str">
        <f t="shared" si="4"/>
        <v>FALSE</v>
      </c>
    </row>
    <row r="263" spans="1:20" x14ac:dyDescent="0.35">
      <c r="A263">
        <v>0.79129256179218843</v>
      </c>
      <c r="B263" s="1">
        <v>52</v>
      </c>
      <c r="C263" s="2">
        <v>139014175</v>
      </c>
      <c r="D263">
        <v>5000</v>
      </c>
      <c r="E263" t="s">
        <v>27</v>
      </c>
      <c r="F263">
        <v>15.02</v>
      </c>
      <c r="G263">
        <v>173.38</v>
      </c>
      <c r="H263" s="4">
        <v>43313</v>
      </c>
      <c r="I263" t="s">
        <v>20</v>
      </c>
      <c r="J263" t="s">
        <v>29</v>
      </c>
      <c r="K263" t="s">
        <v>35</v>
      </c>
      <c r="L263">
        <v>1209.49</v>
      </c>
      <c r="M263">
        <v>0</v>
      </c>
      <c r="N263" s="5">
        <v>43160</v>
      </c>
      <c r="O263">
        <v>173.38</v>
      </c>
      <c r="P263" s="5">
        <v>43191</v>
      </c>
      <c r="Q263" t="s">
        <v>23</v>
      </c>
      <c r="R263" t="s">
        <v>24</v>
      </c>
      <c r="S263" t="s">
        <v>25</v>
      </c>
      <c r="T263" t="str">
        <f t="shared" si="4"/>
        <v>FALSE</v>
      </c>
    </row>
    <row r="264" spans="1:20" x14ac:dyDescent="0.35">
      <c r="A264">
        <v>0.80970158278372273</v>
      </c>
      <c r="B264" s="1">
        <v>337</v>
      </c>
      <c r="C264" s="2">
        <v>138890137</v>
      </c>
      <c r="D264">
        <v>35000</v>
      </c>
      <c r="E264" t="s">
        <v>27</v>
      </c>
      <c r="F264">
        <v>11.06</v>
      </c>
      <c r="G264">
        <v>1146.8499999999999</v>
      </c>
      <c r="H264" s="4">
        <v>43313</v>
      </c>
      <c r="I264" t="s">
        <v>20</v>
      </c>
      <c r="J264" t="s">
        <v>21</v>
      </c>
      <c r="K264" t="s">
        <v>35</v>
      </c>
      <c r="L264">
        <v>7889.74</v>
      </c>
      <c r="M264">
        <v>0</v>
      </c>
      <c r="N264" s="5">
        <v>43160</v>
      </c>
      <c r="O264">
        <v>1146.8499999999999</v>
      </c>
      <c r="P264" s="5">
        <v>43191</v>
      </c>
      <c r="Q264" t="s">
        <v>23</v>
      </c>
      <c r="R264" t="s">
        <v>24</v>
      </c>
      <c r="S264" t="s">
        <v>25</v>
      </c>
      <c r="T264" t="str">
        <f t="shared" si="4"/>
        <v>FALSE</v>
      </c>
    </row>
    <row r="265" spans="1:20" x14ac:dyDescent="0.35">
      <c r="A265">
        <v>0.81177151127348324</v>
      </c>
      <c r="B265" s="1">
        <v>392</v>
      </c>
      <c r="C265" s="2">
        <v>127861946</v>
      </c>
      <c r="D265">
        <v>25000</v>
      </c>
      <c r="E265" t="s">
        <v>27</v>
      </c>
      <c r="F265">
        <v>6.08</v>
      </c>
      <c r="G265">
        <v>761.46</v>
      </c>
      <c r="H265" s="4">
        <v>43132</v>
      </c>
      <c r="I265" t="s">
        <v>20</v>
      </c>
      <c r="J265" t="s">
        <v>21</v>
      </c>
      <c r="K265" t="s">
        <v>22</v>
      </c>
      <c r="L265">
        <v>9877.8700000000008</v>
      </c>
      <c r="M265">
        <v>0</v>
      </c>
      <c r="N265" s="5">
        <v>43160</v>
      </c>
      <c r="O265">
        <v>761.46</v>
      </c>
      <c r="P265" s="5">
        <v>43191</v>
      </c>
      <c r="Q265" t="s">
        <v>23</v>
      </c>
      <c r="R265" t="s">
        <v>24</v>
      </c>
      <c r="S265" t="s">
        <v>25</v>
      </c>
      <c r="T265" t="str">
        <f t="shared" si="4"/>
        <v>FALSE</v>
      </c>
    </row>
    <row r="266" spans="1:20" x14ac:dyDescent="0.35">
      <c r="A266">
        <v>0.81684546458898188</v>
      </c>
      <c r="B266" s="1">
        <v>550</v>
      </c>
      <c r="C266" s="2">
        <v>129434152</v>
      </c>
      <c r="D266">
        <v>6000</v>
      </c>
      <c r="E266" t="s">
        <v>27</v>
      </c>
      <c r="F266">
        <v>15.04</v>
      </c>
      <c r="G266">
        <v>208.11</v>
      </c>
      <c r="H266" s="4">
        <v>43132</v>
      </c>
      <c r="I266" t="s">
        <v>20</v>
      </c>
      <c r="J266" t="s">
        <v>42</v>
      </c>
      <c r="K266" t="s">
        <v>22</v>
      </c>
      <c r="L266">
        <v>2509.08</v>
      </c>
      <c r="M266">
        <v>0</v>
      </c>
      <c r="N266" s="5">
        <v>43160</v>
      </c>
      <c r="O266">
        <v>208.11</v>
      </c>
      <c r="P266" s="5">
        <v>43191</v>
      </c>
      <c r="Q266" t="s">
        <v>23</v>
      </c>
      <c r="R266" t="s">
        <v>24</v>
      </c>
      <c r="S266" t="s">
        <v>25</v>
      </c>
      <c r="T266" t="str">
        <f t="shared" si="4"/>
        <v>FALSE</v>
      </c>
    </row>
    <row r="267" spans="1:20" x14ac:dyDescent="0.35">
      <c r="A267">
        <v>0.81826548111552055</v>
      </c>
      <c r="B267" s="1">
        <v>344</v>
      </c>
      <c r="C267" s="2">
        <v>136573128</v>
      </c>
      <c r="D267">
        <v>17600</v>
      </c>
      <c r="E267" t="s">
        <v>27</v>
      </c>
      <c r="F267">
        <v>22.35</v>
      </c>
      <c r="G267">
        <v>675.35</v>
      </c>
      <c r="H267" s="4">
        <v>43282</v>
      </c>
      <c r="I267" t="s">
        <v>20</v>
      </c>
      <c r="J267" t="s">
        <v>21</v>
      </c>
      <c r="K267" t="s">
        <v>35</v>
      </c>
      <c r="L267">
        <v>5501.14</v>
      </c>
      <c r="M267">
        <v>0</v>
      </c>
      <c r="N267" s="5">
        <v>43160</v>
      </c>
      <c r="O267">
        <v>675.35</v>
      </c>
      <c r="P267" s="5">
        <v>43191</v>
      </c>
      <c r="Q267" t="s">
        <v>23</v>
      </c>
      <c r="R267" t="s">
        <v>24</v>
      </c>
      <c r="S267" t="s">
        <v>25</v>
      </c>
      <c r="T267" t="str">
        <f t="shared" si="4"/>
        <v>FALSE</v>
      </c>
    </row>
    <row r="268" spans="1:20" x14ac:dyDescent="0.35">
      <c r="A268">
        <v>0.81953647732831292</v>
      </c>
      <c r="B268" s="1">
        <v>616</v>
      </c>
      <c r="C268" s="2">
        <v>139100648</v>
      </c>
      <c r="D268">
        <v>7500</v>
      </c>
      <c r="E268" t="s">
        <v>27</v>
      </c>
      <c r="F268">
        <v>11.55</v>
      </c>
      <c r="G268">
        <v>247.5</v>
      </c>
      <c r="H268" s="4">
        <v>43313</v>
      </c>
      <c r="I268" t="s">
        <v>31</v>
      </c>
      <c r="J268" t="s">
        <v>21</v>
      </c>
      <c r="K268" t="s">
        <v>22</v>
      </c>
      <c r="L268">
        <v>7757.7611710000001</v>
      </c>
      <c r="M268">
        <v>0</v>
      </c>
      <c r="N268" s="5">
        <v>43405</v>
      </c>
      <c r="O268">
        <v>7272.38</v>
      </c>
      <c r="Q268" t="s">
        <v>23</v>
      </c>
      <c r="R268" t="s">
        <v>24</v>
      </c>
      <c r="S268" t="s">
        <v>25</v>
      </c>
      <c r="T268" t="str">
        <f t="shared" si="4"/>
        <v>FALSE</v>
      </c>
    </row>
    <row r="269" spans="1:20" x14ac:dyDescent="0.35">
      <c r="A269">
        <v>0.82060364351903026</v>
      </c>
      <c r="B269" s="1">
        <v>991</v>
      </c>
      <c r="C269" s="2">
        <v>140314048</v>
      </c>
      <c r="D269">
        <v>8000</v>
      </c>
      <c r="E269" t="s">
        <v>27</v>
      </c>
      <c r="F269">
        <v>14.47</v>
      </c>
      <c r="G269">
        <v>275.26</v>
      </c>
      <c r="H269" s="4">
        <v>43344</v>
      </c>
      <c r="I269" t="s">
        <v>20</v>
      </c>
      <c r="J269" t="s">
        <v>21</v>
      </c>
      <c r="K269" t="s">
        <v>22</v>
      </c>
      <c r="L269">
        <v>1645.13</v>
      </c>
      <c r="M269">
        <v>0</v>
      </c>
      <c r="N269" s="5">
        <v>43160</v>
      </c>
      <c r="O269">
        <v>275.26</v>
      </c>
      <c r="P269" s="5">
        <v>43191</v>
      </c>
      <c r="Q269" t="s">
        <v>23</v>
      </c>
      <c r="R269" t="s">
        <v>24</v>
      </c>
      <c r="S269" t="s">
        <v>25</v>
      </c>
      <c r="T269" t="str">
        <f t="shared" si="4"/>
        <v>FALSE</v>
      </c>
    </row>
    <row r="270" spans="1:20" x14ac:dyDescent="0.35">
      <c r="A270">
        <v>0.82431477087652461</v>
      </c>
      <c r="B270" s="1">
        <v>630</v>
      </c>
      <c r="C270" s="2">
        <v>129698717</v>
      </c>
      <c r="D270">
        <v>10800</v>
      </c>
      <c r="E270" t="s">
        <v>27</v>
      </c>
      <c r="F270">
        <v>11.98</v>
      </c>
      <c r="G270">
        <v>358.62</v>
      </c>
      <c r="H270" s="4">
        <v>43160</v>
      </c>
      <c r="I270" t="s">
        <v>20</v>
      </c>
      <c r="J270" t="s">
        <v>21</v>
      </c>
      <c r="K270" t="s">
        <v>22</v>
      </c>
      <c r="L270">
        <v>4420.3500000000004</v>
      </c>
      <c r="M270">
        <v>0</v>
      </c>
      <c r="N270" s="5">
        <v>43160</v>
      </c>
      <c r="O270">
        <v>358.62</v>
      </c>
      <c r="P270" s="5">
        <v>43191</v>
      </c>
      <c r="Q270" t="s">
        <v>23</v>
      </c>
      <c r="R270" t="s">
        <v>24</v>
      </c>
      <c r="S270" t="s">
        <v>25</v>
      </c>
      <c r="T270" t="str">
        <f t="shared" si="4"/>
        <v>FALSE</v>
      </c>
    </row>
    <row r="271" spans="1:20" x14ac:dyDescent="0.35">
      <c r="A271">
        <v>0.82950579758845944</v>
      </c>
      <c r="B271" s="1">
        <v>261</v>
      </c>
      <c r="C271" s="2">
        <v>130254553</v>
      </c>
      <c r="D271">
        <v>9200</v>
      </c>
      <c r="E271" t="s">
        <v>27</v>
      </c>
      <c r="F271">
        <v>23.87</v>
      </c>
      <c r="G271">
        <v>360.32</v>
      </c>
      <c r="H271" s="4">
        <v>43160</v>
      </c>
      <c r="I271" t="s">
        <v>20</v>
      </c>
      <c r="J271" t="s">
        <v>21</v>
      </c>
      <c r="K271" t="s">
        <v>35</v>
      </c>
      <c r="L271">
        <v>4311.6400000000003</v>
      </c>
      <c r="M271">
        <v>0</v>
      </c>
      <c r="N271" s="5">
        <v>43160</v>
      </c>
      <c r="O271">
        <v>360.32</v>
      </c>
      <c r="P271" s="5">
        <v>43191</v>
      </c>
      <c r="Q271" t="s">
        <v>23</v>
      </c>
      <c r="R271" t="s">
        <v>24</v>
      </c>
      <c r="S271" t="s">
        <v>25</v>
      </c>
      <c r="T271" t="str">
        <f t="shared" si="4"/>
        <v>FALSE</v>
      </c>
    </row>
    <row r="272" spans="1:20" x14ac:dyDescent="0.35">
      <c r="A272">
        <v>0.83051463400896075</v>
      </c>
      <c r="B272" s="1">
        <v>76</v>
      </c>
      <c r="C272" s="2">
        <v>130848261</v>
      </c>
      <c r="D272">
        <v>5000</v>
      </c>
      <c r="E272" t="s">
        <v>27</v>
      </c>
      <c r="F272">
        <v>7.34</v>
      </c>
      <c r="G272">
        <v>155.16999999999999</v>
      </c>
      <c r="H272" s="4">
        <v>43160</v>
      </c>
      <c r="I272" t="s">
        <v>20</v>
      </c>
      <c r="J272" t="s">
        <v>21</v>
      </c>
      <c r="K272" t="s">
        <v>22</v>
      </c>
      <c r="L272">
        <v>1860</v>
      </c>
      <c r="M272">
        <v>0</v>
      </c>
      <c r="N272" s="5">
        <v>43160</v>
      </c>
      <c r="O272">
        <v>155.16999999999999</v>
      </c>
      <c r="P272" s="5">
        <v>43191</v>
      </c>
      <c r="Q272" t="s">
        <v>23</v>
      </c>
      <c r="R272" t="s">
        <v>24</v>
      </c>
      <c r="S272" t="s">
        <v>25</v>
      </c>
      <c r="T272" t="str">
        <f t="shared" si="4"/>
        <v>FALSE</v>
      </c>
    </row>
    <row r="273" spans="1:20" x14ac:dyDescent="0.35">
      <c r="A273">
        <v>0.83077342058038739</v>
      </c>
      <c r="B273" s="1">
        <v>362</v>
      </c>
      <c r="C273" s="2">
        <v>139705007</v>
      </c>
      <c r="D273">
        <v>3500</v>
      </c>
      <c r="E273" t="s">
        <v>27</v>
      </c>
      <c r="F273">
        <v>7.84</v>
      </c>
      <c r="G273">
        <v>109.42</v>
      </c>
      <c r="H273" s="4">
        <v>43344</v>
      </c>
      <c r="I273" t="s">
        <v>20</v>
      </c>
      <c r="J273" t="s">
        <v>29</v>
      </c>
      <c r="K273" t="s">
        <v>22</v>
      </c>
      <c r="L273">
        <v>655</v>
      </c>
      <c r="M273">
        <v>0</v>
      </c>
      <c r="N273" s="5">
        <v>43160</v>
      </c>
      <c r="O273">
        <v>109.42</v>
      </c>
      <c r="P273" s="5">
        <v>43191</v>
      </c>
      <c r="Q273" t="s">
        <v>23</v>
      </c>
      <c r="R273" t="s">
        <v>33</v>
      </c>
      <c r="S273" t="s">
        <v>25</v>
      </c>
      <c r="T273" t="str">
        <f t="shared" si="4"/>
        <v>FALSE</v>
      </c>
    </row>
    <row r="274" spans="1:20" x14ac:dyDescent="0.35">
      <c r="A274">
        <v>0.83106009695217498</v>
      </c>
      <c r="B274" s="1">
        <v>553</v>
      </c>
      <c r="C274" s="2">
        <v>139580945</v>
      </c>
      <c r="D274">
        <v>10000</v>
      </c>
      <c r="E274" t="s">
        <v>27</v>
      </c>
      <c r="F274">
        <v>14.47</v>
      </c>
      <c r="G274">
        <v>344.07</v>
      </c>
      <c r="H274" s="4">
        <v>43344</v>
      </c>
      <c r="I274" t="s">
        <v>20</v>
      </c>
      <c r="J274" t="s">
        <v>29</v>
      </c>
      <c r="K274" t="s">
        <v>22</v>
      </c>
      <c r="L274">
        <v>2056.38</v>
      </c>
      <c r="M274">
        <v>0</v>
      </c>
      <c r="N274" s="5">
        <v>43160</v>
      </c>
      <c r="O274">
        <v>344.07</v>
      </c>
      <c r="P274" s="5">
        <v>43191</v>
      </c>
      <c r="Q274" t="s">
        <v>23</v>
      </c>
      <c r="R274" t="s">
        <v>24</v>
      </c>
      <c r="S274" t="s">
        <v>25</v>
      </c>
      <c r="T274" t="str">
        <f t="shared" si="4"/>
        <v>FALSE</v>
      </c>
    </row>
    <row r="275" spans="1:20" x14ac:dyDescent="0.35">
      <c r="A275">
        <v>0.83261859648534087</v>
      </c>
      <c r="B275" s="1">
        <v>994</v>
      </c>
      <c r="C275" s="2">
        <v>139326519</v>
      </c>
      <c r="D275">
        <v>24000</v>
      </c>
      <c r="E275" t="s">
        <v>27</v>
      </c>
      <c r="F275">
        <v>16.91</v>
      </c>
      <c r="G275">
        <v>854.6</v>
      </c>
      <c r="H275" s="4">
        <v>43344</v>
      </c>
      <c r="I275" t="s">
        <v>20</v>
      </c>
      <c r="J275" t="s">
        <v>29</v>
      </c>
      <c r="K275" t="s">
        <v>22</v>
      </c>
      <c r="L275">
        <v>5150.1499999999996</v>
      </c>
      <c r="M275">
        <v>0</v>
      </c>
      <c r="N275" s="5">
        <v>43160</v>
      </c>
      <c r="O275">
        <v>854.6</v>
      </c>
      <c r="P275" s="5">
        <v>43191</v>
      </c>
      <c r="Q275" t="s">
        <v>23</v>
      </c>
      <c r="R275" t="s">
        <v>24</v>
      </c>
      <c r="S275" t="s">
        <v>25</v>
      </c>
      <c r="T275" t="str">
        <f t="shared" si="4"/>
        <v>FALSE</v>
      </c>
    </row>
    <row r="276" spans="1:20" x14ac:dyDescent="0.35">
      <c r="A276">
        <v>0.83461129170959614</v>
      </c>
      <c r="B276" s="1">
        <v>1372</v>
      </c>
      <c r="C276" s="2">
        <v>127184629</v>
      </c>
      <c r="D276">
        <v>15000</v>
      </c>
      <c r="E276" t="s">
        <v>27</v>
      </c>
      <c r="F276">
        <v>6.72</v>
      </c>
      <c r="G276">
        <v>461.24</v>
      </c>
      <c r="H276" s="4">
        <v>43101</v>
      </c>
      <c r="I276" t="s">
        <v>37</v>
      </c>
      <c r="J276" t="s">
        <v>39</v>
      </c>
      <c r="K276" t="s">
        <v>22</v>
      </c>
      <c r="L276">
        <v>4601.7700000000004</v>
      </c>
      <c r="M276">
        <v>0</v>
      </c>
      <c r="N276" s="5">
        <v>43405</v>
      </c>
      <c r="O276">
        <v>461.24</v>
      </c>
      <c r="P276" s="5">
        <v>43191</v>
      </c>
      <c r="Q276" t="s">
        <v>23</v>
      </c>
      <c r="R276" t="s">
        <v>24</v>
      </c>
      <c r="S276" t="s">
        <v>45</v>
      </c>
      <c r="T276" t="str">
        <f t="shared" si="4"/>
        <v>TRUE</v>
      </c>
    </row>
    <row r="277" spans="1:20" x14ac:dyDescent="0.35">
      <c r="A277">
        <v>0.83609569410383366</v>
      </c>
      <c r="B277" s="1">
        <v>320</v>
      </c>
      <c r="C277" s="2">
        <v>138851105</v>
      </c>
      <c r="D277">
        <v>15000</v>
      </c>
      <c r="E277" t="s">
        <v>27</v>
      </c>
      <c r="F277">
        <v>16.91</v>
      </c>
      <c r="G277">
        <v>534.12</v>
      </c>
      <c r="H277" s="4">
        <v>43344</v>
      </c>
      <c r="I277" t="s">
        <v>31</v>
      </c>
      <c r="J277" t="s">
        <v>21</v>
      </c>
      <c r="K277" t="s">
        <v>22</v>
      </c>
      <c r="L277">
        <v>15867.31768</v>
      </c>
      <c r="M277">
        <v>0</v>
      </c>
      <c r="N277" s="5">
        <v>43101</v>
      </c>
      <c r="O277">
        <v>14258.82</v>
      </c>
      <c r="Q277" t="s">
        <v>23</v>
      </c>
      <c r="R277" t="s">
        <v>24</v>
      </c>
      <c r="S277" t="s">
        <v>25</v>
      </c>
      <c r="T277" t="str">
        <f t="shared" si="4"/>
        <v>FALSE</v>
      </c>
    </row>
    <row r="278" spans="1:20" x14ac:dyDescent="0.35">
      <c r="A278">
        <v>0.83874295792884523</v>
      </c>
      <c r="B278" s="1">
        <v>561</v>
      </c>
      <c r="C278" s="2">
        <v>140748200</v>
      </c>
      <c r="D278">
        <v>21000</v>
      </c>
      <c r="E278" t="s">
        <v>27</v>
      </c>
      <c r="F278">
        <v>6.67</v>
      </c>
      <c r="G278">
        <v>645.26</v>
      </c>
      <c r="H278" s="4">
        <v>43344</v>
      </c>
      <c r="I278" t="s">
        <v>20</v>
      </c>
      <c r="J278" t="s">
        <v>32</v>
      </c>
      <c r="K278" t="s">
        <v>22</v>
      </c>
      <c r="L278">
        <v>3856</v>
      </c>
      <c r="M278">
        <v>0</v>
      </c>
      <c r="N278" s="5">
        <v>43160</v>
      </c>
      <c r="O278">
        <v>645.26</v>
      </c>
      <c r="P278" s="5">
        <v>43191</v>
      </c>
      <c r="Q278" t="s">
        <v>23</v>
      </c>
      <c r="R278" t="s">
        <v>24</v>
      </c>
      <c r="S278" t="s">
        <v>25</v>
      </c>
      <c r="T278" t="str">
        <f t="shared" si="4"/>
        <v>FALSE</v>
      </c>
    </row>
    <row r="279" spans="1:20" x14ac:dyDescent="0.35">
      <c r="A279">
        <v>0.83896868249083023</v>
      </c>
      <c r="B279" s="1">
        <v>305</v>
      </c>
      <c r="C279" s="2">
        <v>127156524</v>
      </c>
      <c r="D279">
        <v>2400</v>
      </c>
      <c r="E279" t="s">
        <v>27</v>
      </c>
      <c r="F279">
        <v>11.99</v>
      </c>
      <c r="G279">
        <v>79.709999999999994</v>
      </c>
      <c r="H279" s="4">
        <v>43101</v>
      </c>
      <c r="I279" t="s">
        <v>20</v>
      </c>
      <c r="J279" t="s">
        <v>40</v>
      </c>
      <c r="K279" t="s">
        <v>22</v>
      </c>
      <c r="L279">
        <v>1112.74</v>
      </c>
      <c r="M279">
        <v>0</v>
      </c>
      <c r="N279" s="5">
        <v>43160</v>
      </c>
      <c r="O279">
        <v>79.709999999999994</v>
      </c>
      <c r="P279" s="5">
        <v>43191</v>
      </c>
      <c r="Q279" t="s">
        <v>26</v>
      </c>
      <c r="R279" t="s">
        <v>24</v>
      </c>
      <c r="S279" t="s">
        <v>25</v>
      </c>
      <c r="T279" t="str">
        <f t="shared" si="4"/>
        <v>FALSE</v>
      </c>
    </row>
    <row r="280" spans="1:20" x14ac:dyDescent="0.35">
      <c r="A280">
        <v>0.84004974397634846</v>
      </c>
      <c r="B280" s="1">
        <v>942</v>
      </c>
      <c r="C280" s="2">
        <v>136925265</v>
      </c>
      <c r="D280">
        <v>9600</v>
      </c>
      <c r="E280" t="s">
        <v>27</v>
      </c>
      <c r="F280">
        <v>10.47</v>
      </c>
      <c r="G280">
        <v>311.89</v>
      </c>
      <c r="H280" s="4">
        <v>43282</v>
      </c>
      <c r="I280" t="s">
        <v>31</v>
      </c>
      <c r="J280" t="s">
        <v>32</v>
      </c>
      <c r="K280" t="s">
        <v>22</v>
      </c>
      <c r="L280">
        <v>9886.214892</v>
      </c>
      <c r="M280">
        <v>0</v>
      </c>
      <c r="N280" s="5">
        <v>43374</v>
      </c>
      <c r="O280">
        <v>9273.6</v>
      </c>
      <c r="Q280" t="s">
        <v>23</v>
      </c>
      <c r="R280" t="s">
        <v>24</v>
      </c>
      <c r="S280" t="s">
        <v>25</v>
      </c>
      <c r="T280" t="str">
        <f t="shared" si="4"/>
        <v>FALSE</v>
      </c>
    </row>
    <row r="281" spans="1:20" x14ac:dyDescent="0.35">
      <c r="A281">
        <v>0.84461508321222156</v>
      </c>
      <c r="B281" s="1">
        <v>349</v>
      </c>
      <c r="C281" s="2">
        <v>138627190</v>
      </c>
      <c r="D281">
        <v>23000</v>
      </c>
      <c r="E281" t="s">
        <v>27</v>
      </c>
      <c r="F281">
        <v>12.73</v>
      </c>
      <c r="G281">
        <v>771.98</v>
      </c>
      <c r="H281" s="4">
        <v>43344</v>
      </c>
      <c r="I281" t="s">
        <v>20</v>
      </c>
      <c r="J281" t="s">
        <v>29</v>
      </c>
      <c r="K281" t="s">
        <v>22</v>
      </c>
      <c r="L281">
        <v>4615.6099999999997</v>
      </c>
      <c r="M281">
        <v>0</v>
      </c>
      <c r="N281" s="5">
        <v>43160</v>
      </c>
      <c r="O281">
        <v>771.98</v>
      </c>
      <c r="P281" s="5">
        <v>43191</v>
      </c>
      <c r="Q281" t="s">
        <v>23</v>
      </c>
      <c r="R281" t="s">
        <v>33</v>
      </c>
      <c r="S281" t="s">
        <v>25</v>
      </c>
      <c r="T281" t="str">
        <f t="shared" si="4"/>
        <v>FALSE</v>
      </c>
    </row>
    <row r="282" spans="1:20" x14ac:dyDescent="0.35">
      <c r="A282">
        <v>0.8484525948717444</v>
      </c>
      <c r="B282" s="1">
        <v>155</v>
      </c>
      <c r="C282" s="2">
        <v>130353128</v>
      </c>
      <c r="D282">
        <v>6000</v>
      </c>
      <c r="E282" t="s">
        <v>27</v>
      </c>
      <c r="F282">
        <v>14.07</v>
      </c>
      <c r="G282">
        <v>205.27</v>
      </c>
      <c r="H282" s="4">
        <v>43160</v>
      </c>
      <c r="I282" t="s">
        <v>31</v>
      </c>
      <c r="J282" t="s">
        <v>40</v>
      </c>
      <c r="K282" t="s">
        <v>35</v>
      </c>
      <c r="L282">
        <v>6016.8370999999997</v>
      </c>
      <c r="M282">
        <v>0</v>
      </c>
      <c r="N282" s="5">
        <v>43191</v>
      </c>
      <c r="O282">
        <v>6026.22</v>
      </c>
      <c r="Q282" t="s">
        <v>26</v>
      </c>
      <c r="R282" t="s">
        <v>24</v>
      </c>
      <c r="S282" t="s">
        <v>25</v>
      </c>
      <c r="T282" t="str">
        <f t="shared" si="4"/>
        <v>FALSE</v>
      </c>
    </row>
    <row r="283" spans="1:20" x14ac:dyDescent="0.35">
      <c r="A283">
        <v>0.85006429347563484</v>
      </c>
      <c r="B283" s="1">
        <v>907</v>
      </c>
      <c r="C283" s="2">
        <v>128890125</v>
      </c>
      <c r="D283">
        <v>10000</v>
      </c>
      <c r="E283" t="s">
        <v>27</v>
      </c>
      <c r="F283">
        <v>19.03</v>
      </c>
      <c r="G283">
        <v>366.72</v>
      </c>
      <c r="H283" s="4">
        <v>43132</v>
      </c>
      <c r="I283" t="s">
        <v>31</v>
      </c>
      <c r="J283" t="s">
        <v>21</v>
      </c>
      <c r="K283" t="s">
        <v>22</v>
      </c>
      <c r="L283">
        <v>10862.63631</v>
      </c>
      <c r="M283">
        <v>0</v>
      </c>
      <c r="N283" s="5">
        <v>43282</v>
      </c>
      <c r="O283">
        <v>9406.33</v>
      </c>
      <c r="Q283" t="s">
        <v>23</v>
      </c>
      <c r="R283" t="s">
        <v>24</v>
      </c>
      <c r="S283" t="s">
        <v>25</v>
      </c>
      <c r="T283" t="str">
        <f t="shared" si="4"/>
        <v>FALSE</v>
      </c>
    </row>
    <row r="284" spans="1:20" x14ac:dyDescent="0.35">
      <c r="A284">
        <v>0.853836008176317</v>
      </c>
      <c r="B284" s="1">
        <v>397</v>
      </c>
      <c r="C284" s="2">
        <v>139213302</v>
      </c>
      <c r="D284">
        <v>12000</v>
      </c>
      <c r="E284" t="s">
        <v>27</v>
      </c>
      <c r="F284">
        <v>6.67</v>
      </c>
      <c r="G284">
        <v>368.72</v>
      </c>
      <c r="H284" s="4">
        <v>43313</v>
      </c>
      <c r="I284" t="s">
        <v>20</v>
      </c>
      <c r="J284" t="s">
        <v>29</v>
      </c>
      <c r="K284" t="s">
        <v>22</v>
      </c>
      <c r="L284">
        <v>2201.1999999999998</v>
      </c>
      <c r="M284">
        <v>0</v>
      </c>
      <c r="N284" s="5">
        <v>43132</v>
      </c>
      <c r="O284">
        <v>368.72</v>
      </c>
      <c r="P284" s="5">
        <v>43191</v>
      </c>
      <c r="Q284" t="s">
        <v>23</v>
      </c>
      <c r="R284" t="s">
        <v>24</v>
      </c>
      <c r="S284" t="s">
        <v>25</v>
      </c>
      <c r="T284" t="str">
        <f t="shared" si="4"/>
        <v>FALSE</v>
      </c>
    </row>
    <row r="285" spans="1:20" x14ac:dyDescent="0.35">
      <c r="A285">
        <v>0.85523437534161262</v>
      </c>
      <c r="B285" s="1">
        <v>209</v>
      </c>
      <c r="C285" s="2">
        <v>128358653</v>
      </c>
      <c r="D285">
        <v>9000</v>
      </c>
      <c r="E285" t="s">
        <v>27</v>
      </c>
      <c r="F285">
        <v>7.97</v>
      </c>
      <c r="G285">
        <v>281.91000000000003</v>
      </c>
      <c r="H285" s="4">
        <v>43132</v>
      </c>
      <c r="I285" t="s">
        <v>20</v>
      </c>
      <c r="J285" t="s">
        <v>21</v>
      </c>
      <c r="K285" t="s">
        <v>22</v>
      </c>
      <c r="L285">
        <v>3656.86</v>
      </c>
      <c r="M285">
        <v>0</v>
      </c>
      <c r="N285" s="5">
        <v>43160</v>
      </c>
      <c r="O285">
        <v>281.91000000000003</v>
      </c>
      <c r="P285" s="5">
        <v>43191</v>
      </c>
      <c r="Q285" t="s">
        <v>23</v>
      </c>
      <c r="R285" t="s">
        <v>24</v>
      </c>
      <c r="S285" t="s">
        <v>25</v>
      </c>
      <c r="T285" t="str">
        <f t="shared" si="4"/>
        <v>FALSE</v>
      </c>
    </row>
    <row r="286" spans="1:20" x14ac:dyDescent="0.35">
      <c r="A286">
        <v>0.85716600909792384</v>
      </c>
      <c r="B286" s="1">
        <v>153</v>
      </c>
      <c r="C286" s="2">
        <v>129165001</v>
      </c>
      <c r="D286">
        <v>10000</v>
      </c>
      <c r="E286" t="s">
        <v>27</v>
      </c>
      <c r="F286">
        <v>7.96</v>
      </c>
      <c r="G286">
        <v>313.18</v>
      </c>
      <c r="H286" s="4">
        <v>43160</v>
      </c>
      <c r="I286" t="s">
        <v>31</v>
      </c>
      <c r="J286" t="s">
        <v>29</v>
      </c>
      <c r="K286" t="s">
        <v>22</v>
      </c>
      <c r="L286">
        <v>10345.47544</v>
      </c>
      <c r="M286">
        <v>0</v>
      </c>
      <c r="N286" s="5">
        <v>43344</v>
      </c>
      <c r="O286">
        <v>238.42</v>
      </c>
      <c r="Q286" t="s">
        <v>23</v>
      </c>
      <c r="R286" t="s">
        <v>24</v>
      </c>
      <c r="S286" t="s">
        <v>25</v>
      </c>
      <c r="T286" t="str">
        <f t="shared" si="4"/>
        <v>FALSE</v>
      </c>
    </row>
    <row r="287" spans="1:20" x14ac:dyDescent="0.35">
      <c r="A287">
        <v>0.86329020014872382</v>
      </c>
      <c r="B287" s="1">
        <v>252</v>
      </c>
      <c r="C287" s="2">
        <v>140435434</v>
      </c>
      <c r="D287">
        <v>35000</v>
      </c>
      <c r="E287" t="s">
        <v>27</v>
      </c>
      <c r="F287">
        <v>6.11</v>
      </c>
      <c r="G287">
        <v>1066.52</v>
      </c>
      <c r="H287" s="4">
        <v>43344</v>
      </c>
      <c r="I287" t="s">
        <v>31</v>
      </c>
      <c r="J287" t="s">
        <v>32</v>
      </c>
      <c r="K287" t="s">
        <v>22</v>
      </c>
      <c r="L287">
        <v>35688.506130000002</v>
      </c>
      <c r="M287">
        <v>0</v>
      </c>
      <c r="N287" s="5">
        <v>43101</v>
      </c>
      <c r="O287">
        <v>32512.71</v>
      </c>
      <c r="Q287" t="s">
        <v>23</v>
      </c>
      <c r="R287" t="s">
        <v>24</v>
      </c>
      <c r="S287" t="s">
        <v>25</v>
      </c>
      <c r="T287" t="str">
        <f t="shared" si="4"/>
        <v>FALSE</v>
      </c>
    </row>
    <row r="288" spans="1:20" x14ac:dyDescent="0.35">
      <c r="A288">
        <v>0.86883822847119974</v>
      </c>
      <c r="B288" s="1">
        <v>570</v>
      </c>
      <c r="C288" s="2">
        <v>129039904</v>
      </c>
      <c r="D288">
        <v>20000</v>
      </c>
      <c r="E288" t="s">
        <v>27</v>
      </c>
      <c r="F288">
        <v>9.44</v>
      </c>
      <c r="G288">
        <v>640.1</v>
      </c>
      <c r="H288" s="4">
        <v>43132</v>
      </c>
      <c r="I288" t="s">
        <v>20</v>
      </c>
      <c r="J288" t="s">
        <v>29</v>
      </c>
      <c r="K288" t="s">
        <v>22</v>
      </c>
      <c r="L288">
        <v>8310.81</v>
      </c>
      <c r="M288">
        <v>0</v>
      </c>
      <c r="N288" s="5">
        <v>43160</v>
      </c>
      <c r="O288">
        <v>640.1</v>
      </c>
      <c r="P288" s="5">
        <v>43191</v>
      </c>
      <c r="Q288" t="s">
        <v>23</v>
      </c>
      <c r="R288" t="s">
        <v>24</v>
      </c>
      <c r="S288" t="s">
        <v>25</v>
      </c>
      <c r="T288" t="str">
        <f t="shared" si="4"/>
        <v>FALSE</v>
      </c>
    </row>
    <row r="289" spans="1:20" x14ac:dyDescent="0.35">
      <c r="A289">
        <v>0.86912141166576462</v>
      </c>
      <c r="B289" s="1">
        <v>43</v>
      </c>
      <c r="C289" s="2">
        <v>126957264</v>
      </c>
      <c r="D289">
        <v>10000</v>
      </c>
      <c r="E289" t="s">
        <v>27</v>
      </c>
      <c r="F289">
        <v>20</v>
      </c>
      <c r="G289">
        <v>371.64</v>
      </c>
      <c r="H289" s="4">
        <v>43101</v>
      </c>
      <c r="I289" t="s">
        <v>31</v>
      </c>
      <c r="J289" t="s">
        <v>21</v>
      </c>
      <c r="K289" t="s">
        <v>22</v>
      </c>
      <c r="L289">
        <v>10648.69191</v>
      </c>
      <c r="M289">
        <v>0</v>
      </c>
      <c r="N289" s="5">
        <v>43221</v>
      </c>
      <c r="O289">
        <v>9561.5499999999993</v>
      </c>
      <c r="Q289" t="s">
        <v>23</v>
      </c>
      <c r="R289" t="s">
        <v>24</v>
      </c>
      <c r="S289" t="s">
        <v>25</v>
      </c>
      <c r="T289" t="str">
        <f t="shared" si="4"/>
        <v>FALSE</v>
      </c>
    </row>
    <row r="290" spans="1:20" x14ac:dyDescent="0.35">
      <c r="A290">
        <v>0.87086780633733374</v>
      </c>
      <c r="B290" s="1">
        <v>551</v>
      </c>
      <c r="C290" s="2">
        <v>136240046</v>
      </c>
      <c r="D290">
        <v>24000</v>
      </c>
      <c r="E290" t="s">
        <v>27</v>
      </c>
      <c r="F290">
        <v>10.08</v>
      </c>
      <c r="G290">
        <v>775.32</v>
      </c>
      <c r="H290" s="4">
        <v>43282</v>
      </c>
      <c r="I290" t="s">
        <v>20</v>
      </c>
      <c r="J290" t="s">
        <v>21</v>
      </c>
      <c r="K290" t="s">
        <v>22</v>
      </c>
      <c r="L290">
        <v>6244.51</v>
      </c>
      <c r="M290">
        <v>0</v>
      </c>
      <c r="N290" s="5">
        <v>43160</v>
      </c>
      <c r="O290">
        <v>775.32</v>
      </c>
      <c r="P290" s="5">
        <v>43191</v>
      </c>
      <c r="Q290" t="s">
        <v>23</v>
      </c>
      <c r="R290" t="s">
        <v>24</v>
      </c>
      <c r="S290" t="s">
        <v>25</v>
      </c>
      <c r="T290" t="str">
        <f t="shared" si="4"/>
        <v>FALSE</v>
      </c>
    </row>
    <row r="291" spans="1:20" x14ac:dyDescent="0.35">
      <c r="A291">
        <v>0.87154975181741567</v>
      </c>
      <c r="B291" s="1">
        <v>206</v>
      </c>
      <c r="C291" s="2">
        <v>140414751</v>
      </c>
      <c r="D291">
        <v>18000</v>
      </c>
      <c r="E291" t="s">
        <v>27</v>
      </c>
      <c r="F291">
        <v>12.73</v>
      </c>
      <c r="G291">
        <v>604.16</v>
      </c>
      <c r="H291" s="4">
        <v>43344</v>
      </c>
      <c r="I291" t="s">
        <v>20</v>
      </c>
      <c r="J291" t="s">
        <v>21</v>
      </c>
      <c r="K291" t="s">
        <v>35</v>
      </c>
      <c r="L291">
        <v>3099.39</v>
      </c>
      <c r="M291">
        <v>0</v>
      </c>
      <c r="N291" s="5">
        <v>43160</v>
      </c>
      <c r="O291">
        <v>644.55999999999995</v>
      </c>
      <c r="P291" s="5">
        <v>43191</v>
      </c>
      <c r="Q291" t="s">
        <v>23</v>
      </c>
      <c r="R291" t="s">
        <v>24</v>
      </c>
      <c r="S291" t="s">
        <v>25</v>
      </c>
      <c r="T291" t="str">
        <f t="shared" si="4"/>
        <v>FALSE</v>
      </c>
    </row>
    <row r="292" spans="1:20" x14ac:dyDescent="0.35">
      <c r="A292">
        <v>0.87183612150609535</v>
      </c>
      <c r="B292" s="1">
        <v>18</v>
      </c>
      <c r="C292" s="2">
        <v>129097312</v>
      </c>
      <c r="D292">
        <v>8000</v>
      </c>
      <c r="E292" t="s">
        <v>27</v>
      </c>
      <c r="F292">
        <v>6.72</v>
      </c>
      <c r="G292">
        <v>246</v>
      </c>
      <c r="H292" s="4">
        <v>43132</v>
      </c>
      <c r="I292" t="s">
        <v>20</v>
      </c>
      <c r="J292" t="s">
        <v>21</v>
      </c>
      <c r="K292" t="s">
        <v>22</v>
      </c>
      <c r="L292">
        <v>3192.03</v>
      </c>
      <c r="M292">
        <v>0</v>
      </c>
      <c r="N292" s="5">
        <v>43160</v>
      </c>
      <c r="O292">
        <v>246</v>
      </c>
      <c r="P292" s="5">
        <v>43191</v>
      </c>
      <c r="Q292" t="s">
        <v>23</v>
      </c>
      <c r="R292" t="s">
        <v>24</v>
      </c>
      <c r="S292" t="s">
        <v>25</v>
      </c>
      <c r="T292" t="str">
        <f t="shared" si="4"/>
        <v>FALSE</v>
      </c>
    </row>
    <row r="293" spans="1:20" x14ac:dyDescent="0.35">
      <c r="A293">
        <v>0.87863021482496451</v>
      </c>
      <c r="B293" s="1">
        <v>326</v>
      </c>
      <c r="C293" s="2">
        <v>138787999</v>
      </c>
      <c r="D293">
        <v>5000</v>
      </c>
      <c r="E293" t="s">
        <v>27</v>
      </c>
      <c r="F293">
        <v>7.21</v>
      </c>
      <c r="G293">
        <v>154.87</v>
      </c>
      <c r="H293" s="4">
        <v>43313</v>
      </c>
      <c r="I293" t="s">
        <v>20</v>
      </c>
      <c r="J293" t="s">
        <v>21</v>
      </c>
      <c r="K293" t="s">
        <v>22</v>
      </c>
      <c r="L293">
        <v>1082.0899999999999</v>
      </c>
      <c r="M293">
        <v>0</v>
      </c>
      <c r="N293" s="5">
        <v>43160</v>
      </c>
      <c r="O293">
        <v>154.87</v>
      </c>
      <c r="P293" s="5">
        <v>43191</v>
      </c>
      <c r="Q293" t="s">
        <v>23</v>
      </c>
      <c r="R293" t="s">
        <v>24</v>
      </c>
      <c r="S293" t="s">
        <v>25</v>
      </c>
      <c r="T293" t="str">
        <f t="shared" si="4"/>
        <v>FALSE</v>
      </c>
    </row>
    <row r="294" spans="1:20" x14ac:dyDescent="0.35">
      <c r="A294">
        <v>0.87996466839946885</v>
      </c>
      <c r="B294" s="1">
        <v>376</v>
      </c>
      <c r="C294" s="2">
        <v>130761276</v>
      </c>
      <c r="D294">
        <v>8000</v>
      </c>
      <c r="E294" t="s">
        <v>27</v>
      </c>
      <c r="F294">
        <v>13.58</v>
      </c>
      <c r="G294">
        <v>271.8</v>
      </c>
      <c r="H294" s="4">
        <v>43160</v>
      </c>
      <c r="I294" t="s">
        <v>31</v>
      </c>
      <c r="J294" t="s">
        <v>21</v>
      </c>
      <c r="K294" t="s">
        <v>35</v>
      </c>
      <c r="L294">
        <v>8683.4667399999998</v>
      </c>
      <c r="M294">
        <v>0</v>
      </c>
      <c r="N294" s="5">
        <v>43435</v>
      </c>
      <c r="O294">
        <v>5934.04</v>
      </c>
      <c r="Q294" t="s">
        <v>23</v>
      </c>
      <c r="R294" t="s">
        <v>24</v>
      </c>
      <c r="S294" t="s">
        <v>25</v>
      </c>
      <c r="T294" t="str">
        <f t="shared" si="4"/>
        <v>FALSE</v>
      </c>
    </row>
    <row r="295" spans="1:20" x14ac:dyDescent="0.35">
      <c r="A295">
        <v>0.88409153393339601</v>
      </c>
      <c r="B295" s="1">
        <v>278</v>
      </c>
      <c r="C295" s="2">
        <v>137879328</v>
      </c>
      <c r="D295">
        <v>3200</v>
      </c>
      <c r="E295" t="s">
        <v>27</v>
      </c>
      <c r="F295">
        <v>8.4600000000000009</v>
      </c>
      <c r="G295">
        <v>100.96</v>
      </c>
      <c r="H295" s="4">
        <v>43313</v>
      </c>
      <c r="I295" t="s">
        <v>20</v>
      </c>
      <c r="J295" t="s">
        <v>29</v>
      </c>
      <c r="K295" t="s">
        <v>22</v>
      </c>
      <c r="L295">
        <v>710.3</v>
      </c>
      <c r="M295">
        <v>0</v>
      </c>
      <c r="N295" s="5">
        <v>43160</v>
      </c>
      <c r="O295">
        <v>100.96</v>
      </c>
      <c r="P295" s="5">
        <v>43191</v>
      </c>
      <c r="Q295" t="s">
        <v>23</v>
      </c>
      <c r="R295" t="s">
        <v>24</v>
      </c>
      <c r="S295" t="s">
        <v>25</v>
      </c>
      <c r="T295" t="str">
        <f t="shared" si="4"/>
        <v>FALSE</v>
      </c>
    </row>
    <row r="296" spans="1:20" x14ac:dyDescent="0.35">
      <c r="A296">
        <v>0.88741224753120329</v>
      </c>
      <c r="B296" s="1">
        <v>419</v>
      </c>
      <c r="C296" s="2">
        <v>130346739</v>
      </c>
      <c r="D296">
        <v>3000</v>
      </c>
      <c r="E296" t="s">
        <v>27</v>
      </c>
      <c r="F296">
        <v>11.98</v>
      </c>
      <c r="G296">
        <v>99.62</v>
      </c>
      <c r="H296" s="4">
        <v>43160</v>
      </c>
      <c r="I296" t="s">
        <v>20</v>
      </c>
      <c r="J296" t="s">
        <v>28</v>
      </c>
      <c r="K296" t="s">
        <v>22</v>
      </c>
      <c r="L296">
        <v>1191.45</v>
      </c>
      <c r="M296">
        <v>0</v>
      </c>
      <c r="N296" s="5">
        <v>43160</v>
      </c>
      <c r="O296">
        <v>99.62</v>
      </c>
      <c r="P296" s="5">
        <v>43191</v>
      </c>
      <c r="Q296" t="s">
        <v>23</v>
      </c>
      <c r="R296" t="s">
        <v>24</v>
      </c>
      <c r="S296" t="s">
        <v>25</v>
      </c>
      <c r="T296" t="str">
        <f t="shared" si="4"/>
        <v>FALSE</v>
      </c>
    </row>
    <row r="297" spans="1:20" x14ac:dyDescent="0.35">
      <c r="A297">
        <v>0.89258433581945618</v>
      </c>
      <c r="B297" s="1">
        <v>89</v>
      </c>
      <c r="C297" s="2">
        <v>126869806</v>
      </c>
      <c r="D297">
        <v>10000</v>
      </c>
      <c r="E297" t="s">
        <v>27</v>
      </c>
      <c r="F297">
        <v>10.42</v>
      </c>
      <c r="G297">
        <v>324.64999999999998</v>
      </c>
      <c r="H297" s="4">
        <v>43101</v>
      </c>
      <c r="I297" t="s">
        <v>31</v>
      </c>
      <c r="J297" t="s">
        <v>29</v>
      </c>
      <c r="K297" t="s">
        <v>22</v>
      </c>
      <c r="L297">
        <v>10468.2192</v>
      </c>
      <c r="M297">
        <v>0</v>
      </c>
      <c r="N297" s="5">
        <v>43313</v>
      </c>
      <c r="O297">
        <v>2026.11</v>
      </c>
      <c r="Q297" t="s">
        <v>23</v>
      </c>
      <c r="R297" t="s">
        <v>24</v>
      </c>
      <c r="S297" t="s">
        <v>25</v>
      </c>
      <c r="T297" t="str">
        <f t="shared" si="4"/>
        <v>FALSE</v>
      </c>
    </row>
    <row r="298" spans="1:20" x14ac:dyDescent="0.35">
      <c r="A298">
        <v>0.89367570528907481</v>
      </c>
      <c r="B298" s="1">
        <v>921</v>
      </c>
      <c r="C298" s="2">
        <v>138844436</v>
      </c>
      <c r="D298">
        <v>5000</v>
      </c>
      <c r="E298" t="s">
        <v>27</v>
      </c>
      <c r="F298">
        <v>10.08</v>
      </c>
      <c r="G298">
        <v>161.53</v>
      </c>
      <c r="H298" s="4">
        <v>43313</v>
      </c>
      <c r="I298" t="s">
        <v>20</v>
      </c>
      <c r="J298" t="s">
        <v>32</v>
      </c>
      <c r="K298" t="s">
        <v>22</v>
      </c>
      <c r="L298">
        <v>1127.9100000000001</v>
      </c>
      <c r="M298">
        <v>0</v>
      </c>
      <c r="N298" s="5">
        <v>43160</v>
      </c>
      <c r="O298">
        <v>161.53</v>
      </c>
      <c r="P298" s="5">
        <v>43191</v>
      </c>
      <c r="Q298" t="s">
        <v>23</v>
      </c>
      <c r="R298" t="s">
        <v>24</v>
      </c>
      <c r="S298" t="s">
        <v>25</v>
      </c>
      <c r="T298" t="str">
        <f t="shared" si="4"/>
        <v>FALSE</v>
      </c>
    </row>
    <row r="299" spans="1:20" x14ac:dyDescent="0.35">
      <c r="A299">
        <v>0.8954331996633299</v>
      </c>
      <c r="B299" s="1">
        <v>972</v>
      </c>
      <c r="C299" s="2">
        <v>139204057</v>
      </c>
      <c r="D299">
        <v>12000</v>
      </c>
      <c r="E299" t="s">
        <v>27</v>
      </c>
      <c r="F299">
        <v>11.06</v>
      </c>
      <c r="G299">
        <v>393.21</v>
      </c>
      <c r="H299" s="4">
        <v>43313</v>
      </c>
      <c r="I299" t="s">
        <v>20</v>
      </c>
      <c r="J299" t="s">
        <v>29</v>
      </c>
      <c r="K299" t="s">
        <v>22</v>
      </c>
      <c r="L299">
        <v>2340.83</v>
      </c>
      <c r="M299">
        <v>0</v>
      </c>
      <c r="N299" s="5">
        <v>43132</v>
      </c>
      <c r="O299">
        <v>393.21</v>
      </c>
      <c r="P299" s="5">
        <v>43191</v>
      </c>
      <c r="Q299" t="s">
        <v>23</v>
      </c>
      <c r="R299" t="s">
        <v>24</v>
      </c>
      <c r="S299" t="s">
        <v>25</v>
      </c>
      <c r="T299" t="str">
        <f t="shared" si="4"/>
        <v>FALSE</v>
      </c>
    </row>
    <row r="300" spans="1:20" x14ac:dyDescent="0.35">
      <c r="A300">
        <v>0.9037119675904034</v>
      </c>
      <c r="B300" s="1">
        <v>996</v>
      </c>
      <c r="C300" s="2">
        <v>130348197</v>
      </c>
      <c r="D300">
        <v>30000</v>
      </c>
      <c r="E300" t="s">
        <v>27</v>
      </c>
      <c r="F300">
        <v>12.61</v>
      </c>
      <c r="G300">
        <v>1005.2</v>
      </c>
      <c r="H300" s="4">
        <v>43160</v>
      </c>
      <c r="I300" t="s">
        <v>20</v>
      </c>
      <c r="J300" t="s">
        <v>21</v>
      </c>
      <c r="K300" t="s">
        <v>22</v>
      </c>
      <c r="L300">
        <v>12020.37</v>
      </c>
      <c r="M300">
        <v>0</v>
      </c>
      <c r="N300" s="5">
        <v>43160</v>
      </c>
      <c r="O300">
        <v>1005.2</v>
      </c>
      <c r="P300" s="5">
        <v>43191</v>
      </c>
      <c r="Q300" t="s">
        <v>23</v>
      </c>
      <c r="R300" t="s">
        <v>24</v>
      </c>
      <c r="S300" t="s">
        <v>25</v>
      </c>
      <c r="T300" t="str">
        <f t="shared" si="4"/>
        <v>FALSE</v>
      </c>
    </row>
    <row r="301" spans="1:20" x14ac:dyDescent="0.35">
      <c r="A301">
        <v>0.90550466459867107</v>
      </c>
      <c r="B301" s="1">
        <v>147</v>
      </c>
      <c r="C301" s="2">
        <v>139290182</v>
      </c>
      <c r="D301">
        <v>5000</v>
      </c>
      <c r="E301" t="s">
        <v>27</v>
      </c>
      <c r="F301">
        <v>12.73</v>
      </c>
      <c r="G301">
        <v>167.83</v>
      </c>
      <c r="H301" s="4">
        <v>43313</v>
      </c>
      <c r="I301" t="s">
        <v>20</v>
      </c>
      <c r="J301" t="s">
        <v>29</v>
      </c>
      <c r="K301" t="s">
        <v>35</v>
      </c>
      <c r="L301">
        <v>1171.27</v>
      </c>
      <c r="M301">
        <v>0</v>
      </c>
      <c r="N301" s="5">
        <v>43160</v>
      </c>
      <c r="O301">
        <v>167.83</v>
      </c>
      <c r="P301" s="5">
        <v>43191</v>
      </c>
      <c r="Q301" t="s">
        <v>23</v>
      </c>
      <c r="R301" t="s">
        <v>24</v>
      </c>
      <c r="S301" t="s">
        <v>25</v>
      </c>
      <c r="T301" t="str">
        <f t="shared" si="4"/>
        <v>FALSE</v>
      </c>
    </row>
    <row r="302" spans="1:20" x14ac:dyDescent="0.35">
      <c r="A302">
        <v>0.90707602407601629</v>
      </c>
      <c r="B302" s="1">
        <v>425</v>
      </c>
      <c r="C302" s="2">
        <v>129674336</v>
      </c>
      <c r="D302">
        <v>7700</v>
      </c>
      <c r="E302" t="s">
        <v>27</v>
      </c>
      <c r="F302">
        <v>25.81</v>
      </c>
      <c r="G302">
        <v>309.45999999999998</v>
      </c>
      <c r="H302" s="4">
        <v>43160</v>
      </c>
      <c r="I302" t="s">
        <v>20</v>
      </c>
      <c r="J302" t="s">
        <v>21</v>
      </c>
      <c r="K302" t="s">
        <v>35</v>
      </c>
      <c r="L302">
        <v>3691.44</v>
      </c>
      <c r="M302">
        <v>0</v>
      </c>
      <c r="N302" s="5">
        <v>43160</v>
      </c>
      <c r="O302">
        <v>309.45999999999998</v>
      </c>
      <c r="P302" s="5">
        <v>43191</v>
      </c>
      <c r="Q302" t="s">
        <v>26</v>
      </c>
      <c r="R302" t="s">
        <v>24</v>
      </c>
      <c r="S302" t="s">
        <v>25</v>
      </c>
      <c r="T302" t="str">
        <f t="shared" si="4"/>
        <v>FALSE</v>
      </c>
    </row>
    <row r="303" spans="1:20" x14ac:dyDescent="0.35">
      <c r="A303">
        <v>0.90855682771574697</v>
      </c>
      <c r="B303" s="1">
        <v>7971</v>
      </c>
      <c r="C303" s="2">
        <v>130145167</v>
      </c>
      <c r="D303">
        <v>7500</v>
      </c>
      <c r="E303" t="s">
        <v>27</v>
      </c>
      <c r="F303">
        <v>10.9</v>
      </c>
      <c r="G303">
        <v>245.19</v>
      </c>
      <c r="H303" s="4">
        <v>43160</v>
      </c>
      <c r="I303" t="s">
        <v>36</v>
      </c>
      <c r="J303" t="s">
        <v>21</v>
      </c>
      <c r="K303" t="s">
        <v>22</v>
      </c>
      <c r="L303">
        <v>5008.92</v>
      </c>
      <c r="M303">
        <v>15</v>
      </c>
      <c r="N303" s="5">
        <v>43160</v>
      </c>
      <c r="O303">
        <v>501.8</v>
      </c>
      <c r="Q303" t="s">
        <v>23</v>
      </c>
      <c r="R303" t="s">
        <v>24</v>
      </c>
      <c r="S303" t="s">
        <v>45</v>
      </c>
      <c r="T303" t="str">
        <f t="shared" si="4"/>
        <v>TRUE</v>
      </c>
    </row>
    <row r="304" spans="1:20" x14ac:dyDescent="0.35">
      <c r="A304">
        <v>0.91371106030184956</v>
      </c>
      <c r="B304" s="1">
        <v>437</v>
      </c>
      <c r="C304" s="2">
        <v>129048614</v>
      </c>
      <c r="D304">
        <v>24000</v>
      </c>
      <c r="E304" t="s">
        <v>27</v>
      </c>
      <c r="F304">
        <v>10.91</v>
      </c>
      <c r="G304">
        <v>784.71</v>
      </c>
      <c r="H304" s="4">
        <v>43132</v>
      </c>
      <c r="I304" t="s">
        <v>20</v>
      </c>
      <c r="J304" t="s">
        <v>21</v>
      </c>
      <c r="K304" t="s">
        <v>22</v>
      </c>
      <c r="L304">
        <v>10084.86</v>
      </c>
      <c r="M304">
        <v>0</v>
      </c>
      <c r="N304" s="5">
        <v>43160</v>
      </c>
      <c r="O304">
        <v>784.71</v>
      </c>
      <c r="P304" s="5">
        <v>43191</v>
      </c>
      <c r="Q304" t="s">
        <v>23</v>
      </c>
      <c r="R304" t="s">
        <v>24</v>
      </c>
      <c r="S304" t="s">
        <v>25</v>
      </c>
      <c r="T304" t="str">
        <f t="shared" si="4"/>
        <v>FALSE</v>
      </c>
    </row>
    <row r="305" spans="1:20" x14ac:dyDescent="0.35">
      <c r="A305">
        <v>0.91451033886095279</v>
      </c>
      <c r="B305" s="1">
        <v>45</v>
      </c>
      <c r="C305" s="2">
        <v>128490870</v>
      </c>
      <c r="D305">
        <v>8800</v>
      </c>
      <c r="E305" t="s">
        <v>27</v>
      </c>
      <c r="F305">
        <v>5.32</v>
      </c>
      <c r="G305">
        <v>265.02</v>
      </c>
      <c r="H305" s="4">
        <v>43132</v>
      </c>
      <c r="I305" t="s">
        <v>20</v>
      </c>
      <c r="J305" t="s">
        <v>21</v>
      </c>
      <c r="K305" t="s">
        <v>22</v>
      </c>
      <c r="L305">
        <v>3424.46</v>
      </c>
      <c r="M305">
        <v>0</v>
      </c>
      <c r="N305" s="5">
        <v>43132</v>
      </c>
      <c r="O305">
        <v>265.02</v>
      </c>
      <c r="P305" s="5">
        <v>43191</v>
      </c>
      <c r="Q305" t="s">
        <v>23</v>
      </c>
      <c r="R305" t="s">
        <v>33</v>
      </c>
      <c r="S305" t="s">
        <v>25</v>
      </c>
      <c r="T305" t="str">
        <f t="shared" si="4"/>
        <v>FALSE</v>
      </c>
    </row>
    <row r="306" spans="1:20" x14ac:dyDescent="0.35">
      <c r="A306">
        <v>0.91466002606711005</v>
      </c>
      <c r="B306" s="1">
        <v>560</v>
      </c>
      <c r="C306" s="2">
        <v>127147721</v>
      </c>
      <c r="D306">
        <v>3200</v>
      </c>
      <c r="E306" t="s">
        <v>27</v>
      </c>
      <c r="F306">
        <v>6.08</v>
      </c>
      <c r="G306">
        <v>97.47</v>
      </c>
      <c r="H306" s="4">
        <v>43101</v>
      </c>
      <c r="I306" t="s">
        <v>20</v>
      </c>
      <c r="J306" t="s">
        <v>29</v>
      </c>
      <c r="K306" t="s">
        <v>22</v>
      </c>
      <c r="L306">
        <v>1362.42</v>
      </c>
      <c r="M306">
        <v>0</v>
      </c>
      <c r="N306" s="5">
        <v>43160</v>
      </c>
      <c r="O306">
        <v>97.47</v>
      </c>
      <c r="P306" s="5">
        <v>43191</v>
      </c>
      <c r="Q306" t="s">
        <v>23</v>
      </c>
      <c r="R306" t="s">
        <v>24</v>
      </c>
      <c r="S306" t="s">
        <v>25</v>
      </c>
      <c r="T306" t="str">
        <f t="shared" si="4"/>
        <v>FALSE</v>
      </c>
    </row>
    <row r="307" spans="1:20" x14ac:dyDescent="0.35">
      <c r="A307">
        <v>0.92152808148470811</v>
      </c>
      <c r="B307" s="1">
        <v>412</v>
      </c>
      <c r="C307" s="2">
        <v>140137810</v>
      </c>
      <c r="D307">
        <v>10000</v>
      </c>
      <c r="E307" t="s">
        <v>27</v>
      </c>
      <c r="F307">
        <v>11.55</v>
      </c>
      <c r="G307">
        <v>330</v>
      </c>
      <c r="H307" s="4">
        <v>43344</v>
      </c>
      <c r="I307" t="s">
        <v>20</v>
      </c>
      <c r="J307" t="s">
        <v>21</v>
      </c>
      <c r="K307" t="s">
        <v>35</v>
      </c>
      <c r="L307">
        <v>1973.58</v>
      </c>
      <c r="M307">
        <v>0</v>
      </c>
      <c r="N307" s="5">
        <v>43160</v>
      </c>
      <c r="O307">
        <v>330</v>
      </c>
      <c r="P307" s="5">
        <v>43191</v>
      </c>
      <c r="Q307" t="s">
        <v>23</v>
      </c>
      <c r="R307" t="s">
        <v>24</v>
      </c>
      <c r="S307" t="s">
        <v>25</v>
      </c>
      <c r="T307" t="str">
        <f t="shared" si="4"/>
        <v>FALSE</v>
      </c>
    </row>
    <row r="308" spans="1:20" x14ac:dyDescent="0.35">
      <c r="A308">
        <v>0.92164811428055005</v>
      </c>
      <c r="B308" s="1">
        <v>319</v>
      </c>
      <c r="C308" s="2">
        <v>135398746</v>
      </c>
      <c r="D308">
        <v>30000</v>
      </c>
      <c r="E308" t="s">
        <v>27</v>
      </c>
      <c r="F308">
        <v>14.52</v>
      </c>
      <c r="G308">
        <v>1032.93</v>
      </c>
      <c r="H308" s="4">
        <v>43282</v>
      </c>
      <c r="I308" t="s">
        <v>20</v>
      </c>
      <c r="J308" t="s">
        <v>21</v>
      </c>
      <c r="K308" t="s">
        <v>22</v>
      </c>
      <c r="L308">
        <v>8239.24</v>
      </c>
      <c r="M308">
        <v>0</v>
      </c>
      <c r="N308" s="5">
        <v>43160</v>
      </c>
      <c r="O308">
        <v>1032.93</v>
      </c>
      <c r="P308" s="5">
        <v>43191</v>
      </c>
      <c r="Q308" t="s">
        <v>23</v>
      </c>
      <c r="R308" t="s">
        <v>24</v>
      </c>
      <c r="S308" t="s">
        <v>25</v>
      </c>
      <c r="T308" t="str">
        <f t="shared" si="4"/>
        <v>FALSE</v>
      </c>
    </row>
    <row r="309" spans="1:20" x14ac:dyDescent="0.35">
      <c r="A309">
        <v>0.92914117420084408</v>
      </c>
      <c r="B309" s="1">
        <v>47</v>
      </c>
      <c r="C309" s="2">
        <v>138748685</v>
      </c>
      <c r="D309">
        <v>10000</v>
      </c>
      <c r="E309" t="s">
        <v>27</v>
      </c>
      <c r="F309">
        <v>17.97</v>
      </c>
      <c r="G309">
        <v>361.38</v>
      </c>
      <c r="H309" s="4">
        <v>43313</v>
      </c>
      <c r="I309" t="s">
        <v>20</v>
      </c>
      <c r="J309" t="s">
        <v>30</v>
      </c>
      <c r="K309" t="s">
        <v>22</v>
      </c>
      <c r="L309">
        <v>2143.3200000000002</v>
      </c>
      <c r="M309">
        <v>0</v>
      </c>
      <c r="N309" s="5">
        <v>43132</v>
      </c>
      <c r="O309">
        <v>361.38</v>
      </c>
      <c r="P309" s="5">
        <v>43191</v>
      </c>
      <c r="Q309" t="s">
        <v>23</v>
      </c>
      <c r="R309" t="s">
        <v>24</v>
      </c>
      <c r="S309" t="s">
        <v>25</v>
      </c>
      <c r="T309" t="str">
        <f t="shared" si="4"/>
        <v>FALSE</v>
      </c>
    </row>
    <row r="310" spans="1:20" x14ac:dyDescent="0.35">
      <c r="A310">
        <v>0.93098045010703478</v>
      </c>
      <c r="B310" s="1">
        <v>974</v>
      </c>
      <c r="C310" s="2">
        <v>128115134</v>
      </c>
      <c r="D310">
        <v>6000</v>
      </c>
      <c r="E310" t="s">
        <v>27</v>
      </c>
      <c r="F310">
        <v>10.42</v>
      </c>
      <c r="G310">
        <v>194.79</v>
      </c>
      <c r="H310" s="4">
        <v>43132</v>
      </c>
      <c r="I310" t="s">
        <v>31</v>
      </c>
      <c r="J310" t="s">
        <v>29</v>
      </c>
      <c r="K310" t="s">
        <v>35</v>
      </c>
      <c r="L310">
        <v>6206.8685169999999</v>
      </c>
      <c r="M310">
        <v>0</v>
      </c>
      <c r="N310" s="5">
        <v>43252</v>
      </c>
      <c r="O310">
        <v>5625.97</v>
      </c>
      <c r="Q310" t="s">
        <v>23</v>
      </c>
      <c r="R310" t="s">
        <v>24</v>
      </c>
      <c r="S310" t="s">
        <v>25</v>
      </c>
      <c r="T310" t="str">
        <f t="shared" si="4"/>
        <v>FALSE</v>
      </c>
    </row>
    <row r="311" spans="1:20" x14ac:dyDescent="0.35">
      <c r="A311">
        <v>0.93128265910474872</v>
      </c>
      <c r="B311" s="1">
        <v>957</v>
      </c>
      <c r="C311" s="2">
        <v>137946367</v>
      </c>
      <c r="D311">
        <v>10000</v>
      </c>
      <c r="E311" t="s">
        <v>27</v>
      </c>
      <c r="F311">
        <v>11.06</v>
      </c>
      <c r="G311">
        <v>327.68</v>
      </c>
      <c r="H311" s="4">
        <v>43313</v>
      </c>
      <c r="I311" t="s">
        <v>20</v>
      </c>
      <c r="J311" t="s">
        <v>30</v>
      </c>
      <c r="K311" t="s">
        <v>35</v>
      </c>
      <c r="L311">
        <v>2287.62</v>
      </c>
      <c r="M311">
        <v>0</v>
      </c>
      <c r="N311" s="5">
        <v>43160</v>
      </c>
      <c r="O311">
        <v>327.68</v>
      </c>
      <c r="P311" s="5">
        <v>43191</v>
      </c>
      <c r="Q311" t="s">
        <v>23</v>
      </c>
      <c r="R311" t="s">
        <v>24</v>
      </c>
      <c r="S311" t="s">
        <v>25</v>
      </c>
      <c r="T311" t="str">
        <f t="shared" si="4"/>
        <v>FALSE</v>
      </c>
    </row>
    <row r="312" spans="1:20" x14ac:dyDescent="0.35">
      <c r="A312">
        <v>0.93566154110873023</v>
      </c>
      <c r="B312" s="1">
        <v>962</v>
      </c>
      <c r="C312" s="2">
        <v>128028229</v>
      </c>
      <c r="D312">
        <v>35300</v>
      </c>
      <c r="E312" t="s">
        <v>27</v>
      </c>
      <c r="F312">
        <v>21.45</v>
      </c>
      <c r="G312">
        <v>1338.1</v>
      </c>
      <c r="H312" s="4">
        <v>43132</v>
      </c>
      <c r="I312" t="s">
        <v>31</v>
      </c>
      <c r="J312" t="s">
        <v>21</v>
      </c>
      <c r="K312" t="s">
        <v>35</v>
      </c>
      <c r="L312">
        <v>40987.506950000003</v>
      </c>
      <c r="M312">
        <v>0</v>
      </c>
      <c r="N312" s="5">
        <v>43435</v>
      </c>
      <c r="O312">
        <v>28986.68</v>
      </c>
      <c r="Q312" t="s">
        <v>26</v>
      </c>
      <c r="R312" t="s">
        <v>24</v>
      </c>
      <c r="S312" t="s">
        <v>25</v>
      </c>
      <c r="T312" t="str">
        <f t="shared" si="4"/>
        <v>FALSE</v>
      </c>
    </row>
    <row r="313" spans="1:20" x14ac:dyDescent="0.35">
      <c r="A313">
        <v>0.93566759007817268</v>
      </c>
      <c r="B313" s="1">
        <v>168</v>
      </c>
      <c r="C313" s="2">
        <v>128113380</v>
      </c>
      <c r="D313">
        <v>7500</v>
      </c>
      <c r="E313" t="s">
        <v>27</v>
      </c>
      <c r="F313">
        <v>6.72</v>
      </c>
      <c r="G313">
        <v>230.62</v>
      </c>
      <c r="H313" s="4">
        <v>43132</v>
      </c>
      <c r="I313" t="s">
        <v>20</v>
      </c>
      <c r="J313" t="s">
        <v>30</v>
      </c>
      <c r="K313" t="s">
        <v>22</v>
      </c>
      <c r="L313">
        <v>3007.46</v>
      </c>
      <c r="M313">
        <v>15</v>
      </c>
      <c r="N313" s="5">
        <v>43160</v>
      </c>
      <c r="O313">
        <v>245.62</v>
      </c>
      <c r="P313" s="5">
        <v>43191</v>
      </c>
      <c r="Q313" t="s">
        <v>23</v>
      </c>
      <c r="R313" t="s">
        <v>24</v>
      </c>
      <c r="S313" t="s">
        <v>25</v>
      </c>
      <c r="T313" t="str">
        <f t="shared" si="4"/>
        <v>FALSE</v>
      </c>
    </row>
    <row r="314" spans="1:20" x14ac:dyDescent="0.35">
      <c r="A314">
        <v>0.93576770307750856</v>
      </c>
      <c r="B314" s="1">
        <v>251</v>
      </c>
      <c r="C314" s="2">
        <v>130302389</v>
      </c>
      <c r="D314">
        <v>5000</v>
      </c>
      <c r="E314" t="s">
        <v>27</v>
      </c>
      <c r="F314">
        <v>9.92</v>
      </c>
      <c r="G314">
        <v>161.15</v>
      </c>
      <c r="H314" s="4">
        <v>43160</v>
      </c>
      <c r="I314" t="s">
        <v>20</v>
      </c>
      <c r="J314" t="s">
        <v>21</v>
      </c>
      <c r="K314" t="s">
        <v>22</v>
      </c>
      <c r="L314">
        <v>1910.38</v>
      </c>
      <c r="M314">
        <v>0</v>
      </c>
      <c r="N314" s="5">
        <v>43160</v>
      </c>
      <c r="O314">
        <v>161.15</v>
      </c>
      <c r="P314" s="5">
        <v>43191</v>
      </c>
      <c r="Q314" t="s">
        <v>23</v>
      </c>
      <c r="R314" t="s">
        <v>24</v>
      </c>
      <c r="S314" t="s">
        <v>25</v>
      </c>
      <c r="T314" t="str">
        <f t="shared" si="4"/>
        <v>FALSE</v>
      </c>
    </row>
    <row r="315" spans="1:20" x14ac:dyDescent="0.35">
      <c r="A315">
        <v>0.93748241521764653</v>
      </c>
      <c r="B315" s="1">
        <v>213</v>
      </c>
      <c r="C315" s="2">
        <v>140121625</v>
      </c>
      <c r="D315">
        <v>1200</v>
      </c>
      <c r="E315" t="s">
        <v>27</v>
      </c>
      <c r="F315">
        <v>23.4</v>
      </c>
      <c r="G315">
        <v>46.71</v>
      </c>
      <c r="H315" s="4">
        <v>43344</v>
      </c>
      <c r="I315" t="s">
        <v>31</v>
      </c>
      <c r="J315" t="s">
        <v>41</v>
      </c>
      <c r="K315" t="s">
        <v>22</v>
      </c>
      <c r="L315">
        <v>1318.8658330000001</v>
      </c>
      <c r="M315">
        <v>0</v>
      </c>
      <c r="N315" s="5">
        <v>43160</v>
      </c>
      <c r="O315">
        <v>18.23</v>
      </c>
      <c r="Q315" t="s">
        <v>23</v>
      </c>
      <c r="R315" t="s">
        <v>24</v>
      </c>
      <c r="S315" t="s">
        <v>25</v>
      </c>
      <c r="T315" t="str">
        <f t="shared" si="4"/>
        <v>FALSE</v>
      </c>
    </row>
    <row r="316" spans="1:20" x14ac:dyDescent="0.35">
      <c r="A316">
        <v>0.94077778943921786</v>
      </c>
      <c r="B316" s="1">
        <v>170</v>
      </c>
      <c r="C316" s="2">
        <v>137495564</v>
      </c>
      <c r="D316">
        <v>8000</v>
      </c>
      <c r="E316" t="s">
        <v>27</v>
      </c>
      <c r="F316">
        <v>14.47</v>
      </c>
      <c r="G316">
        <v>275.26</v>
      </c>
      <c r="H316" s="4">
        <v>43313</v>
      </c>
      <c r="I316" t="s">
        <v>20</v>
      </c>
      <c r="J316" t="s">
        <v>29</v>
      </c>
      <c r="K316" t="s">
        <v>22</v>
      </c>
      <c r="L316">
        <v>1920.39</v>
      </c>
      <c r="M316">
        <v>0</v>
      </c>
      <c r="N316" s="5">
        <v>43160</v>
      </c>
      <c r="O316">
        <v>275.26</v>
      </c>
      <c r="P316" s="5">
        <v>43191</v>
      </c>
      <c r="Q316" t="s">
        <v>23</v>
      </c>
      <c r="R316" t="s">
        <v>24</v>
      </c>
      <c r="S316" t="s">
        <v>25</v>
      </c>
      <c r="T316" t="str">
        <f t="shared" si="4"/>
        <v>FALSE</v>
      </c>
    </row>
    <row r="317" spans="1:20" x14ac:dyDescent="0.35">
      <c r="A317">
        <v>0.94212808808078641</v>
      </c>
      <c r="B317" s="1">
        <v>421</v>
      </c>
      <c r="C317" s="2">
        <v>139315017</v>
      </c>
      <c r="D317">
        <v>2000</v>
      </c>
      <c r="E317" t="s">
        <v>27</v>
      </c>
      <c r="F317">
        <v>16.14</v>
      </c>
      <c r="G317">
        <v>70.459999999999994</v>
      </c>
      <c r="H317" s="4">
        <v>43344</v>
      </c>
      <c r="I317" t="s">
        <v>20</v>
      </c>
      <c r="J317" t="s">
        <v>42</v>
      </c>
      <c r="K317" t="s">
        <v>22</v>
      </c>
      <c r="L317">
        <v>420.97</v>
      </c>
      <c r="M317">
        <v>0</v>
      </c>
      <c r="N317" s="5">
        <v>43160</v>
      </c>
      <c r="O317">
        <v>70.459999999999994</v>
      </c>
      <c r="P317" s="5">
        <v>43191</v>
      </c>
      <c r="Q317" t="s">
        <v>23</v>
      </c>
      <c r="R317" t="s">
        <v>24</v>
      </c>
      <c r="S317" t="s">
        <v>25</v>
      </c>
      <c r="T317" t="str">
        <f t="shared" si="4"/>
        <v>FALSE</v>
      </c>
    </row>
    <row r="318" spans="1:20" x14ac:dyDescent="0.35">
      <c r="A318">
        <v>0.952801967109557</v>
      </c>
      <c r="B318" s="1">
        <v>999</v>
      </c>
      <c r="C318" s="2">
        <v>129885393</v>
      </c>
      <c r="D318">
        <v>8000</v>
      </c>
      <c r="E318" t="s">
        <v>27</v>
      </c>
      <c r="F318">
        <v>6.07</v>
      </c>
      <c r="G318">
        <v>243.63</v>
      </c>
      <c r="H318" s="4">
        <v>43160</v>
      </c>
      <c r="I318" t="s">
        <v>20</v>
      </c>
      <c r="J318" t="s">
        <v>32</v>
      </c>
      <c r="K318" t="s">
        <v>22</v>
      </c>
      <c r="L318">
        <v>2696.12</v>
      </c>
      <c r="M318">
        <v>0</v>
      </c>
      <c r="N318" s="5">
        <v>43160</v>
      </c>
      <c r="O318">
        <v>243.63</v>
      </c>
      <c r="P318" s="5">
        <v>43191</v>
      </c>
      <c r="Q318" t="s">
        <v>23</v>
      </c>
      <c r="R318" t="s">
        <v>24</v>
      </c>
      <c r="S318" t="s">
        <v>25</v>
      </c>
      <c r="T318" t="str">
        <f t="shared" si="4"/>
        <v>FALSE</v>
      </c>
    </row>
    <row r="319" spans="1:20" x14ac:dyDescent="0.35">
      <c r="A319">
        <v>0.95440785643814241</v>
      </c>
      <c r="B319" s="1">
        <v>389</v>
      </c>
      <c r="C319" s="2">
        <v>128827642</v>
      </c>
      <c r="D319">
        <v>27000</v>
      </c>
      <c r="E319" t="s">
        <v>27</v>
      </c>
      <c r="F319">
        <v>10.42</v>
      </c>
      <c r="G319">
        <v>876.55</v>
      </c>
      <c r="H319" s="4">
        <v>43132</v>
      </c>
      <c r="I319" t="s">
        <v>31</v>
      </c>
      <c r="J319" t="s">
        <v>29</v>
      </c>
      <c r="K319" t="s">
        <v>22</v>
      </c>
      <c r="L319">
        <v>27009.763749999998</v>
      </c>
      <c r="M319">
        <v>0</v>
      </c>
      <c r="N319" s="5">
        <v>43132</v>
      </c>
      <c r="O319">
        <v>27048.84</v>
      </c>
      <c r="Q319" t="s">
        <v>23</v>
      </c>
      <c r="R319" t="s">
        <v>24</v>
      </c>
      <c r="S319" t="s">
        <v>25</v>
      </c>
      <c r="T319" t="str">
        <f t="shared" si="4"/>
        <v>FALSE</v>
      </c>
    </row>
    <row r="320" spans="1:20" x14ac:dyDescent="0.35">
      <c r="A320">
        <v>0.96023706060585579</v>
      </c>
      <c r="B320" s="1">
        <v>971</v>
      </c>
      <c r="C320" s="2">
        <v>128439892</v>
      </c>
      <c r="D320">
        <v>15000</v>
      </c>
      <c r="E320" t="s">
        <v>27</v>
      </c>
      <c r="F320">
        <v>6.08</v>
      </c>
      <c r="G320">
        <v>456.88</v>
      </c>
      <c r="H320" s="4">
        <v>43132</v>
      </c>
      <c r="I320" t="s">
        <v>20</v>
      </c>
      <c r="J320" t="s">
        <v>21</v>
      </c>
      <c r="K320" t="s">
        <v>22</v>
      </c>
      <c r="L320">
        <v>5944.51</v>
      </c>
      <c r="M320">
        <v>0</v>
      </c>
      <c r="N320" s="5">
        <v>43160</v>
      </c>
      <c r="O320">
        <v>456.88</v>
      </c>
      <c r="P320" s="5">
        <v>43191</v>
      </c>
      <c r="Q320" t="s">
        <v>23</v>
      </c>
      <c r="R320" t="s">
        <v>24</v>
      </c>
      <c r="S320" t="s">
        <v>25</v>
      </c>
      <c r="T320" t="str">
        <f t="shared" si="4"/>
        <v>FALSE</v>
      </c>
    </row>
    <row r="321" spans="1:20" x14ac:dyDescent="0.35">
      <c r="A321">
        <v>0.96047203716089713</v>
      </c>
      <c r="B321" s="1">
        <v>86</v>
      </c>
      <c r="C321" s="2">
        <v>139109501</v>
      </c>
      <c r="D321">
        <v>12500</v>
      </c>
      <c r="E321" t="s">
        <v>27</v>
      </c>
      <c r="F321">
        <v>10.47</v>
      </c>
      <c r="G321">
        <v>406.11</v>
      </c>
      <c r="H321" s="4">
        <v>43313</v>
      </c>
      <c r="I321" t="s">
        <v>20</v>
      </c>
      <c r="J321" t="s">
        <v>21</v>
      </c>
      <c r="K321" t="s">
        <v>22</v>
      </c>
      <c r="L321">
        <v>2440.3000000000002</v>
      </c>
      <c r="M321">
        <v>0</v>
      </c>
      <c r="N321" s="5">
        <v>43132</v>
      </c>
      <c r="O321">
        <v>406.11</v>
      </c>
      <c r="P321" s="5">
        <v>43191</v>
      </c>
      <c r="Q321" t="s">
        <v>23</v>
      </c>
      <c r="R321" t="s">
        <v>33</v>
      </c>
      <c r="S321" t="s">
        <v>25</v>
      </c>
      <c r="T321" t="str">
        <f t="shared" si="4"/>
        <v>FALSE</v>
      </c>
    </row>
    <row r="322" spans="1:20" x14ac:dyDescent="0.35">
      <c r="A322">
        <v>0.96126176639788097</v>
      </c>
      <c r="B322" s="1">
        <v>186</v>
      </c>
      <c r="C322" s="2">
        <v>140756509</v>
      </c>
      <c r="D322">
        <v>7800</v>
      </c>
      <c r="E322" t="s">
        <v>27</v>
      </c>
      <c r="F322">
        <v>19.920000000000002</v>
      </c>
      <c r="G322">
        <v>289.56</v>
      </c>
      <c r="H322" s="4">
        <v>43344</v>
      </c>
      <c r="I322" t="s">
        <v>20</v>
      </c>
      <c r="J322" t="s">
        <v>21</v>
      </c>
      <c r="K322" t="s">
        <v>22</v>
      </c>
      <c r="L322">
        <v>1733.05</v>
      </c>
      <c r="M322">
        <v>0</v>
      </c>
      <c r="N322" s="5">
        <v>43160</v>
      </c>
      <c r="O322">
        <v>289.56</v>
      </c>
      <c r="P322" s="5">
        <v>43191</v>
      </c>
      <c r="Q322" t="s">
        <v>23</v>
      </c>
      <c r="R322" t="s">
        <v>24</v>
      </c>
      <c r="S322" t="s">
        <v>25</v>
      </c>
      <c r="T322" t="str">
        <f t="shared" ref="T322:T385" si="5">IF(S322="N", "FALSE", "TRUE")</f>
        <v>FALSE</v>
      </c>
    </row>
    <row r="323" spans="1:20" x14ac:dyDescent="0.35">
      <c r="A323">
        <v>0.96173544100011477</v>
      </c>
      <c r="B323" s="1">
        <v>275</v>
      </c>
      <c r="C323" s="2">
        <v>137970116</v>
      </c>
      <c r="D323">
        <v>8000</v>
      </c>
      <c r="E323" t="s">
        <v>27</v>
      </c>
      <c r="F323">
        <v>19.920000000000002</v>
      </c>
      <c r="G323">
        <v>296.99</v>
      </c>
      <c r="H323" s="4">
        <v>43313</v>
      </c>
      <c r="I323" t="s">
        <v>20</v>
      </c>
      <c r="J323" t="s">
        <v>21</v>
      </c>
      <c r="K323" t="s">
        <v>35</v>
      </c>
      <c r="L323">
        <v>2065.9499999999998</v>
      </c>
      <c r="M323">
        <v>0</v>
      </c>
      <c r="N323" s="5">
        <v>43160</v>
      </c>
      <c r="O323">
        <v>296.99</v>
      </c>
      <c r="P323" s="5">
        <v>43191</v>
      </c>
      <c r="Q323" t="s">
        <v>23</v>
      </c>
      <c r="R323" t="s">
        <v>24</v>
      </c>
      <c r="S323" t="s">
        <v>25</v>
      </c>
      <c r="T323" t="str">
        <f t="shared" si="5"/>
        <v>FALSE</v>
      </c>
    </row>
    <row r="324" spans="1:20" x14ac:dyDescent="0.35">
      <c r="A324">
        <v>0.97030239891880232</v>
      </c>
      <c r="B324" s="1">
        <v>150</v>
      </c>
      <c r="C324" s="2">
        <v>137794897</v>
      </c>
      <c r="D324">
        <v>8500</v>
      </c>
      <c r="E324" t="s">
        <v>27</v>
      </c>
      <c r="F324">
        <v>7.21</v>
      </c>
      <c r="G324">
        <v>263.27999999999997</v>
      </c>
      <c r="H324" s="4">
        <v>43313</v>
      </c>
      <c r="I324" t="s">
        <v>20</v>
      </c>
      <c r="J324" t="s">
        <v>30</v>
      </c>
      <c r="K324" t="s">
        <v>22</v>
      </c>
      <c r="L324">
        <v>1836.15</v>
      </c>
      <c r="M324">
        <v>0</v>
      </c>
      <c r="N324" s="5">
        <v>43160</v>
      </c>
      <c r="O324">
        <v>263.27999999999997</v>
      </c>
      <c r="P324" s="5">
        <v>43191</v>
      </c>
      <c r="Q324" t="s">
        <v>23</v>
      </c>
      <c r="R324" t="s">
        <v>24</v>
      </c>
      <c r="S324" t="s">
        <v>25</v>
      </c>
      <c r="T324" t="str">
        <f t="shared" si="5"/>
        <v>FALSE</v>
      </c>
    </row>
    <row r="325" spans="1:20" x14ac:dyDescent="0.35">
      <c r="A325">
        <v>0.97262151597498936</v>
      </c>
      <c r="B325" s="1">
        <v>27</v>
      </c>
      <c r="C325" s="2">
        <v>139875387</v>
      </c>
      <c r="D325">
        <v>10000</v>
      </c>
      <c r="E325" t="s">
        <v>27</v>
      </c>
      <c r="F325">
        <v>19.920000000000002</v>
      </c>
      <c r="G325">
        <v>371.23</v>
      </c>
      <c r="H325" s="4">
        <v>43344</v>
      </c>
      <c r="I325" t="s">
        <v>20</v>
      </c>
      <c r="J325" t="s">
        <v>21</v>
      </c>
      <c r="K325" t="s">
        <v>22</v>
      </c>
      <c r="L325">
        <v>2205.25</v>
      </c>
      <c r="M325">
        <v>0</v>
      </c>
      <c r="N325" s="5">
        <v>43160</v>
      </c>
      <c r="O325">
        <v>371.23</v>
      </c>
      <c r="P325" s="5">
        <v>43191</v>
      </c>
      <c r="Q325" t="s">
        <v>23</v>
      </c>
      <c r="R325" t="s">
        <v>24</v>
      </c>
      <c r="S325" t="s">
        <v>25</v>
      </c>
      <c r="T325" t="str">
        <f t="shared" si="5"/>
        <v>FALSE</v>
      </c>
    </row>
    <row r="326" spans="1:20" x14ac:dyDescent="0.35">
      <c r="A326">
        <v>0.97670448628527984</v>
      </c>
      <c r="B326" s="1">
        <v>571</v>
      </c>
      <c r="C326" s="2">
        <v>127338386</v>
      </c>
      <c r="D326">
        <v>9000</v>
      </c>
      <c r="E326" t="s">
        <v>27</v>
      </c>
      <c r="F326">
        <v>9.44</v>
      </c>
      <c r="G326">
        <v>288.05</v>
      </c>
      <c r="H326" s="4">
        <v>43132</v>
      </c>
      <c r="I326" t="s">
        <v>20</v>
      </c>
      <c r="J326" t="s">
        <v>30</v>
      </c>
      <c r="K326" t="s">
        <v>35</v>
      </c>
      <c r="L326">
        <v>3735.21</v>
      </c>
      <c r="M326">
        <v>0</v>
      </c>
      <c r="N326" s="5">
        <v>43160</v>
      </c>
      <c r="O326">
        <v>288.05</v>
      </c>
      <c r="P326" s="5">
        <v>43191</v>
      </c>
      <c r="Q326" t="s">
        <v>26</v>
      </c>
      <c r="R326" t="s">
        <v>24</v>
      </c>
      <c r="S326" t="s">
        <v>25</v>
      </c>
      <c r="T326" t="str">
        <f t="shared" si="5"/>
        <v>FALSE</v>
      </c>
    </row>
    <row r="327" spans="1:20" x14ac:dyDescent="0.35">
      <c r="A327">
        <v>0.97677942564504139</v>
      </c>
      <c r="B327" s="1">
        <v>548</v>
      </c>
      <c r="C327" s="2">
        <v>126021393</v>
      </c>
      <c r="D327">
        <v>7200</v>
      </c>
      <c r="E327" t="s">
        <v>27</v>
      </c>
      <c r="F327">
        <v>14.08</v>
      </c>
      <c r="G327">
        <v>246.36</v>
      </c>
      <c r="H327" s="4">
        <v>43101</v>
      </c>
      <c r="I327" t="s">
        <v>20</v>
      </c>
      <c r="J327" t="s">
        <v>32</v>
      </c>
      <c r="K327" t="s">
        <v>35</v>
      </c>
      <c r="L327">
        <v>3437.78</v>
      </c>
      <c r="M327">
        <v>0</v>
      </c>
      <c r="N327" s="5">
        <v>43160</v>
      </c>
      <c r="O327">
        <v>246.36</v>
      </c>
      <c r="P327" s="5">
        <v>43191</v>
      </c>
      <c r="Q327" t="s">
        <v>23</v>
      </c>
      <c r="R327" t="s">
        <v>24</v>
      </c>
      <c r="S327" t="s">
        <v>25</v>
      </c>
      <c r="T327" t="str">
        <f t="shared" si="5"/>
        <v>FALSE</v>
      </c>
    </row>
    <row r="328" spans="1:20" x14ac:dyDescent="0.35">
      <c r="A328">
        <v>0.97897798210309073</v>
      </c>
      <c r="B328" s="1">
        <v>41</v>
      </c>
      <c r="C328" s="2">
        <v>140411073</v>
      </c>
      <c r="D328">
        <v>40000</v>
      </c>
      <c r="E328" t="s">
        <v>27</v>
      </c>
      <c r="F328">
        <v>6.11</v>
      </c>
      <c r="G328">
        <v>1218.8800000000001</v>
      </c>
      <c r="H328" s="4">
        <v>43344</v>
      </c>
      <c r="I328" t="s">
        <v>20</v>
      </c>
      <c r="J328" t="s">
        <v>21</v>
      </c>
      <c r="K328" t="s">
        <v>22</v>
      </c>
      <c r="L328">
        <v>7299.7</v>
      </c>
      <c r="M328">
        <v>0</v>
      </c>
      <c r="N328" s="5">
        <v>43160</v>
      </c>
      <c r="O328">
        <v>1218.8800000000001</v>
      </c>
      <c r="P328" s="5">
        <v>43191</v>
      </c>
      <c r="Q328" t="s">
        <v>26</v>
      </c>
      <c r="R328" t="s">
        <v>33</v>
      </c>
      <c r="S328" t="s">
        <v>25</v>
      </c>
      <c r="T328" t="str">
        <f t="shared" si="5"/>
        <v>FALSE</v>
      </c>
    </row>
    <row r="329" spans="1:20" x14ac:dyDescent="0.35">
      <c r="A329">
        <v>0.97989385804933149</v>
      </c>
      <c r="B329" s="1">
        <v>144</v>
      </c>
      <c r="C329" s="2">
        <v>139040343</v>
      </c>
      <c r="D329">
        <v>5000</v>
      </c>
      <c r="E329" t="s">
        <v>27</v>
      </c>
      <c r="F329">
        <v>14.47</v>
      </c>
      <c r="G329">
        <v>172.04</v>
      </c>
      <c r="H329" s="4">
        <v>43344</v>
      </c>
      <c r="I329" t="s">
        <v>20</v>
      </c>
      <c r="J329" t="s">
        <v>32</v>
      </c>
      <c r="K329" t="s">
        <v>22</v>
      </c>
      <c r="L329">
        <v>1028.22</v>
      </c>
      <c r="M329">
        <v>0</v>
      </c>
      <c r="N329" s="5">
        <v>43160</v>
      </c>
      <c r="O329">
        <v>172.04</v>
      </c>
      <c r="P329" s="5">
        <v>43191</v>
      </c>
      <c r="Q329" t="s">
        <v>26</v>
      </c>
      <c r="R329" t="s">
        <v>24</v>
      </c>
      <c r="S329" t="s">
        <v>25</v>
      </c>
      <c r="T329" t="str">
        <f t="shared" si="5"/>
        <v>FALSE</v>
      </c>
    </row>
    <row r="330" spans="1:20" x14ac:dyDescent="0.35">
      <c r="A330">
        <v>0.98253040539078473</v>
      </c>
      <c r="B330" s="1">
        <v>961</v>
      </c>
      <c r="C330" s="2">
        <v>127961621</v>
      </c>
      <c r="D330">
        <v>12000</v>
      </c>
      <c r="E330" t="s">
        <v>27</v>
      </c>
      <c r="F330">
        <v>9.93</v>
      </c>
      <c r="G330">
        <v>386.82</v>
      </c>
      <c r="H330" s="4">
        <v>43101</v>
      </c>
      <c r="I330" t="s">
        <v>20</v>
      </c>
      <c r="J330" t="s">
        <v>32</v>
      </c>
      <c r="K330" t="s">
        <v>22</v>
      </c>
      <c r="L330">
        <v>5024.7</v>
      </c>
      <c r="M330">
        <v>0</v>
      </c>
      <c r="N330" s="5">
        <v>43132</v>
      </c>
      <c r="O330">
        <v>386.82</v>
      </c>
      <c r="P330" s="5">
        <v>43191</v>
      </c>
      <c r="Q330" t="s">
        <v>23</v>
      </c>
      <c r="R330" t="s">
        <v>24</v>
      </c>
      <c r="S330" t="s">
        <v>25</v>
      </c>
      <c r="T330" t="str">
        <f t="shared" si="5"/>
        <v>FALSE</v>
      </c>
    </row>
    <row r="331" spans="1:20" x14ac:dyDescent="0.35">
      <c r="A331">
        <v>0.98351945380646388</v>
      </c>
      <c r="B331" s="1">
        <v>38</v>
      </c>
      <c r="C331" s="2">
        <v>133723369</v>
      </c>
      <c r="D331">
        <v>15000</v>
      </c>
      <c r="E331" t="s">
        <v>27</v>
      </c>
      <c r="F331">
        <v>19.420000000000002</v>
      </c>
      <c r="G331">
        <v>553.04</v>
      </c>
      <c r="H331" s="4">
        <v>43282</v>
      </c>
      <c r="I331" t="s">
        <v>20</v>
      </c>
      <c r="J331" t="s">
        <v>32</v>
      </c>
      <c r="K331" t="s">
        <v>35</v>
      </c>
      <c r="L331">
        <v>4391.95</v>
      </c>
      <c r="M331">
        <v>0</v>
      </c>
      <c r="N331" s="5">
        <v>43160</v>
      </c>
      <c r="O331">
        <v>553.04</v>
      </c>
      <c r="P331" s="5">
        <v>43191</v>
      </c>
      <c r="Q331" t="s">
        <v>23</v>
      </c>
      <c r="R331" t="s">
        <v>24</v>
      </c>
      <c r="S331" t="s">
        <v>25</v>
      </c>
      <c r="T331" t="str">
        <f t="shared" si="5"/>
        <v>FALSE</v>
      </c>
    </row>
    <row r="332" spans="1:20" x14ac:dyDescent="0.35">
      <c r="A332">
        <v>0.98511798971084252</v>
      </c>
      <c r="B332" s="1">
        <v>898</v>
      </c>
      <c r="C332" s="2">
        <v>128152505</v>
      </c>
      <c r="D332">
        <v>5000</v>
      </c>
      <c r="E332" t="s">
        <v>27</v>
      </c>
      <c r="F332">
        <v>11.99</v>
      </c>
      <c r="G332">
        <v>166.05</v>
      </c>
      <c r="H332" s="4">
        <v>43132</v>
      </c>
      <c r="I332" t="s">
        <v>20</v>
      </c>
      <c r="J332" t="s">
        <v>29</v>
      </c>
      <c r="K332" t="s">
        <v>35</v>
      </c>
      <c r="L332">
        <v>2155.3200000000002</v>
      </c>
      <c r="M332">
        <v>0</v>
      </c>
      <c r="N332" s="5">
        <v>43160</v>
      </c>
      <c r="O332">
        <v>166.05</v>
      </c>
      <c r="P332" s="5">
        <v>43191</v>
      </c>
      <c r="Q332" t="s">
        <v>23</v>
      </c>
      <c r="R332" t="s">
        <v>24</v>
      </c>
      <c r="S332" t="s">
        <v>25</v>
      </c>
      <c r="T332" t="str">
        <f t="shared" si="5"/>
        <v>FALSE</v>
      </c>
    </row>
    <row r="333" spans="1:20" x14ac:dyDescent="0.35">
      <c r="A333">
        <v>0.98525785017434131</v>
      </c>
      <c r="B333" s="1">
        <v>193</v>
      </c>
      <c r="C333" s="2">
        <v>127233819</v>
      </c>
      <c r="D333">
        <v>18000</v>
      </c>
      <c r="E333" t="s">
        <v>27</v>
      </c>
      <c r="F333">
        <v>10.42</v>
      </c>
      <c r="G333">
        <v>584.37</v>
      </c>
      <c r="H333" s="4">
        <v>43101</v>
      </c>
      <c r="I333" t="s">
        <v>20</v>
      </c>
      <c r="J333" t="s">
        <v>21</v>
      </c>
      <c r="K333" t="s">
        <v>22</v>
      </c>
      <c r="L333">
        <v>8160.34</v>
      </c>
      <c r="M333">
        <v>0</v>
      </c>
      <c r="N333" s="5">
        <v>43160</v>
      </c>
      <c r="O333">
        <v>584.37</v>
      </c>
      <c r="P333" s="5">
        <v>43191</v>
      </c>
      <c r="Q333" t="s">
        <v>23</v>
      </c>
      <c r="R333" t="s">
        <v>24</v>
      </c>
      <c r="S333" t="s">
        <v>25</v>
      </c>
      <c r="T333" t="str">
        <f t="shared" si="5"/>
        <v>FALSE</v>
      </c>
    </row>
    <row r="334" spans="1:20" x14ac:dyDescent="0.35">
      <c r="A334">
        <v>0.98749193502315058</v>
      </c>
      <c r="B334" s="1">
        <v>165</v>
      </c>
      <c r="C334" s="2">
        <v>138336896</v>
      </c>
      <c r="D334">
        <v>15000</v>
      </c>
      <c r="E334" t="s">
        <v>27</v>
      </c>
      <c r="F334">
        <v>10.08</v>
      </c>
      <c r="G334">
        <v>484.58</v>
      </c>
      <c r="H334" s="4">
        <v>43313</v>
      </c>
      <c r="I334" t="s">
        <v>20</v>
      </c>
      <c r="J334" t="s">
        <v>21</v>
      </c>
      <c r="K334" t="s">
        <v>22</v>
      </c>
      <c r="L334">
        <v>3383.66</v>
      </c>
      <c r="M334">
        <v>0</v>
      </c>
      <c r="N334" s="5">
        <v>43160</v>
      </c>
      <c r="O334">
        <v>484.58</v>
      </c>
      <c r="P334" s="5">
        <v>43191</v>
      </c>
      <c r="Q334" t="s">
        <v>26</v>
      </c>
      <c r="R334" t="s">
        <v>24</v>
      </c>
      <c r="S334" t="s">
        <v>25</v>
      </c>
      <c r="T334" t="str">
        <f t="shared" si="5"/>
        <v>FALSE</v>
      </c>
    </row>
    <row r="335" spans="1:20" x14ac:dyDescent="0.35">
      <c r="A335">
        <v>0.99338694352057877</v>
      </c>
      <c r="B335" s="1">
        <v>212</v>
      </c>
      <c r="C335" s="2">
        <v>129916562</v>
      </c>
      <c r="D335">
        <v>6000</v>
      </c>
      <c r="E335" t="s">
        <v>27</v>
      </c>
      <c r="F335">
        <v>6.07</v>
      </c>
      <c r="G335">
        <v>182.73</v>
      </c>
      <c r="H335" s="4">
        <v>43160</v>
      </c>
      <c r="I335" t="s">
        <v>20</v>
      </c>
      <c r="J335" t="s">
        <v>21</v>
      </c>
      <c r="K335" t="s">
        <v>22</v>
      </c>
      <c r="L335">
        <v>2190.7399999999998</v>
      </c>
      <c r="M335">
        <v>0</v>
      </c>
      <c r="N335" s="5">
        <v>43160</v>
      </c>
      <c r="O335">
        <v>182.73</v>
      </c>
      <c r="P335" s="5">
        <v>43191</v>
      </c>
      <c r="Q335" t="s">
        <v>23</v>
      </c>
      <c r="R335" t="s">
        <v>24</v>
      </c>
      <c r="S335" t="s">
        <v>25</v>
      </c>
      <c r="T335" t="str">
        <f t="shared" si="5"/>
        <v>FALSE</v>
      </c>
    </row>
    <row r="336" spans="1:20" x14ac:dyDescent="0.35">
      <c r="A336">
        <v>0.99634235330525034</v>
      </c>
      <c r="B336" s="1">
        <v>638</v>
      </c>
      <c r="C336" s="2">
        <v>139075818</v>
      </c>
      <c r="D336">
        <v>23000</v>
      </c>
      <c r="E336" t="s">
        <v>27</v>
      </c>
      <c r="F336">
        <v>6.67</v>
      </c>
      <c r="G336">
        <v>706.71</v>
      </c>
      <c r="H336" s="4">
        <v>43313</v>
      </c>
      <c r="I336" t="s">
        <v>20</v>
      </c>
      <c r="J336" t="s">
        <v>29</v>
      </c>
      <c r="K336" t="s">
        <v>22</v>
      </c>
      <c r="L336">
        <v>4894.32</v>
      </c>
      <c r="M336">
        <v>0</v>
      </c>
      <c r="N336" s="5">
        <v>43160</v>
      </c>
      <c r="O336">
        <v>706.71</v>
      </c>
      <c r="P336" s="5">
        <v>43191</v>
      </c>
      <c r="Q336" t="s">
        <v>23</v>
      </c>
      <c r="R336" t="s">
        <v>33</v>
      </c>
      <c r="S336" t="s">
        <v>25</v>
      </c>
      <c r="T336" t="str">
        <f t="shared" si="5"/>
        <v>FALSE</v>
      </c>
    </row>
    <row r="337" spans="1:20" x14ac:dyDescent="0.35">
      <c r="A337">
        <v>4.2325833089307263E-4</v>
      </c>
      <c r="B337" s="1">
        <v>403</v>
      </c>
      <c r="C337" s="2">
        <v>135433573</v>
      </c>
      <c r="D337">
        <v>21000</v>
      </c>
      <c r="E337" t="s">
        <v>19</v>
      </c>
      <c r="F337">
        <v>11.05</v>
      </c>
      <c r="G337">
        <v>457.12</v>
      </c>
      <c r="H337" s="4">
        <v>43282</v>
      </c>
      <c r="I337" t="s">
        <v>20</v>
      </c>
      <c r="J337" t="s">
        <v>21</v>
      </c>
      <c r="K337" t="s">
        <v>22</v>
      </c>
      <c r="L337">
        <v>3644.07</v>
      </c>
      <c r="M337">
        <v>0</v>
      </c>
      <c r="N337" s="5">
        <v>43160</v>
      </c>
      <c r="O337">
        <v>457.12</v>
      </c>
      <c r="P337" s="5">
        <v>43191</v>
      </c>
      <c r="Q337" t="s">
        <v>23</v>
      </c>
      <c r="R337" t="s">
        <v>24</v>
      </c>
      <c r="S337" t="s">
        <v>25</v>
      </c>
      <c r="T337" t="str">
        <f t="shared" si="5"/>
        <v>FALSE</v>
      </c>
    </row>
    <row r="338" spans="1:20" x14ac:dyDescent="0.35">
      <c r="A338">
        <v>3.1774808259887877E-3</v>
      </c>
      <c r="B338" s="1">
        <v>314</v>
      </c>
      <c r="C338" s="2">
        <v>138914735</v>
      </c>
      <c r="D338">
        <v>33000</v>
      </c>
      <c r="E338" t="s">
        <v>19</v>
      </c>
      <c r="F338">
        <v>7.84</v>
      </c>
      <c r="G338">
        <v>666.6</v>
      </c>
      <c r="H338" s="4">
        <v>43313</v>
      </c>
      <c r="I338" t="s">
        <v>20</v>
      </c>
      <c r="J338" t="s">
        <v>21</v>
      </c>
      <c r="K338" t="s">
        <v>22</v>
      </c>
      <c r="L338">
        <v>4637.45</v>
      </c>
      <c r="M338">
        <v>0</v>
      </c>
      <c r="N338" s="5">
        <v>43160</v>
      </c>
      <c r="O338">
        <v>666.6</v>
      </c>
      <c r="P338" s="5">
        <v>43191</v>
      </c>
      <c r="Q338" t="s">
        <v>23</v>
      </c>
      <c r="R338" t="s">
        <v>33</v>
      </c>
      <c r="S338" t="s">
        <v>25</v>
      </c>
      <c r="T338" t="str">
        <f t="shared" si="5"/>
        <v>FALSE</v>
      </c>
    </row>
    <row r="339" spans="1:20" x14ac:dyDescent="0.35">
      <c r="A339">
        <v>1.4270200680890466E-2</v>
      </c>
      <c r="B339" s="1">
        <v>44</v>
      </c>
      <c r="C339" s="2">
        <v>140307777</v>
      </c>
      <c r="D339">
        <v>20000</v>
      </c>
      <c r="E339" t="s">
        <v>19</v>
      </c>
      <c r="F339">
        <v>20.89</v>
      </c>
      <c r="G339">
        <v>539.84</v>
      </c>
      <c r="H339" s="4">
        <v>43344</v>
      </c>
      <c r="I339" t="s">
        <v>20</v>
      </c>
      <c r="J339" t="s">
        <v>21</v>
      </c>
      <c r="K339" t="s">
        <v>22</v>
      </c>
      <c r="L339">
        <v>3192.62</v>
      </c>
      <c r="M339">
        <v>0</v>
      </c>
      <c r="N339" s="5">
        <v>43160</v>
      </c>
      <c r="O339">
        <v>539.84</v>
      </c>
      <c r="P339" s="5">
        <v>43191</v>
      </c>
      <c r="Q339" t="s">
        <v>23</v>
      </c>
      <c r="R339" t="s">
        <v>24</v>
      </c>
      <c r="S339" t="s">
        <v>25</v>
      </c>
      <c r="T339" t="str">
        <f t="shared" si="5"/>
        <v>FALSE</v>
      </c>
    </row>
    <row r="340" spans="1:20" x14ac:dyDescent="0.35">
      <c r="A340">
        <v>2.9300602055468028E-2</v>
      </c>
      <c r="B340" s="1">
        <v>306</v>
      </c>
      <c r="C340" s="2">
        <v>128382672</v>
      </c>
      <c r="D340">
        <v>12000</v>
      </c>
      <c r="E340" t="s">
        <v>19</v>
      </c>
      <c r="F340">
        <v>7.35</v>
      </c>
      <c r="G340">
        <v>239.61</v>
      </c>
      <c r="H340" s="4">
        <v>43132</v>
      </c>
      <c r="I340" t="s">
        <v>20</v>
      </c>
      <c r="J340" t="s">
        <v>30</v>
      </c>
      <c r="K340" t="s">
        <v>22</v>
      </c>
      <c r="L340">
        <v>3110.03</v>
      </c>
      <c r="M340">
        <v>0</v>
      </c>
      <c r="N340" s="5">
        <v>43160</v>
      </c>
      <c r="O340">
        <v>239.61</v>
      </c>
      <c r="P340" s="5">
        <v>43191</v>
      </c>
      <c r="Q340" t="s">
        <v>23</v>
      </c>
      <c r="R340" t="s">
        <v>24</v>
      </c>
      <c r="S340" t="s">
        <v>25</v>
      </c>
      <c r="T340" t="str">
        <f t="shared" si="5"/>
        <v>FALSE</v>
      </c>
    </row>
    <row r="341" spans="1:20" x14ac:dyDescent="0.35">
      <c r="A341">
        <v>3.015282551757914E-2</v>
      </c>
      <c r="B341" s="1">
        <v>17</v>
      </c>
      <c r="C341" s="2">
        <v>128382861</v>
      </c>
      <c r="D341">
        <v>20000</v>
      </c>
      <c r="E341" t="s">
        <v>19</v>
      </c>
      <c r="F341">
        <v>18.059999999999999</v>
      </c>
      <c r="G341">
        <v>508.53</v>
      </c>
      <c r="H341" s="4">
        <v>43132</v>
      </c>
      <c r="I341" t="s">
        <v>20</v>
      </c>
      <c r="J341" t="s">
        <v>29</v>
      </c>
      <c r="K341" t="s">
        <v>22</v>
      </c>
      <c r="L341">
        <v>6570.76</v>
      </c>
      <c r="M341">
        <v>0</v>
      </c>
      <c r="N341" s="5">
        <v>43160</v>
      </c>
      <c r="O341">
        <v>508.53</v>
      </c>
      <c r="P341" s="5">
        <v>43191</v>
      </c>
      <c r="Q341" t="s">
        <v>23</v>
      </c>
      <c r="R341" t="s">
        <v>24</v>
      </c>
      <c r="S341" t="s">
        <v>25</v>
      </c>
      <c r="T341" t="str">
        <f t="shared" si="5"/>
        <v>FALSE</v>
      </c>
    </row>
    <row r="342" spans="1:20" x14ac:dyDescent="0.35">
      <c r="A342">
        <v>3.1477176220835901E-2</v>
      </c>
      <c r="B342" s="1">
        <v>417</v>
      </c>
      <c r="C342" s="2">
        <v>128946423</v>
      </c>
      <c r="D342">
        <v>10000</v>
      </c>
      <c r="E342" t="s">
        <v>19</v>
      </c>
      <c r="F342">
        <v>19.03</v>
      </c>
      <c r="G342">
        <v>259.58</v>
      </c>
      <c r="H342" s="4">
        <v>43132</v>
      </c>
      <c r="I342" t="s">
        <v>20</v>
      </c>
      <c r="J342" t="s">
        <v>21</v>
      </c>
      <c r="K342" t="s">
        <v>22</v>
      </c>
      <c r="L342">
        <v>3363.97</v>
      </c>
      <c r="M342">
        <v>0</v>
      </c>
      <c r="N342" s="5">
        <v>43160</v>
      </c>
      <c r="O342">
        <v>259.58</v>
      </c>
      <c r="P342" s="5">
        <v>43191</v>
      </c>
      <c r="Q342" t="s">
        <v>26</v>
      </c>
      <c r="R342" t="s">
        <v>24</v>
      </c>
      <c r="S342" t="s">
        <v>25</v>
      </c>
      <c r="T342" t="str">
        <f t="shared" si="5"/>
        <v>FALSE</v>
      </c>
    </row>
    <row r="343" spans="1:20" x14ac:dyDescent="0.35">
      <c r="A343">
        <v>3.1604039684088536E-2</v>
      </c>
      <c r="B343" s="1">
        <v>355</v>
      </c>
      <c r="C343" s="2">
        <v>130833743</v>
      </c>
      <c r="D343">
        <v>16000</v>
      </c>
      <c r="E343" t="s">
        <v>19</v>
      </c>
      <c r="F343">
        <v>13.58</v>
      </c>
      <c r="G343">
        <v>368.82</v>
      </c>
      <c r="H343" s="4">
        <v>43160</v>
      </c>
      <c r="I343" t="s">
        <v>20</v>
      </c>
      <c r="J343" t="s">
        <v>21</v>
      </c>
      <c r="K343" t="s">
        <v>22</v>
      </c>
      <c r="L343">
        <v>4329.28</v>
      </c>
      <c r="M343">
        <v>0</v>
      </c>
      <c r="N343" s="5">
        <v>43160</v>
      </c>
      <c r="O343">
        <v>368.82</v>
      </c>
      <c r="P343" s="5">
        <v>43191</v>
      </c>
      <c r="Q343" t="s">
        <v>26</v>
      </c>
      <c r="R343" t="s">
        <v>24</v>
      </c>
      <c r="S343" t="s">
        <v>25</v>
      </c>
      <c r="T343" t="str">
        <f t="shared" si="5"/>
        <v>FALSE</v>
      </c>
    </row>
    <row r="344" spans="1:20" x14ac:dyDescent="0.35">
      <c r="A344">
        <v>3.4506751660999924E-2</v>
      </c>
      <c r="B344" s="1">
        <v>369</v>
      </c>
      <c r="C344" s="2">
        <v>129968437</v>
      </c>
      <c r="D344">
        <v>40000</v>
      </c>
      <c r="E344" t="s">
        <v>19</v>
      </c>
      <c r="F344">
        <v>13.58</v>
      </c>
      <c r="G344">
        <v>922.05</v>
      </c>
      <c r="H344" s="4">
        <v>43160</v>
      </c>
      <c r="I344" t="s">
        <v>31</v>
      </c>
      <c r="J344" t="s">
        <v>29</v>
      </c>
      <c r="K344" t="s">
        <v>22</v>
      </c>
      <c r="L344">
        <v>43381.213900000002</v>
      </c>
      <c r="M344">
        <v>0</v>
      </c>
      <c r="N344" s="5">
        <v>43374</v>
      </c>
      <c r="O344">
        <v>37909.269999999997</v>
      </c>
      <c r="Q344" t="s">
        <v>23</v>
      </c>
      <c r="R344" t="s">
        <v>24</v>
      </c>
      <c r="S344" t="s">
        <v>25</v>
      </c>
      <c r="T344" t="str">
        <f t="shared" si="5"/>
        <v>FALSE</v>
      </c>
    </row>
    <row r="345" spans="1:20" x14ac:dyDescent="0.35">
      <c r="A345">
        <v>4.2247489385778714E-2</v>
      </c>
      <c r="B345" s="1">
        <v>629</v>
      </c>
      <c r="C345" s="2">
        <v>128416385</v>
      </c>
      <c r="D345">
        <v>21550</v>
      </c>
      <c r="E345" t="s">
        <v>19</v>
      </c>
      <c r="F345">
        <v>19.03</v>
      </c>
      <c r="G345">
        <v>559.38</v>
      </c>
      <c r="H345" s="4">
        <v>43132</v>
      </c>
      <c r="I345" t="s">
        <v>36</v>
      </c>
      <c r="J345" t="s">
        <v>32</v>
      </c>
      <c r="K345" t="s">
        <v>22</v>
      </c>
      <c r="L345">
        <v>3463.08</v>
      </c>
      <c r="M345">
        <v>0</v>
      </c>
      <c r="N345" s="5">
        <v>43313</v>
      </c>
      <c r="O345">
        <v>688.96</v>
      </c>
      <c r="Q345" t="s">
        <v>23</v>
      </c>
      <c r="R345" t="s">
        <v>24</v>
      </c>
      <c r="S345" t="s">
        <v>25</v>
      </c>
      <c r="T345" t="str">
        <f t="shared" si="5"/>
        <v>FALSE</v>
      </c>
    </row>
    <row r="346" spans="1:20" x14ac:dyDescent="0.35">
      <c r="A346">
        <v>4.9845102076348957E-2</v>
      </c>
      <c r="B346" s="1">
        <v>183</v>
      </c>
      <c r="C346" s="2">
        <v>129696584</v>
      </c>
      <c r="D346">
        <v>15000</v>
      </c>
      <c r="E346" t="s">
        <v>19</v>
      </c>
      <c r="F346">
        <v>14.07</v>
      </c>
      <c r="G346">
        <v>349.57</v>
      </c>
      <c r="H346" s="4">
        <v>43160</v>
      </c>
      <c r="I346" t="s">
        <v>20</v>
      </c>
      <c r="J346" t="s">
        <v>29</v>
      </c>
      <c r="K346" t="s">
        <v>22</v>
      </c>
      <c r="L346">
        <v>4183.12</v>
      </c>
      <c r="M346">
        <v>0</v>
      </c>
      <c r="N346" s="5">
        <v>43160</v>
      </c>
      <c r="O346">
        <v>349.57</v>
      </c>
      <c r="P346" s="5">
        <v>43191</v>
      </c>
      <c r="Q346" t="s">
        <v>23</v>
      </c>
      <c r="R346" t="s">
        <v>24</v>
      </c>
      <c r="S346" t="s">
        <v>25</v>
      </c>
      <c r="T346" t="str">
        <f t="shared" si="5"/>
        <v>FALSE</v>
      </c>
    </row>
    <row r="347" spans="1:20" x14ac:dyDescent="0.35">
      <c r="A347">
        <v>5.2816979879742654E-2</v>
      </c>
      <c r="B347" s="1">
        <v>28</v>
      </c>
      <c r="C347" s="2">
        <v>138152525</v>
      </c>
      <c r="D347">
        <v>25000</v>
      </c>
      <c r="E347" t="s">
        <v>19</v>
      </c>
      <c r="F347">
        <v>16.14</v>
      </c>
      <c r="G347">
        <v>609.82000000000005</v>
      </c>
      <c r="H347" s="4">
        <v>43313</v>
      </c>
      <c r="I347" t="s">
        <v>31</v>
      </c>
      <c r="J347" t="s">
        <v>21</v>
      </c>
      <c r="K347" t="s">
        <v>22</v>
      </c>
      <c r="L347">
        <v>27427.64848</v>
      </c>
      <c r="M347">
        <v>0</v>
      </c>
      <c r="N347" s="5">
        <v>43160</v>
      </c>
      <c r="O347">
        <v>23791.15</v>
      </c>
      <c r="Q347" t="s">
        <v>23</v>
      </c>
      <c r="R347" t="s">
        <v>33</v>
      </c>
      <c r="S347" t="s">
        <v>25</v>
      </c>
      <c r="T347" t="str">
        <f t="shared" si="5"/>
        <v>FALSE</v>
      </c>
    </row>
    <row r="348" spans="1:20" x14ac:dyDescent="0.35">
      <c r="A348">
        <v>5.9273675274703508E-2</v>
      </c>
      <c r="B348" s="1">
        <v>351</v>
      </c>
      <c r="C348" s="2">
        <v>137998261</v>
      </c>
      <c r="D348">
        <v>25200</v>
      </c>
      <c r="E348" t="s">
        <v>19</v>
      </c>
      <c r="F348">
        <v>10.47</v>
      </c>
      <c r="G348">
        <v>541.28</v>
      </c>
      <c r="H348" s="4">
        <v>43313</v>
      </c>
      <c r="I348" t="s">
        <v>20</v>
      </c>
      <c r="J348" t="s">
        <v>21</v>
      </c>
      <c r="K348" t="s">
        <v>22</v>
      </c>
      <c r="L348">
        <v>3774.3</v>
      </c>
      <c r="M348">
        <v>0</v>
      </c>
      <c r="N348" s="5">
        <v>43160</v>
      </c>
      <c r="O348">
        <v>541.28</v>
      </c>
      <c r="P348" s="5">
        <v>43191</v>
      </c>
      <c r="Q348" t="s">
        <v>23</v>
      </c>
      <c r="R348" t="s">
        <v>24</v>
      </c>
      <c r="S348" t="s">
        <v>25</v>
      </c>
      <c r="T348" t="str">
        <f t="shared" si="5"/>
        <v>FALSE</v>
      </c>
    </row>
    <row r="349" spans="1:20" x14ac:dyDescent="0.35">
      <c r="A349">
        <v>5.9572554762129415E-2</v>
      </c>
      <c r="B349" s="1">
        <v>2</v>
      </c>
      <c r="C349" s="2">
        <v>136898732</v>
      </c>
      <c r="D349">
        <v>18000</v>
      </c>
      <c r="E349" t="s">
        <v>19</v>
      </c>
      <c r="F349">
        <v>10.47</v>
      </c>
      <c r="G349">
        <v>386.63</v>
      </c>
      <c r="H349" s="4">
        <v>43282</v>
      </c>
      <c r="I349" t="s">
        <v>20</v>
      </c>
      <c r="J349" t="s">
        <v>21</v>
      </c>
      <c r="K349" t="s">
        <v>22</v>
      </c>
      <c r="L349">
        <v>3082.57</v>
      </c>
      <c r="M349">
        <v>0</v>
      </c>
      <c r="N349" s="5">
        <v>43160</v>
      </c>
      <c r="O349">
        <v>386.63</v>
      </c>
      <c r="P349" s="5">
        <v>43191</v>
      </c>
      <c r="Q349" t="s">
        <v>26</v>
      </c>
      <c r="R349" t="s">
        <v>24</v>
      </c>
      <c r="S349" t="s">
        <v>25</v>
      </c>
      <c r="T349" t="str">
        <f t="shared" si="5"/>
        <v>FALSE</v>
      </c>
    </row>
    <row r="350" spans="1:20" x14ac:dyDescent="0.35">
      <c r="A350">
        <v>6.0589167086484097E-2</v>
      </c>
      <c r="B350" s="1">
        <v>910</v>
      </c>
      <c r="C350" s="2">
        <v>129829551</v>
      </c>
      <c r="D350">
        <v>24000</v>
      </c>
      <c r="E350" t="s">
        <v>19</v>
      </c>
      <c r="F350">
        <v>9.43</v>
      </c>
      <c r="G350">
        <v>503.23</v>
      </c>
      <c r="H350" s="4">
        <v>43160</v>
      </c>
      <c r="I350" t="s">
        <v>20</v>
      </c>
      <c r="J350" t="s">
        <v>30</v>
      </c>
      <c r="K350" t="s">
        <v>22</v>
      </c>
      <c r="L350">
        <v>6013.61</v>
      </c>
      <c r="M350">
        <v>0</v>
      </c>
      <c r="N350" s="5">
        <v>43160</v>
      </c>
      <c r="O350">
        <v>503.23</v>
      </c>
      <c r="P350" s="5">
        <v>43191</v>
      </c>
      <c r="Q350" t="s">
        <v>23</v>
      </c>
      <c r="R350" t="s">
        <v>24</v>
      </c>
      <c r="S350" t="s">
        <v>25</v>
      </c>
      <c r="T350" t="str">
        <f t="shared" si="5"/>
        <v>FALSE</v>
      </c>
    </row>
    <row r="351" spans="1:20" x14ac:dyDescent="0.35">
      <c r="A351">
        <v>7.3403203821661434E-2</v>
      </c>
      <c r="B351" s="1">
        <v>363</v>
      </c>
      <c r="C351" s="2">
        <v>136080841</v>
      </c>
      <c r="D351">
        <v>40000</v>
      </c>
      <c r="E351" t="s">
        <v>19</v>
      </c>
      <c r="F351">
        <v>11.55</v>
      </c>
      <c r="G351">
        <v>880.71</v>
      </c>
      <c r="H351" s="4">
        <v>43313</v>
      </c>
      <c r="I351" t="s">
        <v>20</v>
      </c>
      <c r="J351" t="s">
        <v>21</v>
      </c>
      <c r="K351" t="s">
        <v>22</v>
      </c>
      <c r="L351">
        <v>6113.64</v>
      </c>
      <c r="M351">
        <v>0</v>
      </c>
      <c r="N351" s="5">
        <v>43160</v>
      </c>
      <c r="O351">
        <v>880.71</v>
      </c>
      <c r="P351" s="5">
        <v>43191</v>
      </c>
      <c r="Q351" t="s">
        <v>23</v>
      </c>
      <c r="R351" t="s">
        <v>24</v>
      </c>
      <c r="S351" t="s">
        <v>25</v>
      </c>
      <c r="T351" t="str">
        <f t="shared" si="5"/>
        <v>FALSE</v>
      </c>
    </row>
    <row r="352" spans="1:20" x14ac:dyDescent="0.35">
      <c r="A352">
        <v>7.7158028937034273E-2</v>
      </c>
      <c r="B352" s="1">
        <v>978</v>
      </c>
      <c r="C352" s="2">
        <v>136213523</v>
      </c>
      <c r="D352">
        <v>25000</v>
      </c>
      <c r="E352" t="s">
        <v>19</v>
      </c>
      <c r="F352">
        <v>28.72</v>
      </c>
      <c r="G352">
        <v>789.3</v>
      </c>
      <c r="H352" s="4">
        <v>43282</v>
      </c>
      <c r="I352" t="s">
        <v>20</v>
      </c>
      <c r="J352" t="s">
        <v>40</v>
      </c>
      <c r="K352" t="s">
        <v>22</v>
      </c>
      <c r="L352">
        <v>6274.51</v>
      </c>
      <c r="M352">
        <v>0</v>
      </c>
      <c r="N352" s="5">
        <v>43160</v>
      </c>
      <c r="O352">
        <v>789.3</v>
      </c>
      <c r="P352" s="5">
        <v>43191</v>
      </c>
      <c r="Q352" t="s">
        <v>23</v>
      </c>
      <c r="R352" t="s">
        <v>24</v>
      </c>
      <c r="S352" t="s">
        <v>25</v>
      </c>
      <c r="T352" t="str">
        <f t="shared" si="5"/>
        <v>FALSE</v>
      </c>
    </row>
    <row r="353" spans="1:20" x14ac:dyDescent="0.35">
      <c r="A353">
        <v>9.3284550753135353E-2</v>
      </c>
      <c r="B353" s="1">
        <v>950</v>
      </c>
      <c r="C353" s="2">
        <v>130045842</v>
      </c>
      <c r="D353">
        <v>16000</v>
      </c>
      <c r="E353" t="s">
        <v>19</v>
      </c>
      <c r="F353">
        <v>19.420000000000002</v>
      </c>
      <c r="G353">
        <v>418.76</v>
      </c>
      <c r="H353" s="4">
        <v>43160</v>
      </c>
      <c r="I353" t="s">
        <v>36</v>
      </c>
      <c r="J353" t="s">
        <v>21</v>
      </c>
      <c r="K353" t="s">
        <v>22</v>
      </c>
      <c r="L353">
        <v>2478.04</v>
      </c>
      <c r="M353">
        <v>0</v>
      </c>
      <c r="N353" s="5">
        <v>43344</v>
      </c>
      <c r="O353">
        <v>418.76</v>
      </c>
      <c r="Q353" t="s">
        <v>23</v>
      </c>
      <c r="R353" t="s">
        <v>24</v>
      </c>
      <c r="S353" t="s">
        <v>25</v>
      </c>
      <c r="T353" t="str">
        <f t="shared" si="5"/>
        <v>FALSE</v>
      </c>
    </row>
    <row r="354" spans="1:20" x14ac:dyDescent="0.35">
      <c r="A354">
        <v>0.10209197084491672</v>
      </c>
      <c r="B354" s="1">
        <v>342</v>
      </c>
      <c r="C354" s="2">
        <v>136250124</v>
      </c>
      <c r="D354">
        <v>21000</v>
      </c>
      <c r="E354" t="s">
        <v>19</v>
      </c>
      <c r="F354">
        <v>14.47</v>
      </c>
      <c r="G354">
        <v>493.77</v>
      </c>
      <c r="H354" s="4">
        <v>43282</v>
      </c>
      <c r="I354" t="s">
        <v>20</v>
      </c>
      <c r="J354" t="s">
        <v>29</v>
      </c>
      <c r="K354" t="s">
        <v>22</v>
      </c>
      <c r="L354">
        <v>3933.28</v>
      </c>
      <c r="M354">
        <v>0</v>
      </c>
      <c r="N354" s="5">
        <v>43160</v>
      </c>
      <c r="O354">
        <v>493.77</v>
      </c>
      <c r="P354" s="5">
        <v>43191</v>
      </c>
      <c r="Q354" t="s">
        <v>23</v>
      </c>
      <c r="R354" t="s">
        <v>24</v>
      </c>
      <c r="S354" t="s">
        <v>25</v>
      </c>
      <c r="T354" t="str">
        <f t="shared" si="5"/>
        <v>FALSE</v>
      </c>
    </row>
    <row r="355" spans="1:20" x14ac:dyDescent="0.35">
      <c r="A355">
        <v>0.11021299844207644</v>
      </c>
      <c r="B355" s="1">
        <v>993</v>
      </c>
      <c r="C355" s="2">
        <v>127630247</v>
      </c>
      <c r="D355">
        <v>16000</v>
      </c>
      <c r="E355" t="s">
        <v>19</v>
      </c>
      <c r="F355">
        <v>17.09</v>
      </c>
      <c r="G355">
        <v>398.42</v>
      </c>
      <c r="H355" s="4">
        <v>43101</v>
      </c>
      <c r="I355" t="s">
        <v>20</v>
      </c>
      <c r="J355" t="s">
        <v>30</v>
      </c>
      <c r="K355" t="s">
        <v>22</v>
      </c>
      <c r="L355">
        <v>5164.2700000000004</v>
      </c>
      <c r="M355">
        <v>0</v>
      </c>
      <c r="N355" s="5">
        <v>43132</v>
      </c>
      <c r="O355">
        <v>398.42</v>
      </c>
      <c r="P355" s="5">
        <v>43191</v>
      </c>
      <c r="Q355" t="s">
        <v>23</v>
      </c>
      <c r="R355" t="s">
        <v>24</v>
      </c>
      <c r="S355" t="s">
        <v>25</v>
      </c>
      <c r="T355" t="str">
        <f t="shared" si="5"/>
        <v>FALSE</v>
      </c>
    </row>
    <row r="356" spans="1:20" x14ac:dyDescent="0.35">
      <c r="A356">
        <v>0.11163408912127659</v>
      </c>
      <c r="B356" s="1">
        <v>973</v>
      </c>
      <c r="C356" s="2">
        <v>138308159</v>
      </c>
      <c r="D356">
        <v>15000</v>
      </c>
      <c r="E356" t="s">
        <v>19</v>
      </c>
      <c r="F356">
        <v>7.84</v>
      </c>
      <c r="G356">
        <v>303</v>
      </c>
      <c r="H356" s="4">
        <v>43313</v>
      </c>
      <c r="I356" t="s">
        <v>20</v>
      </c>
      <c r="J356" t="s">
        <v>40</v>
      </c>
      <c r="K356" t="s">
        <v>22</v>
      </c>
      <c r="L356">
        <v>2114.4699999999998</v>
      </c>
      <c r="M356">
        <v>0</v>
      </c>
      <c r="N356" s="5">
        <v>43160</v>
      </c>
      <c r="O356">
        <v>303</v>
      </c>
      <c r="P356" s="5">
        <v>43191</v>
      </c>
      <c r="Q356" t="s">
        <v>23</v>
      </c>
      <c r="R356" t="s">
        <v>24</v>
      </c>
      <c r="S356" t="s">
        <v>25</v>
      </c>
      <c r="T356" t="str">
        <f t="shared" si="5"/>
        <v>FALSE</v>
      </c>
    </row>
    <row r="357" spans="1:20" x14ac:dyDescent="0.35">
      <c r="A357">
        <v>0.11501267185275932</v>
      </c>
      <c r="B357" s="1">
        <v>328</v>
      </c>
      <c r="C357" s="2">
        <v>129827450</v>
      </c>
      <c r="D357">
        <v>20000</v>
      </c>
      <c r="E357" t="s">
        <v>19</v>
      </c>
      <c r="F357">
        <v>26.77</v>
      </c>
      <c r="G357">
        <v>607.97</v>
      </c>
      <c r="H357" s="4">
        <v>43160</v>
      </c>
      <c r="I357" t="s">
        <v>43</v>
      </c>
      <c r="J357" t="s">
        <v>21</v>
      </c>
      <c r="K357" t="s">
        <v>22</v>
      </c>
      <c r="L357">
        <v>6657.93</v>
      </c>
      <c r="M357">
        <v>0</v>
      </c>
      <c r="N357" s="5">
        <v>43132</v>
      </c>
      <c r="O357">
        <v>607.97</v>
      </c>
      <c r="P357" s="5">
        <v>43191</v>
      </c>
      <c r="Q357" t="s">
        <v>23</v>
      </c>
      <c r="R357" t="s">
        <v>24</v>
      </c>
      <c r="S357" t="s">
        <v>25</v>
      </c>
      <c r="T357" t="str">
        <f t="shared" si="5"/>
        <v>FALSE</v>
      </c>
    </row>
    <row r="358" spans="1:20" x14ac:dyDescent="0.35">
      <c r="A358">
        <v>0.12058160648484706</v>
      </c>
      <c r="B358" s="1">
        <v>258</v>
      </c>
      <c r="C358" s="2">
        <v>139979546</v>
      </c>
      <c r="D358">
        <v>15000</v>
      </c>
      <c r="E358" t="s">
        <v>19</v>
      </c>
      <c r="F358">
        <v>20.89</v>
      </c>
      <c r="G358">
        <v>404.88</v>
      </c>
      <c r="H358" s="4">
        <v>43344</v>
      </c>
      <c r="I358" t="s">
        <v>20</v>
      </c>
      <c r="J358" t="s">
        <v>21</v>
      </c>
      <c r="K358" t="s">
        <v>22</v>
      </c>
      <c r="L358">
        <v>2394.46</v>
      </c>
      <c r="M358">
        <v>0</v>
      </c>
      <c r="N358" s="5">
        <v>43160</v>
      </c>
      <c r="O358">
        <v>404.88</v>
      </c>
      <c r="P358" s="5">
        <v>43191</v>
      </c>
      <c r="Q358" t="s">
        <v>23</v>
      </c>
      <c r="R358" t="s">
        <v>24</v>
      </c>
      <c r="S358" t="s">
        <v>25</v>
      </c>
      <c r="T358" t="str">
        <f t="shared" si="5"/>
        <v>FALSE</v>
      </c>
    </row>
    <row r="359" spans="1:20" x14ac:dyDescent="0.35">
      <c r="A359">
        <v>0.12535012641366672</v>
      </c>
      <c r="B359" s="1">
        <v>257</v>
      </c>
      <c r="C359" s="2">
        <v>134596012</v>
      </c>
      <c r="D359">
        <v>25000</v>
      </c>
      <c r="E359" t="s">
        <v>19</v>
      </c>
      <c r="F359">
        <v>12.13</v>
      </c>
      <c r="G359">
        <v>557.76</v>
      </c>
      <c r="H359" s="4">
        <v>43282</v>
      </c>
      <c r="I359" t="s">
        <v>20</v>
      </c>
      <c r="J359" t="s">
        <v>29</v>
      </c>
      <c r="K359" t="s">
        <v>22</v>
      </c>
      <c r="L359">
        <v>4436.8100000000004</v>
      </c>
      <c r="M359">
        <v>0</v>
      </c>
      <c r="N359" s="5">
        <v>43160</v>
      </c>
      <c r="O359">
        <v>557.76</v>
      </c>
      <c r="P359" s="5">
        <v>43191</v>
      </c>
      <c r="Q359" t="s">
        <v>23</v>
      </c>
      <c r="R359" t="s">
        <v>24</v>
      </c>
      <c r="S359" t="s">
        <v>25</v>
      </c>
      <c r="T359" t="str">
        <f t="shared" si="5"/>
        <v>FALSE</v>
      </c>
    </row>
    <row r="360" spans="1:20" x14ac:dyDescent="0.35">
      <c r="A360">
        <v>0.13130345615358241</v>
      </c>
      <c r="B360" s="1">
        <v>917</v>
      </c>
      <c r="C360" s="2">
        <v>139371290</v>
      </c>
      <c r="D360">
        <v>20000</v>
      </c>
      <c r="E360" t="s">
        <v>19</v>
      </c>
      <c r="F360">
        <v>20.89</v>
      </c>
      <c r="G360">
        <v>539.84</v>
      </c>
      <c r="H360" s="4">
        <v>43313</v>
      </c>
      <c r="I360" t="s">
        <v>20</v>
      </c>
      <c r="J360" t="s">
        <v>21</v>
      </c>
      <c r="K360" t="s">
        <v>22</v>
      </c>
      <c r="L360">
        <v>3181.01</v>
      </c>
      <c r="M360">
        <v>0</v>
      </c>
      <c r="N360" s="5">
        <v>43160</v>
      </c>
      <c r="O360">
        <v>539.84</v>
      </c>
      <c r="P360" s="5">
        <v>43191</v>
      </c>
      <c r="Q360" t="s">
        <v>23</v>
      </c>
      <c r="R360" t="s">
        <v>24</v>
      </c>
      <c r="S360" t="s">
        <v>25</v>
      </c>
      <c r="T360" t="str">
        <f t="shared" si="5"/>
        <v>FALSE</v>
      </c>
    </row>
    <row r="361" spans="1:20" x14ac:dyDescent="0.35">
      <c r="A361">
        <v>0.13406175676051435</v>
      </c>
      <c r="B361" s="1">
        <v>432</v>
      </c>
      <c r="C361" s="2">
        <v>130065402</v>
      </c>
      <c r="D361">
        <v>30000</v>
      </c>
      <c r="E361" t="s">
        <v>19</v>
      </c>
      <c r="F361">
        <v>19.420000000000002</v>
      </c>
      <c r="G361">
        <v>785.17</v>
      </c>
      <c r="H361" s="4">
        <v>43160</v>
      </c>
      <c r="I361" t="s">
        <v>20</v>
      </c>
      <c r="J361" t="s">
        <v>30</v>
      </c>
      <c r="K361" t="s">
        <v>22</v>
      </c>
      <c r="L361">
        <v>9389.67</v>
      </c>
      <c r="M361">
        <v>0</v>
      </c>
      <c r="N361" s="5">
        <v>43160</v>
      </c>
      <c r="O361">
        <v>785.17</v>
      </c>
      <c r="P361" s="5">
        <v>43191</v>
      </c>
      <c r="Q361" t="s">
        <v>23</v>
      </c>
      <c r="R361" t="s">
        <v>24</v>
      </c>
      <c r="S361" t="s">
        <v>25</v>
      </c>
      <c r="T361" t="str">
        <f t="shared" si="5"/>
        <v>FALSE</v>
      </c>
    </row>
    <row r="362" spans="1:20" x14ac:dyDescent="0.35">
      <c r="A362">
        <v>0.14596682172792641</v>
      </c>
      <c r="B362" s="1">
        <v>3610</v>
      </c>
      <c r="C362" s="2">
        <v>126432642</v>
      </c>
      <c r="D362">
        <v>30000</v>
      </c>
      <c r="E362" t="s">
        <v>19</v>
      </c>
      <c r="F362">
        <v>11.99</v>
      </c>
      <c r="G362">
        <v>667.19</v>
      </c>
      <c r="H362" s="4">
        <v>43101</v>
      </c>
      <c r="I362" t="s">
        <v>36</v>
      </c>
      <c r="J362" t="s">
        <v>21</v>
      </c>
      <c r="K362" t="s">
        <v>22</v>
      </c>
      <c r="L362">
        <v>6084.73</v>
      </c>
      <c r="M362">
        <v>33.36</v>
      </c>
      <c r="N362" s="5">
        <v>43160</v>
      </c>
      <c r="O362">
        <v>50</v>
      </c>
      <c r="Q362" t="s">
        <v>26</v>
      </c>
      <c r="R362" t="s">
        <v>24</v>
      </c>
      <c r="S362" t="s">
        <v>45</v>
      </c>
      <c r="T362" t="str">
        <f t="shared" si="5"/>
        <v>TRUE</v>
      </c>
    </row>
    <row r="363" spans="1:20" x14ac:dyDescent="0.35">
      <c r="A363">
        <v>0.15175583501437906</v>
      </c>
      <c r="B363" s="1">
        <v>172</v>
      </c>
      <c r="C363" s="2">
        <v>130399376</v>
      </c>
      <c r="D363">
        <v>40000</v>
      </c>
      <c r="E363" t="s">
        <v>19</v>
      </c>
      <c r="F363">
        <v>9.43</v>
      </c>
      <c r="G363">
        <v>838.71</v>
      </c>
      <c r="H363" s="4">
        <v>43160</v>
      </c>
      <c r="I363" t="s">
        <v>20</v>
      </c>
      <c r="J363" t="s">
        <v>40</v>
      </c>
      <c r="K363" t="s">
        <v>22</v>
      </c>
      <c r="L363">
        <v>10043.56</v>
      </c>
      <c r="M363">
        <v>0</v>
      </c>
      <c r="N363" s="5">
        <v>43160</v>
      </c>
      <c r="O363">
        <v>838.71</v>
      </c>
      <c r="P363" s="5">
        <v>43191</v>
      </c>
      <c r="Q363" t="s">
        <v>23</v>
      </c>
      <c r="R363" t="s">
        <v>24</v>
      </c>
      <c r="S363" t="s">
        <v>25</v>
      </c>
      <c r="T363" t="str">
        <f t="shared" si="5"/>
        <v>FALSE</v>
      </c>
    </row>
    <row r="364" spans="1:20" x14ac:dyDescent="0.35">
      <c r="A364">
        <v>0.15690898330537539</v>
      </c>
      <c r="B364" s="1">
        <v>339</v>
      </c>
      <c r="C364" s="2">
        <v>138519898</v>
      </c>
      <c r="D364">
        <v>18000</v>
      </c>
      <c r="E364" t="s">
        <v>19</v>
      </c>
      <c r="F364">
        <v>10.47</v>
      </c>
      <c r="G364">
        <v>386.63</v>
      </c>
      <c r="H364" s="4">
        <v>43344</v>
      </c>
      <c r="I364" t="s">
        <v>20</v>
      </c>
      <c r="J364" t="s">
        <v>29</v>
      </c>
      <c r="K364" t="s">
        <v>22</v>
      </c>
      <c r="L364">
        <v>2298.84</v>
      </c>
      <c r="M364">
        <v>0</v>
      </c>
      <c r="N364" s="5">
        <v>43160</v>
      </c>
      <c r="O364">
        <v>386.63</v>
      </c>
      <c r="P364" s="5">
        <v>43191</v>
      </c>
      <c r="Q364" t="s">
        <v>23</v>
      </c>
      <c r="R364" t="s">
        <v>24</v>
      </c>
      <c r="S364" t="s">
        <v>25</v>
      </c>
      <c r="T364" t="str">
        <f t="shared" si="5"/>
        <v>FALSE</v>
      </c>
    </row>
    <row r="365" spans="1:20" x14ac:dyDescent="0.35">
      <c r="A365">
        <v>0.15983637770395387</v>
      </c>
      <c r="B365" s="1">
        <v>929</v>
      </c>
      <c r="C365" s="2">
        <v>129630500</v>
      </c>
      <c r="D365">
        <v>10000</v>
      </c>
      <c r="E365" t="s">
        <v>19</v>
      </c>
      <c r="F365">
        <v>15.04</v>
      </c>
      <c r="G365">
        <v>238.11</v>
      </c>
      <c r="H365" s="4">
        <v>43160</v>
      </c>
      <c r="I365" t="s">
        <v>20</v>
      </c>
      <c r="J365" t="s">
        <v>21</v>
      </c>
      <c r="K365" t="s">
        <v>22</v>
      </c>
      <c r="L365">
        <v>2866.74</v>
      </c>
      <c r="M365">
        <v>0</v>
      </c>
      <c r="N365" s="5">
        <v>43160</v>
      </c>
      <c r="O365">
        <v>238.11</v>
      </c>
      <c r="P365" s="5">
        <v>43191</v>
      </c>
      <c r="Q365" t="s">
        <v>23</v>
      </c>
      <c r="R365" t="s">
        <v>24</v>
      </c>
      <c r="S365" t="s">
        <v>25</v>
      </c>
      <c r="T365" t="str">
        <f t="shared" si="5"/>
        <v>FALSE</v>
      </c>
    </row>
    <row r="366" spans="1:20" x14ac:dyDescent="0.35">
      <c r="A366">
        <v>0.16440351176481793</v>
      </c>
      <c r="B366" s="1">
        <v>384</v>
      </c>
      <c r="C366" s="2">
        <v>140249484</v>
      </c>
      <c r="D366">
        <v>35000</v>
      </c>
      <c r="E366" t="s">
        <v>19</v>
      </c>
      <c r="F366">
        <v>11.55</v>
      </c>
      <c r="G366">
        <v>770.63</v>
      </c>
      <c r="H366" s="4">
        <v>43344</v>
      </c>
      <c r="I366" t="s">
        <v>20</v>
      </c>
      <c r="J366" t="s">
        <v>30</v>
      </c>
      <c r="K366" t="s">
        <v>22</v>
      </c>
      <c r="L366">
        <v>4601.32</v>
      </c>
      <c r="M366">
        <v>0</v>
      </c>
      <c r="N366" s="5">
        <v>43160</v>
      </c>
      <c r="O366">
        <v>770.63</v>
      </c>
      <c r="P366" s="5">
        <v>43191</v>
      </c>
      <c r="Q366" t="s">
        <v>23</v>
      </c>
      <c r="R366" t="s">
        <v>24</v>
      </c>
      <c r="S366" t="s">
        <v>25</v>
      </c>
      <c r="T366" t="str">
        <f t="shared" si="5"/>
        <v>FALSE</v>
      </c>
    </row>
    <row r="367" spans="1:20" x14ac:dyDescent="0.35">
      <c r="A367">
        <v>0.16953717667922708</v>
      </c>
      <c r="B367" s="1">
        <v>195</v>
      </c>
      <c r="C367" s="2">
        <v>127766210</v>
      </c>
      <c r="D367">
        <v>13000</v>
      </c>
      <c r="E367" t="s">
        <v>19</v>
      </c>
      <c r="F367">
        <v>21.45</v>
      </c>
      <c r="G367">
        <v>355</v>
      </c>
      <c r="H367" s="4">
        <v>43101</v>
      </c>
      <c r="I367" t="s">
        <v>20</v>
      </c>
      <c r="J367" t="s">
        <v>21</v>
      </c>
      <c r="K367" t="s">
        <v>22</v>
      </c>
      <c r="L367">
        <v>4954.51</v>
      </c>
      <c r="M367">
        <v>0</v>
      </c>
      <c r="N367" s="5">
        <v>43160</v>
      </c>
      <c r="O367">
        <v>355</v>
      </c>
      <c r="P367" s="5">
        <v>43191</v>
      </c>
      <c r="Q367" t="s">
        <v>23</v>
      </c>
      <c r="R367" t="s">
        <v>24</v>
      </c>
      <c r="S367" t="s">
        <v>25</v>
      </c>
      <c r="T367" t="str">
        <f t="shared" si="5"/>
        <v>FALSE</v>
      </c>
    </row>
    <row r="368" spans="1:20" x14ac:dyDescent="0.35">
      <c r="A368">
        <v>0.18117125989224891</v>
      </c>
      <c r="B368" s="1">
        <v>620</v>
      </c>
      <c r="C368" s="2">
        <v>140308382</v>
      </c>
      <c r="D368">
        <v>21000</v>
      </c>
      <c r="E368" t="s">
        <v>19</v>
      </c>
      <c r="F368">
        <v>19.920000000000002</v>
      </c>
      <c r="G368">
        <v>555.44000000000005</v>
      </c>
      <c r="H368" s="4">
        <v>43344</v>
      </c>
      <c r="I368" t="s">
        <v>20</v>
      </c>
      <c r="J368" t="s">
        <v>21</v>
      </c>
      <c r="K368" t="s">
        <v>22</v>
      </c>
      <c r="L368">
        <v>3309.4</v>
      </c>
      <c r="M368">
        <v>0</v>
      </c>
      <c r="N368" s="5">
        <v>43160</v>
      </c>
      <c r="O368">
        <v>555.44000000000005</v>
      </c>
      <c r="P368" s="5">
        <v>43191</v>
      </c>
      <c r="Q368" t="s">
        <v>23</v>
      </c>
      <c r="R368" t="s">
        <v>24</v>
      </c>
      <c r="S368" t="s">
        <v>25</v>
      </c>
      <c r="T368" t="str">
        <f t="shared" si="5"/>
        <v>FALSE</v>
      </c>
    </row>
    <row r="369" spans="1:20" x14ac:dyDescent="0.35">
      <c r="A369">
        <v>0.18761287845878527</v>
      </c>
      <c r="B369" s="1">
        <v>913</v>
      </c>
      <c r="C369" s="2">
        <v>127523854</v>
      </c>
      <c r="D369">
        <v>15000</v>
      </c>
      <c r="E369" t="s">
        <v>19</v>
      </c>
      <c r="F369">
        <v>11.99</v>
      </c>
      <c r="G369">
        <v>333.6</v>
      </c>
      <c r="H369" s="4">
        <v>43101</v>
      </c>
      <c r="I369" t="s">
        <v>37</v>
      </c>
      <c r="J369" t="s">
        <v>21</v>
      </c>
      <c r="K369" t="s">
        <v>22</v>
      </c>
      <c r="L369">
        <v>3919.85</v>
      </c>
      <c r="M369">
        <v>16.68</v>
      </c>
      <c r="N369" s="5">
        <v>43160</v>
      </c>
      <c r="O369">
        <v>128.62</v>
      </c>
      <c r="P369" s="5">
        <v>43191</v>
      </c>
      <c r="Q369" t="s">
        <v>23</v>
      </c>
      <c r="R369" t="s">
        <v>24</v>
      </c>
      <c r="S369" t="s">
        <v>25</v>
      </c>
      <c r="T369" t="str">
        <f t="shared" si="5"/>
        <v>FALSE</v>
      </c>
    </row>
    <row r="370" spans="1:20" x14ac:dyDescent="0.35">
      <c r="A370">
        <v>0.19778299730912496</v>
      </c>
      <c r="B370" s="1">
        <v>187</v>
      </c>
      <c r="C370" s="2">
        <v>140415529</v>
      </c>
      <c r="D370">
        <v>16000</v>
      </c>
      <c r="E370" t="s">
        <v>19</v>
      </c>
      <c r="F370">
        <v>12.73</v>
      </c>
      <c r="G370">
        <v>361.85</v>
      </c>
      <c r="H370" s="4">
        <v>43344</v>
      </c>
      <c r="I370" t="s">
        <v>20</v>
      </c>
      <c r="J370" t="s">
        <v>21</v>
      </c>
      <c r="K370" t="s">
        <v>22</v>
      </c>
      <c r="L370">
        <v>2159.7800000000002</v>
      </c>
      <c r="M370">
        <v>0</v>
      </c>
      <c r="N370" s="5">
        <v>43160</v>
      </c>
      <c r="O370">
        <v>361.85</v>
      </c>
      <c r="P370" s="5">
        <v>43191</v>
      </c>
      <c r="Q370" t="s">
        <v>23</v>
      </c>
      <c r="R370" t="s">
        <v>24</v>
      </c>
      <c r="S370" t="s">
        <v>25</v>
      </c>
      <c r="T370" t="str">
        <f t="shared" si="5"/>
        <v>FALSE</v>
      </c>
    </row>
    <row r="371" spans="1:20" x14ac:dyDescent="0.35">
      <c r="A371">
        <v>0.20626373691842159</v>
      </c>
      <c r="B371" s="1">
        <v>416</v>
      </c>
      <c r="C371" s="2">
        <v>129137723</v>
      </c>
      <c r="D371">
        <v>30000</v>
      </c>
      <c r="E371" t="s">
        <v>19</v>
      </c>
      <c r="F371">
        <v>19.420000000000002</v>
      </c>
      <c r="G371">
        <v>785.17</v>
      </c>
      <c r="H371" s="4">
        <v>43160</v>
      </c>
      <c r="I371" t="s">
        <v>20</v>
      </c>
      <c r="J371" t="s">
        <v>21</v>
      </c>
      <c r="K371" t="s">
        <v>22</v>
      </c>
      <c r="L371">
        <v>9357.31</v>
      </c>
      <c r="M371">
        <v>0</v>
      </c>
      <c r="N371" s="5">
        <v>43160</v>
      </c>
      <c r="O371">
        <v>785.17</v>
      </c>
      <c r="P371" s="5">
        <v>43191</v>
      </c>
      <c r="Q371" t="s">
        <v>23</v>
      </c>
      <c r="R371" t="s">
        <v>24</v>
      </c>
      <c r="S371" t="s">
        <v>25</v>
      </c>
      <c r="T371" t="str">
        <f t="shared" si="5"/>
        <v>FALSE</v>
      </c>
    </row>
    <row r="372" spans="1:20" x14ac:dyDescent="0.35">
      <c r="A372">
        <v>0.20740393617302588</v>
      </c>
      <c r="B372" s="1">
        <v>609</v>
      </c>
      <c r="C372" s="2">
        <v>140294896</v>
      </c>
      <c r="D372">
        <v>10000</v>
      </c>
      <c r="E372" t="s">
        <v>19</v>
      </c>
      <c r="F372">
        <v>15.02</v>
      </c>
      <c r="G372">
        <v>238.01</v>
      </c>
      <c r="H372" s="4">
        <v>43344</v>
      </c>
      <c r="I372" t="s">
        <v>20</v>
      </c>
      <c r="J372" t="s">
        <v>21</v>
      </c>
      <c r="K372" t="s">
        <v>22</v>
      </c>
      <c r="L372">
        <v>1357.14</v>
      </c>
      <c r="M372">
        <v>0</v>
      </c>
      <c r="N372" s="5">
        <v>43132</v>
      </c>
      <c r="O372">
        <v>238.01</v>
      </c>
      <c r="P372" s="5">
        <v>43191</v>
      </c>
      <c r="Q372" t="s">
        <v>23</v>
      </c>
      <c r="R372" t="s">
        <v>24</v>
      </c>
      <c r="S372" t="s">
        <v>25</v>
      </c>
      <c r="T372" t="str">
        <f t="shared" si="5"/>
        <v>FALSE</v>
      </c>
    </row>
    <row r="373" spans="1:20" x14ac:dyDescent="0.35">
      <c r="A373">
        <v>0.2106302750674256</v>
      </c>
      <c r="B373" s="1">
        <v>220</v>
      </c>
      <c r="C373" s="2">
        <v>137324029</v>
      </c>
      <c r="D373">
        <v>13500</v>
      </c>
      <c r="E373" t="s">
        <v>19</v>
      </c>
      <c r="F373">
        <v>10.08</v>
      </c>
      <c r="G373">
        <v>287.37</v>
      </c>
      <c r="H373" s="4">
        <v>43282</v>
      </c>
      <c r="I373" t="s">
        <v>20</v>
      </c>
      <c r="J373" t="s">
        <v>21</v>
      </c>
      <c r="K373" t="s">
        <v>22</v>
      </c>
      <c r="L373">
        <v>2291.4</v>
      </c>
      <c r="M373">
        <v>0</v>
      </c>
      <c r="N373" s="5">
        <v>43160</v>
      </c>
      <c r="O373">
        <v>287.37</v>
      </c>
      <c r="P373" s="5">
        <v>43191</v>
      </c>
      <c r="Q373" t="s">
        <v>26</v>
      </c>
      <c r="R373" t="s">
        <v>24</v>
      </c>
      <c r="S373" t="s">
        <v>25</v>
      </c>
      <c r="T373" t="str">
        <f t="shared" si="5"/>
        <v>FALSE</v>
      </c>
    </row>
    <row r="374" spans="1:20" x14ac:dyDescent="0.35">
      <c r="A374">
        <v>0.21456613767723343</v>
      </c>
      <c r="B374" s="1">
        <v>981</v>
      </c>
      <c r="C374" s="2">
        <v>140578198</v>
      </c>
      <c r="D374">
        <v>21600</v>
      </c>
      <c r="E374" t="s">
        <v>19</v>
      </c>
      <c r="F374">
        <v>11.06</v>
      </c>
      <c r="G374">
        <v>470.29</v>
      </c>
      <c r="H374" s="4">
        <v>43344</v>
      </c>
      <c r="I374" t="s">
        <v>20</v>
      </c>
      <c r="J374" t="s">
        <v>29</v>
      </c>
      <c r="K374" t="s">
        <v>22</v>
      </c>
      <c r="L374">
        <v>2808.47</v>
      </c>
      <c r="M374">
        <v>0</v>
      </c>
      <c r="N374" s="5">
        <v>43160</v>
      </c>
      <c r="O374">
        <v>470.29</v>
      </c>
      <c r="P374" s="5">
        <v>43191</v>
      </c>
      <c r="Q374" t="s">
        <v>23</v>
      </c>
      <c r="R374" t="s">
        <v>24</v>
      </c>
      <c r="S374" t="s">
        <v>25</v>
      </c>
      <c r="T374" t="str">
        <f t="shared" si="5"/>
        <v>FALSE</v>
      </c>
    </row>
    <row r="375" spans="1:20" x14ac:dyDescent="0.35">
      <c r="A375">
        <v>0.21967255164824195</v>
      </c>
      <c r="B375" s="1">
        <v>628</v>
      </c>
      <c r="C375" s="2">
        <v>137977588</v>
      </c>
      <c r="D375">
        <v>16000</v>
      </c>
      <c r="E375" t="s">
        <v>19</v>
      </c>
      <c r="F375">
        <v>16.91</v>
      </c>
      <c r="G375">
        <v>396.87</v>
      </c>
      <c r="H375" s="4">
        <v>43313</v>
      </c>
      <c r="I375" t="s">
        <v>20</v>
      </c>
      <c r="J375" t="s">
        <v>29</v>
      </c>
      <c r="K375" t="s">
        <v>22</v>
      </c>
      <c r="L375">
        <v>2770.58</v>
      </c>
      <c r="M375">
        <v>0</v>
      </c>
      <c r="N375" s="5">
        <v>43160</v>
      </c>
      <c r="O375">
        <v>396.87</v>
      </c>
      <c r="P375" s="5">
        <v>43191</v>
      </c>
      <c r="Q375" t="s">
        <v>23</v>
      </c>
      <c r="R375" t="s">
        <v>33</v>
      </c>
      <c r="S375" t="s">
        <v>25</v>
      </c>
      <c r="T375" t="str">
        <f t="shared" si="5"/>
        <v>FALSE</v>
      </c>
    </row>
    <row r="376" spans="1:20" x14ac:dyDescent="0.35">
      <c r="A376">
        <v>0.2214175820884261</v>
      </c>
      <c r="B376" s="1">
        <v>196</v>
      </c>
      <c r="C376" s="2">
        <v>140223915</v>
      </c>
      <c r="D376">
        <v>11000</v>
      </c>
      <c r="E376" t="s">
        <v>19</v>
      </c>
      <c r="F376">
        <v>20.89</v>
      </c>
      <c r="G376">
        <v>296.91000000000003</v>
      </c>
      <c r="H376" s="4">
        <v>43344</v>
      </c>
      <c r="I376" t="s">
        <v>20</v>
      </c>
      <c r="J376" t="s">
        <v>21</v>
      </c>
      <c r="K376" t="s">
        <v>22</v>
      </c>
      <c r="L376">
        <v>1755.93</v>
      </c>
      <c r="M376">
        <v>0</v>
      </c>
      <c r="N376" s="5">
        <v>43160</v>
      </c>
      <c r="O376">
        <v>296.91000000000003</v>
      </c>
      <c r="P376" s="5">
        <v>43191</v>
      </c>
      <c r="Q376" t="s">
        <v>23</v>
      </c>
      <c r="R376" t="s">
        <v>24</v>
      </c>
      <c r="S376" t="s">
        <v>25</v>
      </c>
      <c r="T376" t="str">
        <f t="shared" si="5"/>
        <v>FALSE</v>
      </c>
    </row>
    <row r="377" spans="1:20" x14ac:dyDescent="0.35">
      <c r="A377">
        <v>0.22985133306758243</v>
      </c>
      <c r="B377" s="1">
        <v>367</v>
      </c>
      <c r="C377" s="2">
        <v>136270199</v>
      </c>
      <c r="D377">
        <v>16000</v>
      </c>
      <c r="E377" t="s">
        <v>19</v>
      </c>
      <c r="F377">
        <v>7.84</v>
      </c>
      <c r="G377">
        <v>323.2</v>
      </c>
      <c r="H377" s="4">
        <v>43282</v>
      </c>
      <c r="I377" t="s">
        <v>20</v>
      </c>
      <c r="J377" t="s">
        <v>21</v>
      </c>
      <c r="K377" t="s">
        <v>22</v>
      </c>
      <c r="L377">
        <v>2578.63</v>
      </c>
      <c r="M377">
        <v>0</v>
      </c>
      <c r="N377" s="5">
        <v>43160</v>
      </c>
      <c r="O377">
        <v>323.2</v>
      </c>
      <c r="P377" s="5">
        <v>43191</v>
      </c>
      <c r="Q377" t="s">
        <v>23</v>
      </c>
      <c r="R377" t="s">
        <v>33</v>
      </c>
      <c r="S377" t="s">
        <v>25</v>
      </c>
      <c r="T377" t="str">
        <f t="shared" si="5"/>
        <v>FALSE</v>
      </c>
    </row>
    <row r="378" spans="1:20" x14ac:dyDescent="0.35">
      <c r="A378">
        <v>0.2301810819760659</v>
      </c>
      <c r="B378" s="1">
        <v>381</v>
      </c>
      <c r="C378" s="2">
        <v>136470934</v>
      </c>
      <c r="D378">
        <v>13000</v>
      </c>
      <c r="E378" t="s">
        <v>19</v>
      </c>
      <c r="F378">
        <v>16.91</v>
      </c>
      <c r="G378">
        <v>322.45999999999998</v>
      </c>
      <c r="H378" s="4">
        <v>43282</v>
      </c>
      <c r="I378" t="s">
        <v>20</v>
      </c>
      <c r="J378" t="s">
        <v>21</v>
      </c>
      <c r="K378" t="s">
        <v>22</v>
      </c>
      <c r="L378">
        <v>2245.0100000000002</v>
      </c>
      <c r="M378">
        <v>0</v>
      </c>
      <c r="N378" s="5">
        <v>43160</v>
      </c>
      <c r="O378">
        <v>322.45999999999998</v>
      </c>
      <c r="P378" s="5">
        <v>43191</v>
      </c>
      <c r="Q378" t="s">
        <v>23</v>
      </c>
      <c r="R378" t="s">
        <v>24</v>
      </c>
      <c r="S378" t="s">
        <v>25</v>
      </c>
      <c r="T378" t="str">
        <f t="shared" si="5"/>
        <v>FALSE</v>
      </c>
    </row>
    <row r="379" spans="1:20" x14ac:dyDescent="0.35">
      <c r="A379">
        <v>0.23510455192627899</v>
      </c>
      <c r="B379" s="1">
        <v>967</v>
      </c>
      <c r="C379" s="2">
        <v>124443378</v>
      </c>
      <c r="D379">
        <v>32000</v>
      </c>
      <c r="E379" t="s">
        <v>19</v>
      </c>
      <c r="F379">
        <v>10.42</v>
      </c>
      <c r="G379">
        <v>686.54</v>
      </c>
      <c r="H379" s="4">
        <v>43101</v>
      </c>
      <c r="I379" t="s">
        <v>20</v>
      </c>
      <c r="J379" t="s">
        <v>21</v>
      </c>
      <c r="K379" t="s">
        <v>22</v>
      </c>
      <c r="L379">
        <v>9593.0400000000009</v>
      </c>
      <c r="M379">
        <v>0</v>
      </c>
      <c r="N379" s="5">
        <v>43160</v>
      </c>
      <c r="O379">
        <v>686.54</v>
      </c>
      <c r="P379" s="5">
        <v>43191</v>
      </c>
      <c r="Q379" t="s">
        <v>23</v>
      </c>
      <c r="R379" t="s">
        <v>24</v>
      </c>
      <c r="S379" t="s">
        <v>25</v>
      </c>
      <c r="T379" t="str">
        <f t="shared" si="5"/>
        <v>FALSE</v>
      </c>
    </row>
    <row r="380" spans="1:20" x14ac:dyDescent="0.35">
      <c r="A380">
        <v>0.24072120878440073</v>
      </c>
      <c r="B380" s="1">
        <v>938</v>
      </c>
      <c r="C380" s="2">
        <v>136739962</v>
      </c>
      <c r="D380">
        <v>12000</v>
      </c>
      <c r="E380" t="s">
        <v>19</v>
      </c>
      <c r="F380">
        <v>12.73</v>
      </c>
      <c r="G380">
        <v>271.39</v>
      </c>
      <c r="H380" s="4">
        <v>43282</v>
      </c>
      <c r="I380" t="s">
        <v>20</v>
      </c>
      <c r="J380" t="s">
        <v>30</v>
      </c>
      <c r="K380" t="s">
        <v>22</v>
      </c>
      <c r="L380">
        <v>2212.63</v>
      </c>
      <c r="M380">
        <v>0</v>
      </c>
      <c r="N380" s="5">
        <v>43160</v>
      </c>
      <c r="O380">
        <v>321.39</v>
      </c>
      <c r="P380" s="5">
        <v>43191</v>
      </c>
      <c r="Q380" t="s">
        <v>23</v>
      </c>
      <c r="R380" t="s">
        <v>24</v>
      </c>
      <c r="S380" t="s">
        <v>25</v>
      </c>
      <c r="T380" t="str">
        <f t="shared" si="5"/>
        <v>FALSE</v>
      </c>
    </row>
    <row r="381" spans="1:20" x14ac:dyDescent="0.35">
      <c r="A381">
        <v>0.24513999456382118</v>
      </c>
      <c r="B381" s="1">
        <v>9980</v>
      </c>
      <c r="C381" s="2">
        <v>130712738</v>
      </c>
      <c r="D381">
        <v>12000</v>
      </c>
      <c r="E381" t="s">
        <v>19</v>
      </c>
      <c r="F381">
        <v>14.07</v>
      </c>
      <c r="G381">
        <v>279.66000000000003</v>
      </c>
      <c r="H381" s="4">
        <v>43160</v>
      </c>
      <c r="I381" t="s">
        <v>36</v>
      </c>
      <c r="J381" t="s">
        <v>21</v>
      </c>
      <c r="K381" t="s">
        <v>22</v>
      </c>
      <c r="L381">
        <v>1948.24</v>
      </c>
      <c r="M381">
        <v>0</v>
      </c>
      <c r="N381" s="5">
        <v>43405</v>
      </c>
      <c r="O381">
        <v>279.66000000000003</v>
      </c>
      <c r="Q381" t="s">
        <v>23</v>
      </c>
      <c r="R381" t="s">
        <v>24</v>
      </c>
      <c r="S381" t="s">
        <v>45</v>
      </c>
      <c r="T381" t="str">
        <f t="shared" si="5"/>
        <v>TRUE</v>
      </c>
    </row>
    <row r="382" spans="1:20" x14ac:dyDescent="0.35">
      <c r="A382">
        <v>0.24942348887488008</v>
      </c>
      <c r="B382" s="1">
        <v>636</v>
      </c>
      <c r="C382" s="2">
        <v>126712823</v>
      </c>
      <c r="D382">
        <v>16000</v>
      </c>
      <c r="E382" t="s">
        <v>19</v>
      </c>
      <c r="F382">
        <v>30.65</v>
      </c>
      <c r="G382">
        <v>524.07000000000005</v>
      </c>
      <c r="H382" s="4">
        <v>43101</v>
      </c>
      <c r="I382" t="s">
        <v>20</v>
      </c>
      <c r="J382" t="s">
        <v>21</v>
      </c>
      <c r="K382" t="s">
        <v>22</v>
      </c>
      <c r="L382">
        <v>7282.49</v>
      </c>
      <c r="M382">
        <v>0</v>
      </c>
      <c r="N382" s="5">
        <v>43160</v>
      </c>
      <c r="O382">
        <v>524.07000000000005</v>
      </c>
      <c r="P382" s="5">
        <v>43191</v>
      </c>
      <c r="Q382" t="s">
        <v>26</v>
      </c>
      <c r="R382" t="s">
        <v>24</v>
      </c>
      <c r="S382" t="s">
        <v>25</v>
      </c>
      <c r="T382" t="str">
        <f t="shared" si="5"/>
        <v>FALSE</v>
      </c>
    </row>
    <row r="383" spans="1:20" x14ac:dyDescent="0.35">
      <c r="A383">
        <v>0.26695880102765401</v>
      </c>
      <c r="B383" s="1">
        <v>915</v>
      </c>
      <c r="C383" s="2">
        <v>137463143</v>
      </c>
      <c r="D383">
        <v>16500</v>
      </c>
      <c r="E383" t="s">
        <v>19</v>
      </c>
      <c r="F383">
        <v>11.55</v>
      </c>
      <c r="G383">
        <v>363.3</v>
      </c>
      <c r="H383" s="4">
        <v>43282</v>
      </c>
      <c r="I383" t="s">
        <v>20</v>
      </c>
      <c r="J383" t="s">
        <v>29</v>
      </c>
      <c r="K383" t="s">
        <v>22</v>
      </c>
      <c r="L383">
        <v>2864.31</v>
      </c>
      <c r="M383">
        <v>0</v>
      </c>
      <c r="N383" s="5">
        <v>43160</v>
      </c>
      <c r="O383">
        <v>363.3</v>
      </c>
      <c r="P383" s="5">
        <v>43191</v>
      </c>
      <c r="Q383" t="s">
        <v>23</v>
      </c>
      <c r="R383" t="s">
        <v>24</v>
      </c>
      <c r="S383" t="s">
        <v>25</v>
      </c>
      <c r="T383" t="str">
        <f t="shared" si="5"/>
        <v>FALSE</v>
      </c>
    </row>
    <row r="384" spans="1:20" x14ac:dyDescent="0.35">
      <c r="A384">
        <v>0.27854548308340521</v>
      </c>
      <c r="B384" s="1">
        <v>8</v>
      </c>
      <c r="C384" s="2">
        <v>137953955</v>
      </c>
      <c r="D384">
        <v>16800</v>
      </c>
      <c r="E384" t="s">
        <v>19</v>
      </c>
      <c r="F384">
        <v>16.91</v>
      </c>
      <c r="G384">
        <v>416.72</v>
      </c>
      <c r="H384" s="4">
        <v>43313</v>
      </c>
      <c r="I384" t="s">
        <v>31</v>
      </c>
      <c r="J384" t="s">
        <v>32</v>
      </c>
      <c r="K384" t="s">
        <v>22</v>
      </c>
      <c r="L384">
        <v>18034.970389999999</v>
      </c>
      <c r="M384">
        <v>0</v>
      </c>
      <c r="N384" s="5">
        <v>43101</v>
      </c>
      <c r="O384">
        <v>16399.66</v>
      </c>
      <c r="Q384" t="s">
        <v>23</v>
      </c>
      <c r="R384" t="s">
        <v>24</v>
      </c>
      <c r="S384" t="s">
        <v>25</v>
      </c>
      <c r="T384" t="str">
        <f t="shared" si="5"/>
        <v>FALSE</v>
      </c>
    </row>
    <row r="385" spans="1:20" x14ac:dyDescent="0.35">
      <c r="A385">
        <v>0.29178865024586509</v>
      </c>
      <c r="B385" s="1">
        <v>330</v>
      </c>
      <c r="C385" s="2">
        <v>137807635</v>
      </c>
      <c r="D385">
        <v>10000</v>
      </c>
      <c r="E385" t="s">
        <v>19</v>
      </c>
      <c r="F385">
        <v>7.84</v>
      </c>
      <c r="G385">
        <v>202</v>
      </c>
      <c r="H385" s="4">
        <v>43313</v>
      </c>
      <c r="I385" t="s">
        <v>20</v>
      </c>
      <c r="J385" t="s">
        <v>21</v>
      </c>
      <c r="K385" t="s">
        <v>22</v>
      </c>
      <c r="L385">
        <v>1409.64</v>
      </c>
      <c r="M385">
        <v>0</v>
      </c>
      <c r="N385" s="5">
        <v>43160</v>
      </c>
      <c r="O385">
        <v>202</v>
      </c>
      <c r="P385" s="5">
        <v>43191</v>
      </c>
      <c r="Q385" t="s">
        <v>23</v>
      </c>
      <c r="R385" t="s">
        <v>24</v>
      </c>
      <c r="S385" t="s">
        <v>25</v>
      </c>
      <c r="T385" t="str">
        <f t="shared" si="5"/>
        <v>FALSE</v>
      </c>
    </row>
    <row r="386" spans="1:20" x14ac:dyDescent="0.35">
      <c r="A386">
        <v>0.29262683677608703</v>
      </c>
      <c r="B386" s="1">
        <v>73</v>
      </c>
      <c r="C386" s="2">
        <v>139444890</v>
      </c>
      <c r="D386">
        <v>28000</v>
      </c>
      <c r="E386" t="s">
        <v>19</v>
      </c>
      <c r="F386">
        <v>15.02</v>
      </c>
      <c r="G386">
        <v>666.42</v>
      </c>
      <c r="H386" s="4">
        <v>43313</v>
      </c>
      <c r="I386" t="s">
        <v>20</v>
      </c>
      <c r="J386" t="s">
        <v>29</v>
      </c>
      <c r="K386" t="s">
        <v>22</v>
      </c>
      <c r="L386">
        <v>3940.11</v>
      </c>
      <c r="M386">
        <v>0</v>
      </c>
      <c r="N386" s="5">
        <v>43160</v>
      </c>
      <c r="O386">
        <v>666.42</v>
      </c>
      <c r="P386" s="5">
        <v>43191</v>
      </c>
      <c r="Q386" t="s">
        <v>23</v>
      </c>
      <c r="R386" t="s">
        <v>24</v>
      </c>
      <c r="S386" t="s">
        <v>25</v>
      </c>
      <c r="T386" t="str">
        <f t="shared" ref="T386:T449" si="6">IF(S386="N", "FALSE", "TRUE")</f>
        <v>FALSE</v>
      </c>
    </row>
    <row r="387" spans="1:20" x14ac:dyDescent="0.35">
      <c r="A387">
        <v>0.304522362976551</v>
      </c>
      <c r="B387" s="1">
        <v>946</v>
      </c>
      <c r="C387" s="2">
        <v>129038759</v>
      </c>
      <c r="D387">
        <v>19875</v>
      </c>
      <c r="E387" t="s">
        <v>19</v>
      </c>
      <c r="F387">
        <v>19.420000000000002</v>
      </c>
      <c r="G387">
        <v>520.17999999999995</v>
      </c>
      <c r="H387" s="4">
        <v>43160</v>
      </c>
      <c r="I387" t="s">
        <v>20</v>
      </c>
      <c r="J387" t="s">
        <v>21</v>
      </c>
      <c r="K387" t="s">
        <v>22</v>
      </c>
      <c r="L387">
        <v>6357.3</v>
      </c>
      <c r="M387">
        <v>0</v>
      </c>
      <c r="N387" s="5">
        <v>43160</v>
      </c>
      <c r="O387">
        <v>520.17999999999995</v>
      </c>
      <c r="P387" s="5">
        <v>43191</v>
      </c>
      <c r="Q387" t="s">
        <v>26</v>
      </c>
      <c r="R387" t="s">
        <v>24</v>
      </c>
      <c r="S387" t="s">
        <v>25</v>
      </c>
      <c r="T387" t="str">
        <f t="shared" si="6"/>
        <v>FALSE</v>
      </c>
    </row>
    <row r="388" spans="1:20" x14ac:dyDescent="0.35">
      <c r="A388">
        <v>0.31148590878469462</v>
      </c>
      <c r="B388" s="1">
        <v>14</v>
      </c>
      <c r="C388" s="2">
        <v>130059817</v>
      </c>
      <c r="D388">
        <v>35000</v>
      </c>
      <c r="E388" t="s">
        <v>19</v>
      </c>
      <c r="F388">
        <v>19.420000000000002</v>
      </c>
      <c r="G388">
        <v>916.03</v>
      </c>
      <c r="H388" s="4">
        <v>43160</v>
      </c>
      <c r="I388" t="s">
        <v>20</v>
      </c>
      <c r="J388" t="s">
        <v>34</v>
      </c>
      <c r="K388" t="s">
        <v>22</v>
      </c>
      <c r="L388">
        <v>10954.6</v>
      </c>
      <c r="M388">
        <v>0</v>
      </c>
      <c r="N388" s="5">
        <v>43160</v>
      </c>
      <c r="O388">
        <v>916.03</v>
      </c>
      <c r="P388" s="5">
        <v>43191</v>
      </c>
      <c r="Q388" t="s">
        <v>23</v>
      </c>
      <c r="R388" t="s">
        <v>24</v>
      </c>
      <c r="S388" t="s">
        <v>25</v>
      </c>
      <c r="T388" t="str">
        <f t="shared" si="6"/>
        <v>FALSE</v>
      </c>
    </row>
    <row r="389" spans="1:20" x14ac:dyDescent="0.35">
      <c r="A389">
        <v>0.31272177262092815</v>
      </c>
      <c r="B389" s="1">
        <v>427</v>
      </c>
      <c r="C389" s="2">
        <v>139918851</v>
      </c>
      <c r="D389">
        <v>15000</v>
      </c>
      <c r="E389" t="s">
        <v>19</v>
      </c>
      <c r="F389">
        <v>17.97</v>
      </c>
      <c r="G389">
        <v>380.66</v>
      </c>
      <c r="H389" s="4">
        <v>43344</v>
      </c>
      <c r="I389" t="s">
        <v>38</v>
      </c>
      <c r="J389" t="s">
        <v>29</v>
      </c>
      <c r="K389" t="s">
        <v>22</v>
      </c>
      <c r="L389">
        <v>1888.32</v>
      </c>
      <c r="M389">
        <v>0</v>
      </c>
      <c r="N389" s="5">
        <v>43132</v>
      </c>
      <c r="O389">
        <v>380.66</v>
      </c>
      <c r="P389" s="5">
        <v>43191</v>
      </c>
      <c r="Q389" t="s">
        <v>23</v>
      </c>
      <c r="R389" t="s">
        <v>24</v>
      </c>
      <c r="S389" t="s">
        <v>25</v>
      </c>
      <c r="T389" t="str">
        <f t="shared" si="6"/>
        <v>FALSE</v>
      </c>
    </row>
    <row r="390" spans="1:20" x14ac:dyDescent="0.35">
      <c r="A390">
        <v>0.32241748936293668</v>
      </c>
      <c r="B390" s="1">
        <v>959</v>
      </c>
      <c r="C390" s="2">
        <v>130296594</v>
      </c>
      <c r="D390">
        <v>20000</v>
      </c>
      <c r="E390" t="s">
        <v>19</v>
      </c>
      <c r="F390">
        <v>14.07</v>
      </c>
      <c r="G390">
        <v>466.1</v>
      </c>
      <c r="H390" s="4">
        <v>43160</v>
      </c>
      <c r="I390" t="s">
        <v>20</v>
      </c>
      <c r="J390" t="s">
        <v>30</v>
      </c>
      <c r="K390" t="s">
        <v>22</v>
      </c>
      <c r="L390">
        <v>5577.57</v>
      </c>
      <c r="M390">
        <v>0</v>
      </c>
      <c r="N390" s="5">
        <v>43160</v>
      </c>
      <c r="O390">
        <v>466.1</v>
      </c>
      <c r="P390" s="5">
        <v>43191</v>
      </c>
      <c r="Q390" t="s">
        <v>23</v>
      </c>
      <c r="R390" t="s">
        <v>24</v>
      </c>
      <c r="S390" t="s">
        <v>25</v>
      </c>
      <c r="T390" t="str">
        <f t="shared" si="6"/>
        <v>FALSE</v>
      </c>
    </row>
    <row r="391" spans="1:20" x14ac:dyDescent="0.35">
      <c r="A391">
        <v>0.32621022604275018</v>
      </c>
      <c r="B391" s="1">
        <v>624</v>
      </c>
      <c r="C391" s="2">
        <v>126616305</v>
      </c>
      <c r="D391">
        <v>11000</v>
      </c>
      <c r="E391" t="s">
        <v>19</v>
      </c>
      <c r="F391">
        <v>13.59</v>
      </c>
      <c r="G391">
        <v>253.62</v>
      </c>
      <c r="H391" s="4">
        <v>43101</v>
      </c>
      <c r="I391" t="s">
        <v>20</v>
      </c>
      <c r="J391" t="s">
        <v>29</v>
      </c>
      <c r="K391" t="s">
        <v>22</v>
      </c>
      <c r="L391">
        <v>3588.06</v>
      </c>
      <c r="M391">
        <v>0</v>
      </c>
      <c r="N391" s="5">
        <v>43160</v>
      </c>
      <c r="O391">
        <v>253.62</v>
      </c>
      <c r="P391" s="5">
        <v>43191</v>
      </c>
      <c r="Q391" t="s">
        <v>23</v>
      </c>
      <c r="R391" t="s">
        <v>33</v>
      </c>
      <c r="S391" t="s">
        <v>25</v>
      </c>
      <c r="T391" t="str">
        <f t="shared" si="6"/>
        <v>FALSE</v>
      </c>
    </row>
    <row r="392" spans="1:20" x14ac:dyDescent="0.35">
      <c r="A392">
        <v>0.33198872827208736</v>
      </c>
      <c r="B392" s="1">
        <v>399</v>
      </c>
      <c r="C392" s="2">
        <v>136246803</v>
      </c>
      <c r="D392">
        <v>20000</v>
      </c>
      <c r="E392" t="s">
        <v>19</v>
      </c>
      <c r="F392">
        <v>10.08</v>
      </c>
      <c r="G392">
        <v>425.73</v>
      </c>
      <c r="H392" s="4">
        <v>43282</v>
      </c>
      <c r="I392" t="s">
        <v>20</v>
      </c>
      <c r="J392" t="s">
        <v>29</v>
      </c>
      <c r="K392" t="s">
        <v>22</v>
      </c>
      <c r="L392">
        <v>3394.64</v>
      </c>
      <c r="M392">
        <v>0</v>
      </c>
      <c r="N392" s="5">
        <v>43160</v>
      </c>
      <c r="O392">
        <v>425.73</v>
      </c>
      <c r="P392" s="5">
        <v>43191</v>
      </c>
      <c r="Q392" t="s">
        <v>23</v>
      </c>
      <c r="R392" t="s">
        <v>24</v>
      </c>
      <c r="S392" t="s">
        <v>25</v>
      </c>
      <c r="T392" t="str">
        <f t="shared" si="6"/>
        <v>FALSE</v>
      </c>
    </row>
    <row r="393" spans="1:20" x14ac:dyDescent="0.35">
      <c r="A393">
        <v>0.34074070479299212</v>
      </c>
      <c r="B393" s="1">
        <v>265</v>
      </c>
      <c r="C393" s="2">
        <v>129032947</v>
      </c>
      <c r="D393">
        <v>25000</v>
      </c>
      <c r="E393" t="s">
        <v>19</v>
      </c>
      <c r="F393">
        <v>12.62</v>
      </c>
      <c r="G393">
        <v>563.98</v>
      </c>
      <c r="H393" s="4">
        <v>43132</v>
      </c>
      <c r="I393" t="s">
        <v>20</v>
      </c>
      <c r="J393" t="s">
        <v>30</v>
      </c>
      <c r="K393" t="s">
        <v>22</v>
      </c>
      <c r="L393">
        <v>7314.21</v>
      </c>
      <c r="M393">
        <v>0</v>
      </c>
      <c r="N393" s="5">
        <v>43160</v>
      </c>
      <c r="O393">
        <v>563.98</v>
      </c>
      <c r="P393" s="5">
        <v>43191</v>
      </c>
      <c r="Q393" t="s">
        <v>23</v>
      </c>
      <c r="R393" t="s">
        <v>24</v>
      </c>
      <c r="S393" t="s">
        <v>25</v>
      </c>
      <c r="T393" t="str">
        <f t="shared" si="6"/>
        <v>FALSE</v>
      </c>
    </row>
    <row r="394" spans="1:20" x14ac:dyDescent="0.35">
      <c r="A394">
        <v>0.35508606550871336</v>
      </c>
      <c r="B394" s="1">
        <v>985</v>
      </c>
      <c r="C394" s="2">
        <v>140723938</v>
      </c>
      <c r="D394">
        <v>13000</v>
      </c>
      <c r="E394" t="s">
        <v>19</v>
      </c>
      <c r="F394">
        <v>12.73</v>
      </c>
      <c r="G394">
        <v>294</v>
      </c>
      <c r="H394" s="4">
        <v>43344</v>
      </c>
      <c r="I394" t="s">
        <v>20</v>
      </c>
      <c r="J394" t="s">
        <v>21</v>
      </c>
      <c r="K394" t="s">
        <v>22</v>
      </c>
      <c r="L394">
        <v>1745.61</v>
      </c>
      <c r="M394">
        <v>0</v>
      </c>
      <c r="N394" s="5">
        <v>43160</v>
      </c>
      <c r="O394">
        <v>294</v>
      </c>
      <c r="P394" s="5">
        <v>43191</v>
      </c>
      <c r="Q394" t="s">
        <v>23</v>
      </c>
      <c r="R394" t="s">
        <v>24</v>
      </c>
      <c r="S394" t="s">
        <v>25</v>
      </c>
      <c r="T394" t="str">
        <f t="shared" si="6"/>
        <v>FALSE</v>
      </c>
    </row>
    <row r="395" spans="1:20" x14ac:dyDescent="0.35">
      <c r="A395">
        <v>0.35641820401833479</v>
      </c>
      <c r="B395" s="1">
        <v>987</v>
      </c>
      <c r="C395" s="2">
        <v>140965958</v>
      </c>
      <c r="D395">
        <v>14400</v>
      </c>
      <c r="E395" t="s">
        <v>19</v>
      </c>
      <c r="F395">
        <v>10.47</v>
      </c>
      <c r="G395">
        <v>309.3</v>
      </c>
      <c r="H395" s="4">
        <v>43344</v>
      </c>
      <c r="I395" t="s">
        <v>20</v>
      </c>
      <c r="J395" t="s">
        <v>21</v>
      </c>
      <c r="K395" t="s">
        <v>22</v>
      </c>
      <c r="L395">
        <v>1847.42</v>
      </c>
      <c r="M395">
        <v>0</v>
      </c>
      <c r="N395" s="5">
        <v>43160</v>
      </c>
      <c r="O395">
        <v>309.3</v>
      </c>
      <c r="P395" s="5">
        <v>43191</v>
      </c>
      <c r="Q395" t="s">
        <v>23</v>
      </c>
      <c r="R395" t="s">
        <v>24</v>
      </c>
      <c r="S395" t="s">
        <v>25</v>
      </c>
      <c r="T395" t="str">
        <f t="shared" si="6"/>
        <v>FALSE</v>
      </c>
    </row>
    <row r="396" spans="1:20" x14ac:dyDescent="0.35">
      <c r="A396">
        <v>0.35862753217205912</v>
      </c>
      <c r="B396" s="1">
        <v>368</v>
      </c>
      <c r="C396" s="2">
        <v>127486954</v>
      </c>
      <c r="D396">
        <v>40000</v>
      </c>
      <c r="E396" t="s">
        <v>19</v>
      </c>
      <c r="F396">
        <v>10.91</v>
      </c>
      <c r="G396">
        <v>867.91</v>
      </c>
      <c r="H396" s="4">
        <v>43101</v>
      </c>
      <c r="I396" t="s">
        <v>20</v>
      </c>
      <c r="J396" t="s">
        <v>29</v>
      </c>
      <c r="K396" t="s">
        <v>22</v>
      </c>
      <c r="L396">
        <v>11319.21</v>
      </c>
      <c r="M396">
        <v>0</v>
      </c>
      <c r="N396" s="5">
        <v>43160</v>
      </c>
      <c r="O396">
        <v>867.91</v>
      </c>
      <c r="P396" s="5">
        <v>43191</v>
      </c>
      <c r="Q396" t="s">
        <v>23</v>
      </c>
      <c r="R396" t="s">
        <v>33</v>
      </c>
      <c r="S396" t="s">
        <v>25</v>
      </c>
      <c r="T396" t="str">
        <f t="shared" si="6"/>
        <v>FALSE</v>
      </c>
    </row>
    <row r="397" spans="1:20" x14ac:dyDescent="0.35">
      <c r="A397">
        <v>0.36463532562583634</v>
      </c>
      <c r="B397" s="1">
        <v>849</v>
      </c>
      <c r="C397" s="2">
        <v>138520855</v>
      </c>
      <c r="D397">
        <v>25000</v>
      </c>
      <c r="E397" t="s">
        <v>19</v>
      </c>
      <c r="F397">
        <v>13.56</v>
      </c>
      <c r="G397">
        <v>576.02</v>
      </c>
      <c r="H397" s="4">
        <v>43313</v>
      </c>
      <c r="I397" t="s">
        <v>20</v>
      </c>
      <c r="J397" t="s">
        <v>29</v>
      </c>
      <c r="K397" t="s">
        <v>35</v>
      </c>
      <c r="L397">
        <v>3882.58</v>
      </c>
      <c r="M397">
        <v>0</v>
      </c>
      <c r="N397" s="5">
        <v>43160</v>
      </c>
      <c r="O397">
        <v>576.02</v>
      </c>
      <c r="P397" s="5">
        <v>43191</v>
      </c>
      <c r="Q397" t="s">
        <v>23</v>
      </c>
      <c r="R397" t="s">
        <v>24</v>
      </c>
      <c r="S397" t="s">
        <v>25</v>
      </c>
      <c r="T397" t="str">
        <f t="shared" si="6"/>
        <v>FALSE</v>
      </c>
    </row>
    <row r="398" spans="1:20" x14ac:dyDescent="0.35">
      <c r="A398">
        <v>0.36524825645351788</v>
      </c>
      <c r="B398" s="1">
        <v>640</v>
      </c>
      <c r="C398" s="2">
        <v>126847226</v>
      </c>
      <c r="D398">
        <v>28000</v>
      </c>
      <c r="E398" t="s">
        <v>19</v>
      </c>
      <c r="F398">
        <v>14.08</v>
      </c>
      <c r="G398">
        <v>652.67999999999995</v>
      </c>
      <c r="H398" s="4">
        <v>43101</v>
      </c>
      <c r="I398" t="s">
        <v>20</v>
      </c>
      <c r="J398" t="s">
        <v>29</v>
      </c>
      <c r="K398" t="s">
        <v>22</v>
      </c>
      <c r="L398">
        <v>9082.76</v>
      </c>
      <c r="M398">
        <v>0</v>
      </c>
      <c r="N398" s="5">
        <v>43160</v>
      </c>
      <c r="O398">
        <v>652.67999999999995</v>
      </c>
      <c r="P398" s="5">
        <v>43191</v>
      </c>
      <c r="Q398" t="s">
        <v>23</v>
      </c>
      <c r="R398" t="s">
        <v>24</v>
      </c>
      <c r="S398" t="s">
        <v>25</v>
      </c>
      <c r="T398" t="str">
        <f t="shared" si="6"/>
        <v>FALSE</v>
      </c>
    </row>
    <row r="399" spans="1:20" x14ac:dyDescent="0.35">
      <c r="A399">
        <v>0.3710052978243169</v>
      </c>
      <c r="B399" s="1">
        <v>50</v>
      </c>
      <c r="C399" s="2">
        <v>128561471</v>
      </c>
      <c r="D399">
        <v>28000</v>
      </c>
      <c r="E399" t="s">
        <v>19</v>
      </c>
      <c r="F399">
        <v>17.09</v>
      </c>
      <c r="G399">
        <v>697.23</v>
      </c>
      <c r="H399" s="4">
        <v>43132</v>
      </c>
      <c r="I399" t="s">
        <v>37</v>
      </c>
      <c r="J399" t="s">
        <v>21</v>
      </c>
      <c r="K399" t="s">
        <v>22</v>
      </c>
      <c r="L399">
        <v>6905.84</v>
      </c>
      <c r="M399">
        <v>0</v>
      </c>
      <c r="N399" s="5">
        <v>43101</v>
      </c>
      <c r="O399">
        <v>697.23</v>
      </c>
      <c r="P399" s="5">
        <v>43191</v>
      </c>
      <c r="Q399" t="s">
        <v>23</v>
      </c>
      <c r="R399" t="s">
        <v>24</v>
      </c>
      <c r="S399" t="s">
        <v>25</v>
      </c>
      <c r="T399" t="str">
        <f t="shared" si="6"/>
        <v>FALSE</v>
      </c>
    </row>
    <row r="400" spans="1:20" x14ac:dyDescent="0.35">
      <c r="A400">
        <v>0.37597054614460568</v>
      </c>
      <c r="B400" s="1">
        <v>440</v>
      </c>
      <c r="C400" s="2">
        <v>129165898</v>
      </c>
      <c r="D400">
        <v>25000</v>
      </c>
      <c r="E400" t="s">
        <v>19</v>
      </c>
      <c r="F400">
        <v>11.98</v>
      </c>
      <c r="G400">
        <v>555.86</v>
      </c>
      <c r="H400" s="4">
        <v>43132</v>
      </c>
      <c r="I400" t="s">
        <v>20</v>
      </c>
      <c r="J400" t="s">
        <v>21</v>
      </c>
      <c r="K400" t="s">
        <v>22</v>
      </c>
      <c r="L400">
        <v>6761.84</v>
      </c>
      <c r="M400">
        <v>0</v>
      </c>
      <c r="N400" s="5">
        <v>43160</v>
      </c>
      <c r="O400">
        <v>555.86</v>
      </c>
      <c r="P400" s="5">
        <v>43191</v>
      </c>
      <c r="Q400" t="s">
        <v>23</v>
      </c>
      <c r="R400" t="s">
        <v>24</v>
      </c>
      <c r="S400" t="s">
        <v>25</v>
      </c>
      <c r="T400" t="str">
        <f t="shared" si="6"/>
        <v>FALSE</v>
      </c>
    </row>
    <row r="401" spans="1:20" x14ac:dyDescent="0.35">
      <c r="A401">
        <v>0.39467598884988431</v>
      </c>
      <c r="B401" s="1">
        <v>854</v>
      </c>
      <c r="C401" s="2">
        <v>137970404</v>
      </c>
      <c r="D401">
        <v>10000</v>
      </c>
      <c r="E401" t="s">
        <v>19</v>
      </c>
      <c r="F401">
        <v>11.06</v>
      </c>
      <c r="G401">
        <v>217.73</v>
      </c>
      <c r="H401" s="4">
        <v>43313</v>
      </c>
      <c r="I401" t="s">
        <v>20</v>
      </c>
      <c r="J401" t="s">
        <v>21</v>
      </c>
      <c r="K401" t="s">
        <v>22</v>
      </c>
      <c r="L401">
        <v>1551.77</v>
      </c>
      <c r="M401">
        <v>0</v>
      </c>
      <c r="N401" s="5">
        <v>43160</v>
      </c>
      <c r="O401">
        <v>217.73</v>
      </c>
      <c r="P401" s="5">
        <v>43191</v>
      </c>
      <c r="Q401" t="s">
        <v>26</v>
      </c>
      <c r="R401" t="s">
        <v>33</v>
      </c>
      <c r="S401" t="s">
        <v>25</v>
      </c>
      <c r="T401" t="str">
        <f t="shared" si="6"/>
        <v>FALSE</v>
      </c>
    </row>
    <row r="402" spans="1:20" x14ac:dyDescent="0.35">
      <c r="A402">
        <v>0.39775843211594974</v>
      </c>
      <c r="B402" s="1">
        <v>582</v>
      </c>
      <c r="C402" s="2">
        <v>137731259</v>
      </c>
      <c r="D402">
        <v>25000</v>
      </c>
      <c r="E402" t="s">
        <v>19</v>
      </c>
      <c r="F402">
        <v>8.4600000000000009</v>
      </c>
      <c r="G402">
        <v>512.44000000000005</v>
      </c>
      <c r="H402" s="4">
        <v>43313</v>
      </c>
      <c r="I402" t="s">
        <v>20</v>
      </c>
      <c r="J402" t="s">
        <v>21</v>
      </c>
      <c r="K402" t="s">
        <v>22</v>
      </c>
      <c r="L402">
        <v>3575.33</v>
      </c>
      <c r="M402">
        <v>0</v>
      </c>
      <c r="N402" s="5">
        <v>43160</v>
      </c>
      <c r="O402">
        <v>512.44000000000005</v>
      </c>
      <c r="P402" s="5">
        <v>43191</v>
      </c>
      <c r="Q402" t="s">
        <v>23</v>
      </c>
      <c r="R402" t="s">
        <v>33</v>
      </c>
      <c r="S402" t="s">
        <v>25</v>
      </c>
      <c r="T402" t="str">
        <f t="shared" si="6"/>
        <v>FALSE</v>
      </c>
    </row>
    <row r="403" spans="1:20" x14ac:dyDescent="0.35">
      <c r="A403">
        <v>0.39896861803941897</v>
      </c>
      <c r="B403" s="1">
        <v>899</v>
      </c>
      <c r="C403" s="2">
        <v>137438472</v>
      </c>
      <c r="D403">
        <v>12025</v>
      </c>
      <c r="E403" t="s">
        <v>19</v>
      </c>
      <c r="F403">
        <v>27.27</v>
      </c>
      <c r="G403">
        <v>369.14</v>
      </c>
      <c r="H403" s="4">
        <v>43282</v>
      </c>
      <c r="I403" t="s">
        <v>20</v>
      </c>
      <c r="J403" t="s">
        <v>21</v>
      </c>
      <c r="K403" t="s">
        <v>22</v>
      </c>
      <c r="L403">
        <v>2916.68</v>
      </c>
      <c r="M403">
        <v>0</v>
      </c>
      <c r="N403" s="5">
        <v>43160</v>
      </c>
      <c r="O403">
        <v>369.14</v>
      </c>
      <c r="P403" s="5">
        <v>43191</v>
      </c>
      <c r="Q403" t="s">
        <v>23</v>
      </c>
      <c r="R403" t="s">
        <v>24</v>
      </c>
      <c r="S403" t="s">
        <v>25</v>
      </c>
      <c r="T403" t="str">
        <f t="shared" si="6"/>
        <v>FALSE</v>
      </c>
    </row>
    <row r="404" spans="1:20" x14ac:dyDescent="0.35">
      <c r="A404">
        <v>0.40893213176919763</v>
      </c>
      <c r="B404" s="1">
        <v>214</v>
      </c>
      <c r="C404" s="2">
        <v>138384775</v>
      </c>
      <c r="D404">
        <v>35000</v>
      </c>
      <c r="E404" t="s">
        <v>19</v>
      </c>
      <c r="F404">
        <v>28.72</v>
      </c>
      <c r="G404">
        <v>1105.01</v>
      </c>
      <c r="H404" s="4">
        <v>43313</v>
      </c>
      <c r="I404" t="s">
        <v>20</v>
      </c>
      <c r="J404" t="s">
        <v>21</v>
      </c>
      <c r="K404" t="s">
        <v>22</v>
      </c>
      <c r="L404">
        <v>7679.23</v>
      </c>
      <c r="M404">
        <v>0</v>
      </c>
      <c r="N404" s="5">
        <v>43160</v>
      </c>
      <c r="O404">
        <v>1105.01</v>
      </c>
      <c r="P404" s="5">
        <v>43191</v>
      </c>
      <c r="Q404" t="s">
        <v>26</v>
      </c>
      <c r="R404" t="s">
        <v>24</v>
      </c>
      <c r="S404" t="s">
        <v>25</v>
      </c>
      <c r="T404" t="str">
        <f t="shared" si="6"/>
        <v>FALSE</v>
      </c>
    </row>
    <row r="405" spans="1:20" x14ac:dyDescent="0.35">
      <c r="A405">
        <v>0.41137686568690757</v>
      </c>
      <c r="B405" s="1">
        <v>623</v>
      </c>
      <c r="C405" s="2">
        <v>127875380</v>
      </c>
      <c r="D405">
        <v>30000</v>
      </c>
      <c r="E405" t="s">
        <v>19</v>
      </c>
      <c r="F405">
        <v>20</v>
      </c>
      <c r="G405">
        <v>794.82</v>
      </c>
      <c r="H405" s="4">
        <v>43101</v>
      </c>
      <c r="I405" t="s">
        <v>36</v>
      </c>
      <c r="J405" t="s">
        <v>21</v>
      </c>
      <c r="K405" t="s">
        <v>22</v>
      </c>
      <c r="L405">
        <v>7294.85</v>
      </c>
      <c r="M405">
        <v>0</v>
      </c>
      <c r="N405" s="5">
        <v>43252</v>
      </c>
      <c r="O405">
        <v>794.82</v>
      </c>
      <c r="Q405" t="s">
        <v>26</v>
      </c>
      <c r="R405" t="s">
        <v>24</v>
      </c>
      <c r="S405" t="s">
        <v>25</v>
      </c>
      <c r="T405" t="str">
        <f t="shared" si="6"/>
        <v>FALSE</v>
      </c>
    </row>
    <row r="406" spans="1:20" x14ac:dyDescent="0.35">
      <c r="A406">
        <v>0.41300058145017049</v>
      </c>
      <c r="B406" s="1">
        <v>415</v>
      </c>
      <c r="C406" s="2">
        <v>128119110</v>
      </c>
      <c r="D406">
        <v>10000</v>
      </c>
      <c r="E406" t="s">
        <v>19</v>
      </c>
      <c r="F406">
        <v>24.85</v>
      </c>
      <c r="G406">
        <v>292.64</v>
      </c>
      <c r="H406" s="4">
        <v>43132</v>
      </c>
      <c r="I406" t="s">
        <v>20</v>
      </c>
      <c r="J406" t="s">
        <v>21</v>
      </c>
      <c r="K406" t="s">
        <v>22</v>
      </c>
      <c r="L406">
        <v>3790.51</v>
      </c>
      <c r="M406">
        <v>0</v>
      </c>
      <c r="N406" s="5">
        <v>43160</v>
      </c>
      <c r="O406">
        <v>292.64</v>
      </c>
      <c r="P406" s="5">
        <v>43191</v>
      </c>
      <c r="Q406" t="s">
        <v>23</v>
      </c>
      <c r="R406" t="s">
        <v>24</v>
      </c>
      <c r="S406" t="s">
        <v>25</v>
      </c>
      <c r="T406" t="str">
        <f t="shared" si="6"/>
        <v>FALSE</v>
      </c>
    </row>
    <row r="407" spans="1:20" x14ac:dyDescent="0.35">
      <c r="A407">
        <v>0.41394874556879402</v>
      </c>
      <c r="B407" s="1">
        <v>995</v>
      </c>
      <c r="C407" s="2">
        <v>126341958</v>
      </c>
      <c r="D407">
        <v>14000</v>
      </c>
      <c r="E407" t="s">
        <v>19</v>
      </c>
      <c r="F407">
        <v>16.02</v>
      </c>
      <c r="G407">
        <v>340.61</v>
      </c>
      <c r="H407" s="4">
        <v>43101</v>
      </c>
      <c r="I407" t="s">
        <v>20</v>
      </c>
      <c r="J407" t="s">
        <v>28</v>
      </c>
      <c r="K407" t="s">
        <v>22</v>
      </c>
      <c r="L407">
        <v>4756.08</v>
      </c>
      <c r="M407">
        <v>0</v>
      </c>
      <c r="N407" s="5">
        <v>43160</v>
      </c>
      <c r="O407">
        <v>340.61</v>
      </c>
      <c r="P407" s="5">
        <v>43191</v>
      </c>
      <c r="Q407" t="s">
        <v>26</v>
      </c>
      <c r="R407" t="s">
        <v>24</v>
      </c>
      <c r="S407" t="s">
        <v>25</v>
      </c>
      <c r="T407" t="str">
        <f t="shared" si="6"/>
        <v>FALSE</v>
      </c>
    </row>
    <row r="408" spans="1:20" x14ac:dyDescent="0.35">
      <c r="A408">
        <v>0.41797870652862956</v>
      </c>
      <c r="B408" s="1">
        <v>23</v>
      </c>
      <c r="C408" s="2">
        <v>129022514</v>
      </c>
      <c r="D408">
        <v>10000</v>
      </c>
      <c r="E408" t="s">
        <v>19</v>
      </c>
      <c r="F408">
        <v>16.02</v>
      </c>
      <c r="G408">
        <v>243.29</v>
      </c>
      <c r="H408" s="4">
        <v>43132</v>
      </c>
      <c r="I408" t="s">
        <v>31</v>
      </c>
      <c r="J408" t="s">
        <v>29</v>
      </c>
      <c r="K408" t="s">
        <v>22</v>
      </c>
      <c r="L408">
        <v>10057.85</v>
      </c>
      <c r="M408">
        <v>0</v>
      </c>
      <c r="N408" s="5">
        <v>43160</v>
      </c>
      <c r="O408">
        <v>10066.75</v>
      </c>
      <c r="Q408" t="s">
        <v>23</v>
      </c>
      <c r="R408" t="s">
        <v>24</v>
      </c>
      <c r="S408" t="s">
        <v>25</v>
      </c>
      <c r="T408" t="str">
        <f t="shared" si="6"/>
        <v>FALSE</v>
      </c>
    </row>
    <row r="409" spans="1:20" x14ac:dyDescent="0.35">
      <c r="A409">
        <v>0.42098833179141848</v>
      </c>
      <c r="B409" s="1">
        <v>385</v>
      </c>
      <c r="C409" s="2">
        <v>126820876</v>
      </c>
      <c r="D409">
        <v>12000</v>
      </c>
      <c r="E409" t="s">
        <v>19</v>
      </c>
      <c r="F409">
        <v>15.05</v>
      </c>
      <c r="G409">
        <v>285.8</v>
      </c>
      <c r="H409" s="4">
        <v>43101</v>
      </c>
      <c r="I409" t="s">
        <v>36</v>
      </c>
      <c r="J409" t="s">
        <v>29</v>
      </c>
      <c r="K409" t="s">
        <v>22</v>
      </c>
      <c r="L409">
        <v>2562.17</v>
      </c>
      <c r="M409">
        <v>0</v>
      </c>
      <c r="N409" s="5">
        <v>43374</v>
      </c>
      <c r="O409">
        <v>285.8</v>
      </c>
      <c r="Q409" t="s">
        <v>23</v>
      </c>
      <c r="R409" t="s">
        <v>24</v>
      </c>
      <c r="S409" t="s">
        <v>25</v>
      </c>
      <c r="T409" t="str">
        <f t="shared" si="6"/>
        <v>FALSE</v>
      </c>
    </row>
    <row r="410" spans="1:20" x14ac:dyDescent="0.35">
      <c r="A410">
        <v>0.42392501501604729</v>
      </c>
      <c r="B410" s="1">
        <v>270</v>
      </c>
      <c r="C410" s="2">
        <v>128443536</v>
      </c>
      <c r="D410">
        <v>11200</v>
      </c>
      <c r="E410" t="s">
        <v>19</v>
      </c>
      <c r="F410">
        <v>18.059999999999999</v>
      </c>
      <c r="G410">
        <v>284.77999999999997</v>
      </c>
      <c r="H410" s="4">
        <v>43132</v>
      </c>
      <c r="I410" t="s">
        <v>20</v>
      </c>
      <c r="J410" t="s">
        <v>21</v>
      </c>
      <c r="K410" t="s">
        <v>22</v>
      </c>
      <c r="L410">
        <v>3690.9</v>
      </c>
      <c r="M410">
        <v>0</v>
      </c>
      <c r="N410" s="5">
        <v>43160</v>
      </c>
      <c r="O410">
        <v>284.77999999999997</v>
      </c>
      <c r="P410" s="5">
        <v>43191</v>
      </c>
      <c r="Q410" t="s">
        <v>23</v>
      </c>
      <c r="R410" t="s">
        <v>24</v>
      </c>
      <c r="S410" t="s">
        <v>25</v>
      </c>
      <c r="T410" t="str">
        <f t="shared" si="6"/>
        <v>FALSE</v>
      </c>
    </row>
    <row r="411" spans="1:20" x14ac:dyDescent="0.35">
      <c r="A411">
        <v>0.42447679163601726</v>
      </c>
      <c r="B411" s="1">
        <v>904</v>
      </c>
      <c r="C411" s="2">
        <v>126343659</v>
      </c>
      <c r="D411">
        <v>20000</v>
      </c>
      <c r="E411" t="s">
        <v>19</v>
      </c>
      <c r="F411">
        <v>19.03</v>
      </c>
      <c r="G411">
        <v>519.15</v>
      </c>
      <c r="H411" s="4">
        <v>43101</v>
      </c>
      <c r="I411" t="s">
        <v>38</v>
      </c>
      <c r="J411" t="s">
        <v>21</v>
      </c>
      <c r="K411" t="s">
        <v>22</v>
      </c>
      <c r="L411">
        <v>7747.14</v>
      </c>
      <c r="M411">
        <v>0</v>
      </c>
      <c r="N411" s="5">
        <v>43132</v>
      </c>
      <c r="O411">
        <v>600</v>
      </c>
      <c r="P411" s="5">
        <v>43191</v>
      </c>
      <c r="Q411" t="s">
        <v>23</v>
      </c>
      <c r="R411" t="s">
        <v>24</v>
      </c>
      <c r="S411" t="s">
        <v>25</v>
      </c>
      <c r="T411" t="str">
        <f t="shared" si="6"/>
        <v>FALSE</v>
      </c>
    </row>
    <row r="412" spans="1:20" x14ac:dyDescent="0.35">
      <c r="A412">
        <v>0.43453089118651067</v>
      </c>
      <c r="B412" s="1">
        <v>325</v>
      </c>
      <c r="C412" s="2">
        <v>138285224</v>
      </c>
      <c r="D412">
        <v>30000</v>
      </c>
      <c r="E412" t="s">
        <v>19</v>
      </c>
      <c r="F412">
        <v>11.55</v>
      </c>
      <c r="G412">
        <v>660.54</v>
      </c>
      <c r="H412" s="4">
        <v>43313</v>
      </c>
      <c r="I412" t="s">
        <v>20</v>
      </c>
      <c r="J412" t="s">
        <v>29</v>
      </c>
      <c r="K412" t="s">
        <v>22</v>
      </c>
      <c r="L412">
        <v>4604.53</v>
      </c>
      <c r="M412">
        <v>0</v>
      </c>
      <c r="N412" s="5">
        <v>43160</v>
      </c>
      <c r="O412">
        <v>660.54</v>
      </c>
      <c r="P412" s="5">
        <v>43191</v>
      </c>
      <c r="Q412" t="s">
        <v>26</v>
      </c>
      <c r="R412" t="s">
        <v>33</v>
      </c>
      <c r="S412" t="s">
        <v>25</v>
      </c>
      <c r="T412" t="str">
        <f t="shared" si="6"/>
        <v>FALSE</v>
      </c>
    </row>
    <row r="413" spans="1:20" x14ac:dyDescent="0.35">
      <c r="A413">
        <v>0.43947381482834835</v>
      </c>
      <c r="B413" s="1">
        <v>361</v>
      </c>
      <c r="C413" s="2">
        <v>129251063</v>
      </c>
      <c r="D413">
        <v>32000</v>
      </c>
      <c r="E413" t="s">
        <v>19</v>
      </c>
      <c r="F413">
        <v>21.85</v>
      </c>
      <c r="G413">
        <v>881.08</v>
      </c>
      <c r="H413" s="4">
        <v>43132</v>
      </c>
      <c r="I413" t="s">
        <v>31</v>
      </c>
      <c r="J413" t="s">
        <v>21</v>
      </c>
      <c r="K413" t="s">
        <v>22</v>
      </c>
      <c r="L413">
        <v>32986.372009999999</v>
      </c>
      <c r="M413">
        <v>0</v>
      </c>
      <c r="N413" s="5">
        <v>43160</v>
      </c>
      <c r="O413">
        <v>33025.21</v>
      </c>
      <c r="Q413" t="s">
        <v>26</v>
      </c>
      <c r="R413" t="s">
        <v>24</v>
      </c>
      <c r="S413" t="s">
        <v>25</v>
      </c>
      <c r="T413" t="str">
        <f t="shared" si="6"/>
        <v>FALSE</v>
      </c>
    </row>
    <row r="414" spans="1:20" x14ac:dyDescent="0.35">
      <c r="A414">
        <v>0.44680110266352813</v>
      </c>
      <c r="B414" s="1">
        <v>920</v>
      </c>
      <c r="C414" s="2">
        <v>127525848</v>
      </c>
      <c r="D414">
        <v>20850</v>
      </c>
      <c r="E414" t="s">
        <v>19</v>
      </c>
      <c r="F414">
        <v>20</v>
      </c>
      <c r="G414">
        <v>552.4</v>
      </c>
      <c r="H414" s="4">
        <v>43101</v>
      </c>
      <c r="I414" t="s">
        <v>20</v>
      </c>
      <c r="J414" t="s">
        <v>21</v>
      </c>
      <c r="K414" t="s">
        <v>22</v>
      </c>
      <c r="L414">
        <v>7687.27</v>
      </c>
      <c r="M414">
        <v>0</v>
      </c>
      <c r="N414" s="5">
        <v>43160</v>
      </c>
      <c r="O414">
        <v>552.4</v>
      </c>
      <c r="P414" s="5">
        <v>43191</v>
      </c>
      <c r="Q414" t="s">
        <v>23</v>
      </c>
      <c r="R414" t="s">
        <v>24</v>
      </c>
      <c r="S414" t="s">
        <v>25</v>
      </c>
      <c r="T414" t="str">
        <f t="shared" si="6"/>
        <v>FALSE</v>
      </c>
    </row>
    <row r="415" spans="1:20" x14ac:dyDescent="0.35">
      <c r="A415">
        <v>0.4495039195818944</v>
      </c>
      <c r="B415" s="1">
        <v>280</v>
      </c>
      <c r="C415" s="2">
        <v>139354576</v>
      </c>
      <c r="D415">
        <v>28450</v>
      </c>
      <c r="E415" t="s">
        <v>19</v>
      </c>
      <c r="F415">
        <v>26.31</v>
      </c>
      <c r="G415">
        <v>857.04</v>
      </c>
      <c r="H415" s="4">
        <v>43313</v>
      </c>
      <c r="I415" t="s">
        <v>20</v>
      </c>
      <c r="J415" t="s">
        <v>21</v>
      </c>
      <c r="K415" t="s">
        <v>22</v>
      </c>
      <c r="L415">
        <v>5038.28</v>
      </c>
      <c r="M415">
        <v>0</v>
      </c>
      <c r="N415" s="5">
        <v>43132</v>
      </c>
      <c r="O415">
        <v>857.04</v>
      </c>
      <c r="P415" s="5">
        <v>43191</v>
      </c>
      <c r="Q415" t="s">
        <v>26</v>
      </c>
      <c r="R415" t="s">
        <v>24</v>
      </c>
      <c r="S415" t="s">
        <v>25</v>
      </c>
      <c r="T415" t="str">
        <f t="shared" si="6"/>
        <v>FALSE</v>
      </c>
    </row>
    <row r="416" spans="1:20" x14ac:dyDescent="0.35">
      <c r="A416">
        <v>0.4586163539671646</v>
      </c>
      <c r="B416" s="1">
        <v>178</v>
      </c>
      <c r="C416" s="2">
        <v>139726486</v>
      </c>
      <c r="D416">
        <v>28000</v>
      </c>
      <c r="E416" t="s">
        <v>19</v>
      </c>
      <c r="F416">
        <v>20.89</v>
      </c>
      <c r="G416">
        <v>755.77</v>
      </c>
      <c r="H416" s="4">
        <v>43344</v>
      </c>
      <c r="I416" t="s">
        <v>20</v>
      </c>
      <c r="J416" t="s">
        <v>21</v>
      </c>
      <c r="K416" t="s">
        <v>22</v>
      </c>
      <c r="L416">
        <v>4615.8599999999997</v>
      </c>
      <c r="M416">
        <v>0</v>
      </c>
      <c r="N416" s="5">
        <v>43160</v>
      </c>
      <c r="O416">
        <v>755.77</v>
      </c>
      <c r="P416" s="5">
        <v>43191</v>
      </c>
      <c r="Q416" t="s">
        <v>26</v>
      </c>
      <c r="R416" t="s">
        <v>24</v>
      </c>
      <c r="S416" t="s">
        <v>25</v>
      </c>
      <c r="T416" t="str">
        <f t="shared" si="6"/>
        <v>FALSE</v>
      </c>
    </row>
    <row r="417" spans="1:20" x14ac:dyDescent="0.35">
      <c r="A417">
        <v>0.47100301235350428</v>
      </c>
      <c r="B417" s="1">
        <v>310</v>
      </c>
      <c r="C417" s="2">
        <v>126520809</v>
      </c>
      <c r="D417">
        <v>22675</v>
      </c>
      <c r="E417" t="s">
        <v>19</v>
      </c>
      <c r="F417">
        <v>18.059999999999999</v>
      </c>
      <c r="G417">
        <v>576.54</v>
      </c>
      <c r="H417" s="4">
        <v>43101</v>
      </c>
      <c r="I417" t="s">
        <v>20</v>
      </c>
      <c r="J417" t="s">
        <v>29</v>
      </c>
      <c r="K417" t="s">
        <v>22</v>
      </c>
      <c r="L417">
        <v>8014.68</v>
      </c>
      <c r="M417">
        <v>0</v>
      </c>
      <c r="N417" s="5">
        <v>43160</v>
      </c>
      <c r="O417">
        <v>576.54</v>
      </c>
      <c r="P417" s="5">
        <v>43191</v>
      </c>
      <c r="Q417" t="s">
        <v>23</v>
      </c>
      <c r="R417" t="s">
        <v>24</v>
      </c>
      <c r="S417" t="s">
        <v>25</v>
      </c>
      <c r="T417" t="str">
        <f t="shared" si="6"/>
        <v>FALSE</v>
      </c>
    </row>
    <row r="418" spans="1:20" x14ac:dyDescent="0.35">
      <c r="A418">
        <v>0.47665854579947908</v>
      </c>
      <c r="B418" s="1">
        <v>83</v>
      </c>
      <c r="C418" s="2">
        <v>126734709</v>
      </c>
      <c r="D418">
        <v>15000</v>
      </c>
      <c r="E418" t="s">
        <v>19</v>
      </c>
      <c r="F418">
        <v>10.42</v>
      </c>
      <c r="G418">
        <v>321.82</v>
      </c>
      <c r="H418" s="4">
        <v>43101</v>
      </c>
      <c r="I418" t="s">
        <v>20</v>
      </c>
      <c r="J418" t="s">
        <v>32</v>
      </c>
      <c r="K418" t="s">
        <v>22</v>
      </c>
      <c r="L418">
        <v>4496.8</v>
      </c>
      <c r="M418">
        <v>0</v>
      </c>
      <c r="N418" s="5">
        <v>43160</v>
      </c>
      <c r="O418">
        <v>321.82</v>
      </c>
      <c r="P418" s="5">
        <v>43191</v>
      </c>
      <c r="Q418" t="s">
        <v>23</v>
      </c>
      <c r="R418" t="s">
        <v>24</v>
      </c>
      <c r="S418" t="s">
        <v>25</v>
      </c>
      <c r="T418" t="str">
        <f t="shared" si="6"/>
        <v>FALSE</v>
      </c>
    </row>
    <row r="419" spans="1:20" x14ac:dyDescent="0.35">
      <c r="A419">
        <v>0.4826611329629561</v>
      </c>
      <c r="B419" s="1">
        <v>358</v>
      </c>
      <c r="C419" s="2">
        <v>125599036</v>
      </c>
      <c r="D419">
        <v>12000</v>
      </c>
      <c r="E419" t="s">
        <v>19</v>
      </c>
      <c r="F419">
        <v>15.05</v>
      </c>
      <c r="G419">
        <v>285.8</v>
      </c>
      <c r="H419" s="4">
        <v>43101</v>
      </c>
      <c r="I419" t="s">
        <v>38</v>
      </c>
      <c r="J419" t="s">
        <v>41</v>
      </c>
      <c r="K419" t="s">
        <v>22</v>
      </c>
      <c r="L419">
        <v>3695.33</v>
      </c>
      <c r="M419">
        <v>0</v>
      </c>
      <c r="N419" s="5">
        <v>43132</v>
      </c>
      <c r="O419">
        <v>285.8</v>
      </c>
      <c r="P419" s="5">
        <v>43191</v>
      </c>
      <c r="Q419" t="s">
        <v>23</v>
      </c>
      <c r="R419" t="s">
        <v>24</v>
      </c>
      <c r="S419" t="s">
        <v>25</v>
      </c>
      <c r="T419" t="str">
        <f t="shared" si="6"/>
        <v>FALSE</v>
      </c>
    </row>
    <row r="420" spans="1:20" x14ac:dyDescent="0.35">
      <c r="A420">
        <v>0.48306189880004269</v>
      </c>
      <c r="B420" s="1">
        <v>411</v>
      </c>
      <c r="C420" s="2">
        <v>130914722</v>
      </c>
      <c r="D420">
        <v>26000</v>
      </c>
      <c r="E420" t="s">
        <v>19</v>
      </c>
      <c r="F420">
        <v>18.45</v>
      </c>
      <c r="G420">
        <v>666.62</v>
      </c>
      <c r="H420" s="4">
        <v>43160</v>
      </c>
      <c r="I420" t="s">
        <v>20</v>
      </c>
      <c r="J420" t="s">
        <v>21</v>
      </c>
      <c r="K420" t="s">
        <v>22</v>
      </c>
      <c r="L420">
        <v>7946.14</v>
      </c>
      <c r="M420">
        <v>0</v>
      </c>
      <c r="N420" s="5">
        <v>43160</v>
      </c>
      <c r="O420">
        <v>666.62</v>
      </c>
      <c r="P420" s="5">
        <v>43191</v>
      </c>
      <c r="Q420" t="s">
        <v>23</v>
      </c>
      <c r="R420" t="s">
        <v>24</v>
      </c>
      <c r="S420" t="s">
        <v>25</v>
      </c>
      <c r="T420" t="str">
        <f t="shared" si="6"/>
        <v>FALSE</v>
      </c>
    </row>
    <row r="421" spans="1:20" x14ac:dyDescent="0.35">
      <c r="A421">
        <v>0.49176512451804233</v>
      </c>
      <c r="B421" s="1">
        <v>928</v>
      </c>
      <c r="C421" s="2">
        <v>140384843</v>
      </c>
      <c r="D421">
        <v>20000</v>
      </c>
      <c r="E421" t="s">
        <v>19</v>
      </c>
      <c r="F421">
        <v>15.02</v>
      </c>
      <c r="G421">
        <v>476.01</v>
      </c>
      <c r="H421" s="4">
        <v>43344</v>
      </c>
      <c r="I421" t="s">
        <v>20</v>
      </c>
      <c r="J421" t="s">
        <v>21</v>
      </c>
      <c r="K421" t="s">
        <v>22</v>
      </c>
      <c r="L421">
        <v>2822.68</v>
      </c>
      <c r="M421">
        <v>0</v>
      </c>
      <c r="N421" s="5">
        <v>43160</v>
      </c>
      <c r="O421">
        <v>476.01</v>
      </c>
      <c r="P421" s="5">
        <v>43191</v>
      </c>
      <c r="Q421" t="s">
        <v>23</v>
      </c>
      <c r="R421" t="s">
        <v>24</v>
      </c>
      <c r="S421" t="s">
        <v>25</v>
      </c>
      <c r="T421" t="str">
        <f t="shared" si="6"/>
        <v>FALSE</v>
      </c>
    </row>
    <row r="422" spans="1:20" x14ac:dyDescent="0.35">
      <c r="A422">
        <v>0.49347218859842212</v>
      </c>
      <c r="B422" s="1">
        <v>851</v>
      </c>
      <c r="C422" s="2">
        <v>138622295</v>
      </c>
      <c r="D422">
        <v>18000</v>
      </c>
      <c r="E422" t="s">
        <v>19</v>
      </c>
      <c r="F422">
        <v>17.97</v>
      </c>
      <c r="G422">
        <v>456.79</v>
      </c>
      <c r="H422" s="4">
        <v>43313</v>
      </c>
      <c r="I422" t="s">
        <v>20</v>
      </c>
      <c r="J422" t="s">
        <v>29</v>
      </c>
      <c r="K422" t="s">
        <v>22</v>
      </c>
      <c r="L422">
        <v>3179.56</v>
      </c>
      <c r="M422">
        <v>0</v>
      </c>
      <c r="N422" s="5">
        <v>43160</v>
      </c>
      <c r="O422">
        <v>456.79</v>
      </c>
      <c r="P422" s="5">
        <v>43191</v>
      </c>
      <c r="Q422" t="s">
        <v>23</v>
      </c>
      <c r="R422" t="s">
        <v>24</v>
      </c>
      <c r="S422" t="s">
        <v>25</v>
      </c>
      <c r="T422" t="str">
        <f t="shared" si="6"/>
        <v>FALSE</v>
      </c>
    </row>
    <row r="423" spans="1:20" x14ac:dyDescent="0.35">
      <c r="A423">
        <v>0.50296517669115115</v>
      </c>
      <c r="B423" s="1">
        <v>84</v>
      </c>
      <c r="C423" s="2">
        <v>136970756</v>
      </c>
      <c r="D423">
        <v>10000</v>
      </c>
      <c r="E423" t="s">
        <v>19</v>
      </c>
      <c r="F423">
        <v>10.08</v>
      </c>
      <c r="G423">
        <v>212.87</v>
      </c>
      <c r="H423" s="4">
        <v>43282</v>
      </c>
      <c r="I423" t="s">
        <v>20</v>
      </c>
      <c r="J423" t="s">
        <v>29</v>
      </c>
      <c r="K423" t="s">
        <v>22</v>
      </c>
      <c r="L423">
        <v>1691.76</v>
      </c>
      <c r="M423">
        <v>0</v>
      </c>
      <c r="N423" s="5">
        <v>43160</v>
      </c>
      <c r="O423">
        <v>212.87</v>
      </c>
      <c r="P423" s="5">
        <v>43191</v>
      </c>
      <c r="Q423" t="s">
        <v>23</v>
      </c>
      <c r="R423" t="s">
        <v>24</v>
      </c>
      <c r="S423" t="s">
        <v>25</v>
      </c>
      <c r="T423" t="str">
        <f t="shared" si="6"/>
        <v>FALSE</v>
      </c>
    </row>
    <row r="424" spans="1:20" x14ac:dyDescent="0.35">
      <c r="A424">
        <v>0.50603947842824792</v>
      </c>
      <c r="B424" s="1">
        <v>148</v>
      </c>
      <c r="C424" s="2">
        <v>137349443</v>
      </c>
      <c r="D424">
        <v>30000</v>
      </c>
      <c r="E424" t="s">
        <v>19</v>
      </c>
      <c r="F424">
        <v>15.02</v>
      </c>
      <c r="G424">
        <v>714.02</v>
      </c>
      <c r="H424" s="4">
        <v>43313</v>
      </c>
      <c r="I424" t="s">
        <v>20</v>
      </c>
      <c r="J424" t="s">
        <v>21</v>
      </c>
      <c r="K424" t="s">
        <v>22</v>
      </c>
      <c r="L424">
        <v>5008.8100000000004</v>
      </c>
      <c r="M424">
        <v>35.700000000000003</v>
      </c>
      <c r="N424" s="5">
        <v>43160</v>
      </c>
      <c r="O424">
        <v>714.02</v>
      </c>
      <c r="P424" s="5">
        <v>43191</v>
      </c>
      <c r="Q424" t="s">
        <v>23</v>
      </c>
      <c r="R424" t="s">
        <v>33</v>
      </c>
      <c r="S424" t="s">
        <v>25</v>
      </c>
      <c r="T424" t="str">
        <f t="shared" si="6"/>
        <v>FALSE</v>
      </c>
    </row>
    <row r="425" spans="1:20" x14ac:dyDescent="0.35">
      <c r="A425">
        <v>0.51054404223334526</v>
      </c>
      <c r="B425" s="1">
        <v>256</v>
      </c>
      <c r="C425" s="2">
        <v>136897850</v>
      </c>
      <c r="D425">
        <v>40000</v>
      </c>
      <c r="E425" t="s">
        <v>19</v>
      </c>
      <c r="F425">
        <v>12.73</v>
      </c>
      <c r="G425">
        <v>904.61</v>
      </c>
      <c r="H425" s="4">
        <v>43282</v>
      </c>
      <c r="I425" t="s">
        <v>31</v>
      </c>
      <c r="J425" t="s">
        <v>21</v>
      </c>
      <c r="K425" t="s">
        <v>22</v>
      </c>
      <c r="L425">
        <v>41613.667600000001</v>
      </c>
      <c r="M425">
        <v>0</v>
      </c>
      <c r="N425" s="5">
        <v>43405</v>
      </c>
      <c r="O425">
        <v>35828.129999999997</v>
      </c>
      <c r="Q425" t="s">
        <v>23</v>
      </c>
      <c r="R425" t="s">
        <v>24</v>
      </c>
      <c r="S425" t="s">
        <v>25</v>
      </c>
      <c r="T425" t="str">
        <f t="shared" si="6"/>
        <v>FALSE</v>
      </c>
    </row>
    <row r="426" spans="1:20" x14ac:dyDescent="0.35">
      <c r="A426">
        <v>0.51115991382258763</v>
      </c>
      <c r="B426" s="1">
        <v>423</v>
      </c>
      <c r="C426" s="2">
        <v>137520300</v>
      </c>
      <c r="D426">
        <v>11200</v>
      </c>
      <c r="E426" t="s">
        <v>19</v>
      </c>
      <c r="F426">
        <v>13.56</v>
      </c>
      <c r="G426">
        <v>258.06</v>
      </c>
      <c r="H426" s="4">
        <v>43282</v>
      </c>
      <c r="I426" t="s">
        <v>20</v>
      </c>
      <c r="J426" t="s">
        <v>21</v>
      </c>
      <c r="K426" t="s">
        <v>22</v>
      </c>
      <c r="L426">
        <v>2047.61</v>
      </c>
      <c r="M426">
        <v>0</v>
      </c>
      <c r="N426" s="5">
        <v>43160</v>
      </c>
      <c r="O426">
        <v>258.06</v>
      </c>
      <c r="P426" s="5">
        <v>43191</v>
      </c>
      <c r="Q426" t="s">
        <v>23</v>
      </c>
      <c r="R426" t="s">
        <v>24</v>
      </c>
      <c r="S426" t="s">
        <v>25</v>
      </c>
      <c r="T426" t="str">
        <f t="shared" si="6"/>
        <v>FALSE</v>
      </c>
    </row>
    <row r="427" spans="1:20" x14ac:dyDescent="0.35">
      <c r="A427">
        <v>0.5154682535002898</v>
      </c>
      <c r="B427" s="1">
        <v>321</v>
      </c>
      <c r="C427" s="2">
        <v>126446412</v>
      </c>
      <c r="D427">
        <v>25000</v>
      </c>
      <c r="E427" t="s">
        <v>19</v>
      </c>
      <c r="F427">
        <v>13.59</v>
      </c>
      <c r="G427">
        <v>576.41</v>
      </c>
      <c r="H427" s="4">
        <v>43101</v>
      </c>
      <c r="I427" t="s">
        <v>31</v>
      </c>
      <c r="J427" t="s">
        <v>21</v>
      </c>
      <c r="K427" t="s">
        <v>22</v>
      </c>
      <c r="L427">
        <v>28018.262640000001</v>
      </c>
      <c r="M427">
        <v>0</v>
      </c>
      <c r="N427" s="5">
        <v>43132</v>
      </c>
      <c r="O427">
        <v>18346.87</v>
      </c>
      <c r="Q427" t="s">
        <v>23</v>
      </c>
      <c r="R427" t="s">
        <v>24</v>
      </c>
      <c r="S427" t="s">
        <v>25</v>
      </c>
      <c r="T427" t="str">
        <f t="shared" si="6"/>
        <v>FALSE</v>
      </c>
    </row>
    <row r="428" spans="1:20" x14ac:dyDescent="0.35">
      <c r="A428">
        <v>0.51650800536243691</v>
      </c>
      <c r="B428" s="1">
        <v>2612</v>
      </c>
      <c r="C428" s="2">
        <v>126867659</v>
      </c>
      <c r="D428">
        <v>12000</v>
      </c>
      <c r="E428" t="s">
        <v>19</v>
      </c>
      <c r="F428">
        <v>15.05</v>
      </c>
      <c r="G428">
        <v>285.8</v>
      </c>
      <c r="H428" s="4">
        <v>43101</v>
      </c>
      <c r="I428" t="s">
        <v>36</v>
      </c>
      <c r="J428" t="s">
        <v>29</v>
      </c>
      <c r="K428" t="s">
        <v>35</v>
      </c>
      <c r="L428">
        <v>1493.97</v>
      </c>
      <c r="M428">
        <v>0</v>
      </c>
      <c r="N428" s="5">
        <v>43252</v>
      </c>
      <c r="O428">
        <v>285.8</v>
      </c>
      <c r="Q428" t="s">
        <v>23</v>
      </c>
      <c r="R428" t="s">
        <v>24</v>
      </c>
      <c r="S428" t="s">
        <v>45</v>
      </c>
      <c r="T428" t="str">
        <f t="shared" si="6"/>
        <v>TRUE</v>
      </c>
    </row>
    <row r="429" spans="1:20" x14ac:dyDescent="0.35">
      <c r="A429">
        <v>0.51816778646711825</v>
      </c>
      <c r="B429" s="1">
        <v>414</v>
      </c>
      <c r="C429" s="2">
        <v>136642259</v>
      </c>
      <c r="D429">
        <v>28000</v>
      </c>
      <c r="E429" t="s">
        <v>19</v>
      </c>
      <c r="F429">
        <v>19.920000000000002</v>
      </c>
      <c r="G429">
        <v>740.59</v>
      </c>
      <c r="H429" s="4">
        <v>43282</v>
      </c>
      <c r="I429" t="s">
        <v>20</v>
      </c>
      <c r="J429" t="s">
        <v>21</v>
      </c>
      <c r="K429" t="s">
        <v>35</v>
      </c>
      <c r="L429">
        <v>5893.73</v>
      </c>
      <c r="M429">
        <v>0</v>
      </c>
      <c r="N429" s="5">
        <v>43160</v>
      </c>
      <c r="O429">
        <v>740.59</v>
      </c>
      <c r="P429" s="5">
        <v>43191</v>
      </c>
      <c r="Q429" t="s">
        <v>23</v>
      </c>
      <c r="R429" t="s">
        <v>24</v>
      </c>
      <c r="S429" t="s">
        <v>25</v>
      </c>
      <c r="T429" t="str">
        <f t="shared" si="6"/>
        <v>FALSE</v>
      </c>
    </row>
    <row r="430" spans="1:20" x14ac:dyDescent="0.35">
      <c r="A430">
        <v>0.52727978109474227</v>
      </c>
      <c r="B430" s="1">
        <v>360</v>
      </c>
      <c r="C430" s="2">
        <v>129035746</v>
      </c>
      <c r="D430">
        <v>20000</v>
      </c>
      <c r="E430" t="s">
        <v>19</v>
      </c>
      <c r="F430">
        <v>12.62</v>
      </c>
      <c r="G430">
        <v>451.19</v>
      </c>
      <c r="H430" s="4">
        <v>43160</v>
      </c>
      <c r="I430" t="s">
        <v>20</v>
      </c>
      <c r="J430" t="s">
        <v>21</v>
      </c>
      <c r="K430" t="s">
        <v>22</v>
      </c>
      <c r="L430">
        <v>5414.29</v>
      </c>
      <c r="M430">
        <v>0</v>
      </c>
      <c r="N430" s="5">
        <v>43160</v>
      </c>
      <c r="O430">
        <v>451.19</v>
      </c>
      <c r="P430" s="5">
        <v>43191</v>
      </c>
      <c r="Q430" t="s">
        <v>23</v>
      </c>
      <c r="R430" t="s">
        <v>24</v>
      </c>
      <c r="S430" t="s">
        <v>25</v>
      </c>
      <c r="T430" t="str">
        <f t="shared" si="6"/>
        <v>FALSE</v>
      </c>
    </row>
    <row r="431" spans="1:20" x14ac:dyDescent="0.35">
      <c r="A431">
        <v>0.52981738019355262</v>
      </c>
      <c r="B431" s="1">
        <v>932</v>
      </c>
      <c r="C431" s="2">
        <v>136071600</v>
      </c>
      <c r="D431">
        <v>20000</v>
      </c>
      <c r="E431" t="s">
        <v>19</v>
      </c>
      <c r="F431">
        <v>19.420000000000002</v>
      </c>
      <c r="G431">
        <v>523.45000000000005</v>
      </c>
      <c r="H431" s="4">
        <v>43282</v>
      </c>
      <c r="I431" t="s">
        <v>20</v>
      </c>
      <c r="J431" t="s">
        <v>21</v>
      </c>
      <c r="K431" t="s">
        <v>22</v>
      </c>
      <c r="L431">
        <v>4155.2299999999996</v>
      </c>
      <c r="M431">
        <v>0</v>
      </c>
      <c r="N431" s="5">
        <v>43160</v>
      </c>
      <c r="O431">
        <v>523.45000000000005</v>
      </c>
      <c r="P431" s="5">
        <v>43191</v>
      </c>
      <c r="Q431" t="s">
        <v>23</v>
      </c>
      <c r="R431" t="s">
        <v>24</v>
      </c>
      <c r="S431" t="s">
        <v>25</v>
      </c>
      <c r="T431" t="str">
        <f t="shared" si="6"/>
        <v>FALSE</v>
      </c>
    </row>
    <row r="432" spans="1:20" x14ac:dyDescent="0.35">
      <c r="A432">
        <v>0.5379006967112222</v>
      </c>
      <c r="B432" s="1">
        <v>312</v>
      </c>
      <c r="C432" s="2">
        <v>140439675</v>
      </c>
      <c r="D432">
        <v>25000</v>
      </c>
      <c r="E432" t="s">
        <v>19</v>
      </c>
      <c r="F432">
        <v>6.67</v>
      </c>
      <c r="G432">
        <v>491.15</v>
      </c>
      <c r="H432" s="4">
        <v>43344</v>
      </c>
      <c r="I432" t="s">
        <v>20</v>
      </c>
      <c r="J432" t="s">
        <v>21</v>
      </c>
      <c r="K432" t="s">
        <v>22</v>
      </c>
      <c r="L432">
        <v>2937.64</v>
      </c>
      <c r="M432">
        <v>0</v>
      </c>
      <c r="N432" s="5">
        <v>43160</v>
      </c>
      <c r="O432">
        <v>491.15</v>
      </c>
      <c r="P432" s="5">
        <v>43191</v>
      </c>
      <c r="Q432" t="s">
        <v>23</v>
      </c>
      <c r="R432" t="s">
        <v>33</v>
      </c>
      <c r="S432" t="s">
        <v>25</v>
      </c>
      <c r="T432" t="str">
        <f t="shared" si="6"/>
        <v>FALSE</v>
      </c>
    </row>
    <row r="433" spans="1:20" x14ac:dyDescent="0.35">
      <c r="A433">
        <v>0.54257917782027754</v>
      </c>
      <c r="B433" s="1">
        <v>604</v>
      </c>
      <c r="C433" s="2">
        <v>127967639</v>
      </c>
      <c r="D433">
        <v>24000</v>
      </c>
      <c r="E433" t="s">
        <v>19</v>
      </c>
      <c r="F433">
        <v>15.05</v>
      </c>
      <c r="G433">
        <v>571.59</v>
      </c>
      <c r="H433" s="4">
        <v>43132</v>
      </c>
      <c r="I433" t="s">
        <v>20</v>
      </c>
      <c r="J433" t="s">
        <v>21</v>
      </c>
      <c r="K433" t="s">
        <v>22</v>
      </c>
      <c r="L433">
        <v>7390.54</v>
      </c>
      <c r="M433">
        <v>0</v>
      </c>
      <c r="N433" s="5">
        <v>43160</v>
      </c>
      <c r="O433">
        <v>571.59</v>
      </c>
      <c r="P433" s="5">
        <v>43191</v>
      </c>
      <c r="Q433" t="s">
        <v>23</v>
      </c>
      <c r="R433" t="s">
        <v>24</v>
      </c>
      <c r="S433" t="s">
        <v>25</v>
      </c>
      <c r="T433" t="str">
        <f t="shared" si="6"/>
        <v>FALSE</v>
      </c>
    </row>
    <row r="434" spans="1:20" x14ac:dyDescent="0.35">
      <c r="A434">
        <v>0.54739146918032555</v>
      </c>
      <c r="B434" s="1">
        <v>33</v>
      </c>
      <c r="C434" s="2">
        <v>130476414</v>
      </c>
      <c r="D434">
        <v>20000</v>
      </c>
      <c r="E434" t="s">
        <v>19</v>
      </c>
      <c r="F434">
        <v>15.04</v>
      </c>
      <c r="G434">
        <v>476.22</v>
      </c>
      <c r="H434" s="4">
        <v>43160</v>
      </c>
      <c r="I434" t="s">
        <v>20</v>
      </c>
      <c r="J434" t="s">
        <v>21</v>
      </c>
      <c r="K434" t="s">
        <v>22</v>
      </c>
      <c r="L434">
        <v>5681.22</v>
      </c>
      <c r="M434">
        <v>0</v>
      </c>
      <c r="N434" s="5">
        <v>43160</v>
      </c>
      <c r="O434">
        <v>476.22</v>
      </c>
      <c r="P434" s="5">
        <v>43191</v>
      </c>
      <c r="Q434" t="s">
        <v>23</v>
      </c>
      <c r="R434" t="s">
        <v>24</v>
      </c>
      <c r="S434" t="s">
        <v>25</v>
      </c>
      <c r="T434" t="str">
        <f t="shared" si="6"/>
        <v>FALSE</v>
      </c>
    </row>
    <row r="435" spans="1:20" x14ac:dyDescent="0.35">
      <c r="A435">
        <v>0.54800809719555366</v>
      </c>
      <c r="B435" s="1">
        <v>916</v>
      </c>
      <c r="C435" s="2">
        <v>139308844</v>
      </c>
      <c r="D435">
        <v>20000</v>
      </c>
      <c r="E435" t="s">
        <v>19</v>
      </c>
      <c r="F435">
        <v>14.47</v>
      </c>
      <c r="G435">
        <v>470.26</v>
      </c>
      <c r="H435" s="4">
        <v>43313</v>
      </c>
      <c r="I435" t="s">
        <v>20</v>
      </c>
      <c r="J435" t="s">
        <v>30</v>
      </c>
      <c r="K435" t="s">
        <v>22</v>
      </c>
      <c r="L435">
        <v>3275.74</v>
      </c>
      <c r="M435">
        <v>0</v>
      </c>
      <c r="N435" s="5">
        <v>43160</v>
      </c>
      <c r="O435">
        <v>470.26</v>
      </c>
      <c r="P435" s="5">
        <v>43191</v>
      </c>
      <c r="Q435" t="s">
        <v>23</v>
      </c>
      <c r="R435" t="s">
        <v>24</v>
      </c>
      <c r="S435" t="s">
        <v>25</v>
      </c>
      <c r="T435" t="str">
        <f t="shared" si="6"/>
        <v>FALSE</v>
      </c>
    </row>
    <row r="436" spans="1:20" x14ac:dyDescent="0.35">
      <c r="A436">
        <v>0.54867815416204113</v>
      </c>
      <c r="B436" s="1">
        <v>74</v>
      </c>
      <c r="C436" s="2">
        <v>128064160</v>
      </c>
      <c r="D436">
        <v>20000</v>
      </c>
      <c r="E436" t="s">
        <v>19</v>
      </c>
      <c r="F436">
        <v>26.77</v>
      </c>
      <c r="G436">
        <v>607.97</v>
      </c>
      <c r="H436" s="4">
        <v>43160</v>
      </c>
      <c r="I436" t="s">
        <v>38</v>
      </c>
      <c r="J436" t="s">
        <v>21</v>
      </c>
      <c r="K436" t="s">
        <v>22</v>
      </c>
      <c r="L436">
        <v>6710.31</v>
      </c>
      <c r="M436">
        <v>0</v>
      </c>
      <c r="N436" s="5">
        <v>43132</v>
      </c>
      <c r="O436">
        <v>607.97</v>
      </c>
      <c r="P436" s="5">
        <v>43191</v>
      </c>
      <c r="Q436" t="s">
        <v>23</v>
      </c>
      <c r="R436" t="s">
        <v>24</v>
      </c>
      <c r="S436" t="s">
        <v>25</v>
      </c>
      <c r="T436" t="str">
        <f t="shared" si="6"/>
        <v>FALSE</v>
      </c>
    </row>
    <row r="437" spans="1:20" x14ac:dyDescent="0.35">
      <c r="A437">
        <v>0.57366811052770306</v>
      </c>
      <c r="B437" s="1">
        <v>951</v>
      </c>
      <c r="C437" s="2">
        <v>138356943</v>
      </c>
      <c r="D437">
        <v>30000</v>
      </c>
      <c r="E437" t="s">
        <v>19</v>
      </c>
      <c r="F437">
        <v>13.56</v>
      </c>
      <c r="G437">
        <v>691.23</v>
      </c>
      <c r="H437" s="4">
        <v>43313</v>
      </c>
      <c r="I437" t="s">
        <v>20</v>
      </c>
      <c r="J437" t="s">
        <v>21</v>
      </c>
      <c r="K437" t="s">
        <v>22</v>
      </c>
      <c r="L437">
        <v>4215.18</v>
      </c>
      <c r="M437">
        <v>0</v>
      </c>
      <c r="N437" s="5">
        <v>43160</v>
      </c>
      <c r="O437">
        <v>691.23</v>
      </c>
      <c r="P437" s="5">
        <v>43191</v>
      </c>
      <c r="Q437" t="s">
        <v>23</v>
      </c>
      <c r="R437" t="s">
        <v>24</v>
      </c>
      <c r="S437" t="s">
        <v>25</v>
      </c>
      <c r="T437" t="str">
        <f t="shared" si="6"/>
        <v>FALSE</v>
      </c>
    </row>
    <row r="438" spans="1:20" x14ac:dyDescent="0.35">
      <c r="A438">
        <v>0.57661899117122273</v>
      </c>
      <c r="B438" s="1">
        <v>189</v>
      </c>
      <c r="C438" s="2">
        <v>136789066</v>
      </c>
      <c r="D438">
        <v>29225</v>
      </c>
      <c r="E438" t="s">
        <v>19</v>
      </c>
      <c r="F438">
        <v>11.55</v>
      </c>
      <c r="G438">
        <v>643.47</v>
      </c>
      <c r="H438" s="4">
        <v>43282</v>
      </c>
      <c r="I438" t="s">
        <v>20</v>
      </c>
      <c r="J438" t="s">
        <v>21</v>
      </c>
      <c r="K438" t="s">
        <v>22</v>
      </c>
      <c r="L438">
        <v>5129.01</v>
      </c>
      <c r="M438">
        <v>0</v>
      </c>
      <c r="N438" s="5">
        <v>43160</v>
      </c>
      <c r="O438">
        <v>643.47</v>
      </c>
      <c r="P438" s="5">
        <v>43191</v>
      </c>
      <c r="Q438" t="s">
        <v>26</v>
      </c>
      <c r="R438" t="s">
        <v>33</v>
      </c>
      <c r="S438" t="s">
        <v>25</v>
      </c>
      <c r="T438" t="str">
        <f t="shared" si="6"/>
        <v>FALSE</v>
      </c>
    </row>
    <row r="439" spans="1:20" x14ac:dyDescent="0.35">
      <c r="A439">
        <v>0.58308375090679587</v>
      </c>
      <c r="B439" s="1">
        <v>606</v>
      </c>
      <c r="C439" s="2">
        <v>138679124</v>
      </c>
      <c r="D439">
        <v>18000</v>
      </c>
      <c r="E439" t="s">
        <v>19</v>
      </c>
      <c r="F439">
        <v>13.56</v>
      </c>
      <c r="G439">
        <v>414.74</v>
      </c>
      <c r="H439" s="4">
        <v>43313</v>
      </c>
      <c r="I439" t="s">
        <v>20</v>
      </c>
      <c r="J439" t="s">
        <v>21</v>
      </c>
      <c r="K439" t="s">
        <v>22</v>
      </c>
      <c r="L439">
        <v>2896.4</v>
      </c>
      <c r="M439">
        <v>0</v>
      </c>
      <c r="N439" s="5">
        <v>43160</v>
      </c>
      <c r="O439">
        <v>414.74</v>
      </c>
      <c r="P439" s="5">
        <v>43191</v>
      </c>
      <c r="Q439" t="s">
        <v>23</v>
      </c>
      <c r="R439" t="s">
        <v>24</v>
      </c>
      <c r="S439" t="s">
        <v>25</v>
      </c>
      <c r="T439" t="str">
        <f t="shared" si="6"/>
        <v>FALSE</v>
      </c>
    </row>
    <row r="440" spans="1:20" x14ac:dyDescent="0.35">
      <c r="A440">
        <v>0.58649184755795869</v>
      </c>
      <c r="B440" s="1">
        <v>279</v>
      </c>
      <c r="C440" s="2">
        <v>129585677</v>
      </c>
      <c r="D440">
        <v>12000</v>
      </c>
      <c r="E440" t="s">
        <v>19</v>
      </c>
      <c r="F440">
        <v>20.39</v>
      </c>
      <c r="G440">
        <v>320.54000000000002</v>
      </c>
      <c r="H440" s="4">
        <v>43160</v>
      </c>
      <c r="I440" t="s">
        <v>20</v>
      </c>
      <c r="J440" t="s">
        <v>21</v>
      </c>
      <c r="K440" t="s">
        <v>22</v>
      </c>
      <c r="L440">
        <v>3892.25</v>
      </c>
      <c r="M440">
        <v>0</v>
      </c>
      <c r="N440" s="5">
        <v>43160</v>
      </c>
      <c r="O440">
        <v>320.54000000000002</v>
      </c>
      <c r="P440" s="5">
        <v>43191</v>
      </c>
      <c r="Q440" t="s">
        <v>23</v>
      </c>
      <c r="R440" t="s">
        <v>33</v>
      </c>
      <c r="S440" t="s">
        <v>25</v>
      </c>
      <c r="T440" t="str">
        <f t="shared" si="6"/>
        <v>FALSE</v>
      </c>
    </row>
    <row r="441" spans="1:20" x14ac:dyDescent="0.35">
      <c r="A441">
        <v>0.58657635926143714</v>
      </c>
      <c r="B441" s="1">
        <v>378</v>
      </c>
      <c r="C441" s="2">
        <v>140121071</v>
      </c>
      <c r="D441">
        <v>11200</v>
      </c>
      <c r="E441" t="s">
        <v>19</v>
      </c>
      <c r="F441">
        <v>11.55</v>
      </c>
      <c r="G441">
        <v>246.6</v>
      </c>
      <c r="H441" s="4">
        <v>43344</v>
      </c>
      <c r="I441" t="s">
        <v>20</v>
      </c>
      <c r="J441" t="s">
        <v>21</v>
      </c>
      <c r="K441" t="s">
        <v>22</v>
      </c>
      <c r="L441">
        <v>1465.23</v>
      </c>
      <c r="M441">
        <v>0</v>
      </c>
      <c r="N441" s="5">
        <v>43160</v>
      </c>
      <c r="O441">
        <v>246.6</v>
      </c>
      <c r="P441" s="5">
        <v>43191</v>
      </c>
      <c r="Q441" t="s">
        <v>23</v>
      </c>
      <c r="R441" t="s">
        <v>24</v>
      </c>
      <c r="S441" t="s">
        <v>25</v>
      </c>
      <c r="T441" t="str">
        <f t="shared" si="6"/>
        <v>FALSE</v>
      </c>
    </row>
    <row r="442" spans="1:20" x14ac:dyDescent="0.35">
      <c r="A442">
        <v>0.58659012542330158</v>
      </c>
      <c r="B442" s="1">
        <v>354</v>
      </c>
      <c r="C442" s="2">
        <v>128786174</v>
      </c>
      <c r="D442">
        <v>36000</v>
      </c>
      <c r="E442" t="s">
        <v>19</v>
      </c>
      <c r="F442">
        <v>10.42</v>
      </c>
      <c r="G442">
        <v>772.36</v>
      </c>
      <c r="H442" s="4">
        <v>43132</v>
      </c>
      <c r="I442" t="s">
        <v>20</v>
      </c>
      <c r="J442" t="s">
        <v>29</v>
      </c>
      <c r="K442" t="s">
        <v>22</v>
      </c>
      <c r="L442">
        <v>9352.6299999999992</v>
      </c>
      <c r="M442">
        <v>0</v>
      </c>
      <c r="N442" s="5">
        <v>43132</v>
      </c>
      <c r="O442">
        <v>772.36</v>
      </c>
      <c r="P442" s="5">
        <v>43191</v>
      </c>
      <c r="Q442" t="s">
        <v>26</v>
      </c>
      <c r="R442" t="s">
        <v>24</v>
      </c>
      <c r="S442" t="s">
        <v>25</v>
      </c>
      <c r="T442" t="str">
        <f t="shared" si="6"/>
        <v>FALSE</v>
      </c>
    </row>
    <row r="443" spans="1:20" x14ac:dyDescent="0.35">
      <c r="A443">
        <v>0.58965530454334258</v>
      </c>
      <c r="B443" s="1">
        <v>357</v>
      </c>
      <c r="C443" s="2">
        <v>136789427</v>
      </c>
      <c r="D443">
        <v>27000</v>
      </c>
      <c r="E443" t="s">
        <v>19</v>
      </c>
      <c r="F443">
        <v>13.56</v>
      </c>
      <c r="G443">
        <v>622.11</v>
      </c>
      <c r="H443" s="4">
        <v>43282</v>
      </c>
      <c r="I443" t="s">
        <v>20</v>
      </c>
      <c r="J443" t="s">
        <v>21</v>
      </c>
      <c r="K443" t="s">
        <v>22</v>
      </c>
      <c r="L443">
        <v>4334.43</v>
      </c>
      <c r="M443">
        <v>0</v>
      </c>
      <c r="N443" s="5">
        <v>43132</v>
      </c>
      <c r="O443">
        <v>622.11</v>
      </c>
      <c r="P443" s="5">
        <v>43191</v>
      </c>
      <c r="Q443" t="s">
        <v>26</v>
      </c>
      <c r="R443" t="s">
        <v>24</v>
      </c>
      <c r="S443" t="s">
        <v>25</v>
      </c>
      <c r="T443" t="str">
        <f t="shared" si="6"/>
        <v>FALSE</v>
      </c>
    </row>
    <row r="444" spans="1:20" x14ac:dyDescent="0.35">
      <c r="A444">
        <v>0.60994883564599534</v>
      </c>
      <c r="B444" s="1">
        <v>388</v>
      </c>
      <c r="C444" s="2">
        <v>136608075</v>
      </c>
      <c r="D444">
        <v>10000</v>
      </c>
      <c r="E444" t="s">
        <v>19</v>
      </c>
      <c r="F444">
        <v>25.34</v>
      </c>
      <c r="G444">
        <v>295.51</v>
      </c>
      <c r="H444" s="4">
        <v>43313</v>
      </c>
      <c r="I444" t="s">
        <v>20</v>
      </c>
      <c r="J444" t="s">
        <v>29</v>
      </c>
      <c r="K444" t="s">
        <v>22</v>
      </c>
      <c r="L444">
        <v>2040.41</v>
      </c>
      <c r="M444">
        <v>0</v>
      </c>
      <c r="N444" s="5">
        <v>43160</v>
      </c>
      <c r="O444">
        <v>295.51</v>
      </c>
      <c r="P444" s="5">
        <v>43191</v>
      </c>
      <c r="Q444" t="s">
        <v>23</v>
      </c>
      <c r="R444" t="s">
        <v>24</v>
      </c>
      <c r="S444" t="s">
        <v>25</v>
      </c>
      <c r="T444" t="str">
        <f t="shared" si="6"/>
        <v>FALSE</v>
      </c>
    </row>
    <row r="445" spans="1:20" x14ac:dyDescent="0.35">
      <c r="A445">
        <v>0.61745332505126993</v>
      </c>
      <c r="B445" s="1">
        <v>559</v>
      </c>
      <c r="C445" s="2">
        <v>128530481</v>
      </c>
      <c r="D445">
        <v>30000</v>
      </c>
      <c r="E445" t="s">
        <v>19</v>
      </c>
      <c r="F445">
        <v>17.09</v>
      </c>
      <c r="G445">
        <v>747.03</v>
      </c>
      <c r="H445" s="4">
        <v>43132</v>
      </c>
      <c r="I445" t="s">
        <v>20</v>
      </c>
      <c r="J445" t="s">
        <v>21</v>
      </c>
      <c r="K445" t="s">
        <v>22</v>
      </c>
      <c r="L445">
        <v>9682.91</v>
      </c>
      <c r="M445">
        <v>0</v>
      </c>
      <c r="N445" s="5">
        <v>43160</v>
      </c>
      <c r="O445">
        <v>747.03</v>
      </c>
      <c r="P445" s="5">
        <v>43191</v>
      </c>
      <c r="Q445" t="s">
        <v>26</v>
      </c>
      <c r="R445" t="s">
        <v>24</v>
      </c>
      <c r="S445" t="s">
        <v>25</v>
      </c>
      <c r="T445" t="str">
        <f t="shared" si="6"/>
        <v>FALSE</v>
      </c>
    </row>
    <row r="446" spans="1:20" x14ac:dyDescent="0.35">
      <c r="A446">
        <v>0.64311638029459317</v>
      </c>
      <c r="B446" s="1">
        <v>855</v>
      </c>
      <c r="C446" s="2">
        <v>126069474</v>
      </c>
      <c r="D446">
        <v>15000</v>
      </c>
      <c r="E446" t="s">
        <v>19</v>
      </c>
      <c r="F446">
        <v>13.59</v>
      </c>
      <c r="G446">
        <v>345.85</v>
      </c>
      <c r="H446" s="4">
        <v>43101</v>
      </c>
      <c r="I446" t="s">
        <v>20</v>
      </c>
      <c r="J446" t="s">
        <v>21</v>
      </c>
      <c r="K446" t="s">
        <v>22</v>
      </c>
      <c r="L446">
        <v>4830.58</v>
      </c>
      <c r="M446">
        <v>0</v>
      </c>
      <c r="N446" s="5">
        <v>43160</v>
      </c>
      <c r="O446">
        <v>345.85</v>
      </c>
      <c r="P446" s="5">
        <v>43191</v>
      </c>
      <c r="Q446" t="s">
        <v>26</v>
      </c>
      <c r="R446" t="s">
        <v>24</v>
      </c>
      <c r="S446" t="s">
        <v>25</v>
      </c>
      <c r="T446" t="str">
        <f t="shared" si="6"/>
        <v>FALSE</v>
      </c>
    </row>
    <row r="447" spans="1:20" x14ac:dyDescent="0.35">
      <c r="A447">
        <v>0.64317292378286017</v>
      </c>
      <c r="B447" s="1">
        <v>402</v>
      </c>
      <c r="C447" s="2">
        <v>140387454</v>
      </c>
      <c r="D447">
        <v>19950</v>
      </c>
      <c r="E447" t="s">
        <v>19</v>
      </c>
      <c r="F447">
        <v>10.47</v>
      </c>
      <c r="G447">
        <v>428.51</v>
      </c>
      <c r="H447" s="4">
        <v>43344</v>
      </c>
      <c r="I447" t="s">
        <v>20</v>
      </c>
      <c r="J447" t="s">
        <v>21</v>
      </c>
      <c r="K447" t="s">
        <v>22</v>
      </c>
      <c r="L447">
        <v>2559.46</v>
      </c>
      <c r="M447">
        <v>0</v>
      </c>
      <c r="N447" s="5">
        <v>43160</v>
      </c>
      <c r="O447">
        <v>428.51</v>
      </c>
      <c r="P447" s="5">
        <v>43191</v>
      </c>
      <c r="Q447" t="s">
        <v>26</v>
      </c>
      <c r="R447" t="s">
        <v>24</v>
      </c>
      <c r="S447" t="s">
        <v>25</v>
      </c>
      <c r="T447" t="str">
        <f t="shared" si="6"/>
        <v>FALSE</v>
      </c>
    </row>
    <row r="448" spans="1:20" x14ac:dyDescent="0.35">
      <c r="A448">
        <v>0.66192137070016122</v>
      </c>
      <c r="B448" s="1">
        <v>562</v>
      </c>
      <c r="C448" s="2">
        <v>140063080</v>
      </c>
      <c r="D448">
        <v>20000</v>
      </c>
      <c r="E448" t="s">
        <v>19</v>
      </c>
      <c r="F448">
        <v>11.55</v>
      </c>
      <c r="G448">
        <v>440.36</v>
      </c>
      <c r="H448" s="4">
        <v>43344</v>
      </c>
      <c r="I448" t="s">
        <v>20</v>
      </c>
      <c r="J448" t="s">
        <v>30</v>
      </c>
      <c r="K448" t="s">
        <v>22</v>
      </c>
      <c r="L448">
        <v>2719.17</v>
      </c>
      <c r="M448">
        <v>0</v>
      </c>
      <c r="N448" s="5">
        <v>43160</v>
      </c>
      <c r="O448">
        <v>440.36</v>
      </c>
      <c r="P448" s="5">
        <v>43191</v>
      </c>
      <c r="Q448" t="s">
        <v>26</v>
      </c>
      <c r="R448" t="s">
        <v>24</v>
      </c>
      <c r="S448" t="s">
        <v>25</v>
      </c>
      <c r="T448" t="str">
        <f t="shared" si="6"/>
        <v>FALSE</v>
      </c>
    </row>
    <row r="449" spans="1:20" x14ac:dyDescent="0.35">
      <c r="A449">
        <v>0.66471061598534198</v>
      </c>
      <c r="B449" s="1">
        <v>853</v>
      </c>
      <c r="C449" s="2">
        <v>139344588</v>
      </c>
      <c r="D449">
        <v>40000</v>
      </c>
      <c r="E449" t="s">
        <v>19</v>
      </c>
      <c r="F449">
        <v>15.02</v>
      </c>
      <c r="G449">
        <v>952.02</v>
      </c>
      <c r="H449" s="4">
        <v>43344</v>
      </c>
      <c r="I449" t="s">
        <v>20</v>
      </c>
      <c r="J449" t="s">
        <v>21</v>
      </c>
      <c r="K449" t="s">
        <v>22</v>
      </c>
      <c r="L449">
        <v>5645.36</v>
      </c>
      <c r="M449">
        <v>0</v>
      </c>
      <c r="N449" s="5">
        <v>43160</v>
      </c>
      <c r="O449">
        <v>952.02</v>
      </c>
      <c r="P449" s="5">
        <v>43191</v>
      </c>
      <c r="Q449" t="s">
        <v>26</v>
      </c>
      <c r="R449" t="s">
        <v>24</v>
      </c>
      <c r="S449" t="s">
        <v>25</v>
      </c>
      <c r="T449" t="str">
        <f t="shared" si="6"/>
        <v>FALSE</v>
      </c>
    </row>
    <row r="450" spans="1:20" x14ac:dyDescent="0.35">
      <c r="A450">
        <v>0.66615664945380582</v>
      </c>
      <c r="B450" s="1">
        <v>180</v>
      </c>
      <c r="C450" s="2">
        <v>138508096</v>
      </c>
      <c r="D450">
        <v>30000</v>
      </c>
      <c r="E450" t="s">
        <v>19</v>
      </c>
      <c r="F450">
        <v>7.84</v>
      </c>
      <c r="G450">
        <v>606</v>
      </c>
      <c r="H450" s="4">
        <v>43313</v>
      </c>
      <c r="I450" t="s">
        <v>31</v>
      </c>
      <c r="J450" t="s">
        <v>32</v>
      </c>
      <c r="K450" t="s">
        <v>22</v>
      </c>
      <c r="L450">
        <v>31073.75013</v>
      </c>
      <c r="M450">
        <v>0</v>
      </c>
      <c r="N450" s="5">
        <v>43101</v>
      </c>
      <c r="O450">
        <v>28662.82</v>
      </c>
      <c r="Q450" t="s">
        <v>23</v>
      </c>
      <c r="R450" t="s">
        <v>24</v>
      </c>
      <c r="S450" t="s">
        <v>25</v>
      </c>
      <c r="T450" t="str">
        <f t="shared" ref="T450:T503" si="7">IF(S450="N", "FALSE", "TRUE")</f>
        <v>FALSE</v>
      </c>
    </row>
    <row r="451" spans="1:20" x14ac:dyDescent="0.35">
      <c r="A451">
        <v>0.67314467623685403</v>
      </c>
      <c r="B451" s="1">
        <v>625</v>
      </c>
      <c r="C451" s="2">
        <v>127770297</v>
      </c>
      <c r="D451">
        <v>14000</v>
      </c>
      <c r="E451" t="s">
        <v>19</v>
      </c>
      <c r="F451">
        <v>9.44</v>
      </c>
      <c r="G451">
        <v>293.62</v>
      </c>
      <c r="H451" s="4">
        <v>43101</v>
      </c>
      <c r="I451" t="s">
        <v>20</v>
      </c>
      <c r="J451" t="s">
        <v>29</v>
      </c>
      <c r="K451" t="s">
        <v>22</v>
      </c>
      <c r="L451">
        <v>4103.34</v>
      </c>
      <c r="M451">
        <v>0</v>
      </c>
      <c r="N451" s="5">
        <v>43160</v>
      </c>
      <c r="O451">
        <v>293.62</v>
      </c>
      <c r="P451" s="5">
        <v>43191</v>
      </c>
      <c r="Q451" t="s">
        <v>23</v>
      </c>
      <c r="R451" t="s">
        <v>24</v>
      </c>
      <c r="S451" t="s">
        <v>25</v>
      </c>
      <c r="T451" t="str">
        <f t="shared" si="7"/>
        <v>FALSE</v>
      </c>
    </row>
    <row r="452" spans="1:20" x14ac:dyDescent="0.35">
      <c r="A452">
        <v>0.67641825404976474</v>
      </c>
      <c r="B452" s="1">
        <v>353</v>
      </c>
      <c r="C452" s="2">
        <v>136950778</v>
      </c>
      <c r="D452">
        <v>12000</v>
      </c>
      <c r="E452" t="s">
        <v>19</v>
      </c>
      <c r="F452">
        <v>16.91</v>
      </c>
      <c r="G452">
        <v>297.66000000000003</v>
      </c>
      <c r="H452" s="4">
        <v>43282</v>
      </c>
      <c r="I452" t="s">
        <v>31</v>
      </c>
      <c r="J452" t="s">
        <v>29</v>
      </c>
      <c r="K452" t="s">
        <v>22</v>
      </c>
      <c r="L452">
        <v>12900.44644</v>
      </c>
      <c r="M452">
        <v>0</v>
      </c>
      <c r="N452" s="5">
        <v>43435</v>
      </c>
      <c r="O452">
        <v>11732.36</v>
      </c>
      <c r="Q452" t="s">
        <v>23</v>
      </c>
      <c r="R452" t="s">
        <v>24</v>
      </c>
      <c r="S452" t="s">
        <v>25</v>
      </c>
      <c r="T452" t="str">
        <f t="shared" si="7"/>
        <v>FALSE</v>
      </c>
    </row>
    <row r="453" spans="1:20" x14ac:dyDescent="0.35">
      <c r="A453">
        <v>0.68150460326099482</v>
      </c>
      <c r="B453" s="1">
        <v>585</v>
      </c>
      <c r="C453" s="2">
        <v>137810374</v>
      </c>
      <c r="D453">
        <v>18000</v>
      </c>
      <c r="E453" t="s">
        <v>19</v>
      </c>
      <c r="F453">
        <v>14.47</v>
      </c>
      <c r="G453">
        <v>423.23</v>
      </c>
      <c r="H453" s="4">
        <v>43313</v>
      </c>
      <c r="I453" t="s">
        <v>31</v>
      </c>
      <c r="J453" t="s">
        <v>21</v>
      </c>
      <c r="K453" t="s">
        <v>35</v>
      </c>
      <c r="L453">
        <v>19486.622780000002</v>
      </c>
      <c r="M453">
        <v>0</v>
      </c>
      <c r="N453" s="5">
        <v>43132</v>
      </c>
      <c r="O453">
        <v>17276.41</v>
      </c>
      <c r="Q453" t="s">
        <v>23</v>
      </c>
      <c r="R453" t="s">
        <v>24</v>
      </c>
      <c r="S453" t="s">
        <v>25</v>
      </c>
      <c r="T453" t="str">
        <f t="shared" si="7"/>
        <v>FALSE</v>
      </c>
    </row>
    <row r="454" spans="1:20" x14ac:dyDescent="0.35">
      <c r="A454">
        <v>0.68759521963390557</v>
      </c>
      <c r="B454" s="1">
        <v>146</v>
      </c>
      <c r="C454" s="2">
        <v>141053405</v>
      </c>
      <c r="D454">
        <v>15000</v>
      </c>
      <c r="E454" t="s">
        <v>19</v>
      </c>
      <c r="F454">
        <v>6.11</v>
      </c>
      <c r="G454">
        <v>290.76</v>
      </c>
      <c r="H454" s="4">
        <v>43344</v>
      </c>
      <c r="I454" t="s">
        <v>20</v>
      </c>
      <c r="J454" t="s">
        <v>21</v>
      </c>
      <c r="K454" t="s">
        <v>22</v>
      </c>
      <c r="L454">
        <v>1453.81</v>
      </c>
      <c r="M454">
        <v>0</v>
      </c>
      <c r="N454" s="5">
        <v>43132</v>
      </c>
      <c r="O454">
        <v>290.76</v>
      </c>
      <c r="P454" s="5">
        <v>43191</v>
      </c>
      <c r="Q454" t="s">
        <v>23</v>
      </c>
      <c r="R454" t="s">
        <v>33</v>
      </c>
      <c r="S454" t="s">
        <v>25</v>
      </c>
      <c r="T454" t="str">
        <f t="shared" si="7"/>
        <v>FALSE</v>
      </c>
    </row>
    <row r="455" spans="1:20" x14ac:dyDescent="0.35">
      <c r="A455">
        <v>0.69342785939725304</v>
      </c>
      <c r="B455" s="1">
        <v>439</v>
      </c>
      <c r="C455" s="2">
        <v>138252586</v>
      </c>
      <c r="D455">
        <v>25000</v>
      </c>
      <c r="E455" t="s">
        <v>19</v>
      </c>
      <c r="F455">
        <v>10.47</v>
      </c>
      <c r="G455">
        <v>536.98</v>
      </c>
      <c r="H455" s="4">
        <v>43313</v>
      </c>
      <c r="I455" t="s">
        <v>20</v>
      </c>
      <c r="J455" t="s">
        <v>32</v>
      </c>
      <c r="K455" t="s">
        <v>22</v>
      </c>
      <c r="L455">
        <v>3815.17</v>
      </c>
      <c r="M455">
        <v>0</v>
      </c>
      <c r="N455" s="5">
        <v>43160</v>
      </c>
      <c r="O455">
        <v>536.98</v>
      </c>
      <c r="P455" s="5">
        <v>43191</v>
      </c>
      <c r="Q455" t="s">
        <v>26</v>
      </c>
      <c r="R455" t="s">
        <v>24</v>
      </c>
      <c r="S455" t="s">
        <v>25</v>
      </c>
      <c r="T455" t="str">
        <f t="shared" si="7"/>
        <v>FALSE</v>
      </c>
    </row>
    <row r="456" spans="1:20" x14ac:dyDescent="0.35">
      <c r="A456">
        <v>0.69433051956103342</v>
      </c>
      <c r="B456" s="1">
        <v>322</v>
      </c>
      <c r="C456" s="2">
        <v>128251601</v>
      </c>
      <c r="D456">
        <v>16000</v>
      </c>
      <c r="E456" t="s">
        <v>19</v>
      </c>
      <c r="F456">
        <v>13.59</v>
      </c>
      <c r="G456">
        <v>368.9</v>
      </c>
      <c r="H456" s="4">
        <v>43132</v>
      </c>
      <c r="I456" t="s">
        <v>31</v>
      </c>
      <c r="J456" t="s">
        <v>29</v>
      </c>
      <c r="K456" t="s">
        <v>22</v>
      </c>
      <c r="L456">
        <v>16290.025180000001</v>
      </c>
      <c r="M456">
        <v>0</v>
      </c>
      <c r="N456" s="5">
        <v>43252</v>
      </c>
      <c r="O456">
        <v>2626.51</v>
      </c>
      <c r="Q456" t="s">
        <v>23</v>
      </c>
      <c r="R456" t="s">
        <v>24</v>
      </c>
      <c r="S456" t="s">
        <v>25</v>
      </c>
      <c r="T456" t="str">
        <f t="shared" si="7"/>
        <v>FALSE</v>
      </c>
    </row>
    <row r="457" spans="1:20" x14ac:dyDescent="0.35">
      <c r="A457">
        <v>0.69743946722164907</v>
      </c>
      <c r="B457" s="1">
        <v>611</v>
      </c>
      <c r="C457" s="2">
        <v>129507868</v>
      </c>
      <c r="D457">
        <v>34000</v>
      </c>
      <c r="E457" t="s">
        <v>19</v>
      </c>
      <c r="F457">
        <v>10.41</v>
      </c>
      <c r="G457">
        <v>729.28</v>
      </c>
      <c r="H457" s="4">
        <v>43160</v>
      </c>
      <c r="I457" t="s">
        <v>20</v>
      </c>
      <c r="J457" t="s">
        <v>29</v>
      </c>
      <c r="K457" t="s">
        <v>22</v>
      </c>
      <c r="L457">
        <v>8712.0300000000007</v>
      </c>
      <c r="M457">
        <v>0</v>
      </c>
      <c r="N457" s="5">
        <v>43160</v>
      </c>
      <c r="O457">
        <v>729.28</v>
      </c>
      <c r="P457" s="5">
        <v>43191</v>
      </c>
      <c r="Q457" t="s">
        <v>23</v>
      </c>
      <c r="R457" t="s">
        <v>33</v>
      </c>
      <c r="S457" t="s">
        <v>25</v>
      </c>
      <c r="T457" t="str">
        <f t="shared" si="7"/>
        <v>FALSE</v>
      </c>
    </row>
    <row r="458" spans="1:20" x14ac:dyDescent="0.35">
      <c r="A458">
        <v>0.70016068671039111</v>
      </c>
      <c r="B458" s="1">
        <v>856</v>
      </c>
      <c r="C458" s="2">
        <v>138445894</v>
      </c>
      <c r="D458">
        <v>36000</v>
      </c>
      <c r="E458" t="s">
        <v>19</v>
      </c>
      <c r="F458">
        <v>11.06</v>
      </c>
      <c r="G458">
        <v>783.81</v>
      </c>
      <c r="H458" s="4">
        <v>43313</v>
      </c>
      <c r="I458" t="s">
        <v>20</v>
      </c>
      <c r="J458" t="s">
        <v>21</v>
      </c>
      <c r="K458" t="s">
        <v>22</v>
      </c>
      <c r="L458">
        <v>5464.55</v>
      </c>
      <c r="M458">
        <v>0</v>
      </c>
      <c r="N458" s="5">
        <v>43160</v>
      </c>
      <c r="O458">
        <v>783.81</v>
      </c>
      <c r="P458" s="5">
        <v>43191</v>
      </c>
      <c r="Q458" t="s">
        <v>23</v>
      </c>
      <c r="R458" t="s">
        <v>24</v>
      </c>
      <c r="S458" t="s">
        <v>25</v>
      </c>
      <c r="T458" t="str">
        <f t="shared" si="7"/>
        <v>FALSE</v>
      </c>
    </row>
    <row r="459" spans="1:20" x14ac:dyDescent="0.35">
      <c r="A459">
        <v>0.70341464033386247</v>
      </c>
      <c r="B459" s="1">
        <v>190</v>
      </c>
      <c r="C459" s="2">
        <v>127773438</v>
      </c>
      <c r="D459">
        <v>21000</v>
      </c>
      <c r="E459" t="s">
        <v>19</v>
      </c>
      <c r="F459">
        <v>10.9</v>
      </c>
      <c r="G459">
        <v>455.55</v>
      </c>
      <c r="H459" s="4">
        <v>43132</v>
      </c>
      <c r="I459" t="s">
        <v>31</v>
      </c>
      <c r="J459" t="s">
        <v>21</v>
      </c>
      <c r="K459" t="s">
        <v>22</v>
      </c>
      <c r="L459">
        <v>21634.00289</v>
      </c>
      <c r="M459">
        <v>22.78</v>
      </c>
      <c r="N459" s="5">
        <v>43252</v>
      </c>
      <c r="O459">
        <v>21191.17</v>
      </c>
      <c r="Q459" t="s">
        <v>26</v>
      </c>
      <c r="R459" t="s">
        <v>24</v>
      </c>
      <c r="S459" t="s">
        <v>25</v>
      </c>
      <c r="T459" t="str">
        <f t="shared" si="7"/>
        <v>FALSE</v>
      </c>
    </row>
    <row r="460" spans="1:20" x14ac:dyDescent="0.35">
      <c r="A460">
        <v>0.71008005662062179</v>
      </c>
      <c r="B460" s="1">
        <v>372</v>
      </c>
      <c r="C460" s="2">
        <v>139874458</v>
      </c>
      <c r="D460">
        <v>24000</v>
      </c>
      <c r="E460" t="s">
        <v>19</v>
      </c>
      <c r="F460">
        <v>8.4600000000000009</v>
      </c>
      <c r="G460">
        <v>491.94</v>
      </c>
      <c r="H460" s="4">
        <v>43344</v>
      </c>
      <c r="I460" t="s">
        <v>20</v>
      </c>
      <c r="J460" t="s">
        <v>29</v>
      </c>
      <c r="K460" t="s">
        <v>22</v>
      </c>
      <c r="L460">
        <v>2929.08</v>
      </c>
      <c r="M460">
        <v>0</v>
      </c>
      <c r="N460" s="5">
        <v>43160</v>
      </c>
      <c r="O460">
        <v>491.94</v>
      </c>
      <c r="P460" s="5">
        <v>43191</v>
      </c>
      <c r="Q460" t="s">
        <v>23</v>
      </c>
      <c r="R460" t="s">
        <v>33</v>
      </c>
      <c r="S460" t="s">
        <v>25</v>
      </c>
      <c r="T460" t="str">
        <f t="shared" si="7"/>
        <v>FALSE</v>
      </c>
    </row>
    <row r="461" spans="1:20" x14ac:dyDescent="0.35">
      <c r="A461">
        <v>0.71140813366711986</v>
      </c>
      <c r="B461" s="1">
        <v>633</v>
      </c>
      <c r="C461" s="2">
        <v>127589691</v>
      </c>
      <c r="D461">
        <v>36225</v>
      </c>
      <c r="E461" t="s">
        <v>19</v>
      </c>
      <c r="F461">
        <v>13.59</v>
      </c>
      <c r="G461">
        <v>835.22</v>
      </c>
      <c r="H461" s="4">
        <v>43132</v>
      </c>
      <c r="I461" t="s">
        <v>20</v>
      </c>
      <c r="J461" t="s">
        <v>29</v>
      </c>
      <c r="K461" t="s">
        <v>22</v>
      </c>
      <c r="L461">
        <v>10830.51</v>
      </c>
      <c r="M461">
        <v>0</v>
      </c>
      <c r="N461" s="5">
        <v>43160</v>
      </c>
      <c r="O461">
        <v>835.22</v>
      </c>
      <c r="P461" s="5">
        <v>43191</v>
      </c>
      <c r="Q461" t="s">
        <v>23</v>
      </c>
      <c r="R461" t="s">
        <v>24</v>
      </c>
      <c r="S461" t="s">
        <v>25</v>
      </c>
      <c r="T461" t="str">
        <f t="shared" si="7"/>
        <v>FALSE</v>
      </c>
    </row>
    <row r="462" spans="1:20" x14ac:dyDescent="0.35">
      <c r="A462">
        <v>0.71183612926165285</v>
      </c>
      <c r="B462" s="1">
        <v>436</v>
      </c>
      <c r="C462" s="2">
        <v>129761635</v>
      </c>
      <c r="D462">
        <v>28000</v>
      </c>
      <c r="E462" t="s">
        <v>19</v>
      </c>
      <c r="F462">
        <v>19.420000000000002</v>
      </c>
      <c r="G462">
        <v>732.83</v>
      </c>
      <c r="H462" s="4">
        <v>43160</v>
      </c>
      <c r="I462" t="s">
        <v>20</v>
      </c>
      <c r="J462" t="s">
        <v>21</v>
      </c>
      <c r="K462" t="s">
        <v>22</v>
      </c>
      <c r="L462">
        <v>8763.75</v>
      </c>
      <c r="M462">
        <v>0</v>
      </c>
      <c r="N462" s="5">
        <v>43160</v>
      </c>
      <c r="O462">
        <v>732.83</v>
      </c>
      <c r="P462" s="5">
        <v>43191</v>
      </c>
      <c r="Q462" t="s">
        <v>23</v>
      </c>
      <c r="R462" t="s">
        <v>24</v>
      </c>
      <c r="S462" t="s">
        <v>25</v>
      </c>
      <c r="T462" t="str">
        <f t="shared" si="7"/>
        <v>FALSE</v>
      </c>
    </row>
    <row r="463" spans="1:20" x14ac:dyDescent="0.35">
      <c r="A463">
        <v>0.72282875590845519</v>
      </c>
      <c r="B463" s="1">
        <v>281</v>
      </c>
      <c r="C463" s="2">
        <v>138690131</v>
      </c>
      <c r="D463">
        <v>20000</v>
      </c>
      <c r="E463" t="s">
        <v>19</v>
      </c>
      <c r="F463">
        <v>22.35</v>
      </c>
      <c r="G463">
        <v>556.37</v>
      </c>
      <c r="H463" s="4">
        <v>43313</v>
      </c>
      <c r="I463" t="s">
        <v>20</v>
      </c>
      <c r="J463" t="s">
        <v>21</v>
      </c>
      <c r="K463" t="s">
        <v>22</v>
      </c>
      <c r="L463">
        <v>3655.71</v>
      </c>
      <c r="M463">
        <v>0</v>
      </c>
      <c r="N463" s="5">
        <v>43160</v>
      </c>
      <c r="O463">
        <v>600</v>
      </c>
      <c r="P463" s="5">
        <v>43191</v>
      </c>
      <c r="Q463" t="s">
        <v>23</v>
      </c>
      <c r="R463" t="s">
        <v>33</v>
      </c>
      <c r="S463" t="s">
        <v>25</v>
      </c>
      <c r="T463" t="str">
        <f t="shared" si="7"/>
        <v>FALSE</v>
      </c>
    </row>
    <row r="464" spans="1:20" x14ac:dyDescent="0.35">
      <c r="A464">
        <v>0.72617864692945733</v>
      </c>
      <c r="B464" s="1">
        <v>264</v>
      </c>
      <c r="C464" s="2">
        <v>136885267</v>
      </c>
      <c r="D464">
        <v>16000</v>
      </c>
      <c r="E464" t="s">
        <v>19</v>
      </c>
      <c r="F464">
        <v>22.35</v>
      </c>
      <c r="G464">
        <v>445.1</v>
      </c>
      <c r="H464" s="4">
        <v>43282</v>
      </c>
      <c r="I464" t="s">
        <v>20</v>
      </c>
      <c r="J464" t="s">
        <v>21</v>
      </c>
      <c r="K464" t="s">
        <v>22</v>
      </c>
      <c r="L464">
        <v>3521.07</v>
      </c>
      <c r="M464">
        <v>0</v>
      </c>
      <c r="N464" s="5">
        <v>43160</v>
      </c>
      <c r="O464">
        <v>445.1</v>
      </c>
      <c r="P464" s="5">
        <v>43191</v>
      </c>
      <c r="Q464" t="s">
        <v>26</v>
      </c>
      <c r="R464" t="s">
        <v>24</v>
      </c>
      <c r="S464" t="s">
        <v>25</v>
      </c>
      <c r="T464" t="str">
        <f t="shared" si="7"/>
        <v>FALSE</v>
      </c>
    </row>
    <row r="465" spans="1:20" x14ac:dyDescent="0.35">
      <c r="A465">
        <v>0.72643543301589164</v>
      </c>
      <c r="B465" s="1">
        <v>145</v>
      </c>
      <c r="C465" s="2">
        <v>126736436</v>
      </c>
      <c r="D465">
        <v>26425</v>
      </c>
      <c r="E465" t="s">
        <v>19</v>
      </c>
      <c r="F465">
        <v>12.62</v>
      </c>
      <c r="G465">
        <v>596.13</v>
      </c>
      <c r="H465" s="4">
        <v>43101</v>
      </c>
      <c r="I465" t="s">
        <v>20</v>
      </c>
      <c r="J465" t="s">
        <v>30</v>
      </c>
      <c r="K465" t="s">
        <v>22</v>
      </c>
      <c r="L465">
        <v>8327.2900000000009</v>
      </c>
      <c r="M465">
        <v>0</v>
      </c>
      <c r="N465" s="5">
        <v>43160</v>
      </c>
      <c r="O465">
        <v>596.13</v>
      </c>
      <c r="P465" s="5">
        <v>43191</v>
      </c>
      <c r="Q465" t="s">
        <v>23</v>
      </c>
      <c r="R465" t="s">
        <v>24</v>
      </c>
      <c r="S465" t="s">
        <v>25</v>
      </c>
      <c r="T465" t="str">
        <f t="shared" si="7"/>
        <v>FALSE</v>
      </c>
    </row>
    <row r="466" spans="1:20" x14ac:dyDescent="0.35">
      <c r="A466">
        <v>0.73187634268188151</v>
      </c>
      <c r="B466" s="1">
        <v>639</v>
      </c>
      <c r="C466" s="2">
        <v>140315260</v>
      </c>
      <c r="D466">
        <v>35000</v>
      </c>
      <c r="E466" t="s">
        <v>19</v>
      </c>
      <c r="F466">
        <v>22.35</v>
      </c>
      <c r="G466">
        <v>973.64</v>
      </c>
      <c r="H466" s="4">
        <v>43344</v>
      </c>
      <c r="I466" t="s">
        <v>37</v>
      </c>
      <c r="J466" t="s">
        <v>29</v>
      </c>
      <c r="K466" t="s">
        <v>22</v>
      </c>
      <c r="L466">
        <v>3851.1</v>
      </c>
      <c r="M466">
        <v>0</v>
      </c>
      <c r="N466" s="5">
        <v>43101</v>
      </c>
      <c r="O466">
        <v>973.64</v>
      </c>
      <c r="P466" s="5">
        <v>43191</v>
      </c>
      <c r="Q466" t="s">
        <v>23</v>
      </c>
      <c r="R466" t="s">
        <v>24</v>
      </c>
      <c r="S466" t="s">
        <v>25</v>
      </c>
      <c r="T466" t="str">
        <f t="shared" si="7"/>
        <v>FALSE</v>
      </c>
    </row>
    <row r="467" spans="1:20" x14ac:dyDescent="0.35">
      <c r="A467">
        <v>0.73457433790281346</v>
      </c>
      <c r="B467" s="1">
        <v>963</v>
      </c>
      <c r="C467" s="2">
        <v>130477378</v>
      </c>
      <c r="D467">
        <v>25000</v>
      </c>
      <c r="E467" t="s">
        <v>19</v>
      </c>
      <c r="F467">
        <v>15.04</v>
      </c>
      <c r="G467">
        <v>595.28</v>
      </c>
      <c r="H467" s="4">
        <v>43160</v>
      </c>
      <c r="I467" t="s">
        <v>20</v>
      </c>
      <c r="J467" t="s">
        <v>21</v>
      </c>
      <c r="K467" t="s">
        <v>22</v>
      </c>
      <c r="L467">
        <v>7101.58</v>
      </c>
      <c r="M467">
        <v>0</v>
      </c>
      <c r="N467" s="5">
        <v>43160</v>
      </c>
      <c r="O467">
        <v>595.28</v>
      </c>
      <c r="P467" s="5">
        <v>43191</v>
      </c>
      <c r="Q467" t="s">
        <v>26</v>
      </c>
      <c r="R467" t="s">
        <v>24</v>
      </c>
      <c r="S467" t="s">
        <v>25</v>
      </c>
      <c r="T467" t="str">
        <f t="shared" si="7"/>
        <v>FALSE</v>
      </c>
    </row>
    <row r="468" spans="1:20" x14ac:dyDescent="0.35">
      <c r="A468">
        <v>0.7347178807192386</v>
      </c>
      <c r="B468" s="1">
        <v>34</v>
      </c>
      <c r="C468" s="2">
        <v>138322904</v>
      </c>
      <c r="D468">
        <v>38000</v>
      </c>
      <c r="E468" t="s">
        <v>19</v>
      </c>
      <c r="F468">
        <v>11.55</v>
      </c>
      <c r="G468">
        <v>836.68</v>
      </c>
      <c r="H468" s="4">
        <v>43313</v>
      </c>
      <c r="I468" t="s">
        <v>20</v>
      </c>
      <c r="J468" t="s">
        <v>32</v>
      </c>
      <c r="K468" t="s">
        <v>22</v>
      </c>
      <c r="L468">
        <v>5832.38</v>
      </c>
      <c r="M468">
        <v>0</v>
      </c>
      <c r="N468" s="5">
        <v>43160</v>
      </c>
      <c r="O468">
        <v>836.68</v>
      </c>
      <c r="P468" s="5">
        <v>43191</v>
      </c>
      <c r="Q468" t="s">
        <v>23</v>
      </c>
      <c r="R468" t="s">
        <v>24</v>
      </c>
      <c r="S468" t="s">
        <v>25</v>
      </c>
      <c r="T468" t="str">
        <f t="shared" si="7"/>
        <v>FALSE</v>
      </c>
    </row>
    <row r="469" spans="1:20" x14ac:dyDescent="0.35">
      <c r="A469">
        <v>0.73788726573534402</v>
      </c>
      <c r="B469" s="1">
        <v>634</v>
      </c>
      <c r="C469" s="2">
        <v>137627215</v>
      </c>
      <c r="D469">
        <v>10000</v>
      </c>
      <c r="E469" t="s">
        <v>19</v>
      </c>
      <c r="F469">
        <v>19.920000000000002</v>
      </c>
      <c r="G469">
        <v>264.5</v>
      </c>
      <c r="H469" s="4">
        <v>43313</v>
      </c>
      <c r="I469" t="s">
        <v>20</v>
      </c>
      <c r="J469" t="s">
        <v>21</v>
      </c>
      <c r="K469" t="s">
        <v>22</v>
      </c>
      <c r="L469">
        <v>1840.43</v>
      </c>
      <c r="M469">
        <v>0</v>
      </c>
      <c r="N469" s="5">
        <v>43160</v>
      </c>
      <c r="O469">
        <v>264.5</v>
      </c>
      <c r="P469" s="5">
        <v>43191</v>
      </c>
      <c r="Q469" t="s">
        <v>23</v>
      </c>
      <c r="R469" t="s">
        <v>24</v>
      </c>
      <c r="S469" t="s">
        <v>25</v>
      </c>
      <c r="T469" t="str">
        <f t="shared" si="7"/>
        <v>FALSE</v>
      </c>
    </row>
    <row r="470" spans="1:20" x14ac:dyDescent="0.35">
      <c r="A470">
        <v>0.74393541381645356</v>
      </c>
      <c r="B470" s="1">
        <v>918</v>
      </c>
      <c r="C470" s="2">
        <v>129939176</v>
      </c>
      <c r="D470">
        <v>28000</v>
      </c>
      <c r="E470" t="s">
        <v>19</v>
      </c>
      <c r="F470">
        <v>19.420000000000002</v>
      </c>
      <c r="G470">
        <v>732.83</v>
      </c>
      <c r="H470" s="4">
        <v>43160</v>
      </c>
      <c r="I470" t="s">
        <v>20</v>
      </c>
      <c r="J470" t="s">
        <v>30</v>
      </c>
      <c r="K470" t="s">
        <v>22</v>
      </c>
      <c r="L470">
        <v>8000.71</v>
      </c>
      <c r="M470">
        <v>0</v>
      </c>
      <c r="N470" s="5">
        <v>43132</v>
      </c>
      <c r="O470">
        <v>732.83</v>
      </c>
      <c r="P470" s="5">
        <v>43191</v>
      </c>
      <c r="Q470" t="s">
        <v>23</v>
      </c>
      <c r="R470" t="s">
        <v>24</v>
      </c>
      <c r="S470" t="s">
        <v>25</v>
      </c>
      <c r="T470" t="str">
        <f t="shared" si="7"/>
        <v>FALSE</v>
      </c>
    </row>
    <row r="471" spans="1:20" x14ac:dyDescent="0.35">
      <c r="A471">
        <v>0.75151327321119454</v>
      </c>
      <c r="B471" s="1">
        <v>4</v>
      </c>
      <c r="C471" s="2">
        <v>129645759</v>
      </c>
      <c r="D471">
        <v>14500</v>
      </c>
      <c r="E471" t="s">
        <v>19</v>
      </c>
      <c r="F471">
        <v>11.98</v>
      </c>
      <c r="G471">
        <v>322.39999999999998</v>
      </c>
      <c r="H471" s="4">
        <v>43160</v>
      </c>
      <c r="I471" t="s">
        <v>20</v>
      </c>
      <c r="J471" t="s">
        <v>21</v>
      </c>
      <c r="K471" t="s">
        <v>22</v>
      </c>
      <c r="L471">
        <v>3859.15</v>
      </c>
      <c r="M471">
        <v>0</v>
      </c>
      <c r="N471" s="5">
        <v>43160</v>
      </c>
      <c r="O471">
        <v>322.39999999999998</v>
      </c>
      <c r="P471" s="5">
        <v>43191</v>
      </c>
      <c r="Q471" t="s">
        <v>23</v>
      </c>
      <c r="R471" t="s">
        <v>24</v>
      </c>
      <c r="S471" t="s">
        <v>25</v>
      </c>
      <c r="T471" t="str">
        <f t="shared" si="7"/>
        <v>FALSE</v>
      </c>
    </row>
    <row r="472" spans="1:20" x14ac:dyDescent="0.35">
      <c r="A472">
        <v>0.75266279419036008</v>
      </c>
      <c r="B472" s="1">
        <v>984</v>
      </c>
      <c r="C472" s="2">
        <v>136010007</v>
      </c>
      <c r="D472">
        <v>40000</v>
      </c>
      <c r="E472" t="s">
        <v>19</v>
      </c>
      <c r="F472">
        <v>6.19</v>
      </c>
      <c r="G472">
        <v>776.86</v>
      </c>
      <c r="H472" s="4">
        <v>43282</v>
      </c>
      <c r="I472" t="s">
        <v>20</v>
      </c>
      <c r="J472" t="s">
        <v>21</v>
      </c>
      <c r="K472" t="s">
        <v>22</v>
      </c>
      <c r="L472">
        <v>6201.12</v>
      </c>
      <c r="M472">
        <v>0</v>
      </c>
      <c r="N472" s="5">
        <v>43160</v>
      </c>
      <c r="O472">
        <v>776.86</v>
      </c>
      <c r="P472" s="5">
        <v>43191</v>
      </c>
      <c r="Q472" t="s">
        <v>23</v>
      </c>
      <c r="R472" t="s">
        <v>33</v>
      </c>
      <c r="S472" t="s">
        <v>25</v>
      </c>
      <c r="T472" t="str">
        <f t="shared" si="7"/>
        <v>FALSE</v>
      </c>
    </row>
    <row r="473" spans="1:20" x14ac:dyDescent="0.35">
      <c r="A473">
        <v>0.75366833161744351</v>
      </c>
      <c r="B473" s="1">
        <v>7207</v>
      </c>
      <c r="C473" s="2">
        <v>127064203</v>
      </c>
      <c r="D473">
        <v>17000</v>
      </c>
      <c r="E473" t="s">
        <v>19</v>
      </c>
      <c r="F473">
        <v>20</v>
      </c>
      <c r="G473">
        <v>450.4</v>
      </c>
      <c r="H473" s="4">
        <v>43101</v>
      </c>
      <c r="I473" t="s">
        <v>36</v>
      </c>
      <c r="J473" t="s">
        <v>21</v>
      </c>
      <c r="K473" t="s">
        <v>22</v>
      </c>
      <c r="L473">
        <v>3472.1</v>
      </c>
      <c r="M473">
        <v>0</v>
      </c>
      <c r="N473" s="5">
        <v>43344</v>
      </c>
      <c r="O473">
        <v>450.4</v>
      </c>
      <c r="Q473" t="s">
        <v>23</v>
      </c>
      <c r="R473" t="s">
        <v>24</v>
      </c>
      <c r="S473" t="s">
        <v>45</v>
      </c>
      <c r="T473" t="str">
        <f t="shared" si="7"/>
        <v>TRUE</v>
      </c>
    </row>
    <row r="474" spans="1:20" x14ac:dyDescent="0.35">
      <c r="A474">
        <v>0.75511441556973469</v>
      </c>
      <c r="B474" s="1">
        <v>315</v>
      </c>
      <c r="C474" s="2">
        <v>128250887</v>
      </c>
      <c r="D474">
        <v>40000</v>
      </c>
      <c r="E474" t="s">
        <v>19</v>
      </c>
      <c r="F474">
        <v>12.62</v>
      </c>
      <c r="G474">
        <v>902.37</v>
      </c>
      <c r="H474" s="4">
        <v>43132</v>
      </c>
      <c r="I474" t="s">
        <v>20</v>
      </c>
      <c r="J474" t="s">
        <v>30</v>
      </c>
      <c r="K474" t="s">
        <v>22</v>
      </c>
      <c r="L474">
        <v>12452.76</v>
      </c>
      <c r="M474">
        <v>0</v>
      </c>
      <c r="N474" s="5">
        <v>43160</v>
      </c>
      <c r="O474">
        <v>902.37</v>
      </c>
      <c r="P474" s="5">
        <v>43191</v>
      </c>
      <c r="Q474" t="s">
        <v>23</v>
      </c>
      <c r="R474" t="s">
        <v>24</v>
      </c>
      <c r="S474" t="s">
        <v>25</v>
      </c>
      <c r="T474" t="str">
        <f t="shared" si="7"/>
        <v>FALSE</v>
      </c>
    </row>
    <row r="475" spans="1:20" x14ac:dyDescent="0.35">
      <c r="A475">
        <v>0.76387954319330531</v>
      </c>
      <c r="B475" s="1">
        <v>88</v>
      </c>
      <c r="C475" s="2">
        <v>140793014</v>
      </c>
      <c r="D475">
        <v>21000</v>
      </c>
      <c r="E475" t="s">
        <v>19</v>
      </c>
      <c r="F475">
        <v>11.55</v>
      </c>
      <c r="G475">
        <v>462.38</v>
      </c>
      <c r="H475" s="4">
        <v>43344</v>
      </c>
      <c r="I475" t="s">
        <v>20</v>
      </c>
      <c r="J475" t="s">
        <v>29</v>
      </c>
      <c r="K475" t="s">
        <v>22</v>
      </c>
      <c r="L475">
        <v>2747.33</v>
      </c>
      <c r="M475">
        <v>0</v>
      </c>
      <c r="N475" s="5">
        <v>43160</v>
      </c>
      <c r="O475">
        <v>462.38</v>
      </c>
      <c r="P475" s="5">
        <v>43191</v>
      </c>
      <c r="Q475" t="s">
        <v>23</v>
      </c>
      <c r="R475" t="s">
        <v>33</v>
      </c>
      <c r="S475" t="s">
        <v>25</v>
      </c>
      <c r="T475" t="str">
        <f t="shared" si="7"/>
        <v>FALSE</v>
      </c>
    </row>
    <row r="476" spans="1:20" x14ac:dyDescent="0.35">
      <c r="A476">
        <v>0.76490058050416176</v>
      </c>
      <c r="B476" s="1">
        <v>936</v>
      </c>
      <c r="C476" s="2">
        <v>129381454</v>
      </c>
      <c r="D476">
        <v>16000</v>
      </c>
      <c r="E476" t="s">
        <v>19</v>
      </c>
      <c r="F476">
        <v>14.07</v>
      </c>
      <c r="G476">
        <v>372.88</v>
      </c>
      <c r="H476" s="4">
        <v>43160</v>
      </c>
      <c r="I476" t="s">
        <v>20</v>
      </c>
      <c r="J476" t="s">
        <v>21</v>
      </c>
      <c r="K476" t="s">
        <v>22</v>
      </c>
      <c r="L476">
        <v>4462.05</v>
      </c>
      <c r="M476">
        <v>0</v>
      </c>
      <c r="N476" s="5">
        <v>43160</v>
      </c>
      <c r="O476">
        <v>372.88</v>
      </c>
      <c r="P476" s="5">
        <v>43191</v>
      </c>
      <c r="Q476" t="s">
        <v>23</v>
      </c>
      <c r="R476" t="s">
        <v>24</v>
      </c>
      <c r="S476" t="s">
        <v>25</v>
      </c>
      <c r="T476" t="str">
        <f t="shared" si="7"/>
        <v>FALSE</v>
      </c>
    </row>
    <row r="477" spans="1:20" x14ac:dyDescent="0.35">
      <c r="A477">
        <v>0.76672375355949507</v>
      </c>
      <c r="B477" s="1">
        <v>992</v>
      </c>
      <c r="C477" s="2">
        <v>136417398</v>
      </c>
      <c r="D477">
        <v>11000</v>
      </c>
      <c r="E477" t="s">
        <v>19</v>
      </c>
      <c r="F477">
        <v>20.89</v>
      </c>
      <c r="G477">
        <v>296.91000000000003</v>
      </c>
      <c r="H477" s="4">
        <v>43282</v>
      </c>
      <c r="I477" t="s">
        <v>20</v>
      </c>
      <c r="J477" t="s">
        <v>21</v>
      </c>
      <c r="K477" t="s">
        <v>22</v>
      </c>
      <c r="L477">
        <v>2362.5100000000002</v>
      </c>
      <c r="M477">
        <v>0</v>
      </c>
      <c r="N477" s="5">
        <v>43160</v>
      </c>
      <c r="O477">
        <v>296.91000000000003</v>
      </c>
      <c r="P477" s="5">
        <v>43191</v>
      </c>
      <c r="Q477" t="s">
        <v>23</v>
      </c>
      <c r="R477" t="s">
        <v>24</v>
      </c>
      <c r="S477" t="s">
        <v>25</v>
      </c>
      <c r="T477" t="str">
        <f t="shared" si="7"/>
        <v>FALSE</v>
      </c>
    </row>
    <row r="478" spans="1:20" x14ac:dyDescent="0.35">
      <c r="A478">
        <v>0.77417214148572355</v>
      </c>
      <c r="B478" s="1">
        <v>925</v>
      </c>
      <c r="C478" s="2">
        <v>137592516</v>
      </c>
      <c r="D478">
        <v>20000</v>
      </c>
      <c r="E478" t="s">
        <v>19</v>
      </c>
      <c r="F478">
        <v>25.34</v>
      </c>
      <c r="G478">
        <v>591.02</v>
      </c>
      <c r="H478" s="4">
        <v>43282</v>
      </c>
      <c r="I478" t="s">
        <v>20</v>
      </c>
      <c r="J478" t="s">
        <v>29</v>
      </c>
      <c r="K478" t="s">
        <v>22</v>
      </c>
      <c r="L478">
        <v>4671.8500000000004</v>
      </c>
      <c r="M478">
        <v>0</v>
      </c>
      <c r="N478" s="5">
        <v>43160</v>
      </c>
      <c r="O478">
        <v>591.02</v>
      </c>
      <c r="P478" s="5">
        <v>43191</v>
      </c>
      <c r="Q478" t="s">
        <v>23</v>
      </c>
      <c r="R478" t="s">
        <v>24</v>
      </c>
      <c r="S478" t="s">
        <v>25</v>
      </c>
      <c r="T478" t="str">
        <f t="shared" si="7"/>
        <v>FALSE</v>
      </c>
    </row>
    <row r="479" spans="1:20" x14ac:dyDescent="0.35">
      <c r="A479">
        <v>0.79213361391884907</v>
      </c>
      <c r="B479" s="1">
        <v>260</v>
      </c>
      <c r="C479" s="2">
        <v>126904809</v>
      </c>
      <c r="D479">
        <v>40000</v>
      </c>
      <c r="E479" t="s">
        <v>19</v>
      </c>
      <c r="F479">
        <v>10.42</v>
      </c>
      <c r="G479">
        <v>858.18</v>
      </c>
      <c r="H479" s="4">
        <v>43101</v>
      </c>
      <c r="I479" t="s">
        <v>20</v>
      </c>
      <c r="J479" t="s">
        <v>21</v>
      </c>
      <c r="K479" t="s">
        <v>22</v>
      </c>
      <c r="L479">
        <v>11991.36</v>
      </c>
      <c r="M479">
        <v>0</v>
      </c>
      <c r="N479" s="5">
        <v>43160</v>
      </c>
      <c r="O479">
        <v>858.18</v>
      </c>
      <c r="P479" s="5">
        <v>43191</v>
      </c>
      <c r="Q479" t="s">
        <v>23</v>
      </c>
      <c r="R479" t="s">
        <v>24</v>
      </c>
      <c r="S479" t="s">
        <v>25</v>
      </c>
      <c r="T479" t="str">
        <f t="shared" si="7"/>
        <v>FALSE</v>
      </c>
    </row>
    <row r="480" spans="1:20" x14ac:dyDescent="0.35">
      <c r="A480">
        <v>0.80827524901681136</v>
      </c>
      <c r="B480" s="1">
        <v>554</v>
      </c>
      <c r="C480" s="2">
        <v>129301851</v>
      </c>
      <c r="D480">
        <v>24000</v>
      </c>
      <c r="E480" t="s">
        <v>19</v>
      </c>
      <c r="F480">
        <v>9.43</v>
      </c>
      <c r="G480">
        <v>503.23</v>
      </c>
      <c r="H480" s="4">
        <v>43132</v>
      </c>
      <c r="I480" t="s">
        <v>20</v>
      </c>
      <c r="J480" t="s">
        <v>29</v>
      </c>
      <c r="K480" t="s">
        <v>22</v>
      </c>
      <c r="L480">
        <v>6529.42</v>
      </c>
      <c r="M480">
        <v>0</v>
      </c>
      <c r="N480" s="5">
        <v>43160</v>
      </c>
      <c r="O480">
        <v>503.23</v>
      </c>
      <c r="P480" s="5">
        <v>43191</v>
      </c>
      <c r="Q480" t="s">
        <v>23</v>
      </c>
      <c r="R480" t="s">
        <v>24</v>
      </c>
      <c r="S480" t="s">
        <v>25</v>
      </c>
      <c r="T480" t="str">
        <f t="shared" si="7"/>
        <v>FALSE</v>
      </c>
    </row>
    <row r="481" spans="1:20" x14ac:dyDescent="0.35">
      <c r="A481">
        <v>0.81608527716037427</v>
      </c>
      <c r="B481" s="1">
        <v>166</v>
      </c>
      <c r="C481" s="2">
        <v>138075125</v>
      </c>
      <c r="D481">
        <v>21000</v>
      </c>
      <c r="E481" t="s">
        <v>19</v>
      </c>
      <c r="F481">
        <v>13.56</v>
      </c>
      <c r="G481">
        <v>483.86</v>
      </c>
      <c r="H481" s="4">
        <v>43313</v>
      </c>
      <c r="I481" t="s">
        <v>20</v>
      </c>
      <c r="J481" t="s">
        <v>21</v>
      </c>
      <c r="K481" t="s">
        <v>22</v>
      </c>
      <c r="L481">
        <v>3371.2</v>
      </c>
      <c r="M481">
        <v>0</v>
      </c>
      <c r="N481" s="5">
        <v>43160</v>
      </c>
      <c r="O481">
        <v>483.86</v>
      </c>
      <c r="P481" s="5">
        <v>43191</v>
      </c>
      <c r="Q481" t="s">
        <v>23</v>
      </c>
      <c r="R481" t="s">
        <v>24</v>
      </c>
      <c r="S481" t="s">
        <v>25</v>
      </c>
      <c r="T481" t="str">
        <f t="shared" si="7"/>
        <v>FALSE</v>
      </c>
    </row>
    <row r="482" spans="1:20" x14ac:dyDescent="0.35">
      <c r="A482">
        <v>0.81792075076318194</v>
      </c>
      <c r="B482" s="1">
        <v>641</v>
      </c>
      <c r="C482" s="2">
        <v>130059544</v>
      </c>
      <c r="D482">
        <v>14000</v>
      </c>
      <c r="E482" t="s">
        <v>19</v>
      </c>
      <c r="F482">
        <v>20.39</v>
      </c>
      <c r="G482">
        <v>373.96</v>
      </c>
      <c r="H482" s="4">
        <v>43160</v>
      </c>
      <c r="I482" t="s">
        <v>31</v>
      </c>
      <c r="J482" t="s">
        <v>21</v>
      </c>
      <c r="K482" t="s">
        <v>22</v>
      </c>
      <c r="L482">
        <v>14426.416230000001</v>
      </c>
      <c r="M482">
        <v>0</v>
      </c>
      <c r="N482" s="5">
        <v>43191</v>
      </c>
      <c r="O482">
        <v>14442.28</v>
      </c>
      <c r="Q482" t="s">
        <v>23</v>
      </c>
      <c r="R482" t="s">
        <v>24</v>
      </c>
      <c r="S482" t="s">
        <v>25</v>
      </c>
      <c r="T482" t="str">
        <f t="shared" si="7"/>
        <v>FALSE</v>
      </c>
    </row>
    <row r="483" spans="1:20" x14ac:dyDescent="0.35">
      <c r="A483">
        <v>0.83899601293241244</v>
      </c>
      <c r="B483" s="1">
        <v>311</v>
      </c>
      <c r="C483" s="2">
        <v>137468566</v>
      </c>
      <c r="D483">
        <v>16500</v>
      </c>
      <c r="E483" t="s">
        <v>19</v>
      </c>
      <c r="F483">
        <v>14.47</v>
      </c>
      <c r="G483">
        <v>387.96</v>
      </c>
      <c r="H483" s="4">
        <v>43282</v>
      </c>
      <c r="I483" t="s">
        <v>20</v>
      </c>
      <c r="J483" t="s">
        <v>32</v>
      </c>
      <c r="K483" t="s">
        <v>22</v>
      </c>
      <c r="L483">
        <v>3077.15</v>
      </c>
      <c r="M483">
        <v>0</v>
      </c>
      <c r="N483" s="5">
        <v>43160</v>
      </c>
      <c r="O483">
        <v>387.96</v>
      </c>
      <c r="P483" s="5">
        <v>43191</v>
      </c>
      <c r="Q483" t="s">
        <v>23</v>
      </c>
      <c r="R483" t="s">
        <v>24</v>
      </c>
      <c r="S483" t="s">
        <v>25</v>
      </c>
      <c r="T483" t="str">
        <f t="shared" si="7"/>
        <v>FALSE</v>
      </c>
    </row>
    <row r="484" spans="1:20" x14ac:dyDescent="0.35">
      <c r="A484">
        <v>0.85780180705153719</v>
      </c>
      <c r="B484" s="1">
        <v>81</v>
      </c>
      <c r="C484" s="2">
        <v>129468572</v>
      </c>
      <c r="D484">
        <v>12000</v>
      </c>
      <c r="E484" t="s">
        <v>19</v>
      </c>
      <c r="F484">
        <v>25.81</v>
      </c>
      <c r="G484">
        <v>357.94</v>
      </c>
      <c r="H484" s="4">
        <v>43160</v>
      </c>
      <c r="I484" t="s">
        <v>20</v>
      </c>
      <c r="J484" t="s">
        <v>21</v>
      </c>
      <c r="K484" t="s">
        <v>35</v>
      </c>
      <c r="L484">
        <v>4346.8999999999996</v>
      </c>
      <c r="M484">
        <v>0</v>
      </c>
      <c r="N484" s="5">
        <v>43160</v>
      </c>
      <c r="O484">
        <v>357.94</v>
      </c>
      <c r="P484" s="5">
        <v>43191</v>
      </c>
      <c r="Q484" t="s">
        <v>23</v>
      </c>
      <c r="R484" t="s">
        <v>24</v>
      </c>
      <c r="S484" t="s">
        <v>25</v>
      </c>
      <c r="T484" t="str">
        <f t="shared" si="7"/>
        <v>FALSE</v>
      </c>
    </row>
    <row r="485" spans="1:20" x14ac:dyDescent="0.35">
      <c r="A485">
        <v>0.85834915736988615</v>
      </c>
      <c r="B485" s="1">
        <v>626</v>
      </c>
      <c r="C485" s="2">
        <v>129054707</v>
      </c>
      <c r="D485">
        <v>34925</v>
      </c>
      <c r="E485" t="s">
        <v>19</v>
      </c>
      <c r="F485">
        <v>12.62</v>
      </c>
      <c r="G485">
        <v>787.88</v>
      </c>
      <c r="H485" s="4">
        <v>43132</v>
      </c>
      <c r="I485" t="s">
        <v>20</v>
      </c>
      <c r="J485" t="s">
        <v>29</v>
      </c>
      <c r="K485" t="s">
        <v>22</v>
      </c>
      <c r="L485">
        <v>11005.83</v>
      </c>
      <c r="M485">
        <v>0</v>
      </c>
      <c r="N485" s="5">
        <v>43160</v>
      </c>
      <c r="O485">
        <v>787.88</v>
      </c>
      <c r="P485" s="5">
        <v>43191</v>
      </c>
      <c r="Q485" t="s">
        <v>23</v>
      </c>
      <c r="R485" t="s">
        <v>24</v>
      </c>
      <c r="S485" t="s">
        <v>25</v>
      </c>
      <c r="T485" t="str">
        <f t="shared" si="7"/>
        <v>FALSE</v>
      </c>
    </row>
    <row r="486" spans="1:20" x14ac:dyDescent="0.35">
      <c r="A486">
        <v>0.860123759563029</v>
      </c>
      <c r="B486" s="1">
        <v>1</v>
      </c>
      <c r="C486" s="2">
        <v>139488712</v>
      </c>
      <c r="D486">
        <v>25000</v>
      </c>
      <c r="E486" t="s">
        <v>19</v>
      </c>
      <c r="F486">
        <v>12.73</v>
      </c>
      <c r="G486">
        <v>565.38</v>
      </c>
      <c r="H486" s="4">
        <v>43344</v>
      </c>
      <c r="I486" t="s">
        <v>20</v>
      </c>
      <c r="J486" t="s">
        <v>21</v>
      </c>
      <c r="K486" t="s">
        <v>22</v>
      </c>
      <c r="L486">
        <v>3374.6</v>
      </c>
      <c r="M486">
        <v>0</v>
      </c>
      <c r="N486" s="5">
        <v>43160</v>
      </c>
      <c r="O486">
        <v>565.38</v>
      </c>
      <c r="P486" s="5">
        <v>43191</v>
      </c>
      <c r="Q486" t="s">
        <v>23</v>
      </c>
      <c r="R486" t="s">
        <v>24</v>
      </c>
      <c r="S486" t="s">
        <v>25</v>
      </c>
      <c r="T486" t="str">
        <f t="shared" si="7"/>
        <v>FALSE</v>
      </c>
    </row>
    <row r="487" spans="1:20" x14ac:dyDescent="0.35">
      <c r="A487">
        <v>0.86651997932532154</v>
      </c>
      <c r="B487" s="1">
        <v>407</v>
      </c>
      <c r="C487" s="2">
        <v>130244205</v>
      </c>
      <c r="D487">
        <v>16000</v>
      </c>
      <c r="E487" t="s">
        <v>19</v>
      </c>
      <c r="F487">
        <v>28.72</v>
      </c>
      <c r="G487">
        <v>505.15</v>
      </c>
      <c r="H487" s="4">
        <v>43160</v>
      </c>
      <c r="I487" t="s">
        <v>36</v>
      </c>
      <c r="J487" t="s">
        <v>21</v>
      </c>
      <c r="K487" t="s">
        <v>22</v>
      </c>
      <c r="L487">
        <v>2500.2199999999998</v>
      </c>
      <c r="M487">
        <v>0</v>
      </c>
      <c r="N487" s="5">
        <v>43313</v>
      </c>
      <c r="O487">
        <v>505.15</v>
      </c>
      <c r="Q487" t="s">
        <v>23</v>
      </c>
      <c r="R487" t="s">
        <v>24</v>
      </c>
      <c r="S487" t="s">
        <v>25</v>
      </c>
      <c r="T487" t="str">
        <f t="shared" si="7"/>
        <v>FALSE</v>
      </c>
    </row>
    <row r="488" spans="1:20" x14ac:dyDescent="0.35">
      <c r="A488">
        <v>0.8912986868855608</v>
      </c>
      <c r="B488" s="1">
        <v>208</v>
      </c>
      <c r="C488" s="2">
        <v>136853573</v>
      </c>
      <c r="D488">
        <v>40000</v>
      </c>
      <c r="E488" t="s">
        <v>19</v>
      </c>
      <c r="F488">
        <v>11.55</v>
      </c>
      <c r="G488">
        <v>880.71</v>
      </c>
      <c r="H488" s="4">
        <v>43282</v>
      </c>
      <c r="I488" t="s">
        <v>20</v>
      </c>
      <c r="J488" t="s">
        <v>41</v>
      </c>
      <c r="K488" t="s">
        <v>22</v>
      </c>
      <c r="L488">
        <v>7020.01</v>
      </c>
      <c r="M488">
        <v>0</v>
      </c>
      <c r="N488" s="5">
        <v>43160</v>
      </c>
      <c r="O488">
        <v>880.71</v>
      </c>
      <c r="P488" s="5">
        <v>43191</v>
      </c>
      <c r="Q488" t="s">
        <v>26</v>
      </c>
      <c r="R488" t="s">
        <v>24</v>
      </c>
      <c r="S488" t="s">
        <v>25</v>
      </c>
      <c r="T488" t="str">
        <f t="shared" si="7"/>
        <v>FALSE</v>
      </c>
    </row>
    <row r="489" spans="1:20" x14ac:dyDescent="0.35">
      <c r="A489">
        <v>0.89654949971176223</v>
      </c>
      <c r="B489" s="1">
        <v>905</v>
      </c>
      <c r="C489" s="2">
        <v>136530619</v>
      </c>
      <c r="D489">
        <v>16000</v>
      </c>
      <c r="E489" t="s">
        <v>19</v>
      </c>
      <c r="F489">
        <v>16.91</v>
      </c>
      <c r="G489">
        <v>396.87</v>
      </c>
      <c r="H489" s="4">
        <v>43282</v>
      </c>
      <c r="I489" t="s">
        <v>43</v>
      </c>
      <c r="J489" t="s">
        <v>29</v>
      </c>
      <c r="K489" t="s">
        <v>22</v>
      </c>
      <c r="L489">
        <v>2763.06</v>
      </c>
      <c r="M489">
        <v>0</v>
      </c>
      <c r="N489" s="5">
        <v>43132</v>
      </c>
      <c r="O489">
        <v>396.87</v>
      </c>
      <c r="P489" s="5">
        <v>43191</v>
      </c>
      <c r="Q489" t="s">
        <v>23</v>
      </c>
      <c r="R489" t="s">
        <v>24</v>
      </c>
      <c r="S489" t="s">
        <v>25</v>
      </c>
      <c r="T489" t="str">
        <f t="shared" si="7"/>
        <v>FALSE</v>
      </c>
    </row>
    <row r="490" spans="1:20" x14ac:dyDescent="0.35">
      <c r="A490">
        <v>0.90127464881027375</v>
      </c>
      <c r="B490" s="1">
        <v>333</v>
      </c>
      <c r="C490" s="2">
        <v>138633679</v>
      </c>
      <c r="D490">
        <v>40000</v>
      </c>
      <c r="E490" t="s">
        <v>19</v>
      </c>
      <c r="F490">
        <v>11.55</v>
      </c>
      <c r="G490">
        <v>880.71</v>
      </c>
      <c r="H490" s="4">
        <v>43344</v>
      </c>
      <c r="I490" t="s">
        <v>20</v>
      </c>
      <c r="J490" t="s">
        <v>21</v>
      </c>
      <c r="K490" t="s">
        <v>22</v>
      </c>
      <c r="L490">
        <v>5258.59</v>
      </c>
      <c r="M490">
        <v>0</v>
      </c>
      <c r="N490" s="5">
        <v>43160</v>
      </c>
      <c r="O490">
        <v>880.71</v>
      </c>
      <c r="P490" s="5">
        <v>43191</v>
      </c>
      <c r="Q490" t="s">
        <v>26</v>
      </c>
      <c r="R490" t="s">
        <v>24</v>
      </c>
      <c r="S490" t="s">
        <v>25</v>
      </c>
      <c r="T490" t="str">
        <f t="shared" si="7"/>
        <v>FALSE</v>
      </c>
    </row>
    <row r="491" spans="1:20" x14ac:dyDescent="0.35">
      <c r="A491">
        <v>0.9026753092790214</v>
      </c>
      <c r="B491" s="1">
        <v>615</v>
      </c>
      <c r="C491" s="2">
        <v>139350682</v>
      </c>
      <c r="D491">
        <v>15000</v>
      </c>
      <c r="E491" t="s">
        <v>19</v>
      </c>
      <c r="F491">
        <v>7.84</v>
      </c>
      <c r="G491">
        <v>303</v>
      </c>
      <c r="H491" s="4">
        <v>43313</v>
      </c>
      <c r="I491" t="s">
        <v>20</v>
      </c>
      <c r="J491" t="s">
        <v>21</v>
      </c>
      <c r="K491" t="s">
        <v>22</v>
      </c>
      <c r="L491">
        <v>1827.81</v>
      </c>
      <c r="M491">
        <v>0</v>
      </c>
      <c r="N491" s="5">
        <v>43160</v>
      </c>
      <c r="O491">
        <v>303</v>
      </c>
      <c r="P491" s="5">
        <v>43191</v>
      </c>
      <c r="Q491" t="s">
        <v>23</v>
      </c>
      <c r="R491" t="s">
        <v>33</v>
      </c>
      <c r="S491" t="s">
        <v>25</v>
      </c>
      <c r="T491" t="str">
        <f t="shared" si="7"/>
        <v>FALSE</v>
      </c>
    </row>
    <row r="492" spans="1:20" x14ac:dyDescent="0.35">
      <c r="A492">
        <v>0.92478042078352052</v>
      </c>
      <c r="B492" s="1">
        <v>377</v>
      </c>
      <c r="C492" s="2">
        <v>139843588</v>
      </c>
      <c r="D492">
        <v>15000</v>
      </c>
      <c r="E492" t="s">
        <v>19</v>
      </c>
      <c r="F492">
        <v>10.47</v>
      </c>
      <c r="G492">
        <v>322.19</v>
      </c>
      <c r="H492" s="4">
        <v>43344</v>
      </c>
      <c r="I492" t="s">
        <v>20</v>
      </c>
      <c r="J492" t="s">
        <v>21</v>
      </c>
      <c r="K492" t="s">
        <v>22</v>
      </c>
      <c r="L492">
        <v>1924.42</v>
      </c>
      <c r="M492">
        <v>0</v>
      </c>
      <c r="N492" s="5">
        <v>43160</v>
      </c>
      <c r="O492">
        <v>322.19</v>
      </c>
      <c r="P492" s="5">
        <v>43191</v>
      </c>
      <c r="Q492" t="s">
        <v>23</v>
      </c>
      <c r="R492" t="s">
        <v>33</v>
      </c>
      <c r="S492" t="s">
        <v>25</v>
      </c>
      <c r="T492" t="str">
        <f t="shared" si="7"/>
        <v>FALSE</v>
      </c>
    </row>
    <row r="493" spans="1:20" x14ac:dyDescent="0.35">
      <c r="A493">
        <v>0.92644791460908482</v>
      </c>
      <c r="B493" s="1">
        <v>191</v>
      </c>
      <c r="C493" s="2">
        <v>129001912</v>
      </c>
      <c r="D493">
        <v>12000</v>
      </c>
      <c r="E493" t="s">
        <v>19</v>
      </c>
      <c r="F493">
        <v>20</v>
      </c>
      <c r="G493">
        <v>317.93</v>
      </c>
      <c r="H493" s="4">
        <v>43160</v>
      </c>
      <c r="I493" t="s">
        <v>31</v>
      </c>
      <c r="J493" t="s">
        <v>29</v>
      </c>
      <c r="K493" t="s">
        <v>22</v>
      </c>
      <c r="L493">
        <v>13483.793739999999</v>
      </c>
      <c r="M493">
        <v>0</v>
      </c>
      <c r="N493" s="5">
        <v>43435</v>
      </c>
      <c r="O493">
        <v>8103.68</v>
      </c>
      <c r="Q493" t="s">
        <v>23</v>
      </c>
      <c r="R493" t="s">
        <v>24</v>
      </c>
      <c r="S493" t="s">
        <v>25</v>
      </c>
      <c r="T493" t="str">
        <f t="shared" si="7"/>
        <v>FALSE</v>
      </c>
    </row>
    <row r="494" spans="1:20" x14ac:dyDescent="0.35">
      <c r="A494">
        <v>0.92657412331595213</v>
      </c>
      <c r="B494" s="1">
        <v>613</v>
      </c>
      <c r="C494" s="2">
        <v>129023698</v>
      </c>
      <c r="D494">
        <v>29750</v>
      </c>
      <c r="E494" t="s">
        <v>19</v>
      </c>
      <c r="F494">
        <v>30.17</v>
      </c>
      <c r="G494">
        <v>965.63</v>
      </c>
      <c r="H494" s="4">
        <v>43132</v>
      </c>
      <c r="I494" t="s">
        <v>20</v>
      </c>
      <c r="J494" t="s">
        <v>21</v>
      </c>
      <c r="K494" t="s">
        <v>22</v>
      </c>
      <c r="L494">
        <v>12453.46</v>
      </c>
      <c r="M494">
        <v>0</v>
      </c>
      <c r="N494" s="5">
        <v>43160</v>
      </c>
      <c r="O494">
        <v>965.63</v>
      </c>
      <c r="P494" s="5">
        <v>43191</v>
      </c>
      <c r="Q494" t="s">
        <v>26</v>
      </c>
      <c r="R494" t="s">
        <v>24</v>
      </c>
      <c r="S494" t="s">
        <v>25</v>
      </c>
      <c r="T494" t="str">
        <f t="shared" si="7"/>
        <v>FALSE</v>
      </c>
    </row>
    <row r="495" spans="1:20" x14ac:dyDescent="0.35">
      <c r="A495">
        <v>0.94257748232875571</v>
      </c>
      <c r="B495" s="1">
        <v>10</v>
      </c>
      <c r="C495" s="2">
        <v>137673538</v>
      </c>
      <c r="D495">
        <v>21000</v>
      </c>
      <c r="E495" t="s">
        <v>19</v>
      </c>
      <c r="F495">
        <v>13.56</v>
      </c>
      <c r="G495">
        <v>483.86</v>
      </c>
      <c r="H495" s="4">
        <v>43313</v>
      </c>
      <c r="I495" t="s">
        <v>20</v>
      </c>
      <c r="J495" t="s">
        <v>21</v>
      </c>
      <c r="K495" t="s">
        <v>22</v>
      </c>
      <c r="L495">
        <v>3371.2</v>
      </c>
      <c r="M495">
        <v>0</v>
      </c>
      <c r="N495" s="5">
        <v>43160</v>
      </c>
      <c r="O495">
        <v>483.86</v>
      </c>
      <c r="P495" s="5">
        <v>43191</v>
      </c>
      <c r="Q495" t="s">
        <v>23</v>
      </c>
      <c r="R495" t="s">
        <v>33</v>
      </c>
      <c r="S495" t="s">
        <v>25</v>
      </c>
      <c r="T495" t="str">
        <f t="shared" si="7"/>
        <v>FALSE</v>
      </c>
    </row>
    <row r="496" spans="1:20" x14ac:dyDescent="0.35">
      <c r="A496">
        <v>0.94298146672082417</v>
      </c>
      <c r="B496" s="1">
        <v>418</v>
      </c>
      <c r="C496" s="2">
        <v>128875588</v>
      </c>
      <c r="D496">
        <v>36000</v>
      </c>
      <c r="E496" t="s">
        <v>19</v>
      </c>
      <c r="F496">
        <v>9.44</v>
      </c>
      <c r="G496">
        <v>755.02</v>
      </c>
      <c r="H496" s="4">
        <v>43132</v>
      </c>
      <c r="I496" t="s">
        <v>31</v>
      </c>
      <c r="J496" t="s">
        <v>21</v>
      </c>
      <c r="K496" t="s">
        <v>22</v>
      </c>
      <c r="L496">
        <v>38781.230159999999</v>
      </c>
      <c r="M496">
        <v>0</v>
      </c>
      <c r="N496" s="5">
        <v>43101</v>
      </c>
      <c r="O496">
        <v>138.69</v>
      </c>
      <c r="Q496" t="s">
        <v>23</v>
      </c>
      <c r="R496" t="s">
        <v>24</v>
      </c>
      <c r="S496" t="s">
        <v>25</v>
      </c>
      <c r="T496" t="str">
        <f t="shared" si="7"/>
        <v>FALSE</v>
      </c>
    </row>
    <row r="497" spans="1:20" x14ac:dyDescent="0.35">
      <c r="A497">
        <v>0.95928806586828563</v>
      </c>
      <c r="B497" s="1">
        <v>949</v>
      </c>
      <c r="C497" s="2">
        <v>125818027</v>
      </c>
      <c r="D497">
        <v>16000</v>
      </c>
      <c r="E497" t="s">
        <v>19</v>
      </c>
      <c r="F497">
        <v>19.03</v>
      </c>
      <c r="G497">
        <v>415.32</v>
      </c>
      <c r="H497" s="4">
        <v>43101</v>
      </c>
      <c r="I497" t="s">
        <v>36</v>
      </c>
      <c r="J497" t="s">
        <v>21</v>
      </c>
      <c r="K497" t="s">
        <v>22</v>
      </c>
      <c r="L497">
        <v>3720.96</v>
      </c>
      <c r="M497">
        <v>0</v>
      </c>
      <c r="N497" s="5">
        <v>43374</v>
      </c>
      <c r="O497">
        <v>415.32</v>
      </c>
      <c r="Q497" t="s">
        <v>26</v>
      </c>
      <c r="R497" t="s">
        <v>24</v>
      </c>
      <c r="S497" t="s">
        <v>25</v>
      </c>
      <c r="T497" t="str">
        <f t="shared" si="7"/>
        <v>FALSE</v>
      </c>
    </row>
    <row r="498" spans="1:20" x14ac:dyDescent="0.35">
      <c r="A498">
        <v>0.96569713747861563</v>
      </c>
      <c r="B498" s="1">
        <v>32</v>
      </c>
      <c r="C498" s="2">
        <v>139480951</v>
      </c>
      <c r="D498">
        <v>25000</v>
      </c>
      <c r="E498" t="s">
        <v>19</v>
      </c>
      <c r="F498">
        <v>11.06</v>
      </c>
      <c r="G498">
        <v>544.30999999999995</v>
      </c>
      <c r="H498" s="4">
        <v>43313</v>
      </c>
      <c r="I498" t="s">
        <v>20</v>
      </c>
      <c r="J498" t="s">
        <v>21</v>
      </c>
      <c r="K498" t="s">
        <v>22</v>
      </c>
      <c r="L498">
        <v>3227.46</v>
      </c>
      <c r="M498">
        <v>0</v>
      </c>
      <c r="N498" s="5">
        <v>43132</v>
      </c>
      <c r="O498">
        <v>544.30999999999995</v>
      </c>
      <c r="P498" s="5">
        <v>43191</v>
      </c>
      <c r="Q498" t="s">
        <v>23</v>
      </c>
      <c r="R498" t="s">
        <v>24</v>
      </c>
      <c r="S498" t="s">
        <v>25</v>
      </c>
      <c r="T498" t="str">
        <f t="shared" si="7"/>
        <v>FALSE</v>
      </c>
    </row>
    <row r="499" spans="1:20" x14ac:dyDescent="0.35">
      <c r="A499">
        <v>0.97944832200579801</v>
      </c>
      <c r="B499" s="1">
        <v>426</v>
      </c>
      <c r="C499" s="2">
        <v>140794533</v>
      </c>
      <c r="D499">
        <v>24500</v>
      </c>
      <c r="E499" t="s">
        <v>19</v>
      </c>
      <c r="F499">
        <v>15.02</v>
      </c>
      <c r="G499">
        <v>583.12</v>
      </c>
      <c r="H499" s="4">
        <v>43344</v>
      </c>
      <c r="I499" t="s">
        <v>20</v>
      </c>
      <c r="J499" t="s">
        <v>21</v>
      </c>
      <c r="K499" t="s">
        <v>22</v>
      </c>
      <c r="L499">
        <v>3314.73</v>
      </c>
      <c r="M499">
        <v>0</v>
      </c>
      <c r="N499" s="5">
        <v>43160</v>
      </c>
      <c r="O499">
        <v>583.12</v>
      </c>
      <c r="P499" s="5">
        <v>43191</v>
      </c>
      <c r="Q499" t="s">
        <v>23</v>
      </c>
      <c r="R499" t="s">
        <v>24</v>
      </c>
      <c r="S499" t="s">
        <v>25</v>
      </c>
      <c r="T499" t="str">
        <f t="shared" si="7"/>
        <v>FALSE</v>
      </c>
    </row>
    <row r="500" spans="1:20" x14ac:dyDescent="0.35">
      <c r="A500">
        <v>0.9841893641705487</v>
      </c>
      <c r="B500" s="1">
        <v>267</v>
      </c>
      <c r="C500" s="2">
        <v>138136630</v>
      </c>
      <c r="D500">
        <v>25000</v>
      </c>
      <c r="E500" t="s">
        <v>19</v>
      </c>
      <c r="F500">
        <v>19.920000000000002</v>
      </c>
      <c r="G500">
        <v>661.24</v>
      </c>
      <c r="H500" s="4">
        <v>43313</v>
      </c>
      <c r="I500" t="s">
        <v>31</v>
      </c>
      <c r="J500" t="s">
        <v>21</v>
      </c>
      <c r="K500" t="s">
        <v>22</v>
      </c>
      <c r="L500">
        <v>26418.858929999999</v>
      </c>
      <c r="M500">
        <v>0</v>
      </c>
      <c r="N500" s="5">
        <v>43405</v>
      </c>
      <c r="O500">
        <v>25151.71</v>
      </c>
      <c r="Q500" t="s">
        <v>26</v>
      </c>
      <c r="R500" t="s">
        <v>24</v>
      </c>
      <c r="S500" t="s">
        <v>25</v>
      </c>
      <c r="T500" t="str">
        <f t="shared" si="7"/>
        <v>FALSE</v>
      </c>
    </row>
    <row r="501" spans="1:20" x14ac:dyDescent="0.35">
      <c r="A501">
        <v>0.98653904287071625</v>
      </c>
      <c r="B501" s="1">
        <v>429</v>
      </c>
      <c r="C501" s="2">
        <v>128528661</v>
      </c>
      <c r="D501">
        <v>16800</v>
      </c>
      <c r="E501" t="s">
        <v>19</v>
      </c>
      <c r="F501">
        <v>24.85</v>
      </c>
      <c r="G501">
        <v>491.63</v>
      </c>
      <c r="H501" s="4">
        <v>43132</v>
      </c>
      <c r="I501" t="s">
        <v>20</v>
      </c>
      <c r="J501" t="s">
        <v>21</v>
      </c>
      <c r="K501" t="s">
        <v>22</v>
      </c>
      <c r="L501">
        <v>6344.8</v>
      </c>
      <c r="M501">
        <v>0</v>
      </c>
      <c r="N501" s="5">
        <v>43160</v>
      </c>
      <c r="O501">
        <v>491.63</v>
      </c>
      <c r="P501" s="5">
        <v>43191</v>
      </c>
      <c r="Q501" t="s">
        <v>26</v>
      </c>
      <c r="R501" t="s">
        <v>24</v>
      </c>
      <c r="S501" t="s">
        <v>25</v>
      </c>
      <c r="T501" t="str">
        <f t="shared" si="7"/>
        <v>FALSE</v>
      </c>
    </row>
    <row r="502" spans="1:20" x14ac:dyDescent="0.35">
      <c r="A502">
        <v>0.98720923724045662</v>
      </c>
      <c r="B502" s="1">
        <v>221</v>
      </c>
      <c r="C502" s="2">
        <v>138287328</v>
      </c>
      <c r="D502">
        <v>35000</v>
      </c>
      <c r="E502" t="s">
        <v>19</v>
      </c>
      <c r="F502">
        <v>6.11</v>
      </c>
      <c r="G502">
        <v>678.44</v>
      </c>
      <c r="H502" s="4">
        <v>43313</v>
      </c>
      <c r="I502" t="s">
        <v>20</v>
      </c>
      <c r="J502" t="s">
        <v>29</v>
      </c>
      <c r="K502" t="s">
        <v>22</v>
      </c>
      <c r="L502">
        <v>4737.2</v>
      </c>
      <c r="M502">
        <v>0</v>
      </c>
      <c r="N502" s="5">
        <v>43160</v>
      </c>
      <c r="O502">
        <v>678.44</v>
      </c>
      <c r="P502" s="5">
        <v>43191</v>
      </c>
      <c r="Q502" t="s">
        <v>26</v>
      </c>
      <c r="R502" t="s">
        <v>33</v>
      </c>
      <c r="S502" t="s">
        <v>25</v>
      </c>
      <c r="T502" t="str">
        <f t="shared" si="7"/>
        <v>FALSE</v>
      </c>
    </row>
    <row r="503" spans="1:20" x14ac:dyDescent="0.35">
      <c r="A503">
        <v>0.98736817932541598</v>
      </c>
      <c r="B503" s="1">
        <v>26</v>
      </c>
      <c r="C503" s="2">
        <v>126913469</v>
      </c>
      <c r="D503">
        <v>19200</v>
      </c>
      <c r="E503" t="s">
        <v>19</v>
      </c>
      <c r="F503">
        <v>18.059999999999999</v>
      </c>
      <c r="G503">
        <v>488.19</v>
      </c>
      <c r="H503" s="4">
        <v>43101</v>
      </c>
      <c r="I503" t="s">
        <v>20</v>
      </c>
      <c r="J503" t="s">
        <v>21</v>
      </c>
      <c r="K503" t="s">
        <v>22</v>
      </c>
      <c r="L503">
        <v>6433.16</v>
      </c>
      <c r="M503">
        <v>0</v>
      </c>
      <c r="N503" s="5">
        <v>43160</v>
      </c>
      <c r="O503">
        <v>488.19</v>
      </c>
      <c r="P503" s="5">
        <v>43191</v>
      </c>
      <c r="Q503" t="s">
        <v>23</v>
      </c>
      <c r="R503" t="s">
        <v>24</v>
      </c>
      <c r="S503" t="s">
        <v>25</v>
      </c>
      <c r="T503" t="str">
        <f t="shared" si="7"/>
        <v>FALSE</v>
      </c>
    </row>
    <row r="505" spans="1:20" ht="15" thickBot="1" x14ac:dyDescent="0.4">
      <c r="E505" s="6"/>
    </row>
    <row r="506" spans="1:20" ht="15" thickBot="1" x14ac:dyDescent="0.4">
      <c r="E506" s="8"/>
    </row>
    <row r="507" spans="1:20" x14ac:dyDescent="0.35">
      <c r="E507" s="6" t="s">
        <v>47</v>
      </c>
      <c r="F507">
        <f>AVERAGE(F2:F503)</f>
        <v>12.961892430278915</v>
      </c>
    </row>
    <row r="508" spans="1:20" x14ac:dyDescent="0.35">
      <c r="E508" s="6" t="s">
        <v>48</v>
      </c>
      <c r="F508">
        <f>MEDIAN(F2:F503)</f>
        <v>11.99</v>
      </c>
    </row>
    <row r="509" spans="1:20" x14ac:dyDescent="0.35">
      <c r="E509" s="6" t="s">
        <v>49</v>
      </c>
      <c r="F509">
        <f>_xlfn.MODE.SNGL(F2:F503)</f>
        <v>8.4600000000000009</v>
      </c>
    </row>
    <row r="510" spans="1:20" x14ac:dyDescent="0.35">
      <c r="E510" s="6" t="s">
        <v>50</v>
      </c>
      <c r="F510">
        <f>KURT(F2:F503)</f>
        <v>0.27793974354986295</v>
      </c>
    </row>
    <row r="511" spans="1:20" x14ac:dyDescent="0.35">
      <c r="E511" s="6" t="s">
        <v>51</v>
      </c>
      <c r="F511">
        <f>SKEW(F2:F503)</f>
        <v>0.82098670007253272</v>
      </c>
    </row>
    <row r="512" spans="1:20" x14ac:dyDescent="0.35">
      <c r="E512" s="6" t="s">
        <v>52</v>
      </c>
      <c r="F512">
        <f>MIN(F2:F503)</f>
        <v>5.31</v>
      </c>
    </row>
    <row r="513" spans="4:6" x14ac:dyDescent="0.35">
      <c r="E513" s="6" t="s">
        <v>53</v>
      </c>
      <c r="F513">
        <f>MAX(F2:F503)</f>
        <v>30.65</v>
      </c>
    </row>
    <row r="514" spans="4:6" ht="26.5" thickBot="1" x14ac:dyDescent="0.4">
      <c r="E514" s="7" t="s">
        <v>54</v>
      </c>
      <c r="F514">
        <f>_xlfn.STDEV.P(F2:F503)</f>
        <v>5.2409093182816893</v>
      </c>
    </row>
    <row r="515" spans="4:6" ht="15" thickBot="1" x14ac:dyDescent="0.4">
      <c r="E515" s="7" t="s">
        <v>55</v>
      </c>
      <c r="F515">
        <f>_xlfn.VAR.P(F2:F503)</f>
        <v>27.467130482451839</v>
      </c>
    </row>
    <row r="516" spans="4:6" ht="15" thickBot="1" x14ac:dyDescent="0.4">
      <c r="E516" s="7" t="s">
        <v>56</v>
      </c>
      <c r="F516">
        <f>F513-F512</f>
        <v>25.34</v>
      </c>
    </row>
    <row r="517" spans="4:6" ht="15" thickBot="1" x14ac:dyDescent="0.4">
      <c r="D517" t="s">
        <v>60</v>
      </c>
      <c r="E517" s="7" t="s">
        <v>57</v>
      </c>
      <c r="F517">
        <f>_xlfn.QUARTILE.EXC(F2:F503,3)-_xlfn.QUARTILE.EXC(F2:F503,1)</f>
        <v>7.68</v>
      </c>
    </row>
    <row r="518" spans="4:6" ht="15" thickBot="1" x14ac:dyDescent="0.4">
      <c r="E518" s="7" t="s">
        <v>58</v>
      </c>
      <c r="F518">
        <f>SUM(F2:F503)</f>
        <v>6506.8700000000154</v>
      </c>
    </row>
    <row r="519" spans="4:6" ht="15" thickBot="1" x14ac:dyDescent="0.4">
      <c r="E519" s="7" t="s">
        <v>59</v>
      </c>
      <c r="F519">
        <f>COUNT(F2:F503)</f>
        <v>502</v>
      </c>
    </row>
  </sheetData>
  <autoFilter ref="K1:K519" xr:uid="{839D9EB8-821F-478D-8AC4-3FF1499C7791}"/>
  <conditionalFormatting sqref="B1:T503">
    <cfRule type="cellIs" dxfId="10" priority="1" operator="equal">
      <formula>"  "</formula>
    </cfRule>
    <cfRule type="cellIs" dxfId="9" priority="2" operator="equal">
      <formula>"' ' "</formula>
    </cfRule>
    <cfRule type="duplicateValues" priority="4"/>
  </conditionalFormatting>
  <conditionalFormatting sqref="C1:C503">
    <cfRule type="duplicateValues" dxfId="8" priority="3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8A4E-B7EE-4299-AB7F-C154C1F49912}">
  <dimension ref="A1:T97"/>
  <sheetViews>
    <sheetView workbookViewId="0">
      <selection activeCell="K9" sqref="K9"/>
    </sheetView>
  </sheetViews>
  <sheetFormatPr defaultRowHeight="14.5" x14ac:dyDescent="0.35"/>
  <sheetData>
    <row r="1" spans="1:20" x14ac:dyDescent="0.35">
      <c r="A1" t="s">
        <v>46</v>
      </c>
      <c r="B1" s="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3" t="s">
        <v>17</v>
      </c>
      <c r="T1" t="s">
        <v>18</v>
      </c>
    </row>
    <row r="2" spans="1:20" x14ac:dyDescent="0.35">
      <c r="A2">
        <v>6.2997998067843008E-3</v>
      </c>
      <c r="B2" s="1">
        <v>622</v>
      </c>
      <c r="C2" s="2">
        <v>138203043</v>
      </c>
      <c r="D2">
        <v>20500</v>
      </c>
      <c r="E2" t="s">
        <v>27</v>
      </c>
      <c r="F2">
        <v>7.21</v>
      </c>
      <c r="G2">
        <v>634.96</v>
      </c>
      <c r="H2" s="4">
        <v>43313</v>
      </c>
      <c r="I2" t="s">
        <v>20</v>
      </c>
      <c r="J2" t="s">
        <v>21</v>
      </c>
      <c r="K2" t="s">
        <v>22</v>
      </c>
      <c r="L2">
        <v>4461.1499999999996</v>
      </c>
      <c r="M2">
        <v>0</v>
      </c>
      <c r="N2" s="5">
        <v>43160</v>
      </c>
      <c r="O2">
        <v>634.96</v>
      </c>
      <c r="P2" s="5">
        <v>43191</v>
      </c>
      <c r="Q2" t="s">
        <v>23</v>
      </c>
      <c r="R2" t="s">
        <v>24</v>
      </c>
      <c r="S2" t="s">
        <v>25</v>
      </c>
      <c r="T2" t="str">
        <f t="shared" ref="T2:T33" si="0">IF(S2="N", "FALSE", "TRUE")</f>
        <v>FALSE</v>
      </c>
    </row>
    <row r="3" spans="1:20" x14ac:dyDescent="0.35">
      <c r="A3">
        <v>7.9192298712568165E-3</v>
      </c>
      <c r="B3" s="1">
        <v>77</v>
      </c>
      <c r="C3" s="2">
        <v>139968560</v>
      </c>
      <c r="D3">
        <v>13000</v>
      </c>
      <c r="E3" t="s">
        <v>27</v>
      </c>
      <c r="F3">
        <v>6.11</v>
      </c>
      <c r="G3">
        <v>396.14</v>
      </c>
      <c r="H3" s="4">
        <v>43344</v>
      </c>
      <c r="I3" t="s">
        <v>20</v>
      </c>
      <c r="J3" t="s">
        <v>29</v>
      </c>
      <c r="K3" t="s">
        <v>35</v>
      </c>
      <c r="L3">
        <v>2372.4299999999998</v>
      </c>
      <c r="M3">
        <v>0</v>
      </c>
      <c r="N3" s="5">
        <v>43160</v>
      </c>
      <c r="O3">
        <v>396.14</v>
      </c>
      <c r="P3" s="5">
        <v>43191</v>
      </c>
      <c r="Q3" t="s">
        <v>23</v>
      </c>
      <c r="R3" t="s">
        <v>33</v>
      </c>
      <c r="S3" t="s">
        <v>25</v>
      </c>
      <c r="T3" t="str">
        <f t="shared" si="0"/>
        <v>FALSE</v>
      </c>
    </row>
    <row r="4" spans="1:20" x14ac:dyDescent="0.35">
      <c r="A4">
        <v>9.4261519523582971E-3</v>
      </c>
      <c r="B4" s="1">
        <v>334</v>
      </c>
      <c r="C4" s="2">
        <v>126799022</v>
      </c>
      <c r="D4">
        <v>4550</v>
      </c>
      <c r="E4" t="s">
        <v>27</v>
      </c>
      <c r="F4">
        <v>16.02</v>
      </c>
      <c r="G4">
        <v>160.01</v>
      </c>
      <c r="H4" s="4">
        <v>43101</v>
      </c>
      <c r="I4" t="s">
        <v>20</v>
      </c>
      <c r="J4" t="s">
        <v>21</v>
      </c>
      <c r="K4" t="s">
        <v>35</v>
      </c>
      <c r="L4">
        <v>2236.09</v>
      </c>
      <c r="M4">
        <v>0</v>
      </c>
      <c r="N4" s="5">
        <v>43160</v>
      </c>
      <c r="O4">
        <v>160.01</v>
      </c>
      <c r="P4" s="5">
        <v>43191</v>
      </c>
      <c r="Q4" t="s">
        <v>26</v>
      </c>
      <c r="R4" t="s">
        <v>24</v>
      </c>
      <c r="S4" t="s">
        <v>25</v>
      </c>
      <c r="T4" t="str">
        <f t="shared" si="0"/>
        <v>FALSE</v>
      </c>
    </row>
    <row r="5" spans="1:20" x14ac:dyDescent="0.35">
      <c r="A5">
        <v>1.0419667410699329E-2</v>
      </c>
      <c r="B5" s="1">
        <v>552</v>
      </c>
      <c r="C5" s="2">
        <v>136831480</v>
      </c>
      <c r="D5">
        <v>35000</v>
      </c>
      <c r="E5" t="s">
        <v>27</v>
      </c>
      <c r="F5">
        <v>10.47</v>
      </c>
      <c r="G5">
        <v>1137.0999999999999</v>
      </c>
      <c r="H5" s="4">
        <v>43313</v>
      </c>
      <c r="I5" t="s">
        <v>20</v>
      </c>
      <c r="J5" t="s">
        <v>21</v>
      </c>
      <c r="K5" t="s">
        <v>22</v>
      </c>
      <c r="L5">
        <v>7939.34</v>
      </c>
      <c r="M5">
        <v>0</v>
      </c>
      <c r="N5" s="5">
        <v>43160</v>
      </c>
      <c r="O5">
        <v>1137.0999999999999</v>
      </c>
      <c r="P5" s="5">
        <v>43191</v>
      </c>
      <c r="Q5" t="s">
        <v>23</v>
      </c>
      <c r="R5" t="s">
        <v>24</v>
      </c>
      <c r="S5" t="s">
        <v>25</v>
      </c>
      <c r="T5" t="str">
        <f t="shared" si="0"/>
        <v>FALSE</v>
      </c>
    </row>
    <row r="6" spans="1:20" x14ac:dyDescent="0.35">
      <c r="A6">
        <v>1.1585225880895611E-2</v>
      </c>
      <c r="B6" s="1">
        <v>162</v>
      </c>
      <c r="C6" s="2">
        <v>140465014</v>
      </c>
      <c r="D6">
        <v>16000</v>
      </c>
      <c r="E6" t="s">
        <v>27</v>
      </c>
      <c r="F6">
        <v>13.56</v>
      </c>
      <c r="G6">
        <v>543.42999999999995</v>
      </c>
      <c r="H6" s="4">
        <v>43344</v>
      </c>
      <c r="I6" t="s">
        <v>20</v>
      </c>
      <c r="J6" t="s">
        <v>29</v>
      </c>
      <c r="K6" t="s">
        <v>22</v>
      </c>
      <c r="L6">
        <v>3248.53</v>
      </c>
      <c r="M6">
        <v>0</v>
      </c>
      <c r="N6" s="5">
        <v>43160</v>
      </c>
      <c r="O6">
        <v>543.42999999999995</v>
      </c>
      <c r="P6" s="5">
        <v>43191</v>
      </c>
      <c r="Q6" t="s">
        <v>26</v>
      </c>
      <c r="R6" t="s">
        <v>24</v>
      </c>
      <c r="S6" t="s">
        <v>25</v>
      </c>
      <c r="T6" t="str">
        <f t="shared" si="0"/>
        <v>FALSE</v>
      </c>
    </row>
    <row r="7" spans="1:20" x14ac:dyDescent="0.35">
      <c r="A7">
        <v>1.2886458561435221E-2</v>
      </c>
      <c r="B7" s="1">
        <v>431</v>
      </c>
      <c r="C7" s="2">
        <v>126845176</v>
      </c>
      <c r="D7">
        <v>5000</v>
      </c>
      <c r="E7" t="s">
        <v>27</v>
      </c>
      <c r="F7">
        <v>17.09</v>
      </c>
      <c r="G7">
        <v>178.49</v>
      </c>
      <c r="H7" s="4">
        <v>43101</v>
      </c>
      <c r="I7" t="s">
        <v>20</v>
      </c>
      <c r="J7" t="s">
        <v>21</v>
      </c>
      <c r="K7" t="s">
        <v>35</v>
      </c>
      <c r="L7">
        <v>2494.11</v>
      </c>
      <c r="M7">
        <v>0</v>
      </c>
      <c r="N7" s="5">
        <v>43160</v>
      </c>
      <c r="O7">
        <v>178.49</v>
      </c>
      <c r="P7" s="5">
        <v>43191</v>
      </c>
      <c r="Q7" t="s">
        <v>23</v>
      </c>
      <c r="R7" t="s">
        <v>24</v>
      </c>
      <c r="S7" t="s">
        <v>25</v>
      </c>
      <c r="T7" t="str">
        <f t="shared" si="0"/>
        <v>FALSE</v>
      </c>
    </row>
    <row r="8" spans="1:20" x14ac:dyDescent="0.35">
      <c r="A8">
        <v>1.5054057984611569E-2</v>
      </c>
      <c r="B8" s="1">
        <v>576</v>
      </c>
      <c r="C8" s="2">
        <v>136648774</v>
      </c>
      <c r="D8">
        <v>3500</v>
      </c>
      <c r="E8" t="s">
        <v>27</v>
      </c>
      <c r="F8">
        <v>8.4600000000000009</v>
      </c>
      <c r="G8">
        <v>110.43</v>
      </c>
      <c r="H8" s="4">
        <v>43282</v>
      </c>
      <c r="I8" t="s">
        <v>20</v>
      </c>
      <c r="J8" t="s">
        <v>21</v>
      </c>
      <c r="K8" t="s">
        <v>22</v>
      </c>
      <c r="L8">
        <v>881.8</v>
      </c>
      <c r="M8">
        <v>0</v>
      </c>
      <c r="N8" s="5">
        <v>43160</v>
      </c>
      <c r="O8">
        <v>110.43</v>
      </c>
      <c r="P8" s="5">
        <v>43191</v>
      </c>
      <c r="Q8" t="s">
        <v>23</v>
      </c>
      <c r="R8" t="s">
        <v>33</v>
      </c>
      <c r="S8" t="s">
        <v>25</v>
      </c>
      <c r="T8" t="str">
        <f t="shared" si="0"/>
        <v>FALSE</v>
      </c>
    </row>
    <row r="9" spans="1:20" x14ac:dyDescent="0.35">
      <c r="A9">
        <v>1.8608454621701798E-2</v>
      </c>
      <c r="B9" s="1">
        <v>152</v>
      </c>
      <c r="C9" s="2">
        <v>128318256</v>
      </c>
      <c r="D9">
        <v>10000</v>
      </c>
      <c r="E9" t="s">
        <v>27</v>
      </c>
      <c r="F9">
        <v>14.08</v>
      </c>
      <c r="G9">
        <v>342.17</v>
      </c>
      <c r="H9" s="4">
        <v>43132</v>
      </c>
      <c r="I9" t="s">
        <v>20</v>
      </c>
      <c r="J9" t="s">
        <v>21</v>
      </c>
      <c r="K9" t="s">
        <v>22</v>
      </c>
      <c r="L9">
        <v>4179.84</v>
      </c>
      <c r="M9">
        <v>68.44</v>
      </c>
      <c r="N9" s="5">
        <v>43160</v>
      </c>
      <c r="O9">
        <v>360</v>
      </c>
      <c r="P9" s="5">
        <v>43191</v>
      </c>
      <c r="Q9" t="s">
        <v>26</v>
      </c>
      <c r="R9" t="s">
        <v>24</v>
      </c>
      <c r="S9" t="s">
        <v>25</v>
      </c>
      <c r="T9" t="str">
        <f t="shared" si="0"/>
        <v>FALSE</v>
      </c>
    </row>
    <row r="10" spans="1:20" x14ac:dyDescent="0.35">
      <c r="A10">
        <v>1.9688761196463456E-2</v>
      </c>
      <c r="B10" s="1">
        <v>173</v>
      </c>
      <c r="C10" s="2">
        <v>128887332</v>
      </c>
      <c r="D10">
        <v>35000</v>
      </c>
      <c r="E10" t="s">
        <v>27</v>
      </c>
      <c r="F10">
        <v>19.03</v>
      </c>
      <c r="G10">
        <v>1283.5</v>
      </c>
      <c r="H10" s="4">
        <v>43132</v>
      </c>
      <c r="I10" t="s">
        <v>36</v>
      </c>
      <c r="J10" t="s">
        <v>21</v>
      </c>
      <c r="K10" t="s">
        <v>22</v>
      </c>
      <c r="L10">
        <v>9727.59</v>
      </c>
      <c r="M10">
        <v>0</v>
      </c>
      <c r="N10" s="5">
        <v>43282</v>
      </c>
      <c r="O10">
        <v>1526.09</v>
      </c>
      <c r="Q10" t="s">
        <v>26</v>
      </c>
      <c r="R10" t="s">
        <v>24</v>
      </c>
      <c r="S10" t="s">
        <v>25</v>
      </c>
      <c r="T10" t="str">
        <f t="shared" si="0"/>
        <v>FALSE</v>
      </c>
    </row>
    <row r="11" spans="1:20" x14ac:dyDescent="0.35">
      <c r="A11">
        <v>2.2387528108872123E-2</v>
      </c>
      <c r="B11" s="1">
        <v>912</v>
      </c>
      <c r="C11" s="2">
        <v>139976298</v>
      </c>
      <c r="D11">
        <v>29500</v>
      </c>
      <c r="E11" t="s">
        <v>27</v>
      </c>
      <c r="F11">
        <v>7.21</v>
      </c>
      <c r="G11">
        <v>913.71</v>
      </c>
      <c r="H11" s="4">
        <v>43344</v>
      </c>
      <c r="I11" t="s">
        <v>20</v>
      </c>
      <c r="J11" t="s">
        <v>21</v>
      </c>
      <c r="K11" t="s">
        <v>22</v>
      </c>
      <c r="L11">
        <v>5505.01</v>
      </c>
      <c r="M11">
        <v>0</v>
      </c>
      <c r="N11" s="5">
        <v>43160</v>
      </c>
      <c r="O11">
        <v>913.71</v>
      </c>
      <c r="P11" s="5">
        <v>43191</v>
      </c>
      <c r="Q11" t="s">
        <v>23</v>
      </c>
      <c r="R11" t="s">
        <v>24</v>
      </c>
      <c r="S11" t="s">
        <v>25</v>
      </c>
      <c r="T11" t="str">
        <f t="shared" si="0"/>
        <v>FALSE</v>
      </c>
    </row>
    <row r="12" spans="1:20" x14ac:dyDescent="0.35">
      <c r="A12">
        <v>2.689697455356499E-2</v>
      </c>
      <c r="B12" s="1">
        <v>259</v>
      </c>
      <c r="C12" s="2">
        <v>130073447</v>
      </c>
      <c r="D12">
        <v>2500</v>
      </c>
      <c r="E12" t="s">
        <v>27</v>
      </c>
      <c r="F12">
        <v>12.61</v>
      </c>
      <c r="G12">
        <v>83.77</v>
      </c>
      <c r="H12" s="4">
        <v>43160</v>
      </c>
      <c r="I12" t="s">
        <v>20</v>
      </c>
      <c r="J12" t="s">
        <v>29</v>
      </c>
      <c r="K12" t="s">
        <v>22</v>
      </c>
      <c r="L12">
        <v>1001.74</v>
      </c>
      <c r="M12">
        <v>0</v>
      </c>
      <c r="N12" s="5">
        <v>43160</v>
      </c>
      <c r="O12">
        <v>83.77</v>
      </c>
      <c r="P12" s="5">
        <v>43191</v>
      </c>
      <c r="Q12" t="s">
        <v>23</v>
      </c>
      <c r="R12" t="s">
        <v>24</v>
      </c>
      <c r="S12" t="s">
        <v>25</v>
      </c>
      <c r="T12" t="str">
        <f t="shared" si="0"/>
        <v>FALSE</v>
      </c>
    </row>
    <row r="13" spans="1:20" x14ac:dyDescent="0.35">
      <c r="A13">
        <v>3.0586410402280606E-2</v>
      </c>
      <c r="B13" s="1">
        <v>375</v>
      </c>
      <c r="C13" s="2">
        <v>140694188</v>
      </c>
      <c r="D13">
        <v>11000</v>
      </c>
      <c r="E13" t="s">
        <v>27</v>
      </c>
      <c r="F13">
        <v>8.4600000000000009</v>
      </c>
      <c r="G13">
        <v>347.04</v>
      </c>
      <c r="H13" s="4">
        <v>43344</v>
      </c>
      <c r="I13" t="s">
        <v>20</v>
      </c>
      <c r="J13" t="s">
        <v>30</v>
      </c>
      <c r="K13" t="s">
        <v>22</v>
      </c>
      <c r="L13">
        <v>2071.9</v>
      </c>
      <c r="M13">
        <v>0</v>
      </c>
      <c r="N13" s="5">
        <v>43160</v>
      </c>
      <c r="O13">
        <v>347.04</v>
      </c>
      <c r="P13" s="5">
        <v>43191</v>
      </c>
      <c r="Q13" t="s">
        <v>23</v>
      </c>
      <c r="R13" t="s">
        <v>24</v>
      </c>
      <c r="S13" t="s">
        <v>25</v>
      </c>
      <c r="T13" t="str">
        <f t="shared" si="0"/>
        <v>FALSE</v>
      </c>
    </row>
    <row r="14" spans="1:20" x14ac:dyDescent="0.35">
      <c r="A14">
        <v>3.6007389630227538E-2</v>
      </c>
      <c r="B14" s="1">
        <v>383</v>
      </c>
      <c r="C14" s="2">
        <v>129814698</v>
      </c>
      <c r="D14">
        <v>7000</v>
      </c>
      <c r="E14" t="s">
        <v>27</v>
      </c>
      <c r="F14">
        <v>20.39</v>
      </c>
      <c r="G14">
        <v>261.54000000000002</v>
      </c>
      <c r="H14" s="4">
        <v>43160</v>
      </c>
      <c r="I14" t="s">
        <v>20</v>
      </c>
      <c r="J14" t="s">
        <v>29</v>
      </c>
      <c r="K14" t="s">
        <v>35</v>
      </c>
      <c r="L14">
        <v>3122.62</v>
      </c>
      <c r="M14">
        <v>0</v>
      </c>
      <c r="N14" s="5">
        <v>43160</v>
      </c>
      <c r="O14">
        <v>261.54000000000002</v>
      </c>
      <c r="P14" s="5">
        <v>43191</v>
      </c>
      <c r="Q14" t="s">
        <v>23</v>
      </c>
      <c r="R14" t="s">
        <v>33</v>
      </c>
      <c r="S14" t="s">
        <v>25</v>
      </c>
      <c r="T14" t="str">
        <f t="shared" si="0"/>
        <v>FALSE</v>
      </c>
    </row>
    <row r="15" spans="1:20" x14ac:dyDescent="0.35">
      <c r="A15">
        <v>3.9867417753431278E-2</v>
      </c>
      <c r="B15" s="1">
        <v>939</v>
      </c>
      <c r="C15" s="2">
        <v>135128534</v>
      </c>
      <c r="D15">
        <v>30000</v>
      </c>
      <c r="E15" t="s">
        <v>27</v>
      </c>
      <c r="F15">
        <v>10.56</v>
      </c>
      <c r="G15">
        <v>975.93</v>
      </c>
      <c r="H15" s="4">
        <v>43282</v>
      </c>
      <c r="I15" t="s">
        <v>43</v>
      </c>
      <c r="J15" t="s">
        <v>21</v>
      </c>
      <c r="K15" t="s">
        <v>22</v>
      </c>
      <c r="L15">
        <v>6875.51</v>
      </c>
      <c r="M15">
        <v>0</v>
      </c>
      <c r="N15" s="5">
        <v>43132</v>
      </c>
      <c r="O15">
        <v>975.93</v>
      </c>
      <c r="P15" s="5">
        <v>43191</v>
      </c>
      <c r="Q15" t="s">
        <v>23</v>
      </c>
      <c r="R15" t="s">
        <v>33</v>
      </c>
      <c r="S15" t="s">
        <v>25</v>
      </c>
      <c r="T15" t="str">
        <f t="shared" si="0"/>
        <v>FALSE</v>
      </c>
    </row>
    <row r="16" spans="1:20" x14ac:dyDescent="0.35">
      <c r="A16">
        <v>4.190485974312419E-2</v>
      </c>
      <c r="B16" s="1">
        <v>276</v>
      </c>
      <c r="C16" s="2">
        <v>138417943</v>
      </c>
      <c r="D16">
        <v>25000</v>
      </c>
      <c r="E16" t="s">
        <v>27</v>
      </c>
      <c r="F16">
        <v>26.31</v>
      </c>
      <c r="G16">
        <v>1011.4</v>
      </c>
      <c r="H16" s="4">
        <v>43313</v>
      </c>
      <c r="I16" t="s">
        <v>20</v>
      </c>
      <c r="J16" t="s">
        <v>21</v>
      </c>
      <c r="K16" t="s">
        <v>35</v>
      </c>
      <c r="L16">
        <v>7006.72</v>
      </c>
      <c r="M16">
        <v>0</v>
      </c>
      <c r="N16" s="5">
        <v>43160</v>
      </c>
      <c r="O16">
        <v>1011.4</v>
      </c>
      <c r="P16" s="5">
        <v>43191</v>
      </c>
      <c r="Q16" t="s">
        <v>23</v>
      </c>
      <c r="R16" t="s">
        <v>24</v>
      </c>
      <c r="S16" t="s">
        <v>25</v>
      </c>
      <c r="T16" t="str">
        <f t="shared" si="0"/>
        <v>FALSE</v>
      </c>
    </row>
    <row r="17" spans="1:20" x14ac:dyDescent="0.35">
      <c r="A17">
        <v>4.4552179132598346E-2</v>
      </c>
      <c r="B17" s="1">
        <v>266</v>
      </c>
      <c r="C17" s="2">
        <v>130004114</v>
      </c>
      <c r="D17">
        <v>10000</v>
      </c>
      <c r="E17" t="s">
        <v>27</v>
      </c>
      <c r="F17">
        <v>7.34</v>
      </c>
      <c r="G17">
        <v>310.33</v>
      </c>
      <c r="H17" s="4">
        <v>43160</v>
      </c>
      <c r="I17" t="s">
        <v>31</v>
      </c>
      <c r="J17" t="s">
        <v>21</v>
      </c>
      <c r="K17" t="s">
        <v>22</v>
      </c>
      <c r="L17">
        <v>10042.81444</v>
      </c>
      <c r="M17">
        <v>0</v>
      </c>
      <c r="N17" s="5">
        <v>43191</v>
      </c>
      <c r="O17">
        <v>10046.89</v>
      </c>
      <c r="Q17" t="s">
        <v>23</v>
      </c>
      <c r="R17" t="s">
        <v>24</v>
      </c>
      <c r="S17" t="s">
        <v>25</v>
      </c>
      <c r="T17" t="str">
        <f t="shared" si="0"/>
        <v>FALSE</v>
      </c>
    </row>
    <row r="18" spans="1:20" x14ac:dyDescent="0.35">
      <c r="A18">
        <v>5.0570359252728014E-2</v>
      </c>
      <c r="B18" s="1">
        <v>944</v>
      </c>
      <c r="C18" s="2">
        <v>138997149</v>
      </c>
      <c r="D18">
        <v>5000</v>
      </c>
      <c r="E18" t="s">
        <v>27</v>
      </c>
      <c r="F18">
        <v>19.920000000000002</v>
      </c>
      <c r="G18">
        <v>185.62</v>
      </c>
      <c r="H18" s="4">
        <v>43313</v>
      </c>
      <c r="I18" t="s">
        <v>20</v>
      </c>
      <c r="J18" t="s">
        <v>30</v>
      </c>
      <c r="K18" t="s">
        <v>22</v>
      </c>
      <c r="L18">
        <v>1288.27</v>
      </c>
      <c r="M18">
        <v>0</v>
      </c>
      <c r="N18" s="5">
        <v>43160</v>
      </c>
      <c r="O18">
        <v>185.62</v>
      </c>
      <c r="P18" s="5">
        <v>43191</v>
      </c>
      <c r="Q18" t="s">
        <v>23</v>
      </c>
      <c r="R18" t="s">
        <v>24</v>
      </c>
      <c r="S18" t="s">
        <v>25</v>
      </c>
      <c r="T18" t="str">
        <f t="shared" si="0"/>
        <v>FALSE</v>
      </c>
    </row>
    <row r="19" spans="1:20" x14ac:dyDescent="0.35">
      <c r="A19">
        <v>5.0643709681913673E-2</v>
      </c>
      <c r="B19" s="1">
        <v>608</v>
      </c>
      <c r="C19" s="2">
        <v>127184146</v>
      </c>
      <c r="D19">
        <v>3500</v>
      </c>
      <c r="E19" t="s">
        <v>27</v>
      </c>
      <c r="F19">
        <v>11.99</v>
      </c>
      <c r="G19">
        <v>116.24</v>
      </c>
      <c r="H19" s="4">
        <v>43101</v>
      </c>
      <c r="I19" t="s">
        <v>31</v>
      </c>
      <c r="J19" t="s">
        <v>30</v>
      </c>
      <c r="K19" t="s">
        <v>22</v>
      </c>
      <c r="L19">
        <v>3670.36141</v>
      </c>
      <c r="M19">
        <v>15</v>
      </c>
      <c r="N19" s="5">
        <v>43313</v>
      </c>
      <c r="O19">
        <v>115.96</v>
      </c>
      <c r="Q19" t="s">
        <v>23</v>
      </c>
      <c r="R19" t="s">
        <v>24</v>
      </c>
      <c r="S19" t="s">
        <v>25</v>
      </c>
      <c r="T19" t="str">
        <f t="shared" si="0"/>
        <v>FALSE</v>
      </c>
    </row>
    <row r="20" spans="1:20" x14ac:dyDescent="0.35">
      <c r="A20">
        <v>5.1099034634371154E-2</v>
      </c>
      <c r="B20" s="1">
        <v>9274</v>
      </c>
      <c r="C20" s="2">
        <v>126182633</v>
      </c>
      <c r="D20">
        <v>10100</v>
      </c>
      <c r="E20" t="s">
        <v>27</v>
      </c>
      <c r="F20">
        <v>22.91</v>
      </c>
      <c r="G20">
        <v>390.5</v>
      </c>
      <c r="H20" s="4">
        <v>43101</v>
      </c>
      <c r="I20" t="s">
        <v>36</v>
      </c>
      <c r="J20" t="s">
        <v>30</v>
      </c>
      <c r="K20" t="s">
        <v>35</v>
      </c>
      <c r="L20">
        <v>1183.6400000000001</v>
      </c>
      <c r="M20">
        <v>0</v>
      </c>
      <c r="N20" s="5">
        <v>43191</v>
      </c>
      <c r="O20">
        <v>390.5</v>
      </c>
      <c r="Q20" t="s">
        <v>23</v>
      </c>
      <c r="R20" t="s">
        <v>24</v>
      </c>
      <c r="S20" t="s">
        <v>45</v>
      </c>
      <c r="T20" t="str">
        <f t="shared" si="0"/>
        <v>TRUE</v>
      </c>
    </row>
    <row r="21" spans="1:20" x14ac:dyDescent="0.35">
      <c r="A21">
        <v>5.4926614189757528E-2</v>
      </c>
      <c r="B21" s="1">
        <v>151</v>
      </c>
      <c r="C21" s="2">
        <v>129388944</v>
      </c>
      <c r="D21">
        <v>3000</v>
      </c>
      <c r="E21" t="s">
        <v>27</v>
      </c>
      <c r="F21">
        <v>10.41</v>
      </c>
      <c r="G21">
        <v>97.39</v>
      </c>
      <c r="H21" s="4">
        <v>43160</v>
      </c>
      <c r="I21" t="s">
        <v>20</v>
      </c>
      <c r="J21" t="s">
        <v>30</v>
      </c>
      <c r="K21" t="s">
        <v>22</v>
      </c>
      <c r="L21">
        <v>1166.94</v>
      </c>
      <c r="M21">
        <v>0</v>
      </c>
      <c r="N21" s="5">
        <v>43160</v>
      </c>
      <c r="O21">
        <v>97.39</v>
      </c>
      <c r="P21" s="5">
        <v>43191</v>
      </c>
      <c r="Q21" t="s">
        <v>23</v>
      </c>
      <c r="R21" t="s">
        <v>24</v>
      </c>
      <c r="S21" t="s">
        <v>25</v>
      </c>
      <c r="T21" t="str">
        <f t="shared" si="0"/>
        <v>FALSE</v>
      </c>
    </row>
    <row r="22" spans="1:20" x14ac:dyDescent="0.35">
      <c r="A22">
        <v>5.5460304554844075E-2</v>
      </c>
      <c r="B22" s="1">
        <v>605</v>
      </c>
      <c r="C22" s="2">
        <v>130393730</v>
      </c>
      <c r="D22">
        <v>36050</v>
      </c>
      <c r="E22" t="s">
        <v>27</v>
      </c>
      <c r="F22">
        <v>6.07</v>
      </c>
      <c r="G22">
        <v>1097.8599999999999</v>
      </c>
      <c r="H22" s="4">
        <v>43160</v>
      </c>
      <c r="I22" t="s">
        <v>31</v>
      </c>
      <c r="J22" t="s">
        <v>21</v>
      </c>
      <c r="K22" t="s">
        <v>22</v>
      </c>
      <c r="L22">
        <v>37057.676010000003</v>
      </c>
      <c r="M22">
        <v>0</v>
      </c>
      <c r="N22" s="5">
        <v>43344</v>
      </c>
      <c r="O22">
        <v>31653.48</v>
      </c>
      <c r="Q22" t="s">
        <v>26</v>
      </c>
      <c r="R22" t="s">
        <v>24</v>
      </c>
      <c r="S22" t="s">
        <v>25</v>
      </c>
      <c r="T22" t="str">
        <f t="shared" si="0"/>
        <v>FALSE</v>
      </c>
    </row>
    <row r="23" spans="1:20" x14ac:dyDescent="0.35">
      <c r="A23">
        <v>5.5690312365270112E-2</v>
      </c>
      <c r="B23" s="1">
        <v>960</v>
      </c>
      <c r="C23" s="2">
        <v>130538883</v>
      </c>
      <c r="D23">
        <v>30000</v>
      </c>
      <c r="E23" t="s">
        <v>27</v>
      </c>
      <c r="F23">
        <v>18.45</v>
      </c>
      <c r="G23">
        <v>1091.3599999999999</v>
      </c>
      <c r="H23" s="4">
        <v>43160</v>
      </c>
      <c r="I23" t="s">
        <v>20</v>
      </c>
      <c r="J23" t="s">
        <v>21</v>
      </c>
      <c r="K23" t="s">
        <v>22</v>
      </c>
      <c r="L23">
        <v>13034.82</v>
      </c>
      <c r="M23">
        <v>0</v>
      </c>
      <c r="N23" s="5">
        <v>43160</v>
      </c>
      <c r="O23">
        <v>1091.3599999999999</v>
      </c>
      <c r="P23" s="5">
        <v>43191</v>
      </c>
      <c r="Q23" t="s">
        <v>23</v>
      </c>
      <c r="R23" t="s">
        <v>24</v>
      </c>
      <c r="S23" t="s">
        <v>25</v>
      </c>
      <c r="T23" t="str">
        <f t="shared" si="0"/>
        <v>FALSE</v>
      </c>
    </row>
    <row r="24" spans="1:20" x14ac:dyDescent="0.35">
      <c r="A24">
        <v>5.6865409919165555E-2</v>
      </c>
      <c r="B24" s="1">
        <v>931</v>
      </c>
      <c r="C24" s="2">
        <v>138758117</v>
      </c>
      <c r="D24">
        <v>3200</v>
      </c>
      <c r="E24" t="s">
        <v>27</v>
      </c>
      <c r="F24">
        <v>11.06</v>
      </c>
      <c r="G24">
        <v>104.86</v>
      </c>
      <c r="H24" s="4">
        <v>43313</v>
      </c>
      <c r="I24" t="s">
        <v>20</v>
      </c>
      <c r="J24" t="s">
        <v>21</v>
      </c>
      <c r="K24" t="s">
        <v>22</v>
      </c>
      <c r="L24">
        <v>732.05</v>
      </c>
      <c r="M24">
        <v>0</v>
      </c>
      <c r="N24" s="5">
        <v>43160</v>
      </c>
      <c r="O24">
        <v>104.86</v>
      </c>
      <c r="P24" s="5">
        <v>43191</v>
      </c>
      <c r="Q24" t="s">
        <v>26</v>
      </c>
      <c r="R24" t="s">
        <v>24</v>
      </c>
      <c r="S24" t="s">
        <v>25</v>
      </c>
      <c r="T24" t="str">
        <f t="shared" si="0"/>
        <v>FALSE</v>
      </c>
    </row>
    <row r="25" spans="1:20" x14ac:dyDescent="0.35">
      <c r="A25">
        <v>5.7851799525359238E-2</v>
      </c>
      <c r="B25" s="1">
        <v>953</v>
      </c>
      <c r="C25" s="2">
        <v>128690411</v>
      </c>
      <c r="D25">
        <v>15600</v>
      </c>
      <c r="E25" t="s">
        <v>27</v>
      </c>
      <c r="F25">
        <v>10.42</v>
      </c>
      <c r="G25">
        <v>506.45</v>
      </c>
      <c r="H25" s="4">
        <v>43132</v>
      </c>
      <c r="I25" t="s">
        <v>20</v>
      </c>
      <c r="J25" t="s">
        <v>21</v>
      </c>
      <c r="K25" t="s">
        <v>22</v>
      </c>
      <c r="L25">
        <v>6574.82</v>
      </c>
      <c r="M25">
        <v>0</v>
      </c>
      <c r="N25" s="5">
        <v>43160</v>
      </c>
      <c r="O25">
        <v>506.45</v>
      </c>
      <c r="P25" s="5">
        <v>43191</v>
      </c>
      <c r="Q25" t="s">
        <v>23</v>
      </c>
      <c r="R25" t="s">
        <v>24</v>
      </c>
      <c r="S25" t="s">
        <v>25</v>
      </c>
      <c r="T25" t="str">
        <f t="shared" si="0"/>
        <v>FALSE</v>
      </c>
    </row>
    <row r="26" spans="1:20" x14ac:dyDescent="0.35">
      <c r="A26">
        <v>6.0119686630539904E-2</v>
      </c>
      <c r="B26" s="1">
        <v>976</v>
      </c>
      <c r="C26" s="2">
        <v>129643834</v>
      </c>
      <c r="D26">
        <v>10000</v>
      </c>
      <c r="E26" t="s">
        <v>27</v>
      </c>
      <c r="F26">
        <v>13.58</v>
      </c>
      <c r="G26">
        <v>339.74</v>
      </c>
      <c r="H26" s="4">
        <v>43160</v>
      </c>
      <c r="I26" t="s">
        <v>20</v>
      </c>
      <c r="J26" t="s">
        <v>21</v>
      </c>
      <c r="K26" t="s">
        <v>22</v>
      </c>
      <c r="L26">
        <v>4069.34</v>
      </c>
      <c r="M26">
        <v>0</v>
      </c>
      <c r="N26" s="5">
        <v>43160</v>
      </c>
      <c r="O26">
        <v>339.74</v>
      </c>
      <c r="P26" s="5">
        <v>43191</v>
      </c>
      <c r="Q26" t="s">
        <v>23</v>
      </c>
      <c r="R26" t="s">
        <v>24</v>
      </c>
      <c r="S26" t="s">
        <v>25</v>
      </c>
      <c r="T26" t="str">
        <f t="shared" si="0"/>
        <v>FALSE</v>
      </c>
    </row>
    <row r="27" spans="1:20" x14ac:dyDescent="0.35">
      <c r="A27">
        <v>6.451662931090052E-2</v>
      </c>
      <c r="B27" s="1">
        <v>15</v>
      </c>
      <c r="C27" s="2">
        <v>141100673</v>
      </c>
      <c r="D27">
        <v>3000</v>
      </c>
      <c r="E27" t="s">
        <v>27</v>
      </c>
      <c r="F27">
        <v>8.4600000000000009</v>
      </c>
      <c r="G27">
        <v>94.65</v>
      </c>
      <c r="H27" s="4">
        <v>43344</v>
      </c>
      <c r="I27" t="s">
        <v>20</v>
      </c>
      <c r="J27" t="s">
        <v>21</v>
      </c>
      <c r="K27" t="s">
        <v>35</v>
      </c>
      <c r="L27">
        <v>565.08000000000004</v>
      </c>
      <c r="M27">
        <v>0</v>
      </c>
      <c r="N27" s="5">
        <v>43160</v>
      </c>
      <c r="O27">
        <v>94.65</v>
      </c>
      <c r="P27" s="5">
        <v>43191</v>
      </c>
      <c r="Q27" t="s">
        <v>23</v>
      </c>
      <c r="R27" t="s">
        <v>24</v>
      </c>
      <c r="S27" t="s">
        <v>25</v>
      </c>
      <c r="T27" t="str">
        <f t="shared" si="0"/>
        <v>FALSE</v>
      </c>
    </row>
    <row r="28" spans="1:20" x14ac:dyDescent="0.35">
      <c r="A28">
        <v>6.6627468458638983E-2</v>
      </c>
      <c r="B28" s="1">
        <v>438</v>
      </c>
      <c r="C28" s="2">
        <v>138600153</v>
      </c>
      <c r="D28">
        <v>40000</v>
      </c>
      <c r="E28" t="s">
        <v>27</v>
      </c>
      <c r="F28">
        <v>8.4600000000000009</v>
      </c>
      <c r="G28">
        <v>1261.97</v>
      </c>
      <c r="H28" s="4">
        <v>43313</v>
      </c>
      <c r="I28" t="s">
        <v>20</v>
      </c>
      <c r="J28" t="s">
        <v>21</v>
      </c>
      <c r="K28" t="s">
        <v>35</v>
      </c>
      <c r="L28">
        <v>8796.19</v>
      </c>
      <c r="M28">
        <v>0</v>
      </c>
      <c r="N28" s="5">
        <v>43160</v>
      </c>
      <c r="O28">
        <v>1261.97</v>
      </c>
      <c r="P28" s="5">
        <v>43191</v>
      </c>
      <c r="Q28" t="s">
        <v>26</v>
      </c>
      <c r="R28" t="s">
        <v>24</v>
      </c>
      <c r="S28" t="s">
        <v>25</v>
      </c>
      <c r="T28" t="str">
        <f t="shared" si="0"/>
        <v>FALSE</v>
      </c>
    </row>
    <row r="29" spans="1:20" x14ac:dyDescent="0.35">
      <c r="A29">
        <v>6.7026660970278096E-2</v>
      </c>
      <c r="B29" s="1">
        <v>356</v>
      </c>
      <c r="C29" s="2">
        <v>129050809</v>
      </c>
      <c r="D29">
        <v>2000</v>
      </c>
      <c r="E29" t="s">
        <v>27</v>
      </c>
      <c r="F29">
        <v>9.44</v>
      </c>
      <c r="G29">
        <v>64.010000000000005</v>
      </c>
      <c r="H29" s="4">
        <v>43132</v>
      </c>
      <c r="I29" t="s">
        <v>20</v>
      </c>
      <c r="J29" t="s">
        <v>29</v>
      </c>
      <c r="K29" t="s">
        <v>22</v>
      </c>
      <c r="L29">
        <v>831.08</v>
      </c>
      <c r="M29">
        <v>0</v>
      </c>
      <c r="N29" s="5">
        <v>43160</v>
      </c>
      <c r="O29">
        <v>64.010000000000005</v>
      </c>
      <c r="P29" s="5">
        <v>43191</v>
      </c>
      <c r="Q29" t="s">
        <v>23</v>
      </c>
      <c r="R29" t="s">
        <v>33</v>
      </c>
      <c r="S29" t="s">
        <v>25</v>
      </c>
      <c r="T29" t="str">
        <f t="shared" si="0"/>
        <v>FALSE</v>
      </c>
    </row>
    <row r="30" spans="1:20" x14ac:dyDescent="0.35">
      <c r="A30">
        <v>6.9476568414460149E-2</v>
      </c>
      <c r="B30" s="1">
        <v>945</v>
      </c>
      <c r="C30" s="2">
        <v>136309585</v>
      </c>
      <c r="D30">
        <v>15000</v>
      </c>
      <c r="E30" t="s">
        <v>27</v>
      </c>
      <c r="F30">
        <v>6.67</v>
      </c>
      <c r="G30">
        <v>460.9</v>
      </c>
      <c r="H30" s="4">
        <v>43282</v>
      </c>
      <c r="I30" t="s">
        <v>20</v>
      </c>
      <c r="J30" t="s">
        <v>21</v>
      </c>
      <c r="K30" t="s">
        <v>22</v>
      </c>
      <c r="L30">
        <v>3681.64</v>
      </c>
      <c r="M30">
        <v>0</v>
      </c>
      <c r="N30" s="5">
        <v>43160</v>
      </c>
      <c r="O30">
        <v>460.9</v>
      </c>
      <c r="P30" s="5">
        <v>43191</v>
      </c>
      <c r="Q30" t="s">
        <v>23</v>
      </c>
      <c r="R30" t="s">
        <v>33</v>
      </c>
      <c r="S30" t="s">
        <v>25</v>
      </c>
      <c r="T30" t="str">
        <f t="shared" si="0"/>
        <v>FALSE</v>
      </c>
    </row>
    <row r="31" spans="1:20" x14ac:dyDescent="0.35">
      <c r="A31">
        <v>7.3159564329147719E-2</v>
      </c>
      <c r="B31" s="1">
        <v>966</v>
      </c>
      <c r="C31" s="2">
        <v>128142673</v>
      </c>
      <c r="D31">
        <v>36000</v>
      </c>
      <c r="E31" t="s">
        <v>27</v>
      </c>
      <c r="F31">
        <v>9.44</v>
      </c>
      <c r="G31">
        <v>1152.18</v>
      </c>
      <c r="H31" s="4">
        <v>43132</v>
      </c>
      <c r="I31" t="s">
        <v>20</v>
      </c>
      <c r="J31" t="s">
        <v>21</v>
      </c>
      <c r="K31" t="s">
        <v>22</v>
      </c>
      <c r="L31">
        <v>14959.46</v>
      </c>
      <c r="M31">
        <v>0</v>
      </c>
      <c r="N31" s="5">
        <v>43160</v>
      </c>
      <c r="O31">
        <v>1152.18</v>
      </c>
      <c r="P31" s="5">
        <v>43191</v>
      </c>
      <c r="Q31" t="s">
        <v>23</v>
      </c>
      <c r="R31" t="s">
        <v>24</v>
      </c>
      <c r="S31" t="s">
        <v>25</v>
      </c>
      <c r="T31" t="str">
        <f t="shared" si="0"/>
        <v>FALSE</v>
      </c>
    </row>
    <row r="32" spans="1:20" x14ac:dyDescent="0.35">
      <c r="A32">
        <v>7.3212751316180658E-2</v>
      </c>
      <c r="B32" s="1">
        <v>273</v>
      </c>
      <c r="C32" s="2">
        <v>129265310</v>
      </c>
      <c r="D32">
        <v>20000</v>
      </c>
      <c r="E32" t="s">
        <v>27</v>
      </c>
      <c r="F32">
        <v>11.98</v>
      </c>
      <c r="G32">
        <v>664.1</v>
      </c>
      <c r="H32" s="4">
        <v>43132</v>
      </c>
      <c r="I32" t="s">
        <v>20</v>
      </c>
      <c r="J32" t="s">
        <v>29</v>
      </c>
      <c r="K32" t="s">
        <v>22</v>
      </c>
      <c r="L32">
        <v>8619.99</v>
      </c>
      <c r="M32">
        <v>0</v>
      </c>
      <c r="N32" s="5">
        <v>43160</v>
      </c>
      <c r="O32">
        <v>664.1</v>
      </c>
      <c r="P32" s="5">
        <v>43191</v>
      </c>
      <c r="Q32" t="s">
        <v>23</v>
      </c>
      <c r="R32" t="s">
        <v>24</v>
      </c>
      <c r="S32" t="s">
        <v>25</v>
      </c>
      <c r="T32" t="str">
        <f t="shared" si="0"/>
        <v>FALSE</v>
      </c>
    </row>
    <row r="33" spans="1:20" x14ac:dyDescent="0.35">
      <c r="A33">
        <v>7.8263598596044592E-2</v>
      </c>
      <c r="B33" s="1">
        <v>619</v>
      </c>
      <c r="C33" s="2">
        <v>136532556</v>
      </c>
      <c r="D33">
        <v>6000</v>
      </c>
      <c r="E33" t="s">
        <v>27</v>
      </c>
      <c r="F33">
        <v>6.11</v>
      </c>
      <c r="G33">
        <v>182.84</v>
      </c>
      <c r="H33" s="4">
        <v>43282</v>
      </c>
      <c r="I33" t="s">
        <v>20</v>
      </c>
      <c r="J33" t="s">
        <v>21</v>
      </c>
      <c r="K33" t="s">
        <v>22</v>
      </c>
      <c r="L33">
        <v>1458.65</v>
      </c>
      <c r="M33">
        <v>0</v>
      </c>
      <c r="N33" s="5">
        <v>43160</v>
      </c>
      <c r="O33">
        <v>182.84</v>
      </c>
      <c r="P33" s="5">
        <v>43191</v>
      </c>
      <c r="Q33" t="s">
        <v>23</v>
      </c>
      <c r="R33" t="s">
        <v>24</v>
      </c>
      <c r="S33" t="s">
        <v>25</v>
      </c>
      <c r="T33" t="str">
        <f t="shared" si="0"/>
        <v>FALSE</v>
      </c>
    </row>
    <row r="34" spans="1:20" x14ac:dyDescent="0.35">
      <c r="A34">
        <v>7.8574320842076717E-2</v>
      </c>
      <c r="B34" s="1">
        <v>216</v>
      </c>
      <c r="C34" s="2">
        <v>128767613</v>
      </c>
      <c r="D34">
        <v>16000</v>
      </c>
      <c r="E34" t="s">
        <v>27</v>
      </c>
      <c r="F34">
        <v>9.44</v>
      </c>
      <c r="G34">
        <v>512.08000000000004</v>
      </c>
      <c r="H34" s="4">
        <v>43132</v>
      </c>
      <c r="I34" t="s">
        <v>31</v>
      </c>
      <c r="J34" t="s">
        <v>30</v>
      </c>
      <c r="K34" t="s">
        <v>22</v>
      </c>
      <c r="L34">
        <v>16433.96889</v>
      </c>
      <c r="M34">
        <v>0</v>
      </c>
      <c r="N34" s="5">
        <v>43221</v>
      </c>
      <c r="O34">
        <v>15418.2</v>
      </c>
      <c r="Q34" t="s">
        <v>23</v>
      </c>
      <c r="R34" t="s">
        <v>24</v>
      </c>
      <c r="S34" t="s">
        <v>25</v>
      </c>
      <c r="T34" t="str">
        <f t="shared" ref="T34:T65" si="1">IF(S34="N", "FALSE", "TRUE")</f>
        <v>FALSE</v>
      </c>
    </row>
    <row r="35" spans="1:20" x14ac:dyDescent="0.35">
      <c r="A35">
        <v>8.4739414805005131E-2</v>
      </c>
      <c r="B35" s="1">
        <v>254</v>
      </c>
      <c r="C35" s="2">
        <v>137229928</v>
      </c>
      <c r="D35">
        <v>8000</v>
      </c>
      <c r="E35" t="s">
        <v>27</v>
      </c>
      <c r="F35">
        <v>7.21</v>
      </c>
      <c r="G35">
        <v>247.79</v>
      </c>
      <c r="H35" s="4">
        <v>43282</v>
      </c>
      <c r="I35" t="s">
        <v>20</v>
      </c>
      <c r="J35" t="s">
        <v>21</v>
      </c>
      <c r="K35" t="s">
        <v>35</v>
      </c>
      <c r="L35">
        <v>1731.33</v>
      </c>
      <c r="M35">
        <v>0</v>
      </c>
      <c r="N35" s="5">
        <v>43160</v>
      </c>
      <c r="O35">
        <v>247.79</v>
      </c>
      <c r="P35" s="5">
        <v>43191</v>
      </c>
      <c r="Q35" t="s">
        <v>23</v>
      </c>
      <c r="R35" t="s">
        <v>33</v>
      </c>
      <c r="S35" t="s">
        <v>25</v>
      </c>
      <c r="T35" t="str">
        <f t="shared" si="1"/>
        <v>FALSE</v>
      </c>
    </row>
    <row r="36" spans="1:20" x14ac:dyDescent="0.35">
      <c r="A36">
        <v>9.1240084253345066E-2</v>
      </c>
      <c r="B36" s="1">
        <v>215</v>
      </c>
      <c r="C36" s="2">
        <v>127486138</v>
      </c>
      <c r="D36">
        <v>14400</v>
      </c>
      <c r="E36" t="s">
        <v>27</v>
      </c>
      <c r="F36">
        <v>7.97</v>
      </c>
      <c r="G36">
        <v>451.05</v>
      </c>
      <c r="H36" s="4">
        <v>43101</v>
      </c>
      <c r="I36" t="s">
        <v>20</v>
      </c>
      <c r="J36" t="s">
        <v>32</v>
      </c>
      <c r="K36" t="s">
        <v>22</v>
      </c>
      <c r="L36">
        <v>6308.32</v>
      </c>
      <c r="M36">
        <v>0</v>
      </c>
      <c r="N36" s="5">
        <v>43160</v>
      </c>
      <c r="O36">
        <v>451.05</v>
      </c>
      <c r="P36" s="5">
        <v>43191</v>
      </c>
      <c r="Q36" t="s">
        <v>23</v>
      </c>
      <c r="R36" t="s">
        <v>24</v>
      </c>
      <c r="S36" t="s">
        <v>25</v>
      </c>
      <c r="T36" t="str">
        <f t="shared" si="1"/>
        <v>FALSE</v>
      </c>
    </row>
    <row r="37" spans="1:20" x14ac:dyDescent="0.35">
      <c r="A37">
        <v>9.1307638692232018E-2</v>
      </c>
      <c r="B37" s="1">
        <v>35</v>
      </c>
      <c r="C37" s="2">
        <v>130002998</v>
      </c>
      <c r="D37">
        <v>10000</v>
      </c>
      <c r="E37" t="s">
        <v>27</v>
      </c>
      <c r="F37">
        <v>10.41</v>
      </c>
      <c r="G37">
        <v>324.61</v>
      </c>
      <c r="H37" s="4">
        <v>43160</v>
      </c>
      <c r="I37" t="s">
        <v>20</v>
      </c>
      <c r="J37" t="s">
        <v>21</v>
      </c>
      <c r="K37" t="s">
        <v>22</v>
      </c>
      <c r="L37">
        <v>3883.75</v>
      </c>
      <c r="M37">
        <v>0</v>
      </c>
      <c r="N37" s="5">
        <v>43160</v>
      </c>
      <c r="O37">
        <v>324.61</v>
      </c>
      <c r="P37" s="5">
        <v>43191</v>
      </c>
      <c r="Q37" t="s">
        <v>26</v>
      </c>
      <c r="R37" t="s">
        <v>24</v>
      </c>
      <c r="S37" t="s">
        <v>25</v>
      </c>
      <c r="T37" t="str">
        <f t="shared" si="1"/>
        <v>FALSE</v>
      </c>
    </row>
    <row r="38" spans="1:20" x14ac:dyDescent="0.35">
      <c r="A38">
        <v>9.567649943011669E-2</v>
      </c>
      <c r="B38" s="1">
        <v>954</v>
      </c>
      <c r="C38" s="2">
        <v>129827252</v>
      </c>
      <c r="D38">
        <v>10300</v>
      </c>
      <c r="E38" t="s">
        <v>27</v>
      </c>
      <c r="F38">
        <v>14.07</v>
      </c>
      <c r="G38">
        <v>352.38</v>
      </c>
      <c r="H38" s="4">
        <v>43160</v>
      </c>
      <c r="I38" t="s">
        <v>20</v>
      </c>
      <c r="J38" t="s">
        <v>21</v>
      </c>
      <c r="K38" t="s">
        <v>22</v>
      </c>
      <c r="L38">
        <v>4860.08</v>
      </c>
      <c r="M38">
        <v>0</v>
      </c>
      <c r="N38" s="5">
        <v>43132</v>
      </c>
      <c r="O38">
        <v>352.38</v>
      </c>
      <c r="P38" s="5">
        <v>43191</v>
      </c>
      <c r="Q38" t="s">
        <v>23</v>
      </c>
      <c r="R38" t="s">
        <v>24</v>
      </c>
      <c r="S38" t="s">
        <v>25</v>
      </c>
      <c r="T38" t="str">
        <f t="shared" si="1"/>
        <v>FALSE</v>
      </c>
    </row>
    <row r="39" spans="1:20" x14ac:dyDescent="0.35">
      <c r="A39">
        <v>0.10036595381900271</v>
      </c>
      <c r="B39" s="1">
        <v>584</v>
      </c>
      <c r="C39" s="2">
        <v>136528893</v>
      </c>
      <c r="D39">
        <v>1000</v>
      </c>
      <c r="E39" t="s">
        <v>27</v>
      </c>
      <c r="F39">
        <v>8.4600000000000009</v>
      </c>
      <c r="G39">
        <v>31.55</v>
      </c>
      <c r="H39" s="4">
        <v>43282</v>
      </c>
      <c r="I39" t="s">
        <v>31</v>
      </c>
      <c r="J39" t="s">
        <v>41</v>
      </c>
      <c r="K39" t="s">
        <v>22</v>
      </c>
      <c r="L39">
        <v>1050.0557289999999</v>
      </c>
      <c r="M39">
        <v>0</v>
      </c>
      <c r="N39" s="5">
        <v>43132</v>
      </c>
      <c r="O39">
        <v>861.23</v>
      </c>
      <c r="Q39" t="s">
        <v>23</v>
      </c>
      <c r="R39" t="s">
        <v>24</v>
      </c>
      <c r="S39" t="s">
        <v>25</v>
      </c>
      <c r="T39" t="str">
        <f t="shared" si="1"/>
        <v>FALSE</v>
      </c>
    </row>
    <row r="40" spans="1:20" x14ac:dyDescent="0.35">
      <c r="A40">
        <v>0.10177410655381047</v>
      </c>
      <c r="B40" s="1">
        <v>156</v>
      </c>
      <c r="C40" s="2">
        <v>136885929</v>
      </c>
      <c r="D40">
        <v>16000</v>
      </c>
      <c r="E40" t="s">
        <v>27</v>
      </c>
      <c r="F40">
        <v>12.73</v>
      </c>
      <c r="G40">
        <v>537.03</v>
      </c>
      <c r="H40" s="4">
        <v>43282</v>
      </c>
      <c r="I40" t="s">
        <v>20</v>
      </c>
      <c r="J40" t="s">
        <v>29</v>
      </c>
      <c r="K40" t="s">
        <v>22</v>
      </c>
      <c r="L40">
        <v>4273.6099999999997</v>
      </c>
      <c r="M40">
        <v>0</v>
      </c>
      <c r="N40" s="5">
        <v>43160</v>
      </c>
      <c r="O40">
        <v>537.03</v>
      </c>
      <c r="P40" s="5">
        <v>43191</v>
      </c>
      <c r="Q40" t="s">
        <v>23</v>
      </c>
      <c r="R40" t="s">
        <v>24</v>
      </c>
      <c r="S40" t="s">
        <v>25</v>
      </c>
      <c r="T40" t="str">
        <f t="shared" si="1"/>
        <v>FALSE</v>
      </c>
    </row>
    <row r="41" spans="1:20" x14ac:dyDescent="0.35">
      <c r="A41">
        <v>0.10383485359536415</v>
      </c>
      <c r="B41" s="1">
        <v>268</v>
      </c>
      <c r="C41" s="2">
        <v>140792985</v>
      </c>
      <c r="D41">
        <v>7000</v>
      </c>
      <c r="E41" t="s">
        <v>27</v>
      </c>
      <c r="F41">
        <v>8.4600000000000009</v>
      </c>
      <c r="G41">
        <v>220.85</v>
      </c>
      <c r="H41" s="4">
        <v>43344</v>
      </c>
      <c r="I41" t="s">
        <v>20</v>
      </c>
      <c r="J41" t="s">
        <v>21</v>
      </c>
      <c r="K41" t="s">
        <v>22</v>
      </c>
      <c r="L41">
        <v>1318.52</v>
      </c>
      <c r="M41">
        <v>0</v>
      </c>
      <c r="N41" s="5">
        <v>43160</v>
      </c>
      <c r="O41">
        <v>220.85</v>
      </c>
      <c r="P41" s="5">
        <v>43191</v>
      </c>
      <c r="Q41" t="s">
        <v>23</v>
      </c>
      <c r="R41" t="s">
        <v>24</v>
      </c>
      <c r="S41" t="s">
        <v>25</v>
      </c>
      <c r="T41" t="str">
        <f t="shared" si="1"/>
        <v>FALSE</v>
      </c>
    </row>
    <row r="42" spans="1:20" x14ac:dyDescent="0.35">
      <c r="A42">
        <v>0.10911862396329353</v>
      </c>
      <c r="B42" s="1">
        <v>36</v>
      </c>
      <c r="C42" s="2">
        <v>138222465</v>
      </c>
      <c r="D42">
        <v>8000</v>
      </c>
      <c r="E42" t="s">
        <v>27</v>
      </c>
      <c r="F42">
        <v>7.21</v>
      </c>
      <c r="G42">
        <v>247.79</v>
      </c>
      <c r="H42" s="4">
        <v>43313</v>
      </c>
      <c r="I42" t="s">
        <v>20</v>
      </c>
      <c r="J42" t="s">
        <v>21</v>
      </c>
      <c r="K42" t="s">
        <v>22</v>
      </c>
      <c r="L42">
        <v>1983.12</v>
      </c>
      <c r="M42">
        <v>0</v>
      </c>
      <c r="N42" s="5">
        <v>43160</v>
      </c>
      <c r="O42">
        <v>247.79</v>
      </c>
      <c r="P42" s="5">
        <v>43191</v>
      </c>
      <c r="Q42" t="s">
        <v>23</v>
      </c>
      <c r="R42" t="s">
        <v>24</v>
      </c>
      <c r="S42" t="s">
        <v>25</v>
      </c>
      <c r="T42" t="str">
        <f t="shared" si="1"/>
        <v>FALSE</v>
      </c>
    </row>
    <row r="43" spans="1:20" x14ac:dyDescent="0.35">
      <c r="A43">
        <v>0.11054097328808554</v>
      </c>
      <c r="B43" s="1">
        <v>345</v>
      </c>
      <c r="C43" s="2">
        <v>129856374</v>
      </c>
      <c r="D43">
        <v>10650</v>
      </c>
      <c r="E43" t="s">
        <v>27</v>
      </c>
      <c r="F43">
        <v>6.71</v>
      </c>
      <c r="G43">
        <v>327.44</v>
      </c>
      <c r="H43" s="4">
        <v>43160</v>
      </c>
      <c r="I43" t="s">
        <v>20</v>
      </c>
      <c r="J43" t="s">
        <v>21</v>
      </c>
      <c r="K43" t="s">
        <v>35</v>
      </c>
      <c r="L43">
        <v>3921.34</v>
      </c>
      <c r="M43">
        <v>0</v>
      </c>
      <c r="N43" s="5">
        <v>43160</v>
      </c>
      <c r="O43">
        <v>327.44</v>
      </c>
      <c r="P43" s="5">
        <v>43191</v>
      </c>
      <c r="Q43" t="s">
        <v>23</v>
      </c>
      <c r="R43" t="s">
        <v>24</v>
      </c>
      <c r="S43" t="s">
        <v>25</v>
      </c>
      <c r="T43" t="str">
        <f t="shared" si="1"/>
        <v>FALSE</v>
      </c>
    </row>
    <row r="44" spans="1:20" x14ac:dyDescent="0.35">
      <c r="A44">
        <v>0.11262285507887593</v>
      </c>
      <c r="B44" s="1">
        <v>433</v>
      </c>
      <c r="C44" s="2">
        <v>138031203</v>
      </c>
      <c r="D44">
        <v>10000</v>
      </c>
      <c r="E44" t="s">
        <v>27</v>
      </c>
      <c r="F44">
        <v>20.89</v>
      </c>
      <c r="G44">
        <v>376.19</v>
      </c>
      <c r="H44" s="4">
        <v>43344</v>
      </c>
      <c r="I44" t="s">
        <v>20</v>
      </c>
      <c r="J44" t="s">
        <v>21</v>
      </c>
      <c r="K44" t="s">
        <v>22</v>
      </c>
      <c r="L44">
        <v>2245.5300000000002</v>
      </c>
      <c r="M44">
        <v>0</v>
      </c>
      <c r="N44" s="5">
        <v>43160</v>
      </c>
      <c r="O44">
        <v>376.19</v>
      </c>
      <c r="P44" s="5">
        <v>43191</v>
      </c>
      <c r="Q44" t="s">
        <v>26</v>
      </c>
      <c r="R44" t="s">
        <v>24</v>
      </c>
      <c r="S44" t="s">
        <v>25</v>
      </c>
      <c r="T44" t="str">
        <f t="shared" si="1"/>
        <v>FALSE</v>
      </c>
    </row>
    <row r="45" spans="1:20" x14ac:dyDescent="0.35">
      <c r="A45">
        <v>0.11876967000664207</v>
      </c>
      <c r="B45" s="1">
        <v>914</v>
      </c>
      <c r="C45" s="2">
        <v>137471164</v>
      </c>
      <c r="D45">
        <v>4500</v>
      </c>
      <c r="E45" t="s">
        <v>27</v>
      </c>
      <c r="F45">
        <v>11.06</v>
      </c>
      <c r="G45">
        <v>147.46</v>
      </c>
      <c r="H45" s="4">
        <v>43282</v>
      </c>
      <c r="I45" t="s">
        <v>20</v>
      </c>
      <c r="J45" t="s">
        <v>21</v>
      </c>
      <c r="K45" t="s">
        <v>22</v>
      </c>
      <c r="L45">
        <v>1176.92</v>
      </c>
      <c r="M45">
        <v>0</v>
      </c>
      <c r="N45" s="5">
        <v>43160</v>
      </c>
      <c r="O45">
        <v>147.46</v>
      </c>
      <c r="P45" s="5">
        <v>43191</v>
      </c>
      <c r="Q45" t="s">
        <v>23</v>
      </c>
      <c r="R45" t="s">
        <v>24</v>
      </c>
      <c r="S45" t="s">
        <v>25</v>
      </c>
      <c r="T45" t="str">
        <f t="shared" si="1"/>
        <v>FALSE</v>
      </c>
    </row>
    <row r="46" spans="1:20" x14ac:dyDescent="0.35">
      <c r="A46">
        <v>0.12134094857059297</v>
      </c>
      <c r="B46" s="1">
        <v>181</v>
      </c>
      <c r="C46" s="2">
        <v>136593335</v>
      </c>
      <c r="D46">
        <v>21475</v>
      </c>
      <c r="E46" t="s">
        <v>27</v>
      </c>
      <c r="F46">
        <v>6.67</v>
      </c>
      <c r="G46">
        <v>659.86</v>
      </c>
      <c r="H46" s="4">
        <v>43282</v>
      </c>
      <c r="I46" t="s">
        <v>20</v>
      </c>
      <c r="J46" t="s">
        <v>29</v>
      </c>
      <c r="K46" t="s">
        <v>22</v>
      </c>
      <c r="L46">
        <v>5270.92</v>
      </c>
      <c r="M46">
        <v>0</v>
      </c>
      <c r="N46" s="5">
        <v>43160</v>
      </c>
      <c r="O46">
        <v>659.86</v>
      </c>
      <c r="P46" s="5">
        <v>43191</v>
      </c>
      <c r="Q46" t="s">
        <v>26</v>
      </c>
      <c r="R46" t="s">
        <v>24</v>
      </c>
      <c r="S46" t="s">
        <v>25</v>
      </c>
      <c r="T46" t="str">
        <f t="shared" si="1"/>
        <v>FALSE</v>
      </c>
    </row>
    <row r="47" spans="1:20" x14ac:dyDescent="0.35">
      <c r="A47">
        <v>0.12732337214790668</v>
      </c>
      <c r="B47" s="1">
        <v>348</v>
      </c>
      <c r="C47" s="2">
        <v>127169512</v>
      </c>
      <c r="D47">
        <v>6600</v>
      </c>
      <c r="E47" t="s">
        <v>27</v>
      </c>
      <c r="F47">
        <v>7.35</v>
      </c>
      <c r="G47">
        <v>204.85</v>
      </c>
      <c r="H47" s="4">
        <v>43101</v>
      </c>
      <c r="I47" t="s">
        <v>20</v>
      </c>
      <c r="J47" t="s">
        <v>30</v>
      </c>
      <c r="K47" t="s">
        <v>22</v>
      </c>
      <c r="L47">
        <v>2849.04</v>
      </c>
      <c r="M47">
        <v>0</v>
      </c>
      <c r="N47" s="5">
        <v>43160</v>
      </c>
      <c r="O47">
        <v>204.85</v>
      </c>
      <c r="P47" s="5">
        <v>43191</v>
      </c>
      <c r="Q47" t="s">
        <v>23</v>
      </c>
      <c r="R47" t="s">
        <v>24</v>
      </c>
      <c r="S47" t="s">
        <v>25</v>
      </c>
      <c r="T47" t="str">
        <f t="shared" si="1"/>
        <v>FALSE</v>
      </c>
    </row>
    <row r="48" spans="1:20" x14ac:dyDescent="0.35">
      <c r="A48">
        <v>0.1274567489743873</v>
      </c>
      <c r="B48" s="1">
        <v>930</v>
      </c>
      <c r="C48" s="2">
        <v>137478817</v>
      </c>
      <c r="D48">
        <v>10000</v>
      </c>
      <c r="E48" t="s">
        <v>27</v>
      </c>
      <c r="F48">
        <v>10.08</v>
      </c>
      <c r="G48">
        <v>323.05</v>
      </c>
      <c r="H48" s="4">
        <v>43282</v>
      </c>
      <c r="I48" t="s">
        <v>20</v>
      </c>
      <c r="J48" t="s">
        <v>21</v>
      </c>
      <c r="K48" t="s">
        <v>22</v>
      </c>
      <c r="L48">
        <v>2573.1999999999998</v>
      </c>
      <c r="M48">
        <v>0</v>
      </c>
      <c r="N48" s="5">
        <v>43160</v>
      </c>
      <c r="O48">
        <v>323.05</v>
      </c>
      <c r="P48" s="5">
        <v>43191</v>
      </c>
      <c r="Q48" t="s">
        <v>23</v>
      </c>
      <c r="R48" t="s">
        <v>24</v>
      </c>
      <c r="S48" t="s">
        <v>25</v>
      </c>
      <c r="T48" t="str">
        <f t="shared" si="1"/>
        <v>FALSE</v>
      </c>
    </row>
    <row r="49" spans="1:20" x14ac:dyDescent="0.35">
      <c r="A49">
        <v>0.12982500762421367</v>
      </c>
      <c r="B49" s="1">
        <v>91</v>
      </c>
      <c r="C49" s="2">
        <v>139033369</v>
      </c>
      <c r="D49">
        <v>19500</v>
      </c>
      <c r="E49" t="s">
        <v>27</v>
      </c>
      <c r="F49">
        <v>10.08</v>
      </c>
      <c r="G49">
        <v>629.95000000000005</v>
      </c>
      <c r="H49" s="4">
        <v>43313</v>
      </c>
      <c r="I49" t="s">
        <v>20</v>
      </c>
      <c r="J49" t="s">
        <v>21</v>
      </c>
      <c r="K49" t="s">
        <v>22</v>
      </c>
      <c r="L49">
        <v>4398.7299999999996</v>
      </c>
      <c r="M49">
        <v>0</v>
      </c>
      <c r="N49" s="5">
        <v>43160</v>
      </c>
      <c r="O49">
        <v>629.95000000000005</v>
      </c>
      <c r="P49" s="5">
        <v>43191</v>
      </c>
      <c r="Q49" t="s">
        <v>23</v>
      </c>
      <c r="R49" t="s">
        <v>33</v>
      </c>
      <c r="S49" t="s">
        <v>25</v>
      </c>
      <c r="T49" t="str">
        <f t="shared" si="1"/>
        <v>FALSE</v>
      </c>
    </row>
    <row r="50" spans="1:20" x14ac:dyDescent="0.35">
      <c r="A50">
        <v>0.1332510916685038</v>
      </c>
      <c r="B50" s="1">
        <v>947</v>
      </c>
      <c r="C50" s="2">
        <v>128570719</v>
      </c>
      <c r="D50">
        <v>10000</v>
      </c>
      <c r="E50" t="s">
        <v>27</v>
      </c>
      <c r="F50">
        <v>12.62</v>
      </c>
      <c r="G50">
        <v>335.12</v>
      </c>
      <c r="H50" s="4">
        <v>43132</v>
      </c>
      <c r="I50" t="s">
        <v>20</v>
      </c>
      <c r="J50" t="s">
        <v>29</v>
      </c>
      <c r="K50" t="s">
        <v>22</v>
      </c>
      <c r="L50">
        <v>4349.55</v>
      </c>
      <c r="M50">
        <v>0</v>
      </c>
      <c r="N50" s="5">
        <v>43160</v>
      </c>
      <c r="O50">
        <v>335.12</v>
      </c>
      <c r="P50" s="5">
        <v>43191</v>
      </c>
      <c r="Q50" t="s">
        <v>23</v>
      </c>
      <c r="R50" t="s">
        <v>24</v>
      </c>
      <c r="S50" t="s">
        <v>25</v>
      </c>
      <c r="T50" t="str">
        <f t="shared" si="1"/>
        <v>FALSE</v>
      </c>
    </row>
    <row r="51" spans="1:20" x14ac:dyDescent="0.35">
      <c r="A51">
        <v>0.13639865038146304</v>
      </c>
      <c r="B51" s="1">
        <v>391</v>
      </c>
      <c r="C51" s="2">
        <v>125511547</v>
      </c>
      <c r="D51">
        <v>11000</v>
      </c>
      <c r="E51" t="s">
        <v>27</v>
      </c>
      <c r="F51">
        <v>7.97</v>
      </c>
      <c r="G51">
        <v>344.55</v>
      </c>
      <c r="H51" s="4">
        <v>43101</v>
      </c>
      <c r="I51" t="s">
        <v>31</v>
      </c>
      <c r="J51" t="s">
        <v>21</v>
      </c>
      <c r="K51" t="s">
        <v>22</v>
      </c>
      <c r="L51">
        <v>11556.594859999999</v>
      </c>
      <c r="M51">
        <v>0</v>
      </c>
      <c r="N51" s="5">
        <v>43344</v>
      </c>
      <c r="O51">
        <v>9154.48</v>
      </c>
      <c r="Q51" t="s">
        <v>23</v>
      </c>
      <c r="R51" t="s">
        <v>24</v>
      </c>
      <c r="S51" t="s">
        <v>25</v>
      </c>
      <c r="T51" t="str">
        <f t="shared" si="1"/>
        <v>FALSE</v>
      </c>
    </row>
    <row r="52" spans="1:20" x14ac:dyDescent="0.35">
      <c r="A52">
        <v>0.14380658100393773</v>
      </c>
      <c r="B52" s="1">
        <v>42</v>
      </c>
      <c r="C52" s="2">
        <v>140725245</v>
      </c>
      <c r="D52">
        <v>12000</v>
      </c>
      <c r="E52" t="s">
        <v>27</v>
      </c>
      <c r="F52">
        <v>12.73</v>
      </c>
      <c r="G52">
        <v>402.77</v>
      </c>
      <c r="H52" s="4">
        <v>43344</v>
      </c>
      <c r="I52" t="s">
        <v>20</v>
      </c>
      <c r="J52" t="s">
        <v>21</v>
      </c>
      <c r="K52" t="s">
        <v>22</v>
      </c>
      <c r="L52">
        <v>2399.65</v>
      </c>
      <c r="M52">
        <v>0</v>
      </c>
      <c r="N52" s="5">
        <v>43160</v>
      </c>
      <c r="O52">
        <v>402.77</v>
      </c>
      <c r="P52" s="5">
        <v>43191</v>
      </c>
      <c r="Q52" t="s">
        <v>23</v>
      </c>
      <c r="R52" t="s">
        <v>24</v>
      </c>
      <c r="S52" t="s">
        <v>25</v>
      </c>
      <c r="T52" t="str">
        <f t="shared" si="1"/>
        <v>FALSE</v>
      </c>
    </row>
    <row r="53" spans="1:20" x14ac:dyDescent="0.35">
      <c r="A53">
        <v>0.14631738160460173</v>
      </c>
      <c r="B53" s="1">
        <v>919</v>
      </c>
      <c r="C53" s="2">
        <v>138282692</v>
      </c>
      <c r="D53">
        <v>24000</v>
      </c>
      <c r="E53" t="s">
        <v>27</v>
      </c>
      <c r="F53">
        <v>7.84</v>
      </c>
      <c r="G53">
        <v>750.31</v>
      </c>
      <c r="H53" s="4">
        <v>43313</v>
      </c>
      <c r="I53" t="s">
        <v>20</v>
      </c>
      <c r="J53" t="s">
        <v>34</v>
      </c>
      <c r="K53" t="s">
        <v>22</v>
      </c>
      <c r="L53">
        <v>5304.23</v>
      </c>
      <c r="M53">
        <v>0</v>
      </c>
      <c r="N53" s="5">
        <v>43160</v>
      </c>
      <c r="O53">
        <v>782.97</v>
      </c>
      <c r="P53" s="5">
        <v>43191</v>
      </c>
      <c r="Q53" t="s">
        <v>23</v>
      </c>
      <c r="R53" t="s">
        <v>24</v>
      </c>
      <c r="S53" t="s">
        <v>25</v>
      </c>
      <c r="T53" t="str">
        <f t="shared" si="1"/>
        <v>FALSE</v>
      </c>
    </row>
    <row r="54" spans="1:20" x14ac:dyDescent="0.35">
      <c r="A54">
        <v>0.14700413645700949</v>
      </c>
      <c r="B54" s="1">
        <v>87</v>
      </c>
      <c r="C54" s="2">
        <v>129065596</v>
      </c>
      <c r="D54">
        <v>25000</v>
      </c>
      <c r="E54" t="s">
        <v>27</v>
      </c>
      <c r="F54">
        <v>11.99</v>
      </c>
      <c r="G54">
        <v>830.24</v>
      </c>
      <c r="H54" s="4">
        <v>43132</v>
      </c>
      <c r="I54" t="s">
        <v>20</v>
      </c>
      <c r="J54" t="s">
        <v>21</v>
      </c>
      <c r="K54" t="s">
        <v>22</v>
      </c>
      <c r="L54">
        <v>10776.47</v>
      </c>
      <c r="M54">
        <v>0</v>
      </c>
      <c r="N54" s="5">
        <v>43160</v>
      </c>
      <c r="O54">
        <v>830.24</v>
      </c>
      <c r="P54" s="5">
        <v>43191</v>
      </c>
      <c r="Q54" t="s">
        <v>23</v>
      </c>
      <c r="R54" t="s">
        <v>33</v>
      </c>
      <c r="S54" t="s">
        <v>25</v>
      </c>
      <c r="T54" t="str">
        <f t="shared" si="1"/>
        <v>FALSE</v>
      </c>
    </row>
    <row r="55" spans="1:20" x14ac:dyDescent="0.35">
      <c r="A55">
        <v>0.14759064789967058</v>
      </c>
      <c r="B55" s="1">
        <v>644</v>
      </c>
      <c r="C55" s="2">
        <v>126858662</v>
      </c>
      <c r="D55">
        <v>1000</v>
      </c>
      <c r="E55" t="s">
        <v>27</v>
      </c>
      <c r="F55">
        <v>7.97</v>
      </c>
      <c r="G55">
        <v>31.33</v>
      </c>
      <c r="H55" s="4">
        <v>43101</v>
      </c>
      <c r="I55" t="s">
        <v>20</v>
      </c>
      <c r="J55" t="s">
        <v>21</v>
      </c>
      <c r="K55" t="s">
        <v>22</v>
      </c>
      <c r="L55">
        <v>437.51</v>
      </c>
      <c r="M55">
        <v>0</v>
      </c>
      <c r="N55" s="5">
        <v>43160</v>
      </c>
      <c r="O55">
        <v>31.33</v>
      </c>
      <c r="P55" s="5">
        <v>43191</v>
      </c>
      <c r="Q55" t="s">
        <v>23</v>
      </c>
      <c r="R55" t="s">
        <v>24</v>
      </c>
      <c r="S55" t="s">
        <v>25</v>
      </c>
      <c r="T55" t="str">
        <f t="shared" si="1"/>
        <v>FALSE</v>
      </c>
    </row>
    <row r="56" spans="1:20" x14ac:dyDescent="0.35">
      <c r="A56">
        <v>0.15547701083050702</v>
      </c>
      <c r="B56" s="1">
        <v>386</v>
      </c>
      <c r="C56" s="2">
        <v>137251550</v>
      </c>
      <c r="D56">
        <v>5000</v>
      </c>
      <c r="E56" t="s">
        <v>27</v>
      </c>
      <c r="F56">
        <v>10.47</v>
      </c>
      <c r="G56">
        <v>162.44999999999999</v>
      </c>
      <c r="H56" s="4">
        <v>43313</v>
      </c>
      <c r="I56" t="s">
        <v>20</v>
      </c>
      <c r="J56" t="s">
        <v>29</v>
      </c>
      <c r="K56" t="s">
        <v>22</v>
      </c>
      <c r="L56">
        <v>1131.33</v>
      </c>
      <c r="M56">
        <v>0</v>
      </c>
      <c r="N56" s="5">
        <v>43160</v>
      </c>
      <c r="O56">
        <v>162.44999999999999</v>
      </c>
      <c r="P56" s="5">
        <v>43191</v>
      </c>
      <c r="Q56" t="s">
        <v>23</v>
      </c>
      <c r="R56" t="s">
        <v>24</v>
      </c>
      <c r="S56" t="s">
        <v>25</v>
      </c>
      <c r="T56" t="str">
        <f t="shared" si="1"/>
        <v>FALSE</v>
      </c>
    </row>
    <row r="57" spans="1:20" x14ac:dyDescent="0.35">
      <c r="A57">
        <v>0.16397487747438433</v>
      </c>
      <c r="B57" s="1">
        <v>968</v>
      </c>
      <c r="C57" s="2">
        <v>128169170</v>
      </c>
      <c r="D57">
        <v>10000</v>
      </c>
      <c r="E57" t="s">
        <v>27</v>
      </c>
      <c r="F57">
        <v>17.09</v>
      </c>
      <c r="G57">
        <v>356.98</v>
      </c>
      <c r="H57" s="4">
        <v>43132</v>
      </c>
      <c r="I57" t="s">
        <v>20</v>
      </c>
      <c r="J57" t="s">
        <v>21</v>
      </c>
      <c r="K57" t="s">
        <v>35</v>
      </c>
      <c r="L57">
        <v>4617</v>
      </c>
      <c r="M57">
        <v>0</v>
      </c>
      <c r="N57" s="5">
        <v>43160</v>
      </c>
      <c r="O57">
        <v>356.98</v>
      </c>
      <c r="P57" s="5">
        <v>43191</v>
      </c>
      <c r="Q57" t="s">
        <v>23</v>
      </c>
      <c r="R57" t="s">
        <v>24</v>
      </c>
      <c r="S57" t="s">
        <v>25</v>
      </c>
      <c r="T57" t="str">
        <f t="shared" si="1"/>
        <v>FALSE</v>
      </c>
    </row>
    <row r="58" spans="1:20" x14ac:dyDescent="0.35">
      <c r="A58">
        <v>0.1680031328198317</v>
      </c>
      <c r="B58" s="1">
        <v>614</v>
      </c>
      <c r="C58" s="2">
        <v>129963126</v>
      </c>
      <c r="D58">
        <v>10000</v>
      </c>
      <c r="E58" t="s">
        <v>27</v>
      </c>
      <c r="F58">
        <v>5.31</v>
      </c>
      <c r="G58">
        <v>301.11</v>
      </c>
      <c r="H58" s="4">
        <v>43160</v>
      </c>
      <c r="I58" t="s">
        <v>20</v>
      </c>
      <c r="J58" t="s">
        <v>21</v>
      </c>
      <c r="K58" t="s">
        <v>22</v>
      </c>
      <c r="L58">
        <v>3610.37</v>
      </c>
      <c r="M58">
        <v>0</v>
      </c>
      <c r="N58" s="5">
        <v>43160</v>
      </c>
      <c r="O58">
        <v>301.11</v>
      </c>
      <c r="P58" s="5">
        <v>43191</v>
      </c>
      <c r="Q58" t="s">
        <v>23</v>
      </c>
      <c r="R58" t="s">
        <v>33</v>
      </c>
      <c r="S58" t="s">
        <v>25</v>
      </c>
      <c r="T58" t="str">
        <f t="shared" si="1"/>
        <v>FALSE</v>
      </c>
    </row>
    <row r="59" spans="1:20" x14ac:dyDescent="0.35">
      <c r="A59">
        <v>0.1721275553356526</v>
      </c>
      <c r="B59" s="1">
        <v>935</v>
      </c>
      <c r="C59" s="2">
        <v>139884134</v>
      </c>
      <c r="D59">
        <v>12000</v>
      </c>
      <c r="E59" t="s">
        <v>27</v>
      </c>
      <c r="F59">
        <v>7.84</v>
      </c>
      <c r="G59">
        <v>375.16</v>
      </c>
      <c r="H59" s="4">
        <v>43344</v>
      </c>
      <c r="I59" t="s">
        <v>20</v>
      </c>
      <c r="J59" t="s">
        <v>30</v>
      </c>
      <c r="K59" t="s">
        <v>22</v>
      </c>
      <c r="L59">
        <v>2248.35</v>
      </c>
      <c r="M59">
        <v>0</v>
      </c>
      <c r="N59" s="5">
        <v>43160</v>
      </c>
      <c r="O59">
        <v>375.16</v>
      </c>
      <c r="P59" s="5">
        <v>43191</v>
      </c>
      <c r="Q59" t="s">
        <v>23</v>
      </c>
      <c r="R59" t="s">
        <v>24</v>
      </c>
      <c r="S59" t="s">
        <v>25</v>
      </c>
      <c r="T59" t="str">
        <f t="shared" si="1"/>
        <v>FALSE</v>
      </c>
    </row>
    <row r="60" spans="1:20" x14ac:dyDescent="0.35">
      <c r="A60">
        <v>0.17928534435297949</v>
      </c>
      <c r="B60" s="1">
        <v>580</v>
      </c>
      <c r="C60" s="2">
        <v>137309132</v>
      </c>
      <c r="D60">
        <v>20000</v>
      </c>
      <c r="E60" t="s">
        <v>27</v>
      </c>
      <c r="F60">
        <v>17.97</v>
      </c>
      <c r="G60">
        <v>722.75</v>
      </c>
      <c r="H60" s="4">
        <v>43282</v>
      </c>
      <c r="I60" t="s">
        <v>20</v>
      </c>
      <c r="J60" t="s">
        <v>21</v>
      </c>
      <c r="K60" t="s">
        <v>35</v>
      </c>
      <c r="L60">
        <v>5622.27</v>
      </c>
      <c r="M60">
        <v>0</v>
      </c>
      <c r="N60" s="5">
        <v>43160</v>
      </c>
      <c r="O60">
        <v>722.75</v>
      </c>
      <c r="P60" s="5">
        <v>43191</v>
      </c>
      <c r="Q60" t="s">
        <v>23</v>
      </c>
      <c r="R60" t="s">
        <v>24</v>
      </c>
      <c r="S60" t="s">
        <v>25</v>
      </c>
      <c r="T60" t="str">
        <f t="shared" si="1"/>
        <v>FALSE</v>
      </c>
    </row>
    <row r="61" spans="1:20" x14ac:dyDescent="0.35">
      <c r="A61">
        <v>0.18013241586564421</v>
      </c>
      <c r="B61" s="1">
        <v>583</v>
      </c>
      <c r="C61" s="2">
        <v>126833854</v>
      </c>
      <c r="D61">
        <v>25000</v>
      </c>
      <c r="E61" t="s">
        <v>27</v>
      </c>
      <c r="F61">
        <v>6.72</v>
      </c>
      <c r="G61">
        <v>768.74</v>
      </c>
      <c r="H61" s="4">
        <v>43101</v>
      </c>
      <c r="I61" t="s">
        <v>31</v>
      </c>
      <c r="J61" t="s">
        <v>34</v>
      </c>
      <c r="K61" t="s">
        <v>22</v>
      </c>
      <c r="L61">
        <v>26458.46384</v>
      </c>
      <c r="M61">
        <v>0</v>
      </c>
      <c r="N61" s="5">
        <v>43101</v>
      </c>
      <c r="O61">
        <v>18025.650000000001</v>
      </c>
      <c r="Q61" t="s">
        <v>23</v>
      </c>
      <c r="R61" t="s">
        <v>24</v>
      </c>
      <c r="S61" t="s">
        <v>25</v>
      </c>
      <c r="T61" t="str">
        <f t="shared" si="1"/>
        <v>FALSE</v>
      </c>
    </row>
    <row r="62" spans="1:20" x14ac:dyDescent="0.35">
      <c r="A62">
        <v>0.18070669596082223</v>
      </c>
      <c r="B62" s="1">
        <v>390</v>
      </c>
      <c r="C62" s="2">
        <v>130664521</v>
      </c>
      <c r="D62">
        <v>2000</v>
      </c>
      <c r="E62" t="s">
        <v>27</v>
      </c>
      <c r="F62">
        <v>12.61</v>
      </c>
      <c r="G62">
        <v>67.02</v>
      </c>
      <c r="H62" s="4">
        <v>43160</v>
      </c>
      <c r="I62" t="s">
        <v>20</v>
      </c>
      <c r="J62" t="s">
        <v>30</v>
      </c>
      <c r="K62" t="s">
        <v>35</v>
      </c>
      <c r="L62">
        <v>802.84</v>
      </c>
      <c r="M62">
        <v>0</v>
      </c>
      <c r="N62" s="5">
        <v>43160</v>
      </c>
      <c r="O62">
        <v>67.02</v>
      </c>
      <c r="P62" s="5">
        <v>43191</v>
      </c>
      <c r="Q62" t="s">
        <v>23</v>
      </c>
      <c r="R62" t="s">
        <v>24</v>
      </c>
      <c r="S62" t="s">
        <v>25</v>
      </c>
      <c r="T62" t="str">
        <f t="shared" si="1"/>
        <v>FALSE</v>
      </c>
    </row>
    <row r="63" spans="1:20" x14ac:dyDescent="0.35">
      <c r="A63">
        <v>0.18818646024006536</v>
      </c>
      <c r="B63" s="1">
        <v>217</v>
      </c>
      <c r="C63" s="2">
        <v>140743291</v>
      </c>
      <c r="D63">
        <v>26975</v>
      </c>
      <c r="E63" t="s">
        <v>27</v>
      </c>
      <c r="F63">
        <v>10.47</v>
      </c>
      <c r="G63">
        <v>876.38</v>
      </c>
      <c r="H63" s="4">
        <v>43344</v>
      </c>
      <c r="I63" t="s">
        <v>20</v>
      </c>
      <c r="J63" t="s">
        <v>21</v>
      </c>
      <c r="K63" t="s">
        <v>22</v>
      </c>
      <c r="L63">
        <v>5226.8999999999996</v>
      </c>
      <c r="M63">
        <v>0</v>
      </c>
      <c r="N63" s="5">
        <v>43160</v>
      </c>
      <c r="O63">
        <v>876.38</v>
      </c>
      <c r="P63" s="5">
        <v>43191</v>
      </c>
      <c r="Q63" t="s">
        <v>23</v>
      </c>
      <c r="R63" t="s">
        <v>24</v>
      </c>
      <c r="S63" t="s">
        <v>25</v>
      </c>
      <c r="T63" t="str">
        <f t="shared" si="1"/>
        <v>FALSE</v>
      </c>
    </row>
    <row r="64" spans="1:20" x14ac:dyDescent="0.35">
      <c r="A64">
        <v>0.18969541420128022</v>
      </c>
      <c r="B64" s="1">
        <v>184</v>
      </c>
      <c r="C64" s="2">
        <v>128661728</v>
      </c>
      <c r="D64">
        <v>19200</v>
      </c>
      <c r="E64" t="s">
        <v>27</v>
      </c>
      <c r="F64">
        <v>6.72</v>
      </c>
      <c r="G64">
        <v>590.39</v>
      </c>
      <c r="H64" s="4">
        <v>43132</v>
      </c>
      <c r="I64" t="s">
        <v>20</v>
      </c>
      <c r="J64" t="s">
        <v>21</v>
      </c>
      <c r="K64" t="s">
        <v>22</v>
      </c>
      <c r="L64">
        <v>7667.9</v>
      </c>
      <c r="M64">
        <v>0</v>
      </c>
      <c r="N64" s="5">
        <v>43160</v>
      </c>
      <c r="O64">
        <v>590.39</v>
      </c>
      <c r="P64" s="5">
        <v>43191</v>
      </c>
      <c r="Q64" t="s">
        <v>23</v>
      </c>
      <c r="R64" t="s">
        <v>24</v>
      </c>
      <c r="S64" t="s">
        <v>25</v>
      </c>
      <c r="T64" t="str">
        <f t="shared" si="1"/>
        <v>FALSE</v>
      </c>
    </row>
    <row r="65" spans="1:20" x14ac:dyDescent="0.35">
      <c r="A65">
        <v>0.20286302765005937</v>
      </c>
      <c r="B65" s="1">
        <v>341</v>
      </c>
      <c r="C65" s="2">
        <v>127015019</v>
      </c>
      <c r="D65">
        <v>5000</v>
      </c>
      <c r="E65" t="s">
        <v>27</v>
      </c>
      <c r="F65">
        <v>9.93</v>
      </c>
      <c r="G65">
        <v>161.18</v>
      </c>
      <c r="H65" s="4">
        <v>43101</v>
      </c>
      <c r="I65" t="s">
        <v>20</v>
      </c>
      <c r="J65" t="s">
        <v>32</v>
      </c>
      <c r="K65" t="s">
        <v>22</v>
      </c>
      <c r="L65">
        <v>2253.96</v>
      </c>
      <c r="M65">
        <v>0</v>
      </c>
      <c r="N65" s="5">
        <v>43160</v>
      </c>
      <c r="O65">
        <v>161.18</v>
      </c>
      <c r="P65" s="5">
        <v>43191</v>
      </c>
      <c r="Q65" t="s">
        <v>23</v>
      </c>
      <c r="R65" t="s">
        <v>24</v>
      </c>
      <c r="S65" t="s">
        <v>25</v>
      </c>
      <c r="T65" t="str">
        <f t="shared" si="1"/>
        <v>FALSE</v>
      </c>
    </row>
    <row r="66" spans="1:20" x14ac:dyDescent="0.35">
      <c r="A66">
        <v>0.20404977546112446</v>
      </c>
      <c r="B66" s="1">
        <v>943</v>
      </c>
      <c r="C66" s="2">
        <v>129128253</v>
      </c>
      <c r="D66">
        <v>15000</v>
      </c>
      <c r="E66" t="s">
        <v>27</v>
      </c>
      <c r="F66">
        <v>14.07</v>
      </c>
      <c r="G66">
        <v>513.17999999999995</v>
      </c>
      <c r="H66" s="4">
        <v>43132</v>
      </c>
      <c r="I66" t="s">
        <v>31</v>
      </c>
      <c r="J66" t="s">
        <v>21</v>
      </c>
      <c r="K66" t="s">
        <v>22</v>
      </c>
      <c r="L66">
        <v>16823.899460000001</v>
      </c>
      <c r="M66">
        <v>0</v>
      </c>
      <c r="N66" s="5">
        <v>43132</v>
      </c>
      <c r="O66">
        <v>11202.37</v>
      </c>
      <c r="Q66" t="s">
        <v>23</v>
      </c>
      <c r="R66" t="s">
        <v>24</v>
      </c>
      <c r="S66" t="s">
        <v>25</v>
      </c>
      <c r="T66" t="str">
        <f t="shared" ref="T66:T97" si="2">IF(S66="N", "FALSE", "TRUE")</f>
        <v>FALSE</v>
      </c>
    </row>
    <row r="67" spans="1:20" x14ac:dyDescent="0.35">
      <c r="A67">
        <v>0.20414626779091094</v>
      </c>
      <c r="B67" s="1">
        <v>21</v>
      </c>
      <c r="C67" s="2">
        <v>140488885</v>
      </c>
      <c r="D67">
        <v>4400</v>
      </c>
      <c r="E67" t="s">
        <v>27</v>
      </c>
      <c r="F67">
        <v>19.920000000000002</v>
      </c>
      <c r="G67">
        <v>163.35</v>
      </c>
      <c r="H67" s="4">
        <v>43344</v>
      </c>
      <c r="I67" t="s">
        <v>20</v>
      </c>
      <c r="J67" t="s">
        <v>28</v>
      </c>
      <c r="K67" t="s">
        <v>22</v>
      </c>
      <c r="L67">
        <v>828.93</v>
      </c>
      <c r="M67">
        <v>0</v>
      </c>
      <c r="N67" s="5">
        <v>43132</v>
      </c>
      <c r="O67">
        <v>163.35</v>
      </c>
      <c r="P67" s="5">
        <v>43191</v>
      </c>
      <c r="Q67" t="s">
        <v>23</v>
      </c>
      <c r="R67" t="s">
        <v>24</v>
      </c>
      <c r="S67" t="s">
        <v>25</v>
      </c>
      <c r="T67" t="str">
        <f t="shared" si="2"/>
        <v>FALSE</v>
      </c>
    </row>
    <row r="68" spans="1:20" x14ac:dyDescent="0.35">
      <c r="A68">
        <v>0.21155206695572815</v>
      </c>
      <c r="B68" s="1">
        <v>307</v>
      </c>
      <c r="C68" s="2">
        <v>138115830</v>
      </c>
      <c r="D68">
        <v>10000</v>
      </c>
      <c r="E68" t="s">
        <v>27</v>
      </c>
      <c r="F68">
        <v>10.47</v>
      </c>
      <c r="G68">
        <v>324.89</v>
      </c>
      <c r="H68" s="4">
        <v>43313</v>
      </c>
      <c r="I68" t="s">
        <v>20</v>
      </c>
      <c r="J68" t="s">
        <v>32</v>
      </c>
      <c r="K68" t="s">
        <v>22</v>
      </c>
      <c r="L68">
        <v>2552.59</v>
      </c>
      <c r="M68">
        <v>0</v>
      </c>
      <c r="N68" s="5">
        <v>43160</v>
      </c>
      <c r="O68">
        <v>324.89</v>
      </c>
      <c r="P68" s="5">
        <v>43191</v>
      </c>
      <c r="Q68" t="s">
        <v>23</v>
      </c>
      <c r="R68" t="s">
        <v>24</v>
      </c>
      <c r="S68" t="s">
        <v>25</v>
      </c>
      <c r="T68" t="str">
        <f t="shared" si="2"/>
        <v>FALSE</v>
      </c>
    </row>
    <row r="69" spans="1:20" x14ac:dyDescent="0.35">
      <c r="A69">
        <v>4.2325833089307263E-4</v>
      </c>
      <c r="B69" s="1">
        <v>403</v>
      </c>
      <c r="C69" s="2">
        <v>135433573</v>
      </c>
      <c r="D69">
        <v>21000</v>
      </c>
      <c r="E69" t="s">
        <v>19</v>
      </c>
      <c r="F69">
        <v>11.05</v>
      </c>
      <c r="G69">
        <v>457.12</v>
      </c>
      <c r="H69" s="4">
        <v>43282</v>
      </c>
      <c r="I69" t="s">
        <v>20</v>
      </c>
      <c r="J69" t="s">
        <v>21</v>
      </c>
      <c r="K69" t="s">
        <v>22</v>
      </c>
      <c r="L69">
        <v>3644.07</v>
      </c>
      <c r="M69">
        <v>0</v>
      </c>
      <c r="N69" s="5">
        <v>43160</v>
      </c>
      <c r="O69">
        <v>457.12</v>
      </c>
      <c r="P69" s="5">
        <v>43191</v>
      </c>
      <c r="Q69" t="s">
        <v>23</v>
      </c>
      <c r="R69" t="s">
        <v>24</v>
      </c>
      <c r="S69" t="s">
        <v>25</v>
      </c>
      <c r="T69" t="str">
        <f t="shared" si="2"/>
        <v>FALSE</v>
      </c>
    </row>
    <row r="70" spans="1:20" x14ac:dyDescent="0.35">
      <c r="A70">
        <v>3.1774808259887877E-3</v>
      </c>
      <c r="B70" s="1">
        <v>314</v>
      </c>
      <c r="C70" s="2">
        <v>138914735</v>
      </c>
      <c r="D70">
        <v>33000</v>
      </c>
      <c r="E70" t="s">
        <v>19</v>
      </c>
      <c r="F70">
        <v>7.84</v>
      </c>
      <c r="G70">
        <v>666.6</v>
      </c>
      <c r="H70" s="4">
        <v>43313</v>
      </c>
      <c r="I70" t="s">
        <v>20</v>
      </c>
      <c r="J70" t="s">
        <v>21</v>
      </c>
      <c r="K70" t="s">
        <v>22</v>
      </c>
      <c r="L70">
        <v>4637.45</v>
      </c>
      <c r="M70">
        <v>0</v>
      </c>
      <c r="N70" s="5">
        <v>43160</v>
      </c>
      <c r="O70">
        <v>666.6</v>
      </c>
      <c r="P70" s="5">
        <v>43191</v>
      </c>
      <c r="Q70" t="s">
        <v>23</v>
      </c>
      <c r="R70" t="s">
        <v>33</v>
      </c>
      <c r="S70" t="s">
        <v>25</v>
      </c>
      <c r="T70" t="str">
        <f t="shared" si="2"/>
        <v>FALSE</v>
      </c>
    </row>
    <row r="71" spans="1:20" x14ac:dyDescent="0.35">
      <c r="A71">
        <v>1.4270200680890466E-2</v>
      </c>
      <c r="B71" s="1">
        <v>44</v>
      </c>
      <c r="C71" s="2">
        <v>140307777</v>
      </c>
      <c r="D71">
        <v>20000</v>
      </c>
      <c r="E71" t="s">
        <v>19</v>
      </c>
      <c r="F71">
        <v>20.89</v>
      </c>
      <c r="G71">
        <v>539.84</v>
      </c>
      <c r="H71" s="4">
        <v>43344</v>
      </c>
      <c r="I71" t="s">
        <v>20</v>
      </c>
      <c r="J71" t="s">
        <v>21</v>
      </c>
      <c r="K71" t="s">
        <v>22</v>
      </c>
      <c r="L71">
        <v>3192.62</v>
      </c>
      <c r="M71">
        <v>0</v>
      </c>
      <c r="N71" s="5">
        <v>43160</v>
      </c>
      <c r="O71">
        <v>539.84</v>
      </c>
      <c r="P71" s="5">
        <v>43191</v>
      </c>
      <c r="Q71" t="s">
        <v>23</v>
      </c>
      <c r="R71" t="s">
        <v>24</v>
      </c>
      <c r="S71" t="s">
        <v>25</v>
      </c>
      <c r="T71" t="str">
        <f t="shared" si="2"/>
        <v>FALSE</v>
      </c>
    </row>
    <row r="72" spans="1:20" x14ac:dyDescent="0.35">
      <c r="A72">
        <v>2.9300602055468028E-2</v>
      </c>
      <c r="B72" s="1">
        <v>306</v>
      </c>
      <c r="C72" s="2">
        <v>128382672</v>
      </c>
      <c r="D72">
        <v>12000</v>
      </c>
      <c r="E72" t="s">
        <v>19</v>
      </c>
      <c r="F72">
        <v>7.35</v>
      </c>
      <c r="G72">
        <v>239.61</v>
      </c>
      <c r="H72" s="4">
        <v>43132</v>
      </c>
      <c r="I72" t="s">
        <v>20</v>
      </c>
      <c r="J72" t="s">
        <v>30</v>
      </c>
      <c r="K72" t="s">
        <v>22</v>
      </c>
      <c r="L72">
        <v>3110.03</v>
      </c>
      <c r="M72">
        <v>0</v>
      </c>
      <c r="N72" s="5">
        <v>43160</v>
      </c>
      <c r="O72">
        <v>239.61</v>
      </c>
      <c r="P72" s="5">
        <v>43191</v>
      </c>
      <c r="Q72" t="s">
        <v>23</v>
      </c>
      <c r="R72" t="s">
        <v>24</v>
      </c>
      <c r="S72" t="s">
        <v>25</v>
      </c>
      <c r="T72" t="str">
        <f t="shared" si="2"/>
        <v>FALSE</v>
      </c>
    </row>
    <row r="73" spans="1:20" x14ac:dyDescent="0.35">
      <c r="A73">
        <v>3.015282551757914E-2</v>
      </c>
      <c r="B73" s="1">
        <v>17</v>
      </c>
      <c r="C73" s="2">
        <v>128382861</v>
      </c>
      <c r="D73">
        <v>20000</v>
      </c>
      <c r="E73" t="s">
        <v>19</v>
      </c>
      <c r="F73">
        <v>18.059999999999999</v>
      </c>
      <c r="G73">
        <v>508.53</v>
      </c>
      <c r="H73" s="4">
        <v>43132</v>
      </c>
      <c r="I73" t="s">
        <v>20</v>
      </c>
      <c r="J73" t="s">
        <v>29</v>
      </c>
      <c r="K73" t="s">
        <v>22</v>
      </c>
      <c r="L73">
        <v>6570.76</v>
      </c>
      <c r="M73">
        <v>0</v>
      </c>
      <c r="N73" s="5">
        <v>43160</v>
      </c>
      <c r="O73">
        <v>508.53</v>
      </c>
      <c r="P73" s="5">
        <v>43191</v>
      </c>
      <c r="Q73" t="s">
        <v>23</v>
      </c>
      <c r="R73" t="s">
        <v>24</v>
      </c>
      <c r="S73" t="s">
        <v>25</v>
      </c>
      <c r="T73" t="str">
        <f t="shared" si="2"/>
        <v>FALSE</v>
      </c>
    </row>
    <row r="74" spans="1:20" x14ac:dyDescent="0.35">
      <c r="A74">
        <v>3.1477176220835901E-2</v>
      </c>
      <c r="B74" s="1">
        <v>417</v>
      </c>
      <c r="C74" s="2">
        <v>128946423</v>
      </c>
      <c r="D74">
        <v>10000</v>
      </c>
      <c r="E74" t="s">
        <v>19</v>
      </c>
      <c r="F74">
        <v>19.03</v>
      </c>
      <c r="G74">
        <v>259.58</v>
      </c>
      <c r="H74" s="4">
        <v>43132</v>
      </c>
      <c r="I74" t="s">
        <v>20</v>
      </c>
      <c r="J74" t="s">
        <v>21</v>
      </c>
      <c r="K74" t="s">
        <v>22</v>
      </c>
      <c r="L74">
        <v>3363.97</v>
      </c>
      <c r="M74">
        <v>0</v>
      </c>
      <c r="N74" s="5">
        <v>43160</v>
      </c>
      <c r="O74">
        <v>259.58</v>
      </c>
      <c r="P74" s="5">
        <v>43191</v>
      </c>
      <c r="Q74" t="s">
        <v>26</v>
      </c>
      <c r="R74" t="s">
        <v>24</v>
      </c>
      <c r="S74" t="s">
        <v>25</v>
      </c>
      <c r="T74" t="str">
        <f t="shared" si="2"/>
        <v>FALSE</v>
      </c>
    </row>
    <row r="75" spans="1:20" x14ac:dyDescent="0.35">
      <c r="A75">
        <v>3.1604039684088536E-2</v>
      </c>
      <c r="B75" s="1">
        <v>355</v>
      </c>
      <c r="C75" s="2">
        <v>130833743</v>
      </c>
      <c r="D75">
        <v>16000</v>
      </c>
      <c r="E75" t="s">
        <v>19</v>
      </c>
      <c r="F75">
        <v>13.58</v>
      </c>
      <c r="G75">
        <v>368.82</v>
      </c>
      <c r="H75" s="4">
        <v>43160</v>
      </c>
      <c r="I75" t="s">
        <v>20</v>
      </c>
      <c r="J75" t="s">
        <v>21</v>
      </c>
      <c r="K75" t="s">
        <v>22</v>
      </c>
      <c r="L75">
        <v>4329.28</v>
      </c>
      <c r="M75">
        <v>0</v>
      </c>
      <c r="N75" s="5">
        <v>43160</v>
      </c>
      <c r="O75">
        <v>368.82</v>
      </c>
      <c r="P75" s="5">
        <v>43191</v>
      </c>
      <c r="Q75" t="s">
        <v>26</v>
      </c>
      <c r="R75" t="s">
        <v>24</v>
      </c>
      <c r="S75" t="s">
        <v>25</v>
      </c>
      <c r="T75" t="str">
        <f t="shared" si="2"/>
        <v>FALSE</v>
      </c>
    </row>
    <row r="76" spans="1:20" x14ac:dyDescent="0.35">
      <c r="A76">
        <v>3.4506751660999924E-2</v>
      </c>
      <c r="B76" s="1">
        <v>369</v>
      </c>
      <c r="C76" s="2">
        <v>129968437</v>
      </c>
      <c r="D76">
        <v>40000</v>
      </c>
      <c r="E76" t="s">
        <v>19</v>
      </c>
      <c r="F76">
        <v>13.58</v>
      </c>
      <c r="G76">
        <v>922.05</v>
      </c>
      <c r="H76" s="4">
        <v>43160</v>
      </c>
      <c r="I76" t="s">
        <v>31</v>
      </c>
      <c r="J76" t="s">
        <v>29</v>
      </c>
      <c r="K76" t="s">
        <v>22</v>
      </c>
      <c r="L76">
        <v>43381.213900000002</v>
      </c>
      <c r="M76">
        <v>0</v>
      </c>
      <c r="N76" s="5">
        <v>43374</v>
      </c>
      <c r="O76">
        <v>37909.269999999997</v>
      </c>
      <c r="Q76" t="s">
        <v>23</v>
      </c>
      <c r="R76" t="s">
        <v>24</v>
      </c>
      <c r="S76" t="s">
        <v>25</v>
      </c>
      <c r="T76" t="str">
        <f t="shared" si="2"/>
        <v>FALSE</v>
      </c>
    </row>
    <row r="77" spans="1:20" x14ac:dyDescent="0.35">
      <c r="A77">
        <v>4.2247489385778714E-2</v>
      </c>
      <c r="B77" s="1">
        <v>629</v>
      </c>
      <c r="C77" s="2">
        <v>128416385</v>
      </c>
      <c r="D77">
        <v>21550</v>
      </c>
      <c r="E77" t="s">
        <v>19</v>
      </c>
      <c r="F77">
        <v>19.03</v>
      </c>
      <c r="G77">
        <v>559.38</v>
      </c>
      <c r="H77" s="4">
        <v>43132</v>
      </c>
      <c r="I77" t="s">
        <v>36</v>
      </c>
      <c r="J77" t="s">
        <v>32</v>
      </c>
      <c r="K77" t="s">
        <v>22</v>
      </c>
      <c r="L77">
        <v>3463.08</v>
      </c>
      <c r="M77">
        <v>0</v>
      </c>
      <c r="N77" s="5">
        <v>43313</v>
      </c>
      <c r="O77">
        <v>688.96</v>
      </c>
      <c r="Q77" t="s">
        <v>23</v>
      </c>
      <c r="R77" t="s">
        <v>24</v>
      </c>
      <c r="S77" t="s">
        <v>25</v>
      </c>
      <c r="T77" t="str">
        <f t="shared" si="2"/>
        <v>FALSE</v>
      </c>
    </row>
    <row r="78" spans="1:20" x14ac:dyDescent="0.35">
      <c r="A78">
        <v>4.9845102076348957E-2</v>
      </c>
      <c r="B78" s="1">
        <v>183</v>
      </c>
      <c r="C78" s="2">
        <v>129696584</v>
      </c>
      <c r="D78">
        <v>15000</v>
      </c>
      <c r="E78" t="s">
        <v>19</v>
      </c>
      <c r="F78">
        <v>14.07</v>
      </c>
      <c r="G78">
        <v>349.57</v>
      </c>
      <c r="H78" s="4">
        <v>43160</v>
      </c>
      <c r="I78" t="s">
        <v>20</v>
      </c>
      <c r="J78" t="s">
        <v>29</v>
      </c>
      <c r="K78" t="s">
        <v>22</v>
      </c>
      <c r="L78">
        <v>4183.12</v>
      </c>
      <c r="M78">
        <v>0</v>
      </c>
      <c r="N78" s="5">
        <v>43160</v>
      </c>
      <c r="O78">
        <v>349.57</v>
      </c>
      <c r="P78" s="5">
        <v>43191</v>
      </c>
      <c r="Q78" t="s">
        <v>23</v>
      </c>
      <c r="R78" t="s">
        <v>24</v>
      </c>
      <c r="S78" t="s">
        <v>25</v>
      </c>
      <c r="T78" t="str">
        <f t="shared" si="2"/>
        <v>FALSE</v>
      </c>
    </row>
    <row r="79" spans="1:20" x14ac:dyDescent="0.35">
      <c r="A79">
        <v>5.2816979879742654E-2</v>
      </c>
      <c r="B79" s="1">
        <v>28</v>
      </c>
      <c r="C79" s="2">
        <v>138152525</v>
      </c>
      <c r="D79">
        <v>25000</v>
      </c>
      <c r="E79" t="s">
        <v>19</v>
      </c>
      <c r="F79">
        <v>16.14</v>
      </c>
      <c r="G79">
        <v>609.82000000000005</v>
      </c>
      <c r="H79" s="4">
        <v>43313</v>
      </c>
      <c r="I79" t="s">
        <v>31</v>
      </c>
      <c r="J79" t="s">
        <v>21</v>
      </c>
      <c r="K79" t="s">
        <v>22</v>
      </c>
      <c r="L79">
        <v>27427.64848</v>
      </c>
      <c r="M79">
        <v>0</v>
      </c>
      <c r="N79" s="5">
        <v>43160</v>
      </c>
      <c r="O79">
        <v>23791.15</v>
      </c>
      <c r="Q79" t="s">
        <v>23</v>
      </c>
      <c r="R79" t="s">
        <v>33</v>
      </c>
      <c r="S79" t="s">
        <v>25</v>
      </c>
      <c r="T79" t="str">
        <f t="shared" si="2"/>
        <v>FALSE</v>
      </c>
    </row>
    <row r="80" spans="1:20" x14ac:dyDescent="0.35">
      <c r="A80">
        <v>5.9273675274703508E-2</v>
      </c>
      <c r="B80" s="1">
        <v>351</v>
      </c>
      <c r="C80" s="2">
        <v>137998261</v>
      </c>
      <c r="D80">
        <v>25200</v>
      </c>
      <c r="E80" t="s">
        <v>19</v>
      </c>
      <c r="F80">
        <v>10.47</v>
      </c>
      <c r="G80">
        <v>541.28</v>
      </c>
      <c r="H80" s="4">
        <v>43313</v>
      </c>
      <c r="I80" t="s">
        <v>20</v>
      </c>
      <c r="J80" t="s">
        <v>21</v>
      </c>
      <c r="K80" t="s">
        <v>22</v>
      </c>
      <c r="L80">
        <v>3774.3</v>
      </c>
      <c r="M80">
        <v>0</v>
      </c>
      <c r="N80" s="5">
        <v>43160</v>
      </c>
      <c r="O80">
        <v>541.28</v>
      </c>
      <c r="P80" s="5">
        <v>43191</v>
      </c>
      <c r="Q80" t="s">
        <v>23</v>
      </c>
      <c r="R80" t="s">
        <v>24</v>
      </c>
      <c r="S80" t="s">
        <v>25</v>
      </c>
      <c r="T80" t="str">
        <f t="shared" si="2"/>
        <v>FALSE</v>
      </c>
    </row>
    <row r="81" spans="1:20" x14ac:dyDescent="0.35">
      <c r="A81">
        <v>5.9572554762129415E-2</v>
      </c>
      <c r="B81" s="1">
        <v>2</v>
      </c>
      <c r="C81" s="2">
        <v>136898732</v>
      </c>
      <c r="D81">
        <v>18000</v>
      </c>
      <c r="E81" t="s">
        <v>19</v>
      </c>
      <c r="F81">
        <v>10.47</v>
      </c>
      <c r="G81">
        <v>386.63</v>
      </c>
      <c r="H81" s="4">
        <v>43282</v>
      </c>
      <c r="I81" t="s">
        <v>20</v>
      </c>
      <c r="J81" t="s">
        <v>21</v>
      </c>
      <c r="K81" t="s">
        <v>22</v>
      </c>
      <c r="L81">
        <v>3082.57</v>
      </c>
      <c r="M81">
        <v>0</v>
      </c>
      <c r="N81" s="5">
        <v>43160</v>
      </c>
      <c r="O81">
        <v>386.63</v>
      </c>
      <c r="P81" s="5">
        <v>43191</v>
      </c>
      <c r="Q81" t="s">
        <v>26</v>
      </c>
      <c r="R81" t="s">
        <v>24</v>
      </c>
      <c r="S81" t="s">
        <v>25</v>
      </c>
      <c r="T81" t="str">
        <f t="shared" si="2"/>
        <v>FALSE</v>
      </c>
    </row>
    <row r="82" spans="1:20" x14ac:dyDescent="0.35">
      <c r="A82">
        <v>6.0589167086484097E-2</v>
      </c>
      <c r="B82" s="1">
        <v>910</v>
      </c>
      <c r="C82" s="2">
        <v>129829551</v>
      </c>
      <c r="D82">
        <v>24000</v>
      </c>
      <c r="E82" t="s">
        <v>19</v>
      </c>
      <c r="F82">
        <v>9.43</v>
      </c>
      <c r="G82">
        <v>503.23</v>
      </c>
      <c r="H82" s="4">
        <v>43160</v>
      </c>
      <c r="I82" t="s">
        <v>20</v>
      </c>
      <c r="J82" t="s">
        <v>30</v>
      </c>
      <c r="K82" t="s">
        <v>22</v>
      </c>
      <c r="L82">
        <v>6013.61</v>
      </c>
      <c r="M82">
        <v>0</v>
      </c>
      <c r="N82" s="5">
        <v>43160</v>
      </c>
      <c r="O82">
        <v>503.23</v>
      </c>
      <c r="P82" s="5">
        <v>43191</v>
      </c>
      <c r="Q82" t="s">
        <v>23</v>
      </c>
      <c r="R82" t="s">
        <v>24</v>
      </c>
      <c r="S82" t="s">
        <v>25</v>
      </c>
      <c r="T82" t="str">
        <f t="shared" si="2"/>
        <v>FALSE</v>
      </c>
    </row>
    <row r="83" spans="1:20" x14ac:dyDescent="0.35">
      <c r="A83">
        <v>7.3403203821661434E-2</v>
      </c>
      <c r="B83" s="1">
        <v>363</v>
      </c>
      <c r="C83" s="2">
        <v>136080841</v>
      </c>
      <c r="D83">
        <v>40000</v>
      </c>
      <c r="E83" t="s">
        <v>19</v>
      </c>
      <c r="F83">
        <v>11.55</v>
      </c>
      <c r="G83">
        <v>880.71</v>
      </c>
      <c r="H83" s="4">
        <v>43313</v>
      </c>
      <c r="I83" t="s">
        <v>20</v>
      </c>
      <c r="J83" t="s">
        <v>21</v>
      </c>
      <c r="K83" t="s">
        <v>22</v>
      </c>
      <c r="L83">
        <v>6113.64</v>
      </c>
      <c r="M83">
        <v>0</v>
      </c>
      <c r="N83" s="5">
        <v>43160</v>
      </c>
      <c r="O83">
        <v>880.71</v>
      </c>
      <c r="P83" s="5">
        <v>43191</v>
      </c>
      <c r="Q83" t="s">
        <v>23</v>
      </c>
      <c r="R83" t="s">
        <v>24</v>
      </c>
      <c r="S83" t="s">
        <v>25</v>
      </c>
      <c r="T83" t="str">
        <f t="shared" si="2"/>
        <v>FALSE</v>
      </c>
    </row>
    <row r="84" spans="1:20" x14ac:dyDescent="0.35">
      <c r="A84">
        <v>7.7158028937034273E-2</v>
      </c>
      <c r="B84" s="1">
        <v>978</v>
      </c>
      <c r="C84" s="2">
        <v>136213523</v>
      </c>
      <c r="D84">
        <v>25000</v>
      </c>
      <c r="E84" t="s">
        <v>19</v>
      </c>
      <c r="F84">
        <v>28.72</v>
      </c>
      <c r="G84">
        <v>789.3</v>
      </c>
      <c r="H84" s="4">
        <v>43282</v>
      </c>
      <c r="I84" t="s">
        <v>20</v>
      </c>
      <c r="J84" t="s">
        <v>40</v>
      </c>
      <c r="K84" t="s">
        <v>22</v>
      </c>
      <c r="L84">
        <v>6274.51</v>
      </c>
      <c r="M84">
        <v>0</v>
      </c>
      <c r="N84" s="5">
        <v>43160</v>
      </c>
      <c r="O84">
        <v>789.3</v>
      </c>
      <c r="P84" s="5">
        <v>43191</v>
      </c>
      <c r="Q84" t="s">
        <v>23</v>
      </c>
      <c r="R84" t="s">
        <v>24</v>
      </c>
      <c r="S84" t="s">
        <v>25</v>
      </c>
      <c r="T84" t="str">
        <f t="shared" si="2"/>
        <v>FALSE</v>
      </c>
    </row>
    <row r="85" spans="1:20" x14ac:dyDescent="0.35">
      <c r="A85">
        <v>9.3284550753135353E-2</v>
      </c>
      <c r="B85" s="1">
        <v>950</v>
      </c>
      <c r="C85" s="2">
        <v>130045842</v>
      </c>
      <c r="D85">
        <v>16000</v>
      </c>
      <c r="E85" t="s">
        <v>19</v>
      </c>
      <c r="F85">
        <v>19.420000000000002</v>
      </c>
      <c r="G85">
        <v>418.76</v>
      </c>
      <c r="H85" s="4">
        <v>43160</v>
      </c>
      <c r="I85" t="s">
        <v>36</v>
      </c>
      <c r="J85" t="s">
        <v>21</v>
      </c>
      <c r="K85" t="s">
        <v>22</v>
      </c>
      <c r="L85">
        <v>2478.04</v>
      </c>
      <c r="M85">
        <v>0</v>
      </c>
      <c r="N85" s="5">
        <v>43344</v>
      </c>
      <c r="O85">
        <v>418.76</v>
      </c>
      <c r="Q85" t="s">
        <v>23</v>
      </c>
      <c r="R85" t="s">
        <v>24</v>
      </c>
      <c r="S85" t="s">
        <v>25</v>
      </c>
      <c r="T85" t="str">
        <f t="shared" si="2"/>
        <v>FALSE</v>
      </c>
    </row>
    <row r="86" spans="1:20" x14ac:dyDescent="0.35">
      <c r="A86">
        <v>0.10209197084491672</v>
      </c>
      <c r="B86" s="1">
        <v>342</v>
      </c>
      <c r="C86" s="2">
        <v>136250124</v>
      </c>
      <c r="D86">
        <v>21000</v>
      </c>
      <c r="E86" t="s">
        <v>19</v>
      </c>
      <c r="F86">
        <v>14.47</v>
      </c>
      <c r="G86">
        <v>493.77</v>
      </c>
      <c r="H86" s="4">
        <v>43282</v>
      </c>
      <c r="I86" t="s">
        <v>20</v>
      </c>
      <c r="J86" t="s">
        <v>29</v>
      </c>
      <c r="K86" t="s">
        <v>22</v>
      </c>
      <c r="L86">
        <v>3933.28</v>
      </c>
      <c r="M86">
        <v>0</v>
      </c>
      <c r="N86" s="5">
        <v>43160</v>
      </c>
      <c r="O86">
        <v>493.77</v>
      </c>
      <c r="P86" s="5">
        <v>43191</v>
      </c>
      <c r="Q86" t="s">
        <v>23</v>
      </c>
      <c r="R86" t="s">
        <v>24</v>
      </c>
      <c r="S86" t="s">
        <v>25</v>
      </c>
      <c r="T86" t="str">
        <f t="shared" si="2"/>
        <v>FALSE</v>
      </c>
    </row>
    <row r="87" spans="1:20" x14ac:dyDescent="0.35">
      <c r="A87">
        <v>0.11021299844207644</v>
      </c>
      <c r="B87" s="1">
        <v>993</v>
      </c>
      <c r="C87" s="2">
        <v>127630247</v>
      </c>
      <c r="D87">
        <v>16000</v>
      </c>
      <c r="E87" t="s">
        <v>19</v>
      </c>
      <c r="F87">
        <v>17.09</v>
      </c>
      <c r="G87">
        <v>398.42</v>
      </c>
      <c r="H87" s="4">
        <v>43101</v>
      </c>
      <c r="I87" t="s">
        <v>20</v>
      </c>
      <c r="J87" t="s">
        <v>30</v>
      </c>
      <c r="K87" t="s">
        <v>22</v>
      </c>
      <c r="L87">
        <v>5164.2700000000004</v>
      </c>
      <c r="M87">
        <v>0</v>
      </c>
      <c r="N87" s="5">
        <v>43132</v>
      </c>
      <c r="O87">
        <v>398.42</v>
      </c>
      <c r="P87" s="5">
        <v>43191</v>
      </c>
      <c r="Q87" t="s">
        <v>23</v>
      </c>
      <c r="R87" t="s">
        <v>24</v>
      </c>
      <c r="S87" t="s">
        <v>25</v>
      </c>
      <c r="T87" t="str">
        <f t="shared" si="2"/>
        <v>FALSE</v>
      </c>
    </row>
    <row r="88" spans="1:20" x14ac:dyDescent="0.35">
      <c r="A88">
        <v>0.11163408912127659</v>
      </c>
      <c r="B88" s="1">
        <v>973</v>
      </c>
      <c r="C88" s="2">
        <v>138308159</v>
      </c>
      <c r="D88">
        <v>15000</v>
      </c>
      <c r="E88" t="s">
        <v>19</v>
      </c>
      <c r="F88">
        <v>7.84</v>
      </c>
      <c r="G88">
        <v>303</v>
      </c>
      <c r="H88" s="4">
        <v>43313</v>
      </c>
      <c r="I88" t="s">
        <v>20</v>
      </c>
      <c r="J88" t="s">
        <v>40</v>
      </c>
      <c r="K88" t="s">
        <v>22</v>
      </c>
      <c r="L88">
        <v>2114.4699999999998</v>
      </c>
      <c r="M88">
        <v>0</v>
      </c>
      <c r="N88" s="5">
        <v>43160</v>
      </c>
      <c r="O88">
        <v>303</v>
      </c>
      <c r="P88" s="5">
        <v>43191</v>
      </c>
      <c r="Q88" t="s">
        <v>23</v>
      </c>
      <c r="R88" t="s">
        <v>24</v>
      </c>
      <c r="S88" t="s">
        <v>25</v>
      </c>
      <c r="T88" t="str">
        <f t="shared" si="2"/>
        <v>FALSE</v>
      </c>
    </row>
    <row r="89" spans="1:20" x14ac:dyDescent="0.35">
      <c r="A89">
        <v>0.11501267185275932</v>
      </c>
      <c r="B89" s="1">
        <v>328</v>
      </c>
      <c r="C89" s="2">
        <v>129827450</v>
      </c>
      <c r="D89">
        <v>20000</v>
      </c>
      <c r="E89" t="s">
        <v>19</v>
      </c>
      <c r="F89">
        <v>26.77</v>
      </c>
      <c r="G89">
        <v>607.97</v>
      </c>
      <c r="H89" s="4">
        <v>43160</v>
      </c>
      <c r="I89" t="s">
        <v>43</v>
      </c>
      <c r="J89" t="s">
        <v>21</v>
      </c>
      <c r="K89" t="s">
        <v>22</v>
      </c>
      <c r="L89">
        <v>6657.93</v>
      </c>
      <c r="M89">
        <v>0</v>
      </c>
      <c r="N89" s="5">
        <v>43132</v>
      </c>
      <c r="O89">
        <v>607.97</v>
      </c>
      <c r="P89" s="5">
        <v>43191</v>
      </c>
      <c r="Q89" t="s">
        <v>23</v>
      </c>
      <c r="R89" t="s">
        <v>24</v>
      </c>
      <c r="S89" t="s">
        <v>25</v>
      </c>
      <c r="T89" t="str">
        <f t="shared" si="2"/>
        <v>FALSE</v>
      </c>
    </row>
    <row r="90" spans="1:20" x14ac:dyDescent="0.35">
      <c r="A90">
        <v>0.12058160648484706</v>
      </c>
      <c r="B90" s="1">
        <v>258</v>
      </c>
      <c r="C90" s="2">
        <v>139979546</v>
      </c>
      <c r="D90">
        <v>15000</v>
      </c>
      <c r="E90" t="s">
        <v>19</v>
      </c>
      <c r="F90">
        <v>20.89</v>
      </c>
      <c r="G90">
        <v>404.88</v>
      </c>
      <c r="H90" s="4">
        <v>43344</v>
      </c>
      <c r="I90" t="s">
        <v>20</v>
      </c>
      <c r="J90" t="s">
        <v>21</v>
      </c>
      <c r="K90" t="s">
        <v>22</v>
      </c>
      <c r="L90">
        <v>2394.46</v>
      </c>
      <c r="M90">
        <v>0</v>
      </c>
      <c r="N90" s="5">
        <v>43160</v>
      </c>
      <c r="O90">
        <v>404.88</v>
      </c>
      <c r="P90" s="5">
        <v>43191</v>
      </c>
      <c r="Q90" t="s">
        <v>23</v>
      </c>
      <c r="R90" t="s">
        <v>24</v>
      </c>
      <c r="S90" t="s">
        <v>25</v>
      </c>
      <c r="T90" t="str">
        <f t="shared" si="2"/>
        <v>FALSE</v>
      </c>
    </row>
    <row r="91" spans="1:20" x14ac:dyDescent="0.35">
      <c r="A91">
        <v>0.12535012641366672</v>
      </c>
      <c r="B91" s="1">
        <v>257</v>
      </c>
      <c r="C91" s="2">
        <v>134596012</v>
      </c>
      <c r="D91">
        <v>25000</v>
      </c>
      <c r="E91" t="s">
        <v>19</v>
      </c>
      <c r="F91">
        <v>12.13</v>
      </c>
      <c r="G91">
        <v>557.76</v>
      </c>
      <c r="H91" s="4">
        <v>43282</v>
      </c>
      <c r="I91" t="s">
        <v>20</v>
      </c>
      <c r="J91" t="s">
        <v>29</v>
      </c>
      <c r="K91" t="s">
        <v>22</v>
      </c>
      <c r="L91">
        <v>4436.8100000000004</v>
      </c>
      <c r="M91">
        <v>0</v>
      </c>
      <c r="N91" s="5">
        <v>43160</v>
      </c>
      <c r="O91">
        <v>557.76</v>
      </c>
      <c r="P91" s="5">
        <v>43191</v>
      </c>
      <c r="Q91" t="s">
        <v>23</v>
      </c>
      <c r="R91" t="s">
        <v>24</v>
      </c>
      <c r="S91" t="s">
        <v>25</v>
      </c>
      <c r="T91" t="str">
        <f t="shared" si="2"/>
        <v>FALSE</v>
      </c>
    </row>
    <row r="92" spans="1:20" x14ac:dyDescent="0.35">
      <c r="A92">
        <v>0.13130345615358241</v>
      </c>
      <c r="B92" s="1">
        <v>917</v>
      </c>
      <c r="C92" s="2">
        <v>139371290</v>
      </c>
      <c r="D92">
        <v>20000</v>
      </c>
      <c r="E92" t="s">
        <v>19</v>
      </c>
      <c r="F92">
        <v>20.89</v>
      </c>
      <c r="G92">
        <v>539.84</v>
      </c>
      <c r="H92" s="4">
        <v>43313</v>
      </c>
      <c r="I92" t="s">
        <v>20</v>
      </c>
      <c r="J92" t="s">
        <v>21</v>
      </c>
      <c r="K92" t="s">
        <v>22</v>
      </c>
      <c r="L92">
        <v>3181.01</v>
      </c>
      <c r="M92">
        <v>0</v>
      </c>
      <c r="N92" s="5">
        <v>43160</v>
      </c>
      <c r="O92">
        <v>539.84</v>
      </c>
      <c r="P92" s="5">
        <v>43191</v>
      </c>
      <c r="Q92" t="s">
        <v>23</v>
      </c>
      <c r="R92" t="s">
        <v>24</v>
      </c>
      <c r="S92" t="s">
        <v>25</v>
      </c>
      <c r="T92" t="str">
        <f t="shared" si="2"/>
        <v>FALSE</v>
      </c>
    </row>
    <row r="93" spans="1:20" x14ac:dyDescent="0.35">
      <c r="A93">
        <v>0.13406175676051435</v>
      </c>
      <c r="B93" s="1">
        <v>432</v>
      </c>
      <c r="C93" s="2">
        <v>130065402</v>
      </c>
      <c r="D93">
        <v>30000</v>
      </c>
      <c r="E93" t="s">
        <v>19</v>
      </c>
      <c r="F93">
        <v>19.420000000000002</v>
      </c>
      <c r="G93">
        <v>785.17</v>
      </c>
      <c r="H93" s="4">
        <v>43160</v>
      </c>
      <c r="I93" t="s">
        <v>20</v>
      </c>
      <c r="J93" t="s">
        <v>30</v>
      </c>
      <c r="K93" t="s">
        <v>22</v>
      </c>
      <c r="L93">
        <v>9389.67</v>
      </c>
      <c r="M93">
        <v>0</v>
      </c>
      <c r="N93" s="5">
        <v>43160</v>
      </c>
      <c r="O93">
        <v>785.17</v>
      </c>
      <c r="P93" s="5">
        <v>43191</v>
      </c>
      <c r="Q93" t="s">
        <v>23</v>
      </c>
      <c r="R93" t="s">
        <v>24</v>
      </c>
      <c r="S93" t="s">
        <v>25</v>
      </c>
      <c r="T93" t="str">
        <f t="shared" si="2"/>
        <v>FALSE</v>
      </c>
    </row>
    <row r="94" spans="1:20" x14ac:dyDescent="0.35">
      <c r="A94">
        <v>0.14596682172792641</v>
      </c>
      <c r="B94" s="1">
        <v>3610</v>
      </c>
      <c r="C94" s="2">
        <v>126432642</v>
      </c>
      <c r="D94">
        <v>30000</v>
      </c>
      <c r="E94" t="s">
        <v>19</v>
      </c>
      <c r="F94">
        <v>11.99</v>
      </c>
      <c r="G94">
        <v>667.19</v>
      </c>
      <c r="H94" s="4">
        <v>43101</v>
      </c>
      <c r="I94" t="s">
        <v>36</v>
      </c>
      <c r="J94" t="s">
        <v>21</v>
      </c>
      <c r="K94" t="s">
        <v>22</v>
      </c>
      <c r="L94">
        <v>6084.73</v>
      </c>
      <c r="M94">
        <v>33.36</v>
      </c>
      <c r="N94" s="5">
        <v>43160</v>
      </c>
      <c r="O94">
        <v>50</v>
      </c>
      <c r="Q94" t="s">
        <v>26</v>
      </c>
      <c r="R94" t="s">
        <v>24</v>
      </c>
      <c r="S94" t="s">
        <v>45</v>
      </c>
      <c r="T94" t="str">
        <f t="shared" si="2"/>
        <v>TRUE</v>
      </c>
    </row>
    <row r="95" spans="1:20" x14ac:dyDescent="0.35">
      <c r="A95">
        <v>0.15175583501437906</v>
      </c>
      <c r="B95" s="1">
        <v>172</v>
      </c>
      <c r="C95" s="2">
        <v>130399376</v>
      </c>
      <c r="D95">
        <v>40000</v>
      </c>
      <c r="E95" t="s">
        <v>19</v>
      </c>
      <c r="F95">
        <v>9.43</v>
      </c>
      <c r="G95">
        <v>838.71</v>
      </c>
      <c r="H95" s="4">
        <v>43160</v>
      </c>
      <c r="I95" t="s">
        <v>20</v>
      </c>
      <c r="J95" t="s">
        <v>40</v>
      </c>
      <c r="K95" t="s">
        <v>22</v>
      </c>
      <c r="L95">
        <v>10043.56</v>
      </c>
      <c r="M95">
        <v>0</v>
      </c>
      <c r="N95" s="5">
        <v>43160</v>
      </c>
      <c r="O95">
        <v>838.71</v>
      </c>
      <c r="P95" s="5">
        <v>43191</v>
      </c>
      <c r="Q95" t="s">
        <v>23</v>
      </c>
      <c r="R95" t="s">
        <v>24</v>
      </c>
      <c r="S95" t="s">
        <v>25</v>
      </c>
      <c r="T95" t="str">
        <f t="shared" si="2"/>
        <v>FALSE</v>
      </c>
    </row>
    <row r="96" spans="1:20" x14ac:dyDescent="0.35">
      <c r="A96">
        <v>0.15690898330537539</v>
      </c>
      <c r="B96" s="1">
        <v>339</v>
      </c>
      <c r="C96" s="2">
        <v>138519898</v>
      </c>
      <c r="D96">
        <v>18000</v>
      </c>
      <c r="E96" t="s">
        <v>19</v>
      </c>
      <c r="F96">
        <v>10.47</v>
      </c>
      <c r="G96">
        <v>386.63</v>
      </c>
      <c r="H96" s="4">
        <v>43344</v>
      </c>
      <c r="I96" t="s">
        <v>20</v>
      </c>
      <c r="J96" t="s">
        <v>29</v>
      </c>
      <c r="K96" t="s">
        <v>22</v>
      </c>
      <c r="L96">
        <v>2298.84</v>
      </c>
      <c r="M96">
        <v>0</v>
      </c>
      <c r="N96" s="5">
        <v>43160</v>
      </c>
      <c r="O96">
        <v>386.63</v>
      </c>
      <c r="P96" s="5">
        <v>43191</v>
      </c>
      <c r="Q96" t="s">
        <v>23</v>
      </c>
      <c r="R96" t="s">
        <v>24</v>
      </c>
      <c r="S96" t="s">
        <v>25</v>
      </c>
      <c r="T96" t="str">
        <f t="shared" si="2"/>
        <v>FALSE</v>
      </c>
    </row>
    <row r="97" spans="1:20" x14ac:dyDescent="0.35">
      <c r="A97">
        <v>0.15983637770395387</v>
      </c>
      <c r="B97" s="1">
        <v>929</v>
      </c>
      <c r="C97" s="2">
        <v>129630500</v>
      </c>
      <c r="D97">
        <v>10000</v>
      </c>
      <c r="E97" t="s">
        <v>19</v>
      </c>
      <c r="F97">
        <v>15.04</v>
      </c>
      <c r="G97">
        <v>238.11</v>
      </c>
      <c r="H97" s="4">
        <v>43160</v>
      </c>
      <c r="I97" t="s">
        <v>20</v>
      </c>
      <c r="J97" t="s">
        <v>21</v>
      </c>
      <c r="K97" t="s">
        <v>22</v>
      </c>
      <c r="L97">
        <v>2866.74</v>
      </c>
      <c r="M97">
        <v>0</v>
      </c>
      <c r="N97" s="5">
        <v>43160</v>
      </c>
      <c r="O97">
        <v>238.11</v>
      </c>
      <c r="P97" s="5">
        <v>43191</v>
      </c>
      <c r="Q97" t="s">
        <v>23</v>
      </c>
      <c r="R97" t="s">
        <v>24</v>
      </c>
      <c r="S97" t="s">
        <v>25</v>
      </c>
      <c r="T97" t="str">
        <f t="shared" si="2"/>
        <v>FALSE</v>
      </c>
    </row>
  </sheetData>
  <conditionalFormatting sqref="B1:T1">
    <cfRule type="duplicateValues" priority="8"/>
  </conditionalFormatting>
  <conditionalFormatting sqref="B1:T97">
    <cfRule type="cellIs" dxfId="7" priority="1" operator="equal">
      <formula>"  "</formula>
    </cfRule>
    <cfRule type="cellIs" dxfId="6" priority="2" operator="equal">
      <formula>"' ' "</formula>
    </cfRule>
  </conditionalFormatting>
  <conditionalFormatting sqref="B2:T68">
    <cfRule type="duplicateValues" priority="12"/>
  </conditionalFormatting>
  <conditionalFormatting sqref="B69:T97">
    <cfRule type="duplicateValues" priority="4"/>
  </conditionalFormatting>
  <conditionalFormatting sqref="C1">
    <cfRule type="duplicateValues" dxfId="5" priority="7"/>
  </conditionalFormatting>
  <conditionalFormatting sqref="C2:C68">
    <cfRule type="duplicateValues" dxfId="4" priority="11"/>
  </conditionalFormatting>
  <conditionalFormatting sqref="C69:C97">
    <cfRule type="duplicateValues" dxfId="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8C98-2B36-4453-861D-8B52FDEBC3B5}">
  <dimension ref="A1:T101"/>
  <sheetViews>
    <sheetView workbookViewId="0">
      <selection activeCell="J29" sqref="J29"/>
    </sheetView>
  </sheetViews>
  <sheetFormatPr defaultRowHeight="14.5" x14ac:dyDescent="0.35"/>
  <sheetData>
    <row r="1" spans="1:20" x14ac:dyDescent="0.35">
      <c r="A1" t="s">
        <v>46</v>
      </c>
      <c r="B1" s="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3" t="s">
        <v>17</v>
      </c>
      <c r="T1" t="s">
        <v>18</v>
      </c>
    </row>
    <row r="2" spans="1:20" x14ac:dyDescent="0.35">
      <c r="A2">
        <v>4.2325833089307263E-4</v>
      </c>
      <c r="B2" s="1">
        <v>403</v>
      </c>
      <c r="C2" s="2">
        <v>135433573</v>
      </c>
      <c r="D2">
        <v>21000</v>
      </c>
      <c r="E2" t="s">
        <v>19</v>
      </c>
      <c r="F2">
        <v>11.05</v>
      </c>
      <c r="G2">
        <v>457.12</v>
      </c>
      <c r="H2" s="4">
        <v>43282</v>
      </c>
      <c r="I2" t="s">
        <v>20</v>
      </c>
      <c r="J2" t="s">
        <v>21</v>
      </c>
      <c r="K2" t="s">
        <v>22</v>
      </c>
      <c r="L2">
        <v>3644.07</v>
      </c>
      <c r="M2">
        <v>0</v>
      </c>
      <c r="N2" s="5">
        <v>43160</v>
      </c>
      <c r="O2">
        <v>457.12</v>
      </c>
      <c r="P2" s="5">
        <v>43191</v>
      </c>
      <c r="Q2" t="s">
        <v>23</v>
      </c>
      <c r="R2" t="s">
        <v>24</v>
      </c>
      <c r="S2" t="s">
        <v>25</v>
      </c>
      <c r="T2" t="str">
        <f t="shared" ref="T2:T33" si="0">IF(S2="N", "FALSE", "TRUE")</f>
        <v>FALSE</v>
      </c>
    </row>
    <row r="3" spans="1:20" x14ac:dyDescent="0.35">
      <c r="A3">
        <v>3.1774808259887877E-3</v>
      </c>
      <c r="B3" s="1">
        <v>314</v>
      </c>
      <c r="C3" s="2">
        <v>138914735</v>
      </c>
      <c r="D3">
        <v>33000</v>
      </c>
      <c r="E3" t="s">
        <v>19</v>
      </c>
      <c r="F3">
        <v>7.84</v>
      </c>
      <c r="G3">
        <v>666.6</v>
      </c>
      <c r="H3" s="4">
        <v>43313</v>
      </c>
      <c r="I3" t="s">
        <v>20</v>
      </c>
      <c r="J3" t="s">
        <v>21</v>
      </c>
      <c r="K3" t="s">
        <v>22</v>
      </c>
      <c r="L3">
        <v>4637.45</v>
      </c>
      <c r="M3">
        <v>0</v>
      </c>
      <c r="N3" s="5">
        <v>43160</v>
      </c>
      <c r="O3">
        <v>666.6</v>
      </c>
      <c r="P3" s="5">
        <v>43191</v>
      </c>
      <c r="Q3" t="s">
        <v>23</v>
      </c>
      <c r="R3" t="s">
        <v>33</v>
      </c>
      <c r="S3" t="s">
        <v>25</v>
      </c>
      <c r="T3" t="str">
        <f t="shared" si="0"/>
        <v>FALSE</v>
      </c>
    </row>
    <row r="4" spans="1:20" x14ac:dyDescent="0.35">
      <c r="A4">
        <v>6.2997998067843008E-3</v>
      </c>
      <c r="B4" s="1">
        <v>622</v>
      </c>
      <c r="C4" s="2">
        <v>138203043</v>
      </c>
      <c r="D4">
        <v>20500</v>
      </c>
      <c r="E4" t="s">
        <v>27</v>
      </c>
      <c r="F4">
        <v>7.21</v>
      </c>
      <c r="G4">
        <v>634.96</v>
      </c>
      <c r="H4" s="4">
        <v>43313</v>
      </c>
      <c r="I4" t="s">
        <v>20</v>
      </c>
      <c r="J4" t="s">
        <v>21</v>
      </c>
      <c r="K4" t="s">
        <v>22</v>
      </c>
      <c r="L4">
        <v>4461.1499999999996</v>
      </c>
      <c r="M4">
        <v>0</v>
      </c>
      <c r="N4" s="5">
        <v>43160</v>
      </c>
      <c r="O4">
        <v>634.96</v>
      </c>
      <c r="P4" s="5">
        <v>43191</v>
      </c>
      <c r="Q4" t="s">
        <v>23</v>
      </c>
      <c r="R4" t="s">
        <v>24</v>
      </c>
      <c r="S4" t="s">
        <v>25</v>
      </c>
      <c r="T4" t="str">
        <f t="shared" si="0"/>
        <v>FALSE</v>
      </c>
    </row>
    <row r="5" spans="1:20" x14ac:dyDescent="0.35">
      <c r="A5">
        <v>7.9192298712568165E-3</v>
      </c>
      <c r="B5" s="1">
        <v>77</v>
      </c>
      <c r="C5" s="2">
        <v>139968560</v>
      </c>
      <c r="D5">
        <v>13000</v>
      </c>
      <c r="E5" t="s">
        <v>27</v>
      </c>
      <c r="F5">
        <v>6.11</v>
      </c>
      <c r="G5">
        <v>396.14</v>
      </c>
      <c r="H5" s="4">
        <v>43344</v>
      </c>
      <c r="I5" t="s">
        <v>20</v>
      </c>
      <c r="J5" t="s">
        <v>29</v>
      </c>
      <c r="K5" t="s">
        <v>35</v>
      </c>
      <c r="L5">
        <v>2372.4299999999998</v>
      </c>
      <c r="M5">
        <v>0</v>
      </c>
      <c r="N5" s="5">
        <v>43160</v>
      </c>
      <c r="O5">
        <v>396.14</v>
      </c>
      <c r="P5" s="5">
        <v>43191</v>
      </c>
      <c r="Q5" t="s">
        <v>23</v>
      </c>
      <c r="R5" t="s">
        <v>33</v>
      </c>
      <c r="S5" t="s">
        <v>25</v>
      </c>
      <c r="T5" t="str">
        <f t="shared" si="0"/>
        <v>FALSE</v>
      </c>
    </row>
    <row r="6" spans="1:20" x14ac:dyDescent="0.35">
      <c r="A6">
        <v>9.4261519523582971E-3</v>
      </c>
      <c r="B6" s="1">
        <v>334</v>
      </c>
      <c r="C6" s="2">
        <v>126799022</v>
      </c>
      <c r="D6">
        <v>4550</v>
      </c>
      <c r="E6" t="s">
        <v>27</v>
      </c>
      <c r="F6">
        <v>16.02</v>
      </c>
      <c r="G6">
        <v>160.01</v>
      </c>
      <c r="H6" s="4">
        <v>43101</v>
      </c>
      <c r="I6" t="s">
        <v>20</v>
      </c>
      <c r="J6" t="s">
        <v>21</v>
      </c>
      <c r="K6" t="s">
        <v>35</v>
      </c>
      <c r="L6">
        <v>2236.09</v>
      </c>
      <c r="M6">
        <v>0</v>
      </c>
      <c r="N6" s="5">
        <v>43160</v>
      </c>
      <c r="O6">
        <v>160.01</v>
      </c>
      <c r="P6" s="5">
        <v>43191</v>
      </c>
      <c r="Q6" t="s">
        <v>26</v>
      </c>
      <c r="R6" t="s">
        <v>24</v>
      </c>
      <c r="S6" t="s">
        <v>25</v>
      </c>
      <c r="T6" t="str">
        <f t="shared" si="0"/>
        <v>FALSE</v>
      </c>
    </row>
    <row r="7" spans="1:20" x14ac:dyDescent="0.35">
      <c r="A7">
        <v>1.0419667410699329E-2</v>
      </c>
      <c r="B7" s="1">
        <v>552</v>
      </c>
      <c r="C7" s="2">
        <v>136831480</v>
      </c>
      <c r="D7">
        <v>35000</v>
      </c>
      <c r="E7" t="s">
        <v>27</v>
      </c>
      <c r="F7">
        <v>10.47</v>
      </c>
      <c r="G7">
        <v>1137.0999999999999</v>
      </c>
      <c r="H7" s="4">
        <v>43313</v>
      </c>
      <c r="I7" t="s">
        <v>20</v>
      </c>
      <c r="J7" t="s">
        <v>21</v>
      </c>
      <c r="K7" t="s">
        <v>22</v>
      </c>
      <c r="L7">
        <v>7939.34</v>
      </c>
      <c r="M7">
        <v>0</v>
      </c>
      <c r="N7" s="5">
        <v>43160</v>
      </c>
      <c r="O7">
        <v>1137.0999999999999</v>
      </c>
      <c r="P7" s="5">
        <v>43191</v>
      </c>
      <c r="Q7" t="s">
        <v>23</v>
      </c>
      <c r="R7" t="s">
        <v>24</v>
      </c>
      <c r="S7" t="s">
        <v>25</v>
      </c>
      <c r="T7" t="str">
        <f t="shared" si="0"/>
        <v>FALSE</v>
      </c>
    </row>
    <row r="8" spans="1:20" x14ac:dyDescent="0.35">
      <c r="A8">
        <v>1.1585225880895611E-2</v>
      </c>
      <c r="B8" s="1">
        <v>162</v>
      </c>
      <c r="C8" s="2">
        <v>140465014</v>
      </c>
      <c r="D8">
        <v>16000</v>
      </c>
      <c r="E8" t="s">
        <v>27</v>
      </c>
      <c r="F8">
        <v>13.56</v>
      </c>
      <c r="G8">
        <v>543.42999999999995</v>
      </c>
      <c r="H8" s="4">
        <v>43344</v>
      </c>
      <c r="I8" t="s">
        <v>20</v>
      </c>
      <c r="J8" t="s">
        <v>29</v>
      </c>
      <c r="K8" t="s">
        <v>22</v>
      </c>
      <c r="L8">
        <v>3248.53</v>
      </c>
      <c r="M8">
        <v>0</v>
      </c>
      <c r="N8" s="5">
        <v>43160</v>
      </c>
      <c r="O8">
        <v>543.42999999999995</v>
      </c>
      <c r="P8" s="5">
        <v>43191</v>
      </c>
      <c r="Q8" t="s">
        <v>26</v>
      </c>
      <c r="R8" t="s">
        <v>24</v>
      </c>
      <c r="S8" t="s">
        <v>25</v>
      </c>
      <c r="T8" t="str">
        <f t="shared" si="0"/>
        <v>FALSE</v>
      </c>
    </row>
    <row r="9" spans="1:20" x14ac:dyDescent="0.35">
      <c r="A9">
        <v>1.2886458561435221E-2</v>
      </c>
      <c r="B9" s="1">
        <v>431</v>
      </c>
      <c r="C9" s="2">
        <v>126845176</v>
      </c>
      <c r="D9">
        <v>5000</v>
      </c>
      <c r="E9" t="s">
        <v>27</v>
      </c>
      <c r="F9">
        <v>17.09</v>
      </c>
      <c r="G9">
        <v>178.49</v>
      </c>
      <c r="H9" s="4">
        <v>43101</v>
      </c>
      <c r="I9" t="s">
        <v>20</v>
      </c>
      <c r="J9" t="s">
        <v>21</v>
      </c>
      <c r="K9" t="s">
        <v>35</v>
      </c>
      <c r="L9">
        <v>2494.11</v>
      </c>
      <c r="M9">
        <v>0</v>
      </c>
      <c r="N9" s="5">
        <v>43160</v>
      </c>
      <c r="O9">
        <v>178.49</v>
      </c>
      <c r="P9" s="5">
        <v>43191</v>
      </c>
      <c r="Q9" t="s">
        <v>23</v>
      </c>
      <c r="R9" t="s">
        <v>24</v>
      </c>
      <c r="S9" t="s">
        <v>25</v>
      </c>
      <c r="T9" t="str">
        <f t="shared" si="0"/>
        <v>FALSE</v>
      </c>
    </row>
    <row r="10" spans="1:20" x14ac:dyDescent="0.35">
      <c r="A10">
        <v>1.4270200680890466E-2</v>
      </c>
      <c r="B10" s="1">
        <v>44</v>
      </c>
      <c r="C10" s="2">
        <v>140307777</v>
      </c>
      <c r="D10">
        <v>20000</v>
      </c>
      <c r="E10" t="s">
        <v>19</v>
      </c>
      <c r="F10">
        <v>20.89</v>
      </c>
      <c r="G10">
        <v>539.84</v>
      </c>
      <c r="H10" s="4">
        <v>43344</v>
      </c>
      <c r="I10" t="s">
        <v>20</v>
      </c>
      <c r="J10" t="s">
        <v>21</v>
      </c>
      <c r="K10" t="s">
        <v>22</v>
      </c>
      <c r="L10">
        <v>3192.62</v>
      </c>
      <c r="M10">
        <v>0</v>
      </c>
      <c r="N10" s="5">
        <v>43160</v>
      </c>
      <c r="O10">
        <v>539.84</v>
      </c>
      <c r="P10" s="5">
        <v>43191</v>
      </c>
      <c r="Q10" t="s">
        <v>23</v>
      </c>
      <c r="R10" t="s">
        <v>24</v>
      </c>
      <c r="S10" t="s">
        <v>25</v>
      </c>
      <c r="T10" t="str">
        <f t="shared" si="0"/>
        <v>FALSE</v>
      </c>
    </row>
    <row r="11" spans="1:20" x14ac:dyDescent="0.35">
      <c r="A11">
        <v>1.5054057984611569E-2</v>
      </c>
      <c r="B11" s="1">
        <v>576</v>
      </c>
      <c r="C11" s="2">
        <v>136648774</v>
      </c>
      <c r="D11">
        <v>3500</v>
      </c>
      <c r="E11" t="s">
        <v>27</v>
      </c>
      <c r="F11">
        <v>8.4600000000000009</v>
      </c>
      <c r="G11">
        <v>110.43</v>
      </c>
      <c r="H11" s="4">
        <v>43282</v>
      </c>
      <c r="I11" t="s">
        <v>20</v>
      </c>
      <c r="J11" t="s">
        <v>21</v>
      </c>
      <c r="K11" t="s">
        <v>22</v>
      </c>
      <c r="L11">
        <v>881.8</v>
      </c>
      <c r="M11">
        <v>0</v>
      </c>
      <c r="N11" s="5">
        <v>43160</v>
      </c>
      <c r="O11">
        <v>110.43</v>
      </c>
      <c r="P11" s="5">
        <v>43191</v>
      </c>
      <c r="Q11" t="s">
        <v>23</v>
      </c>
      <c r="R11" t="s">
        <v>33</v>
      </c>
      <c r="S11" t="s">
        <v>25</v>
      </c>
      <c r="T11" t="str">
        <f t="shared" si="0"/>
        <v>FALSE</v>
      </c>
    </row>
    <row r="12" spans="1:20" x14ac:dyDescent="0.35">
      <c r="A12">
        <v>1.8608454621701798E-2</v>
      </c>
      <c r="B12" s="1">
        <v>152</v>
      </c>
      <c r="C12" s="2">
        <v>128318256</v>
      </c>
      <c r="D12">
        <v>10000</v>
      </c>
      <c r="E12" t="s">
        <v>27</v>
      </c>
      <c r="F12">
        <v>14.08</v>
      </c>
      <c r="G12">
        <v>342.17</v>
      </c>
      <c r="H12" s="4">
        <v>43132</v>
      </c>
      <c r="I12" t="s">
        <v>20</v>
      </c>
      <c r="J12" t="s">
        <v>21</v>
      </c>
      <c r="K12" t="s">
        <v>22</v>
      </c>
      <c r="L12">
        <v>4179.84</v>
      </c>
      <c r="M12">
        <v>68.44</v>
      </c>
      <c r="N12" s="5">
        <v>43160</v>
      </c>
      <c r="O12">
        <v>360</v>
      </c>
      <c r="P12" s="5">
        <v>43191</v>
      </c>
      <c r="Q12" t="s">
        <v>26</v>
      </c>
      <c r="R12" t="s">
        <v>24</v>
      </c>
      <c r="S12" t="s">
        <v>25</v>
      </c>
      <c r="T12" t="str">
        <f t="shared" si="0"/>
        <v>FALSE</v>
      </c>
    </row>
    <row r="13" spans="1:20" x14ac:dyDescent="0.35">
      <c r="A13">
        <v>1.9688761196463456E-2</v>
      </c>
      <c r="B13" s="1">
        <v>173</v>
      </c>
      <c r="C13" s="2">
        <v>128887332</v>
      </c>
      <c r="D13">
        <v>35000</v>
      </c>
      <c r="E13" t="s">
        <v>27</v>
      </c>
      <c r="F13">
        <v>19.03</v>
      </c>
      <c r="G13">
        <v>1283.5</v>
      </c>
      <c r="H13" s="4">
        <v>43132</v>
      </c>
      <c r="I13" t="s">
        <v>36</v>
      </c>
      <c r="J13" t="s">
        <v>21</v>
      </c>
      <c r="K13" t="s">
        <v>22</v>
      </c>
      <c r="L13">
        <v>9727.59</v>
      </c>
      <c r="M13">
        <v>0</v>
      </c>
      <c r="N13" s="5">
        <v>43282</v>
      </c>
      <c r="O13">
        <v>1526.09</v>
      </c>
      <c r="Q13" t="s">
        <v>26</v>
      </c>
      <c r="R13" t="s">
        <v>24</v>
      </c>
      <c r="S13" t="s">
        <v>25</v>
      </c>
      <c r="T13" t="str">
        <f t="shared" si="0"/>
        <v>FALSE</v>
      </c>
    </row>
    <row r="14" spans="1:20" x14ac:dyDescent="0.35">
      <c r="A14">
        <v>2.2387528108872123E-2</v>
      </c>
      <c r="B14" s="1">
        <v>912</v>
      </c>
      <c r="C14" s="2">
        <v>139976298</v>
      </c>
      <c r="D14">
        <v>29500</v>
      </c>
      <c r="E14" t="s">
        <v>27</v>
      </c>
      <c r="F14">
        <v>7.21</v>
      </c>
      <c r="G14">
        <v>913.71</v>
      </c>
      <c r="H14" s="4">
        <v>43344</v>
      </c>
      <c r="I14" t="s">
        <v>20</v>
      </c>
      <c r="J14" t="s">
        <v>21</v>
      </c>
      <c r="K14" t="s">
        <v>22</v>
      </c>
      <c r="L14">
        <v>5505.01</v>
      </c>
      <c r="M14">
        <v>0</v>
      </c>
      <c r="N14" s="5">
        <v>43160</v>
      </c>
      <c r="O14">
        <v>913.71</v>
      </c>
      <c r="P14" s="5">
        <v>43191</v>
      </c>
      <c r="Q14" t="s">
        <v>23</v>
      </c>
      <c r="R14" t="s">
        <v>24</v>
      </c>
      <c r="S14" t="s">
        <v>25</v>
      </c>
      <c r="T14" t="str">
        <f t="shared" si="0"/>
        <v>FALSE</v>
      </c>
    </row>
    <row r="15" spans="1:20" x14ac:dyDescent="0.35">
      <c r="A15">
        <v>2.689697455356499E-2</v>
      </c>
      <c r="B15" s="1">
        <v>259</v>
      </c>
      <c r="C15" s="2">
        <v>130073447</v>
      </c>
      <c r="D15">
        <v>2500</v>
      </c>
      <c r="E15" t="s">
        <v>27</v>
      </c>
      <c r="F15">
        <v>12.61</v>
      </c>
      <c r="G15">
        <v>83.77</v>
      </c>
      <c r="H15" s="4">
        <v>43160</v>
      </c>
      <c r="I15" t="s">
        <v>20</v>
      </c>
      <c r="J15" t="s">
        <v>29</v>
      </c>
      <c r="K15" t="s">
        <v>22</v>
      </c>
      <c r="L15">
        <v>1001.74</v>
      </c>
      <c r="M15">
        <v>0</v>
      </c>
      <c r="N15" s="5">
        <v>43160</v>
      </c>
      <c r="O15">
        <v>83.77</v>
      </c>
      <c r="P15" s="5">
        <v>43191</v>
      </c>
      <c r="Q15" t="s">
        <v>23</v>
      </c>
      <c r="R15" t="s">
        <v>24</v>
      </c>
      <c r="S15" t="s">
        <v>25</v>
      </c>
      <c r="T15" t="str">
        <f t="shared" si="0"/>
        <v>FALSE</v>
      </c>
    </row>
    <row r="16" spans="1:20" x14ac:dyDescent="0.35">
      <c r="A16">
        <v>2.9300602055468028E-2</v>
      </c>
      <c r="B16" s="1">
        <v>306</v>
      </c>
      <c r="C16" s="2">
        <v>128382672</v>
      </c>
      <c r="D16">
        <v>12000</v>
      </c>
      <c r="E16" t="s">
        <v>19</v>
      </c>
      <c r="F16">
        <v>7.35</v>
      </c>
      <c r="G16">
        <v>239.61</v>
      </c>
      <c r="H16" s="4">
        <v>43132</v>
      </c>
      <c r="I16" t="s">
        <v>20</v>
      </c>
      <c r="J16" t="s">
        <v>30</v>
      </c>
      <c r="K16" t="s">
        <v>22</v>
      </c>
      <c r="L16">
        <v>3110.03</v>
      </c>
      <c r="M16">
        <v>0</v>
      </c>
      <c r="N16" s="5">
        <v>43160</v>
      </c>
      <c r="O16">
        <v>239.61</v>
      </c>
      <c r="P16" s="5">
        <v>43191</v>
      </c>
      <c r="Q16" t="s">
        <v>23</v>
      </c>
      <c r="R16" t="s">
        <v>24</v>
      </c>
      <c r="S16" t="s">
        <v>25</v>
      </c>
      <c r="T16" t="str">
        <f t="shared" si="0"/>
        <v>FALSE</v>
      </c>
    </row>
    <row r="17" spans="1:20" x14ac:dyDescent="0.35">
      <c r="A17">
        <v>3.015282551757914E-2</v>
      </c>
      <c r="B17" s="1">
        <v>17</v>
      </c>
      <c r="C17" s="2">
        <v>128382861</v>
      </c>
      <c r="D17">
        <v>20000</v>
      </c>
      <c r="E17" t="s">
        <v>19</v>
      </c>
      <c r="F17">
        <v>18.059999999999999</v>
      </c>
      <c r="G17">
        <v>508.53</v>
      </c>
      <c r="H17" s="4">
        <v>43132</v>
      </c>
      <c r="I17" t="s">
        <v>20</v>
      </c>
      <c r="J17" t="s">
        <v>29</v>
      </c>
      <c r="K17" t="s">
        <v>22</v>
      </c>
      <c r="L17">
        <v>6570.76</v>
      </c>
      <c r="M17">
        <v>0</v>
      </c>
      <c r="N17" s="5">
        <v>43160</v>
      </c>
      <c r="O17">
        <v>508.53</v>
      </c>
      <c r="P17" s="5">
        <v>43191</v>
      </c>
      <c r="Q17" t="s">
        <v>23</v>
      </c>
      <c r="R17" t="s">
        <v>24</v>
      </c>
      <c r="S17" t="s">
        <v>25</v>
      </c>
      <c r="T17" t="str">
        <f t="shared" si="0"/>
        <v>FALSE</v>
      </c>
    </row>
    <row r="18" spans="1:20" x14ac:dyDescent="0.35">
      <c r="A18">
        <v>3.0586410402280606E-2</v>
      </c>
      <c r="B18" s="1">
        <v>375</v>
      </c>
      <c r="C18" s="2">
        <v>140694188</v>
      </c>
      <c r="D18">
        <v>11000</v>
      </c>
      <c r="E18" t="s">
        <v>27</v>
      </c>
      <c r="F18">
        <v>8.4600000000000009</v>
      </c>
      <c r="G18">
        <v>347.04</v>
      </c>
      <c r="H18" s="4">
        <v>43344</v>
      </c>
      <c r="I18" t="s">
        <v>20</v>
      </c>
      <c r="J18" t="s">
        <v>30</v>
      </c>
      <c r="K18" t="s">
        <v>22</v>
      </c>
      <c r="L18">
        <v>2071.9</v>
      </c>
      <c r="M18">
        <v>0</v>
      </c>
      <c r="N18" s="5">
        <v>43160</v>
      </c>
      <c r="O18">
        <v>347.04</v>
      </c>
      <c r="P18" s="5">
        <v>43191</v>
      </c>
      <c r="Q18" t="s">
        <v>23</v>
      </c>
      <c r="R18" t="s">
        <v>24</v>
      </c>
      <c r="S18" t="s">
        <v>25</v>
      </c>
      <c r="T18" t="str">
        <f t="shared" si="0"/>
        <v>FALSE</v>
      </c>
    </row>
    <row r="19" spans="1:20" x14ac:dyDescent="0.35">
      <c r="A19">
        <v>3.1477176220835901E-2</v>
      </c>
      <c r="B19" s="1">
        <v>417</v>
      </c>
      <c r="C19" s="2">
        <v>128946423</v>
      </c>
      <c r="D19">
        <v>10000</v>
      </c>
      <c r="E19" t="s">
        <v>19</v>
      </c>
      <c r="F19">
        <v>19.03</v>
      </c>
      <c r="G19">
        <v>259.58</v>
      </c>
      <c r="H19" s="4">
        <v>43132</v>
      </c>
      <c r="I19" t="s">
        <v>20</v>
      </c>
      <c r="J19" t="s">
        <v>21</v>
      </c>
      <c r="K19" t="s">
        <v>22</v>
      </c>
      <c r="L19">
        <v>3363.97</v>
      </c>
      <c r="M19">
        <v>0</v>
      </c>
      <c r="N19" s="5">
        <v>43160</v>
      </c>
      <c r="O19">
        <v>259.58</v>
      </c>
      <c r="P19" s="5">
        <v>43191</v>
      </c>
      <c r="Q19" t="s">
        <v>26</v>
      </c>
      <c r="R19" t="s">
        <v>24</v>
      </c>
      <c r="S19" t="s">
        <v>25</v>
      </c>
      <c r="T19" t="str">
        <f t="shared" si="0"/>
        <v>FALSE</v>
      </c>
    </row>
    <row r="20" spans="1:20" x14ac:dyDescent="0.35">
      <c r="A20">
        <v>3.1604039684088536E-2</v>
      </c>
      <c r="B20" s="1">
        <v>355</v>
      </c>
      <c r="C20" s="2">
        <v>130833743</v>
      </c>
      <c r="D20">
        <v>16000</v>
      </c>
      <c r="E20" t="s">
        <v>19</v>
      </c>
      <c r="F20">
        <v>13.58</v>
      </c>
      <c r="G20">
        <v>368.82</v>
      </c>
      <c r="H20" s="4">
        <v>43160</v>
      </c>
      <c r="I20" t="s">
        <v>20</v>
      </c>
      <c r="J20" t="s">
        <v>21</v>
      </c>
      <c r="K20" t="s">
        <v>22</v>
      </c>
      <c r="L20">
        <v>4329.28</v>
      </c>
      <c r="M20">
        <v>0</v>
      </c>
      <c r="N20" s="5">
        <v>43160</v>
      </c>
      <c r="O20">
        <v>368.82</v>
      </c>
      <c r="P20" s="5">
        <v>43191</v>
      </c>
      <c r="Q20" t="s">
        <v>26</v>
      </c>
      <c r="R20" t="s">
        <v>24</v>
      </c>
      <c r="S20" t="s">
        <v>25</v>
      </c>
      <c r="T20" t="str">
        <f t="shared" si="0"/>
        <v>FALSE</v>
      </c>
    </row>
    <row r="21" spans="1:20" x14ac:dyDescent="0.35">
      <c r="A21">
        <v>3.4506751660999924E-2</v>
      </c>
      <c r="B21" s="1">
        <v>369</v>
      </c>
      <c r="C21" s="2">
        <v>129968437</v>
      </c>
      <c r="D21">
        <v>40000</v>
      </c>
      <c r="E21" t="s">
        <v>19</v>
      </c>
      <c r="F21">
        <v>13.58</v>
      </c>
      <c r="G21">
        <v>922.05</v>
      </c>
      <c r="H21" s="4">
        <v>43160</v>
      </c>
      <c r="I21" t="s">
        <v>31</v>
      </c>
      <c r="J21" t="s">
        <v>29</v>
      </c>
      <c r="K21" t="s">
        <v>22</v>
      </c>
      <c r="L21">
        <v>43381.213900000002</v>
      </c>
      <c r="M21">
        <v>0</v>
      </c>
      <c r="N21" s="5">
        <v>43374</v>
      </c>
      <c r="O21">
        <v>37909.269999999997</v>
      </c>
      <c r="Q21" t="s">
        <v>23</v>
      </c>
      <c r="R21" t="s">
        <v>24</v>
      </c>
      <c r="S21" t="s">
        <v>25</v>
      </c>
      <c r="T21" t="str">
        <f t="shared" si="0"/>
        <v>FALSE</v>
      </c>
    </row>
    <row r="22" spans="1:20" x14ac:dyDescent="0.35">
      <c r="A22">
        <v>3.6007389630227538E-2</v>
      </c>
      <c r="B22" s="1">
        <v>383</v>
      </c>
      <c r="C22" s="2">
        <v>129814698</v>
      </c>
      <c r="D22">
        <v>7000</v>
      </c>
      <c r="E22" t="s">
        <v>27</v>
      </c>
      <c r="F22">
        <v>20.39</v>
      </c>
      <c r="G22">
        <v>261.54000000000002</v>
      </c>
      <c r="H22" s="4">
        <v>43160</v>
      </c>
      <c r="I22" t="s">
        <v>20</v>
      </c>
      <c r="J22" t="s">
        <v>29</v>
      </c>
      <c r="K22" t="s">
        <v>35</v>
      </c>
      <c r="L22">
        <v>3122.62</v>
      </c>
      <c r="M22">
        <v>0</v>
      </c>
      <c r="N22" s="5">
        <v>43160</v>
      </c>
      <c r="O22">
        <v>261.54000000000002</v>
      </c>
      <c r="P22" s="5">
        <v>43191</v>
      </c>
      <c r="Q22" t="s">
        <v>23</v>
      </c>
      <c r="R22" t="s">
        <v>33</v>
      </c>
      <c r="S22" t="s">
        <v>25</v>
      </c>
      <c r="T22" t="str">
        <f t="shared" si="0"/>
        <v>FALSE</v>
      </c>
    </row>
    <row r="23" spans="1:20" x14ac:dyDescent="0.35">
      <c r="A23">
        <v>3.9867417753431278E-2</v>
      </c>
      <c r="B23" s="1">
        <v>939</v>
      </c>
      <c r="C23" s="2">
        <v>135128534</v>
      </c>
      <c r="D23">
        <v>30000</v>
      </c>
      <c r="E23" t="s">
        <v>27</v>
      </c>
      <c r="F23">
        <v>10.56</v>
      </c>
      <c r="G23">
        <v>975.93</v>
      </c>
      <c r="H23" s="4">
        <v>43282</v>
      </c>
      <c r="I23" t="s">
        <v>43</v>
      </c>
      <c r="J23" t="s">
        <v>21</v>
      </c>
      <c r="K23" t="s">
        <v>22</v>
      </c>
      <c r="L23">
        <v>6875.51</v>
      </c>
      <c r="M23">
        <v>0</v>
      </c>
      <c r="N23" s="5">
        <v>43132</v>
      </c>
      <c r="O23">
        <v>975.93</v>
      </c>
      <c r="P23" s="5">
        <v>43191</v>
      </c>
      <c r="Q23" t="s">
        <v>23</v>
      </c>
      <c r="R23" t="s">
        <v>33</v>
      </c>
      <c r="S23" t="s">
        <v>25</v>
      </c>
      <c r="T23" t="str">
        <f t="shared" si="0"/>
        <v>FALSE</v>
      </c>
    </row>
    <row r="24" spans="1:20" x14ac:dyDescent="0.35">
      <c r="A24">
        <v>4.190485974312419E-2</v>
      </c>
      <c r="B24" s="1">
        <v>276</v>
      </c>
      <c r="C24" s="2">
        <v>138417943</v>
      </c>
      <c r="D24">
        <v>25000</v>
      </c>
      <c r="E24" t="s">
        <v>27</v>
      </c>
      <c r="F24">
        <v>26.31</v>
      </c>
      <c r="G24">
        <v>1011.4</v>
      </c>
      <c r="H24" s="4">
        <v>43313</v>
      </c>
      <c r="I24" t="s">
        <v>20</v>
      </c>
      <c r="J24" t="s">
        <v>21</v>
      </c>
      <c r="K24" t="s">
        <v>35</v>
      </c>
      <c r="L24">
        <v>7006.72</v>
      </c>
      <c r="M24">
        <v>0</v>
      </c>
      <c r="N24" s="5">
        <v>43160</v>
      </c>
      <c r="O24">
        <v>1011.4</v>
      </c>
      <c r="P24" s="5">
        <v>43191</v>
      </c>
      <c r="Q24" t="s">
        <v>23</v>
      </c>
      <c r="R24" t="s">
        <v>24</v>
      </c>
      <c r="S24" t="s">
        <v>25</v>
      </c>
      <c r="T24" t="str">
        <f t="shared" si="0"/>
        <v>FALSE</v>
      </c>
    </row>
    <row r="25" spans="1:20" x14ac:dyDescent="0.35">
      <c r="A25">
        <v>4.2247489385778714E-2</v>
      </c>
      <c r="B25" s="1">
        <v>629</v>
      </c>
      <c r="C25" s="2">
        <v>128416385</v>
      </c>
      <c r="D25">
        <v>21550</v>
      </c>
      <c r="E25" t="s">
        <v>19</v>
      </c>
      <c r="F25">
        <v>19.03</v>
      </c>
      <c r="G25">
        <v>559.38</v>
      </c>
      <c r="H25" s="4">
        <v>43132</v>
      </c>
      <c r="I25" t="s">
        <v>36</v>
      </c>
      <c r="J25" t="s">
        <v>32</v>
      </c>
      <c r="K25" t="s">
        <v>22</v>
      </c>
      <c r="L25">
        <v>3463.08</v>
      </c>
      <c r="M25">
        <v>0</v>
      </c>
      <c r="N25" s="5">
        <v>43313</v>
      </c>
      <c r="O25">
        <v>688.96</v>
      </c>
      <c r="Q25" t="s">
        <v>23</v>
      </c>
      <c r="R25" t="s">
        <v>24</v>
      </c>
      <c r="S25" t="s">
        <v>25</v>
      </c>
      <c r="T25" t="str">
        <f t="shared" si="0"/>
        <v>FALSE</v>
      </c>
    </row>
    <row r="26" spans="1:20" x14ac:dyDescent="0.35">
      <c r="A26">
        <v>4.4552179132598346E-2</v>
      </c>
      <c r="B26" s="1">
        <v>266</v>
      </c>
      <c r="C26" s="2">
        <v>130004114</v>
      </c>
      <c r="D26">
        <v>10000</v>
      </c>
      <c r="E26" t="s">
        <v>27</v>
      </c>
      <c r="F26">
        <v>7.34</v>
      </c>
      <c r="G26">
        <v>310.33</v>
      </c>
      <c r="H26" s="4">
        <v>43160</v>
      </c>
      <c r="I26" t="s">
        <v>31</v>
      </c>
      <c r="J26" t="s">
        <v>21</v>
      </c>
      <c r="K26" t="s">
        <v>22</v>
      </c>
      <c r="L26">
        <v>10042.81444</v>
      </c>
      <c r="M26">
        <v>0</v>
      </c>
      <c r="N26" s="5">
        <v>43191</v>
      </c>
      <c r="O26">
        <v>10046.89</v>
      </c>
      <c r="Q26" t="s">
        <v>23</v>
      </c>
      <c r="R26" t="s">
        <v>24</v>
      </c>
      <c r="S26" t="s">
        <v>25</v>
      </c>
      <c r="T26" t="str">
        <f t="shared" si="0"/>
        <v>FALSE</v>
      </c>
    </row>
    <row r="27" spans="1:20" x14ac:dyDescent="0.35">
      <c r="A27">
        <v>4.9845102076348957E-2</v>
      </c>
      <c r="B27" s="1">
        <v>183</v>
      </c>
      <c r="C27" s="2">
        <v>129696584</v>
      </c>
      <c r="D27">
        <v>15000</v>
      </c>
      <c r="E27" t="s">
        <v>19</v>
      </c>
      <c r="F27">
        <v>14.07</v>
      </c>
      <c r="G27">
        <v>349.57</v>
      </c>
      <c r="H27" s="4">
        <v>43160</v>
      </c>
      <c r="I27" t="s">
        <v>20</v>
      </c>
      <c r="J27" t="s">
        <v>29</v>
      </c>
      <c r="K27" t="s">
        <v>22</v>
      </c>
      <c r="L27">
        <v>4183.12</v>
      </c>
      <c r="M27">
        <v>0</v>
      </c>
      <c r="N27" s="5">
        <v>43160</v>
      </c>
      <c r="O27">
        <v>349.57</v>
      </c>
      <c r="P27" s="5">
        <v>43191</v>
      </c>
      <c r="Q27" t="s">
        <v>23</v>
      </c>
      <c r="R27" t="s">
        <v>24</v>
      </c>
      <c r="S27" t="s">
        <v>25</v>
      </c>
      <c r="T27" t="str">
        <f t="shared" si="0"/>
        <v>FALSE</v>
      </c>
    </row>
    <row r="28" spans="1:20" x14ac:dyDescent="0.35">
      <c r="A28">
        <v>5.0570359252728014E-2</v>
      </c>
      <c r="B28" s="1">
        <v>944</v>
      </c>
      <c r="C28" s="2">
        <v>138997149</v>
      </c>
      <c r="D28">
        <v>5000</v>
      </c>
      <c r="E28" t="s">
        <v>27</v>
      </c>
      <c r="F28">
        <v>19.920000000000002</v>
      </c>
      <c r="G28">
        <v>185.62</v>
      </c>
      <c r="H28" s="4">
        <v>43313</v>
      </c>
      <c r="I28" t="s">
        <v>20</v>
      </c>
      <c r="J28" t="s">
        <v>30</v>
      </c>
      <c r="K28" t="s">
        <v>22</v>
      </c>
      <c r="L28">
        <v>1288.27</v>
      </c>
      <c r="M28">
        <v>0</v>
      </c>
      <c r="N28" s="5">
        <v>43160</v>
      </c>
      <c r="O28">
        <v>185.62</v>
      </c>
      <c r="P28" s="5">
        <v>43191</v>
      </c>
      <c r="Q28" t="s">
        <v>23</v>
      </c>
      <c r="R28" t="s">
        <v>24</v>
      </c>
      <c r="S28" t="s">
        <v>25</v>
      </c>
      <c r="T28" t="str">
        <f t="shared" si="0"/>
        <v>FALSE</v>
      </c>
    </row>
    <row r="29" spans="1:20" x14ac:dyDescent="0.35">
      <c r="A29">
        <v>5.0643709681913673E-2</v>
      </c>
      <c r="B29" s="1">
        <v>608</v>
      </c>
      <c r="C29" s="2">
        <v>127184146</v>
      </c>
      <c r="D29">
        <v>3500</v>
      </c>
      <c r="E29" t="s">
        <v>27</v>
      </c>
      <c r="F29">
        <v>11.99</v>
      </c>
      <c r="G29">
        <v>116.24</v>
      </c>
      <c r="H29" s="4">
        <v>43101</v>
      </c>
      <c r="I29" t="s">
        <v>31</v>
      </c>
      <c r="J29" t="s">
        <v>30</v>
      </c>
      <c r="K29" t="s">
        <v>22</v>
      </c>
      <c r="L29">
        <v>3670.36141</v>
      </c>
      <c r="M29">
        <v>15</v>
      </c>
      <c r="N29" s="5">
        <v>43313</v>
      </c>
      <c r="O29">
        <v>115.96</v>
      </c>
      <c r="Q29" t="s">
        <v>23</v>
      </c>
      <c r="R29" t="s">
        <v>24</v>
      </c>
      <c r="S29" t="s">
        <v>25</v>
      </c>
      <c r="T29" t="str">
        <f t="shared" si="0"/>
        <v>FALSE</v>
      </c>
    </row>
    <row r="30" spans="1:20" x14ac:dyDescent="0.35">
      <c r="A30">
        <v>5.1099034634371154E-2</v>
      </c>
      <c r="B30" s="1">
        <v>9274</v>
      </c>
      <c r="C30" s="2">
        <v>126182633</v>
      </c>
      <c r="D30">
        <v>10100</v>
      </c>
      <c r="E30" t="s">
        <v>27</v>
      </c>
      <c r="F30">
        <v>22.91</v>
      </c>
      <c r="G30">
        <v>390.5</v>
      </c>
      <c r="H30" s="4">
        <v>43101</v>
      </c>
      <c r="I30" t="s">
        <v>36</v>
      </c>
      <c r="J30" t="s">
        <v>30</v>
      </c>
      <c r="K30" t="s">
        <v>35</v>
      </c>
      <c r="L30">
        <v>1183.6400000000001</v>
      </c>
      <c r="M30">
        <v>0</v>
      </c>
      <c r="N30" s="5">
        <v>43191</v>
      </c>
      <c r="O30">
        <v>390.5</v>
      </c>
      <c r="Q30" t="s">
        <v>23</v>
      </c>
      <c r="R30" t="s">
        <v>24</v>
      </c>
      <c r="S30" t="s">
        <v>45</v>
      </c>
      <c r="T30" t="str">
        <f t="shared" si="0"/>
        <v>TRUE</v>
      </c>
    </row>
    <row r="31" spans="1:20" x14ac:dyDescent="0.35">
      <c r="A31">
        <v>5.2816979879742654E-2</v>
      </c>
      <c r="B31" s="1">
        <v>28</v>
      </c>
      <c r="C31" s="2">
        <v>138152525</v>
      </c>
      <c r="D31">
        <v>25000</v>
      </c>
      <c r="E31" t="s">
        <v>19</v>
      </c>
      <c r="F31">
        <v>16.14</v>
      </c>
      <c r="G31">
        <v>609.82000000000005</v>
      </c>
      <c r="H31" s="4">
        <v>43313</v>
      </c>
      <c r="I31" t="s">
        <v>31</v>
      </c>
      <c r="J31" t="s">
        <v>21</v>
      </c>
      <c r="K31" t="s">
        <v>22</v>
      </c>
      <c r="L31">
        <v>27427.64848</v>
      </c>
      <c r="M31">
        <v>0</v>
      </c>
      <c r="N31" s="5">
        <v>43160</v>
      </c>
      <c r="O31">
        <v>23791.15</v>
      </c>
      <c r="Q31" t="s">
        <v>23</v>
      </c>
      <c r="R31" t="s">
        <v>33</v>
      </c>
      <c r="S31" t="s">
        <v>25</v>
      </c>
      <c r="T31" t="str">
        <f t="shared" si="0"/>
        <v>FALSE</v>
      </c>
    </row>
    <row r="32" spans="1:20" x14ac:dyDescent="0.35">
      <c r="A32">
        <v>5.4926614189757528E-2</v>
      </c>
      <c r="B32" s="1">
        <v>151</v>
      </c>
      <c r="C32" s="2">
        <v>129388944</v>
      </c>
      <c r="D32">
        <v>3000</v>
      </c>
      <c r="E32" t="s">
        <v>27</v>
      </c>
      <c r="F32">
        <v>10.41</v>
      </c>
      <c r="G32">
        <v>97.39</v>
      </c>
      <c r="H32" s="4">
        <v>43160</v>
      </c>
      <c r="I32" t="s">
        <v>20</v>
      </c>
      <c r="J32" t="s">
        <v>30</v>
      </c>
      <c r="K32" t="s">
        <v>22</v>
      </c>
      <c r="L32">
        <v>1166.94</v>
      </c>
      <c r="M32">
        <v>0</v>
      </c>
      <c r="N32" s="5">
        <v>43160</v>
      </c>
      <c r="O32">
        <v>97.39</v>
      </c>
      <c r="P32" s="5">
        <v>43191</v>
      </c>
      <c r="Q32" t="s">
        <v>23</v>
      </c>
      <c r="R32" t="s">
        <v>24</v>
      </c>
      <c r="S32" t="s">
        <v>25</v>
      </c>
      <c r="T32" t="str">
        <f t="shared" si="0"/>
        <v>FALSE</v>
      </c>
    </row>
    <row r="33" spans="1:20" x14ac:dyDescent="0.35">
      <c r="A33">
        <v>5.5460304554844075E-2</v>
      </c>
      <c r="B33" s="1">
        <v>605</v>
      </c>
      <c r="C33" s="2">
        <v>130393730</v>
      </c>
      <c r="D33">
        <v>36050</v>
      </c>
      <c r="E33" t="s">
        <v>27</v>
      </c>
      <c r="F33">
        <v>6.07</v>
      </c>
      <c r="G33">
        <v>1097.8599999999999</v>
      </c>
      <c r="H33" s="4">
        <v>43160</v>
      </c>
      <c r="I33" t="s">
        <v>31</v>
      </c>
      <c r="J33" t="s">
        <v>21</v>
      </c>
      <c r="K33" t="s">
        <v>22</v>
      </c>
      <c r="L33">
        <v>37057.676010000003</v>
      </c>
      <c r="M33">
        <v>0</v>
      </c>
      <c r="N33" s="5">
        <v>43344</v>
      </c>
      <c r="O33">
        <v>31653.48</v>
      </c>
      <c r="Q33" t="s">
        <v>26</v>
      </c>
      <c r="R33" t="s">
        <v>24</v>
      </c>
      <c r="S33" t="s">
        <v>25</v>
      </c>
      <c r="T33" t="str">
        <f t="shared" si="0"/>
        <v>FALSE</v>
      </c>
    </row>
    <row r="34" spans="1:20" x14ac:dyDescent="0.35">
      <c r="A34">
        <v>5.5690312365270112E-2</v>
      </c>
      <c r="B34" s="1">
        <v>960</v>
      </c>
      <c r="C34" s="2">
        <v>130538883</v>
      </c>
      <c r="D34">
        <v>30000</v>
      </c>
      <c r="E34" t="s">
        <v>27</v>
      </c>
      <c r="F34">
        <v>18.45</v>
      </c>
      <c r="G34">
        <v>1091.3599999999999</v>
      </c>
      <c r="H34" s="4">
        <v>43160</v>
      </c>
      <c r="I34" t="s">
        <v>20</v>
      </c>
      <c r="J34" t="s">
        <v>21</v>
      </c>
      <c r="K34" t="s">
        <v>22</v>
      </c>
      <c r="L34">
        <v>13034.82</v>
      </c>
      <c r="M34">
        <v>0</v>
      </c>
      <c r="N34" s="5">
        <v>43160</v>
      </c>
      <c r="O34">
        <v>1091.3599999999999</v>
      </c>
      <c r="P34" s="5">
        <v>43191</v>
      </c>
      <c r="Q34" t="s">
        <v>23</v>
      </c>
      <c r="R34" t="s">
        <v>24</v>
      </c>
      <c r="S34" t="s">
        <v>25</v>
      </c>
      <c r="T34" t="str">
        <f t="shared" ref="T34:T65" si="1">IF(S34="N", "FALSE", "TRUE")</f>
        <v>FALSE</v>
      </c>
    </row>
    <row r="35" spans="1:20" x14ac:dyDescent="0.35">
      <c r="A35">
        <v>5.6865409919165555E-2</v>
      </c>
      <c r="B35" s="1">
        <v>931</v>
      </c>
      <c r="C35" s="2">
        <v>138758117</v>
      </c>
      <c r="D35">
        <v>3200</v>
      </c>
      <c r="E35" t="s">
        <v>27</v>
      </c>
      <c r="F35">
        <v>11.06</v>
      </c>
      <c r="G35">
        <v>104.86</v>
      </c>
      <c r="H35" s="4">
        <v>43313</v>
      </c>
      <c r="I35" t="s">
        <v>20</v>
      </c>
      <c r="J35" t="s">
        <v>21</v>
      </c>
      <c r="K35" t="s">
        <v>22</v>
      </c>
      <c r="L35">
        <v>732.05</v>
      </c>
      <c r="M35">
        <v>0</v>
      </c>
      <c r="N35" s="5">
        <v>43160</v>
      </c>
      <c r="O35">
        <v>104.86</v>
      </c>
      <c r="P35" s="5">
        <v>43191</v>
      </c>
      <c r="Q35" t="s">
        <v>26</v>
      </c>
      <c r="R35" t="s">
        <v>24</v>
      </c>
      <c r="S35" t="s">
        <v>25</v>
      </c>
      <c r="T35" t="str">
        <f t="shared" si="1"/>
        <v>FALSE</v>
      </c>
    </row>
    <row r="36" spans="1:20" x14ac:dyDescent="0.35">
      <c r="A36">
        <v>5.7851799525359238E-2</v>
      </c>
      <c r="B36" s="1">
        <v>953</v>
      </c>
      <c r="C36" s="2">
        <v>128690411</v>
      </c>
      <c r="D36">
        <v>15600</v>
      </c>
      <c r="E36" t="s">
        <v>27</v>
      </c>
      <c r="F36">
        <v>10.42</v>
      </c>
      <c r="G36">
        <v>506.45</v>
      </c>
      <c r="H36" s="4">
        <v>43132</v>
      </c>
      <c r="I36" t="s">
        <v>20</v>
      </c>
      <c r="J36" t="s">
        <v>21</v>
      </c>
      <c r="K36" t="s">
        <v>22</v>
      </c>
      <c r="L36">
        <v>6574.82</v>
      </c>
      <c r="M36">
        <v>0</v>
      </c>
      <c r="N36" s="5">
        <v>43160</v>
      </c>
      <c r="O36">
        <v>506.45</v>
      </c>
      <c r="P36" s="5">
        <v>43191</v>
      </c>
      <c r="Q36" t="s">
        <v>23</v>
      </c>
      <c r="R36" t="s">
        <v>24</v>
      </c>
      <c r="S36" t="s">
        <v>25</v>
      </c>
      <c r="T36" t="str">
        <f t="shared" si="1"/>
        <v>FALSE</v>
      </c>
    </row>
    <row r="37" spans="1:20" x14ac:dyDescent="0.35">
      <c r="A37">
        <v>5.9273675274703508E-2</v>
      </c>
      <c r="B37" s="1">
        <v>351</v>
      </c>
      <c r="C37" s="2">
        <v>137998261</v>
      </c>
      <c r="D37">
        <v>25200</v>
      </c>
      <c r="E37" t="s">
        <v>19</v>
      </c>
      <c r="F37">
        <v>10.47</v>
      </c>
      <c r="G37">
        <v>541.28</v>
      </c>
      <c r="H37" s="4">
        <v>43313</v>
      </c>
      <c r="I37" t="s">
        <v>20</v>
      </c>
      <c r="J37" t="s">
        <v>21</v>
      </c>
      <c r="K37" t="s">
        <v>22</v>
      </c>
      <c r="L37">
        <v>3774.3</v>
      </c>
      <c r="M37">
        <v>0</v>
      </c>
      <c r="N37" s="5">
        <v>43160</v>
      </c>
      <c r="O37">
        <v>541.28</v>
      </c>
      <c r="P37" s="5">
        <v>43191</v>
      </c>
      <c r="Q37" t="s">
        <v>23</v>
      </c>
      <c r="R37" t="s">
        <v>24</v>
      </c>
      <c r="S37" t="s">
        <v>25</v>
      </c>
      <c r="T37" t="str">
        <f t="shared" si="1"/>
        <v>FALSE</v>
      </c>
    </row>
    <row r="38" spans="1:20" x14ac:dyDescent="0.35">
      <c r="A38">
        <v>5.9572554762129415E-2</v>
      </c>
      <c r="B38" s="1">
        <v>2</v>
      </c>
      <c r="C38" s="2">
        <v>136898732</v>
      </c>
      <c r="D38">
        <v>18000</v>
      </c>
      <c r="E38" t="s">
        <v>19</v>
      </c>
      <c r="F38">
        <v>10.47</v>
      </c>
      <c r="G38">
        <v>386.63</v>
      </c>
      <c r="H38" s="4">
        <v>43282</v>
      </c>
      <c r="I38" t="s">
        <v>20</v>
      </c>
      <c r="J38" t="s">
        <v>21</v>
      </c>
      <c r="K38" t="s">
        <v>22</v>
      </c>
      <c r="L38">
        <v>3082.57</v>
      </c>
      <c r="M38">
        <v>0</v>
      </c>
      <c r="N38" s="5">
        <v>43160</v>
      </c>
      <c r="O38">
        <v>386.63</v>
      </c>
      <c r="P38" s="5">
        <v>43191</v>
      </c>
      <c r="Q38" t="s">
        <v>26</v>
      </c>
      <c r="R38" t="s">
        <v>24</v>
      </c>
      <c r="S38" t="s">
        <v>25</v>
      </c>
      <c r="T38" t="str">
        <f t="shared" si="1"/>
        <v>FALSE</v>
      </c>
    </row>
    <row r="39" spans="1:20" x14ac:dyDescent="0.35">
      <c r="A39">
        <v>6.0119686630539904E-2</v>
      </c>
      <c r="B39" s="1">
        <v>976</v>
      </c>
      <c r="C39" s="2">
        <v>129643834</v>
      </c>
      <c r="D39">
        <v>10000</v>
      </c>
      <c r="E39" t="s">
        <v>27</v>
      </c>
      <c r="F39">
        <v>13.58</v>
      </c>
      <c r="G39">
        <v>339.74</v>
      </c>
      <c r="H39" s="4">
        <v>43160</v>
      </c>
      <c r="I39" t="s">
        <v>20</v>
      </c>
      <c r="J39" t="s">
        <v>21</v>
      </c>
      <c r="K39" t="s">
        <v>22</v>
      </c>
      <c r="L39">
        <v>4069.34</v>
      </c>
      <c r="M39">
        <v>0</v>
      </c>
      <c r="N39" s="5">
        <v>43160</v>
      </c>
      <c r="O39">
        <v>339.74</v>
      </c>
      <c r="P39" s="5">
        <v>43191</v>
      </c>
      <c r="Q39" t="s">
        <v>23</v>
      </c>
      <c r="R39" t="s">
        <v>24</v>
      </c>
      <c r="S39" t="s">
        <v>25</v>
      </c>
      <c r="T39" t="str">
        <f t="shared" si="1"/>
        <v>FALSE</v>
      </c>
    </row>
    <row r="40" spans="1:20" x14ac:dyDescent="0.35">
      <c r="A40">
        <v>6.0589167086484097E-2</v>
      </c>
      <c r="B40" s="1">
        <v>910</v>
      </c>
      <c r="C40" s="2">
        <v>129829551</v>
      </c>
      <c r="D40">
        <v>24000</v>
      </c>
      <c r="E40" t="s">
        <v>19</v>
      </c>
      <c r="F40">
        <v>9.43</v>
      </c>
      <c r="G40">
        <v>503.23</v>
      </c>
      <c r="H40" s="4">
        <v>43160</v>
      </c>
      <c r="I40" t="s">
        <v>20</v>
      </c>
      <c r="J40" t="s">
        <v>30</v>
      </c>
      <c r="K40" t="s">
        <v>22</v>
      </c>
      <c r="L40">
        <v>6013.61</v>
      </c>
      <c r="M40">
        <v>0</v>
      </c>
      <c r="N40" s="5">
        <v>43160</v>
      </c>
      <c r="O40">
        <v>503.23</v>
      </c>
      <c r="P40" s="5">
        <v>43191</v>
      </c>
      <c r="Q40" t="s">
        <v>23</v>
      </c>
      <c r="R40" t="s">
        <v>24</v>
      </c>
      <c r="S40" t="s">
        <v>25</v>
      </c>
      <c r="T40" t="str">
        <f t="shared" si="1"/>
        <v>FALSE</v>
      </c>
    </row>
    <row r="41" spans="1:20" x14ac:dyDescent="0.35">
      <c r="A41">
        <v>6.451662931090052E-2</v>
      </c>
      <c r="B41" s="1">
        <v>15</v>
      </c>
      <c r="C41" s="2">
        <v>141100673</v>
      </c>
      <c r="D41">
        <v>3000</v>
      </c>
      <c r="E41" t="s">
        <v>27</v>
      </c>
      <c r="F41">
        <v>8.4600000000000009</v>
      </c>
      <c r="G41">
        <v>94.65</v>
      </c>
      <c r="H41" s="4">
        <v>43344</v>
      </c>
      <c r="I41" t="s">
        <v>20</v>
      </c>
      <c r="J41" t="s">
        <v>21</v>
      </c>
      <c r="K41" t="s">
        <v>35</v>
      </c>
      <c r="L41">
        <v>565.08000000000004</v>
      </c>
      <c r="M41">
        <v>0</v>
      </c>
      <c r="N41" s="5">
        <v>43160</v>
      </c>
      <c r="O41">
        <v>94.65</v>
      </c>
      <c r="P41" s="5">
        <v>43191</v>
      </c>
      <c r="Q41" t="s">
        <v>23</v>
      </c>
      <c r="R41" t="s">
        <v>24</v>
      </c>
      <c r="S41" t="s">
        <v>25</v>
      </c>
      <c r="T41" t="str">
        <f t="shared" si="1"/>
        <v>FALSE</v>
      </c>
    </row>
    <row r="42" spans="1:20" x14ac:dyDescent="0.35">
      <c r="A42">
        <v>6.6627468458638983E-2</v>
      </c>
      <c r="B42" s="1">
        <v>438</v>
      </c>
      <c r="C42" s="2">
        <v>138600153</v>
      </c>
      <c r="D42">
        <v>40000</v>
      </c>
      <c r="E42" t="s">
        <v>27</v>
      </c>
      <c r="F42">
        <v>8.4600000000000009</v>
      </c>
      <c r="G42">
        <v>1261.97</v>
      </c>
      <c r="H42" s="4">
        <v>43313</v>
      </c>
      <c r="I42" t="s">
        <v>20</v>
      </c>
      <c r="J42" t="s">
        <v>21</v>
      </c>
      <c r="K42" t="s">
        <v>35</v>
      </c>
      <c r="L42">
        <v>8796.19</v>
      </c>
      <c r="M42">
        <v>0</v>
      </c>
      <c r="N42" s="5">
        <v>43160</v>
      </c>
      <c r="O42">
        <v>1261.97</v>
      </c>
      <c r="P42" s="5">
        <v>43191</v>
      </c>
      <c r="Q42" t="s">
        <v>26</v>
      </c>
      <c r="R42" t="s">
        <v>24</v>
      </c>
      <c r="S42" t="s">
        <v>25</v>
      </c>
      <c r="T42" t="str">
        <f t="shared" si="1"/>
        <v>FALSE</v>
      </c>
    </row>
    <row r="43" spans="1:20" x14ac:dyDescent="0.35">
      <c r="A43">
        <v>6.7026660970278096E-2</v>
      </c>
      <c r="B43" s="1">
        <v>356</v>
      </c>
      <c r="C43" s="2">
        <v>129050809</v>
      </c>
      <c r="D43">
        <v>2000</v>
      </c>
      <c r="E43" t="s">
        <v>27</v>
      </c>
      <c r="F43">
        <v>9.44</v>
      </c>
      <c r="G43">
        <v>64.010000000000005</v>
      </c>
      <c r="H43" s="4">
        <v>43132</v>
      </c>
      <c r="I43" t="s">
        <v>20</v>
      </c>
      <c r="J43" t="s">
        <v>29</v>
      </c>
      <c r="K43" t="s">
        <v>22</v>
      </c>
      <c r="L43">
        <v>831.08</v>
      </c>
      <c r="M43">
        <v>0</v>
      </c>
      <c r="N43" s="5">
        <v>43160</v>
      </c>
      <c r="O43">
        <v>64.010000000000005</v>
      </c>
      <c r="P43" s="5">
        <v>43191</v>
      </c>
      <c r="Q43" t="s">
        <v>23</v>
      </c>
      <c r="R43" t="s">
        <v>33</v>
      </c>
      <c r="S43" t="s">
        <v>25</v>
      </c>
      <c r="T43" t="str">
        <f t="shared" si="1"/>
        <v>FALSE</v>
      </c>
    </row>
    <row r="44" spans="1:20" x14ac:dyDescent="0.35">
      <c r="A44">
        <v>6.9476568414460149E-2</v>
      </c>
      <c r="B44" s="1">
        <v>945</v>
      </c>
      <c r="C44" s="2">
        <v>136309585</v>
      </c>
      <c r="D44">
        <v>15000</v>
      </c>
      <c r="E44" t="s">
        <v>27</v>
      </c>
      <c r="F44">
        <v>6.67</v>
      </c>
      <c r="G44">
        <v>460.9</v>
      </c>
      <c r="H44" s="4">
        <v>43282</v>
      </c>
      <c r="I44" t="s">
        <v>20</v>
      </c>
      <c r="J44" t="s">
        <v>21</v>
      </c>
      <c r="K44" t="s">
        <v>22</v>
      </c>
      <c r="L44">
        <v>3681.64</v>
      </c>
      <c r="M44">
        <v>0</v>
      </c>
      <c r="N44" s="5">
        <v>43160</v>
      </c>
      <c r="O44">
        <v>460.9</v>
      </c>
      <c r="P44" s="5">
        <v>43191</v>
      </c>
      <c r="Q44" t="s">
        <v>23</v>
      </c>
      <c r="R44" t="s">
        <v>33</v>
      </c>
      <c r="S44" t="s">
        <v>25</v>
      </c>
      <c r="T44" t="str">
        <f t="shared" si="1"/>
        <v>FALSE</v>
      </c>
    </row>
    <row r="45" spans="1:20" x14ac:dyDescent="0.35">
      <c r="A45">
        <v>7.3159564329147719E-2</v>
      </c>
      <c r="B45" s="1">
        <v>966</v>
      </c>
      <c r="C45" s="2">
        <v>128142673</v>
      </c>
      <c r="D45">
        <v>36000</v>
      </c>
      <c r="E45" t="s">
        <v>27</v>
      </c>
      <c r="F45">
        <v>9.44</v>
      </c>
      <c r="G45">
        <v>1152.18</v>
      </c>
      <c r="H45" s="4">
        <v>43132</v>
      </c>
      <c r="I45" t="s">
        <v>20</v>
      </c>
      <c r="J45" t="s">
        <v>21</v>
      </c>
      <c r="K45" t="s">
        <v>22</v>
      </c>
      <c r="L45">
        <v>14959.46</v>
      </c>
      <c r="M45">
        <v>0</v>
      </c>
      <c r="N45" s="5">
        <v>43160</v>
      </c>
      <c r="O45">
        <v>1152.18</v>
      </c>
      <c r="P45" s="5">
        <v>43191</v>
      </c>
      <c r="Q45" t="s">
        <v>23</v>
      </c>
      <c r="R45" t="s">
        <v>24</v>
      </c>
      <c r="S45" t="s">
        <v>25</v>
      </c>
      <c r="T45" t="str">
        <f t="shared" si="1"/>
        <v>FALSE</v>
      </c>
    </row>
    <row r="46" spans="1:20" x14ac:dyDescent="0.35">
      <c r="A46">
        <v>7.3212751316180658E-2</v>
      </c>
      <c r="B46" s="1">
        <v>273</v>
      </c>
      <c r="C46" s="2">
        <v>129265310</v>
      </c>
      <c r="D46">
        <v>20000</v>
      </c>
      <c r="E46" t="s">
        <v>27</v>
      </c>
      <c r="F46">
        <v>11.98</v>
      </c>
      <c r="G46">
        <v>664.1</v>
      </c>
      <c r="H46" s="4">
        <v>43132</v>
      </c>
      <c r="I46" t="s">
        <v>20</v>
      </c>
      <c r="J46" t="s">
        <v>29</v>
      </c>
      <c r="K46" t="s">
        <v>22</v>
      </c>
      <c r="L46">
        <v>8619.99</v>
      </c>
      <c r="M46">
        <v>0</v>
      </c>
      <c r="N46" s="5">
        <v>43160</v>
      </c>
      <c r="O46">
        <v>664.1</v>
      </c>
      <c r="P46" s="5">
        <v>43191</v>
      </c>
      <c r="Q46" t="s">
        <v>23</v>
      </c>
      <c r="R46" t="s">
        <v>24</v>
      </c>
      <c r="S46" t="s">
        <v>25</v>
      </c>
      <c r="T46" t="str">
        <f t="shared" si="1"/>
        <v>FALSE</v>
      </c>
    </row>
    <row r="47" spans="1:20" x14ac:dyDescent="0.35">
      <c r="A47">
        <v>7.3403203821661434E-2</v>
      </c>
      <c r="B47" s="1">
        <v>363</v>
      </c>
      <c r="C47" s="2">
        <v>136080841</v>
      </c>
      <c r="D47">
        <v>40000</v>
      </c>
      <c r="E47" t="s">
        <v>19</v>
      </c>
      <c r="F47">
        <v>11.55</v>
      </c>
      <c r="G47">
        <v>880.71</v>
      </c>
      <c r="H47" s="4">
        <v>43313</v>
      </c>
      <c r="I47" t="s">
        <v>20</v>
      </c>
      <c r="J47" t="s">
        <v>21</v>
      </c>
      <c r="K47" t="s">
        <v>22</v>
      </c>
      <c r="L47">
        <v>6113.64</v>
      </c>
      <c r="M47">
        <v>0</v>
      </c>
      <c r="N47" s="5">
        <v>43160</v>
      </c>
      <c r="O47">
        <v>880.71</v>
      </c>
      <c r="P47" s="5">
        <v>43191</v>
      </c>
      <c r="Q47" t="s">
        <v>23</v>
      </c>
      <c r="R47" t="s">
        <v>24</v>
      </c>
      <c r="S47" t="s">
        <v>25</v>
      </c>
      <c r="T47" t="str">
        <f t="shared" si="1"/>
        <v>FALSE</v>
      </c>
    </row>
    <row r="48" spans="1:20" x14ac:dyDescent="0.35">
      <c r="A48">
        <v>7.7158028937034273E-2</v>
      </c>
      <c r="B48" s="1">
        <v>978</v>
      </c>
      <c r="C48" s="2">
        <v>136213523</v>
      </c>
      <c r="D48">
        <v>25000</v>
      </c>
      <c r="E48" t="s">
        <v>19</v>
      </c>
      <c r="F48">
        <v>28.72</v>
      </c>
      <c r="G48">
        <v>789.3</v>
      </c>
      <c r="H48" s="4">
        <v>43282</v>
      </c>
      <c r="I48" t="s">
        <v>20</v>
      </c>
      <c r="J48" t="s">
        <v>40</v>
      </c>
      <c r="K48" t="s">
        <v>22</v>
      </c>
      <c r="L48">
        <v>6274.51</v>
      </c>
      <c r="M48">
        <v>0</v>
      </c>
      <c r="N48" s="5">
        <v>43160</v>
      </c>
      <c r="O48">
        <v>789.3</v>
      </c>
      <c r="P48" s="5">
        <v>43191</v>
      </c>
      <c r="Q48" t="s">
        <v>23</v>
      </c>
      <c r="R48" t="s">
        <v>24</v>
      </c>
      <c r="S48" t="s">
        <v>25</v>
      </c>
      <c r="T48" t="str">
        <f t="shared" si="1"/>
        <v>FALSE</v>
      </c>
    </row>
    <row r="49" spans="1:20" x14ac:dyDescent="0.35">
      <c r="A49">
        <v>7.8263598596044592E-2</v>
      </c>
      <c r="B49" s="1">
        <v>619</v>
      </c>
      <c r="C49" s="2">
        <v>136532556</v>
      </c>
      <c r="D49">
        <v>6000</v>
      </c>
      <c r="E49" t="s">
        <v>27</v>
      </c>
      <c r="F49">
        <v>6.11</v>
      </c>
      <c r="G49">
        <v>182.84</v>
      </c>
      <c r="H49" s="4">
        <v>43282</v>
      </c>
      <c r="I49" t="s">
        <v>20</v>
      </c>
      <c r="J49" t="s">
        <v>21</v>
      </c>
      <c r="K49" t="s">
        <v>22</v>
      </c>
      <c r="L49">
        <v>1458.65</v>
      </c>
      <c r="M49">
        <v>0</v>
      </c>
      <c r="N49" s="5">
        <v>43160</v>
      </c>
      <c r="O49">
        <v>182.84</v>
      </c>
      <c r="P49" s="5">
        <v>43191</v>
      </c>
      <c r="Q49" t="s">
        <v>23</v>
      </c>
      <c r="R49" t="s">
        <v>24</v>
      </c>
      <c r="S49" t="s">
        <v>25</v>
      </c>
      <c r="T49" t="str">
        <f t="shared" si="1"/>
        <v>FALSE</v>
      </c>
    </row>
    <row r="50" spans="1:20" x14ac:dyDescent="0.35">
      <c r="A50">
        <v>7.8574320842076717E-2</v>
      </c>
      <c r="B50" s="1">
        <v>216</v>
      </c>
      <c r="C50" s="2">
        <v>128767613</v>
      </c>
      <c r="D50">
        <v>16000</v>
      </c>
      <c r="E50" t="s">
        <v>27</v>
      </c>
      <c r="F50">
        <v>9.44</v>
      </c>
      <c r="G50">
        <v>512.08000000000004</v>
      </c>
      <c r="H50" s="4">
        <v>43132</v>
      </c>
      <c r="I50" t="s">
        <v>31</v>
      </c>
      <c r="J50" t="s">
        <v>30</v>
      </c>
      <c r="K50" t="s">
        <v>22</v>
      </c>
      <c r="L50">
        <v>16433.96889</v>
      </c>
      <c r="M50">
        <v>0</v>
      </c>
      <c r="N50" s="5">
        <v>43221</v>
      </c>
      <c r="O50">
        <v>15418.2</v>
      </c>
      <c r="Q50" t="s">
        <v>23</v>
      </c>
      <c r="R50" t="s">
        <v>24</v>
      </c>
      <c r="S50" t="s">
        <v>25</v>
      </c>
      <c r="T50" t="str">
        <f t="shared" si="1"/>
        <v>FALSE</v>
      </c>
    </row>
    <row r="51" spans="1:20" x14ac:dyDescent="0.35">
      <c r="A51">
        <v>8.4739414805005131E-2</v>
      </c>
      <c r="B51" s="1">
        <v>254</v>
      </c>
      <c r="C51" s="2">
        <v>137229928</v>
      </c>
      <c r="D51">
        <v>8000</v>
      </c>
      <c r="E51" t="s">
        <v>27</v>
      </c>
      <c r="F51">
        <v>7.21</v>
      </c>
      <c r="G51">
        <v>247.79</v>
      </c>
      <c r="H51" s="4">
        <v>43282</v>
      </c>
      <c r="I51" t="s">
        <v>20</v>
      </c>
      <c r="J51" t="s">
        <v>21</v>
      </c>
      <c r="K51" t="s">
        <v>35</v>
      </c>
      <c r="L51">
        <v>1731.33</v>
      </c>
      <c r="M51">
        <v>0</v>
      </c>
      <c r="N51" s="5">
        <v>43160</v>
      </c>
      <c r="O51">
        <v>247.79</v>
      </c>
      <c r="P51" s="5">
        <v>43191</v>
      </c>
      <c r="Q51" t="s">
        <v>23</v>
      </c>
      <c r="R51" t="s">
        <v>33</v>
      </c>
      <c r="S51" t="s">
        <v>25</v>
      </c>
      <c r="T51" t="str">
        <f t="shared" si="1"/>
        <v>FALSE</v>
      </c>
    </row>
    <row r="52" spans="1:20" x14ac:dyDescent="0.35">
      <c r="A52">
        <v>9.1240084253345066E-2</v>
      </c>
      <c r="B52" s="1">
        <v>215</v>
      </c>
      <c r="C52" s="2">
        <v>127486138</v>
      </c>
      <c r="D52">
        <v>14400</v>
      </c>
      <c r="E52" t="s">
        <v>27</v>
      </c>
      <c r="F52">
        <v>7.97</v>
      </c>
      <c r="G52">
        <v>451.05</v>
      </c>
      <c r="H52" s="4">
        <v>43101</v>
      </c>
      <c r="I52" t="s">
        <v>20</v>
      </c>
      <c r="J52" t="s">
        <v>32</v>
      </c>
      <c r="K52" t="s">
        <v>22</v>
      </c>
      <c r="L52">
        <v>6308.32</v>
      </c>
      <c r="M52">
        <v>0</v>
      </c>
      <c r="N52" s="5">
        <v>43160</v>
      </c>
      <c r="O52">
        <v>451.05</v>
      </c>
      <c r="P52" s="5">
        <v>43191</v>
      </c>
      <c r="Q52" t="s">
        <v>23</v>
      </c>
      <c r="R52" t="s">
        <v>24</v>
      </c>
      <c r="S52" t="s">
        <v>25</v>
      </c>
      <c r="T52" t="str">
        <f t="shared" si="1"/>
        <v>FALSE</v>
      </c>
    </row>
    <row r="53" spans="1:20" x14ac:dyDescent="0.35">
      <c r="A53">
        <v>9.1307638692232018E-2</v>
      </c>
      <c r="B53" s="1">
        <v>35</v>
      </c>
      <c r="C53" s="2">
        <v>130002998</v>
      </c>
      <c r="D53">
        <v>10000</v>
      </c>
      <c r="E53" t="s">
        <v>27</v>
      </c>
      <c r="F53">
        <v>10.41</v>
      </c>
      <c r="G53">
        <v>324.61</v>
      </c>
      <c r="H53" s="4">
        <v>43160</v>
      </c>
      <c r="I53" t="s">
        <v>20</v>
      </c>
      <c r="J53" t="s">
        <v>21</v>
      </c>
      <c r="K53" t="s">
        <v>22</v>
      </c>
      <c r="L53">
        <v>3883.75</v>
      </c>
      <c r="M53">
        <v>0</v>
      </c>
      <c r="N53" s="5">
        <v>43160</v>
      </c>
      <c r="O53">
        <v>324.61</v>
      </c>
      <c r="P53" s="5">
        <v>43191</v>
      </c>
      <c r="Q53" t="s">
        <v>26</v>
      </c>
      <c r="R53" t="s">
        <v>24</v>
      </c>
      <c r="S53" t="s">
        <v>25</v>
      </c>
      <c r="T53" t="str">
        <f t="shared" si="1"/>
        <v>FALSE</v>
      </c>
    </row>
    <row r="54" spans="1:20" x14ac:dyDescent="0.35">
      <c r="A54">
        <v>9.3284550753135353E-2</v>
      </c>
      <c r="B54" s="1">
        <v>950</v>
      </c>
      <c r="C54" s="2">
        <v>130045842</v>
      </c>
      <c r="D54">
        <v>16000</v>
      </c>
      <c r="E54" t="s">
        <v>19</v>
      </c>
      <c r="F54">
        <v>19.420000000000002</v>
      </c>
      <c r="G54">
        <v>418.76</v>
      </c>
      <c r="H54" s="4">
        <v>43160</v>
      </c>
      <c r="I54" t="s">
        <v>36</v>
      </c>
      <c r="J54" t="s">
        <v>21</v>
      </c>
      <c r="K54" t="s">
        <v>22</v>
      </c>
      <c r="L54">
        <v>2478.04</v>
      </c>
      <c r="M54">
        <v>0</v>
      </c>
      <c r="N54" s="5">
        <v>43344</v>
      </c>
      <c r="O54">
        <v>418.76</v>
      </c>
      <c r="Q54" t="s">
        <v>23</v>
      </c>
      <c r="R54" t="s">
        <v>24</v>
      </c>
      <c r="S54" t="s">
        <v>25</v>
      </c>
      <c r="T54" t="str">
        <f t="shared" si="1"/>
        <v>FALSE</v>
      </c>
    </row>
    <row r="55" spans="1:20" x14ac:dyDescent="0.35">
      <c r="A55">
        <v>9.567649943011669E-2</v>
      </c>
      <c r="B55" s="1">
        <v>954</v>
      </c>
      <c r="C55" s="2">
        <v>129827252</v>
      </c>
      <c r="D55">
        <v>10300</v>
      </c>
      <c r="E55" t="s">
        <v>27</v>
      </c>
      <c r="F55">
        <v>14.07</v>
      </c>
      <c r="G55">
        <v>352.38</v>
      </c>
      <c r="H55" s="4">
        <v>43160</v>
      </c>
      <c r="I55" t="s">
        <v>20</v>
      </c>
      <c r="J55" t="s">
        <v>21</v>
      </c>
      <c r="K55" t="s">
        <v>22</v>
      </c>
      <c r="L55">
        <v>4860.08</v>
      </c>
      <c r="M55">
        <v>0</v>
      </c>
      <c r="N55" s="5">
        <v>43132</v>
      </c>
      <c r="O55">
        <v>352.38</v>
      </c>
      <c r="P55" s="5">
        <v>43191</v>
      </c>
      <c r="Q55" t="s">
        <v>23</v>
      </c>
      <c r="R55" t="s">
        <v>24</v>
      </c>
      <c r="S55" t="s">
        <v>25</v>
      </c>
      <c r="T55" t="str">
        <f t="shared" si="1"/>
        <v>FALSE</v>
      </c>
    </row>
    <row r="56" spans="1:20" x14ac:dyDescent="0.35">
      <c r="A56">
        <v>0.10036595381900271</v>
      </c>
      <c r="B56" s="1">
        <v>584</v>
      </c>
      <c r="C56" s="2">
        <v>136528893</v>
      </c>
      <c r="D56">
        <v>1000</v>
      </c>
      <c r="E56" t="s">
        <v>27</v>
      </c>
      <c r="F56">
        <v>8.4600000000000009</v>
      </c>
      <c r="G56">
        <v>31.55</v>
      </c>
      <c r="H56" s="4">
        <v>43282</v>
      </c>
      <c r="I56" t="s">
        <v>31</v>
      </c>
      <c r="J56" t="s">
        <v>41</v>
      </c>
      <c r="K56" t="s">
        <v>22</v>
      </c>
      <c r="L56">
        <v>1050.0557289999999</v>
      </c>
      <c r="M56">
        <v>0</v>
      </c>
      <c r="N56" s="5">
        <v>43132</v>
      </c>
      <c r="O56">
        <v>861.23</v>
      </c>
      <c r="Q56" t="s">
        <v>23</v>
      </c>
      <c r="R56" t="s">
        <v>24</v>
      </c>
      <c r="S56" t="s">
        <v>25</v>
      </c>
      <c r="T56" t="str">
        <f t="shared" si="1"/>
        <v>FALSE</v>
      </c>
    </row>
    <row r="57" spans="1:20" x14ac:dyDescent="0.35">
      <c r="A57">
        <v>0.10177410655381047</v>
      </c>
      <c r="B57" s="1">
        <v>156</v>
      </c>
      <c r="C57" s="2">
        <v>136885929</v>
      </c>
      <c r="D57">
        <v>16000</v>
      </c>
      <c r="E57" t="s">
        <v>27</v>
      </c>
      <c r="F57">
        <v>12.73</v>
      </c>
      <c r="G57">
        <v>537.03</v>
      </c>
      <c r="H57" s="4">
        <v>43282</v>
      </c>
      <c r="I57" t="s">
        <v>20</v>
      </c>
      <c r="J57" t="s">
        <v>29</v>
      </c>
      <c r="K57" t="s">
        <v>22</v>
      </c>
      <c r="L57">
        <v>4273.6099999999997</v>
      </c>
      <c r="M57">
        <v>0</v>
      </c>
      <c r="N57" s="5">
        <v>43160</v>
      </c>
      <c r="O57">
        <v>537.03</v>
      </c>
      <c r="P57" s="5">
        <v>43191</v>
      </c>
      <c r="Q57" t="s">
        <v>23</v>
      </c>
      <c r="R57" t="s">
        <v>24</v>
      </c>
      <c r="S57" t="s">
        <v>25</v>
      </c>
      <c r="T57" t="str">
        <f t="shared" si="1"/>
        <v>FALSE</v>
      </c>
    </row>
    <row r="58" spans="1:20" x14ac:dyDescent="0.35">
      <c r="A58">
        <v>0.10209197084491672</v>
      </c>
      <c r="B58" s="1">
        <v>342</v>
      </c>
      <c r="C58" s="2">
        <v>136250124</v>
      </c>
      <c r="D58">
        <v>21000</v>
      </c>
      <c r="E58" t="s">
        <v>19</v>
      </c>
      <c r="F58">
        <v>14.47</v>
      </c>
      <c r="G58">
        <v>493.77</v>
      </c>
      <c r="H58" s="4">
        <v>43282</v>
      </c>
      <c r="I58" t="s">
        <v>20</v>
      </c>
      <c r="J58" t="s">
        <v>29</v>
      </c>
      <c r="K58" t="s">
        <v>22</v>
      </c>
      <c r="L58">
        <v>3933.28</v>
      </c>
      <c r="M58">
        <v>0</v>
      </c>
      <c r="N58" s="5">
        <v>43160</v>
      </c>
      <c r="O58">
        <v>493.77</v>
      </c>
      <c r="P58" s="5">
        <v>43191</v>
      </c>
      <c r="Q58" t="s">
        <v>23</v>
      </c>
      <c r="R58" t="s">
        <v>24</v>
      </c>
      <c r="S58" t="s">
        <v>25</v>
      </c>
      <c r="T58" t="str">
        <f t="shared" si="1"/>
        <v>FALSE</v>
      </c>
    </row>
    <row r="59" spans="1:20" x14ac:dyDescent="0.35">
      <c r="A59">
        <v>0.10383485359536415</v>
      </c>
      <c r="B59" s="1">
        <v>268</v>
      </c>
      <c r="C59" s="2">
        <v>140792985</v>
      </c>
      <c r="D59">
        <v>7000</v>
      </c>
      <c r="E59" t="s">
        <v>27</v>
      </c>
      <c r="F59">
        <v>8.4600000000000009</v>
      </c>
      <c r="G59">
        <v>220.85</v>
      </c>
      <c r="H59" s="4">
        <v>43344</v>
      </c>
      <c r="I59" t="s">
        <v>20</v>
      </c>
      <c r="J59" t="s">
        <v>21</v>
      </c>
      <c r="K59" t="s">
        <v>22</v>
      </c>
      <c r="L59">
        <v>1318.52</v>
      </c>
      <c r="M59">
        <v>0</v>
      </c>
      <c r="N59" s="5">
        <v>43160</v>
      </c>
      <c r="O59">
        <v>220.85</v>
      </c>
      <c r="P59" s="5">
        <v>43191</v>
      </c>
      <c r="Q59" t="s">
        <v>23</v>
      </c>
      <c r="R59" t="s">
        <v>24</v>
      </c>
      <c r="S59" t="s">
        <v>25</v>
      </c>
      <c r="T59" t="str">
        <f t="shared" si="1"/>
        <v>FALSE</v>
      </c>
    </row>
    <row r="60" spans="1:20" x14ac:dyDescent="0.35">
      <c r="A60">
        <v>0.10911862396329353</v>
      </c>
      <c r="B60" s="1">
        <v>36</v>
      </c>
      <c r="C60" s="2">
        <v>138222465</v>
      </c>
      <c r="D60">
        <v>8000</v>
      </c>
      <c r="E60" t="s">
        <v>27</v>
      </c>
      <c r="F60">
        <v>7.21</v>
      </c>
      <c r="G60">
        <v>247.79</v>
      </c>
      <c r="H60" s="4">
        <v>43313</v>
      </c>
      <c r="I60" t="s">
        <v>20</v>
      </c>
      <c r="J60" t="s">
        <v>21</v>
      </c>
      <c r="K60" t="s">
        <v>22</v>
      </c>
      <c r="L60">
        <v>1983.12</v>
      </c>
      <c r="M60">
        <v>0</v>
      </c>
      <c r="N60" s="5">
        <v>43160</v>
      </c>
      <c r="O60">
        <v>247.79</v>
      </c>
      <c r="P60" s="5">
        <v>43191</v>
      </c>
      <c r="Q60" t="s">
        <v>23</v>
      </c>
      <c r="R60" t="s">
        <v>24</v>
      </c>
      <c r="S60" t="s">
        <v>25</v>
      </c>
      <c r="T60" t="str">
        <f t="shared" si="1"/>
        <v>FALSE</v>
      </c>
    </row>
    <row r="61" spans="1:20" x14ac:dyDescent="0.35">
      <c r="A61">
        <v>0.11021299844207644</v>
      </c>
      <c r="B61" s="1">
        <v>993</v>
      </c>
      <c r="C61" s="2">
        <v>127630247</v>
      </c>
      <c r="D61">
        <v>16000</v>
      </c>
      <c r="E61" t="s">
        <v>19</v>
      </c>
      <c r="F61">
        <v>17.09</v>
      </c>
      <c r="G61">
        <v>398.42</v>
      </c>
      <c r="H61" s="4">
        <v>43101</v>
      </c>
      <c r="I61" t="s">
        <v>20</v>
      </c>
      <c r="J61" t="s">
        <v>30</v>
      </c>
      <c r="K61" t="s">
        <v>22</v>
      </c>
      <c r="L61">
        <v>5164.2700000000004</v>
      </c>
      <c r="M61">
        <v>0</v>
      </c>
      <c r="N61" s="5">
        <v>43132</v>
      </c>
      <c r="O61">
        <v>398.42</v>
      </c>
      <c r="P61" s="5">
        <v>43191</v>
      </c>
      <c r="Q61" t="s">
        <v>23</v>
      </c>
      <c r="R61" t="s">
        <v>24</v>
      </c>
      <c r="S61" t="s">
        <v>25</v>
      </c>
      <c r="T61" t="str">
        <f t="shared" si="1"/>
        <v>FALSE</v>
      </c>
    </row>
    <row r="62" spans="1:20" x14ac:dyDescent="0.35">
      <c r="A62">
        <v>0.11054097328808554</v>
      </c>
      <c r="B62" s="1">
        <v>345</v>
      </c>
      <c r="C62" s="2">
        <v>129856374</v>
      </c>
      <c r="D62">
        <v>10650</v>
      </c>
      <c r="E62" t="s">
        <v>27</v>
      </c>
      <c r="F62">
        <v>6.71</v>
      </c>
      <c r="G62">
        <v>327.44</v>
      </c>
      <c r="H62" s="4">
        <v>43160</v>
      </c>
      <c r="I62" t="s">
        <v>20</v>
      </c>
      <c r="J62" t="s">
        <v>21</v>
      </c>
      <c r="K62" t="s">
        <v>35</v>
      </c>
      <c r="L62">
        <v>3921.34</v>
      </c>
      <c r="M62">
        <v>0</v>
      </c>
      <c r="N62" s="5">
        <v>43160</v>
      </c>
      <c r="O62">
        <v>327.44</v>
      </c>
      <c r="P62" s="5">
        <v>43191</v>
      </c>
      <c r="Q62" t="s">
        <v>23</v>
      </c>
      <c r="R62" t="s">
        <v>24</v>
      </c>
      <c r="S62" t="s">
        <v>25</v>
      </c>
      <c r="T62" t="str">
        <f t="shared" si="1"/>
        <v>FALSE</v>
      </c>
    </row>
    <row r="63" spans="1:20" x14ac:dyDescent="0.35">
      <c r="A63">
        <v>0.11163408912127659</v>
      </c>
      <c r="B63" s="1">
        <v>973</v>
      </c>
      <c r="C63" s="2">
        <v>138308159</v>
      </c>
      <c r="D63">
        <v>15000</v>
      </c>
      <c r="E63" t="s">
        <v>19</v>
      </c>
      <c r="F63">
        <v>7.84</v>
      </c>
      <c r="G63">
        <v>303</v>
      </c>
      <c r="H63" s="4">
        <v>43313</v>
      </c>
      <c r="I63" t="s">
        <v>20</v>
      </c>
      <c r="J63" t="s">
        <v>40</v>
      </c>
      <c r="K63" t="s">
        <v>22</v>
      </c>
      <c r="L63">
        <v>2114.4699999999998</v>
      </c>
      <c r="M63">
        <v>0</v>
      </c>
      <c r="N63" s="5">
        <v>43160</v>
      </c>
      <c r="O63">
        <v>303</v>
      </c>
      <c r="P63" s="5">
        <v>43191</v>
      </c>
      <c r="Q63" t="s">
        <v>23</v>
      </c>
      <c r="R63" t="s">
        <v>24</v>
      </c>
      <c r="S63" t="s">
        <v>25</v>
      </c>
      <c r="T63" t="str">
        <f t="shared" si="1"/>
        <v>FALSE</v>
      </c>
    </row>
    <row r="64" spans="1:20" x14ac:dyDescent="0.35">
      <c r="A64">
        <v>0.11262285507887593</v>
      </c>
      <c r="B64" s="1">
        <v>433</v>
      </c>
      <c r="C64" s="2">
        <v>138031203</v>
      </c>
      <c r="D64">
        <v>10000</v>
      </c>
      <c r="E64" t="s">
        <v>27</v>
      </c>
      <c r="F64">
        <v>20.89</v>
      </c>
      <c r="G64">
        <v>376.19</v>
      </c>
      <c r="H64" s="4">
        <v>43344</v>
      </c>
      <c r="I64" t="s">
        <v>20</v>
      </c>
      <c r="J64" t="s">
        <v>21</v>
      </c>
      <c r="K64" t="s">
        <v>22</v>
      </c>
      <c r="L64">
        <v>2245.5300000000002</v>
      </c>
      <c r="M64">
        <v>0</v>
      </c>
      <c r="N64" s="5">
        <v>43160</v>
      </c>
      <c r="O64">
        <v>376.19</v>
      </c>
      <c r="P64" s="5">
        <v>43191</v>
      </c>
      <c r="Q64" t="s">
        <v>26</v>
      </c>
      <c r="R64" t="s">
        <v>24</v>
      </c>
      <c r="S64" t="s">
        <v>25</v>
      </c>
      <c r="T64" t="str">
        <f t="shared" si="1"/>
        <v>FALSE</v>
      </c>
    </row>
    <row r="65" spans="1:20" x14ac:dyDescent="0.35">
      <c r="A65">
        <v>0.11501267185275932</v>
      </c>
      <c r="B65" s="1">
        <v>328</v>
      </c>
      <c r="C65" s="2">
        <v>129827450</v>
      </c>
      <c r="D65">
        <v>20000</v>
      </c>
      <c r="E65" t="s">
        <v>19</v>
      </c>
      <c r="F65">
        <v>26.77</v>
      </c>
      <c r="G65">
        <v>607.97</v>
      </c>
      <c r="H65" s="4">
        <v>43160</v>
      </c>
      <c r="I65" t="s">
        <v>43</v>
      </c>
      <c r="J65" t="s">
        <v>21</v>
      </c>
      <c r="K65" t="s">
        <v>22</v>
      </c>
      <c r="L65">
        <v>6657.93</v>
      </c>
      <c r="M65">
        <v>0</v>
      </c>
      <c r="N65" s="5">
        <v>43132</v>
      </c>
      <c r="O65">
        <v>607.97</v>
      </c>
      <c r="P65" s="5">
        <v>43191</v>
      </c>
      <c r="Q65" t="s">
        <v>23</v>
      </c>
      <c r="R65" t="s">
        <v>24</v>
      </c>
      <c r="S65" t="s">
        <v>25</v>
      </c>
      <c r="T65" t="str">
        <f t="shared" si="1"/>
        <v>FALSE</v>
      </c>
    </row>
    <row r="66" spans="1:20" x14ac:dyDescent="0.35">
      <c r="A66">
        <v>0.11876967000664207</v>
      </c>
      <c r="B66" s="1">
        <v>914</v>
      </c>
      <c r="C66" s="2">
        <v>137471164</v>
      </c>
      <c r="D66">
        <v>4500</v>
      </c>
      <c r="E66" t="s">
        <v>27</v>
      </c>
      <c r="F66">
        <v>11.06</v>
      </c>
      <c r="G66">
        <v>147.46</v>
      </c>
      <c r="H66" s="4">
        <v>43282</v>
      </c>
      <c r="I66" t="s">
        <v>20</v>
      </c>
      <c r="J66" t="s">
        <v>21</v>
      </c>
      <c r="K66" t="s">
        <v>22</v>
      </c>
      <c r="L66">
        <v>1176.92</v>
      </c>
      <c r="M66">
        <v>0</v>
      </c>
      <c r="N66" s="5">
        <v>43160</v>
      </c>
      <c r="O66">
        <v>147.46</v>
      </c>
      <c r="P66" s="5">
        <v>43191</v>
      </c>
      <c r="Q66" t="s">
        <v>23</v>
      </c>
      <c r="R66" t="s">
        <v>24</v>
      </c>
      <c r="S66" t="s">
        <v>25</v>
      </c>
      <c r="T66" t="str">
        <f t="shared" ref="T66:T97" si="2">IF(S66="N", "FALSE", "TRUE")</f>
        <v>FALSE</v>
      </c>
    </row>
    <row r="67" spans="1:20" x14ac:dyDescent="0.35">
      <c r="A67">
        <v>0.12058160648484706</v>
      </c>
      <c r="B67" s="1">
        <v>258</v>
      </c>
      <c r="C67" s="2">
        <v>139979546</v>
      </c>
      <c r="D67">
        <v>15000</v>
      </c>
      <c r="E67" t="s">
        <v>19</v>
      </c>
      <c r="F67">
        <v>20.89</v>
      </c>
      <c r="G67">
        <v>404.88</v>
      </c>
      <c r="H67" s="4">
        <v>43344</v>
      </c>
      <c r="I67" t="s">
        <v>20</v>
      </c>
      <c r="J67" t="s">
        <v>21</v>
      </c>
      <c r="K67" t="s">
        <v>22</v>
      </c>
      <c r="L67">
        <v>2394.46</v>
      </c>
      <c r="M67">
        <v>0</v>
      </c>
      <c r="N67" s="5">
        <v>43160</v>
      </c>
      <c r="O67">
        <v>404.88</v>
      </c>
      <c r="P67" s="5">
        <v>43191</v>
      </c>
      <c r="Q67" t="s">
        <v>23</v>
      </c>
      <c r="R67" t="s">
        <v>24</v>
      </c>
      <c r="S67" t="s">
        <v>25</v>
      </c>
      <c r="T67" t="str">
        <f t="shared" si="2"/>
        <v>FALSE</v>
      </c>
    </row>
    <row r="68" spans="1:20" x14ac:dyDescent="0.35">
      <c r="A68">
        <v>0.12134094857059297</v>
      </c>
      <c r="B68" s="1">
        <v>181</v>
      </c>
      <c r="C68" s="2">
        <v>136593335</v>
      </c>
      <c r="D68">
        <v>21475</v>
      </c>
      <c r="E68" t="s">
        <v>27</v>
      </c>
      <c r="F68">
        <v>6.67</v>
      </c>
      <c r="G68">
        <v>659.86</v>
      </c>
      <c r="H68" s="4">
        <v>43282</v>
      </c>
      <c r="I68" t="s">
        <v>20</v>
      </c>
      <c r="J68" t="s">
        <v>29</v>
      </c>
      <c r="K68" t="s">
        <v>22</v>
      </c>
      <c r="L68">
        <v>5270.92</v>
      </c>
      <c r="M68">
        <v>0</v>
      </c>
      <c r="N68" s="5">
        <v>43160</v>
      </c>
      <c r="O68">
        <v>659.86</v>
      </c>
      <c r="P68" s="5">
        <v>43191</v>
      </c>
      <c r="Q68" t="s">
        <v>26</v>
      </c>
      <c r="R68" t="s">
        <v>24</v>
      </c>
      <c r="S68" t="s">
        <v>25</v>
      </c>
      <c r="T68" t="str">
        <f t="shared" si="2"/>
        <v>FALSE</v>
      </c>
    </row>
    <row r="69" spans="1:20" x14ac:dyDescent="0.35">
      <c r="A69">
        <v>0.12535012641366672</v>
      </c>
      <c r="B69" s="1">
        <v>257</v>
      </c>
      <c r="C69" s="2">
        <v>134596012</v>
      </c>
      <c r="D69">
        <v>25000</v>
      </c>
      <c r="E69" t="s">
        <v>19</v>
      </c>
      <c r="F69">
        <v>12.13</v>
      </c>
      <c r="G69">
        <v>557.76</v>
      </c>
      <c r="H69" s="4">
        <v>43282</v>
      </c>
      <c r="I69" t="s">
        <v>20</v>
      </c>
      <c r="J69" t="s">
        <v>29</v>
      </c>
      <c r="K69" t="s">
        <v>22</v>
      </c>
      <c r="L69">
        <v>4436.8100000000004</v>
      </c>
      <c r="M69">
        <v>0</v>
      </c>
      <c r="N69" s="5">
        <v>43160</v>
      </c>
      <c r="O69">
        <v>557.76</v>
      </c>
      <c r="P69" s="5">
        <v>43191</v>
      </c>
      <c r="Q69" t="s">
        <v>23</v>
      </c>
      <c r="R69" t="s">
        <v>24</v>
      </c>
      <c r="S69" t="s">
        <v>25</v>
      </c>
      <c r="T69" t="str">
        <f t="shared" si="2"/>
        <v>FALSE</v>
      </c>
    </row>
    <row r="70" spans="1:20" x14ac:dyDescent="0.35">
      <c r="A70">
        <v>0.12732337214790668</v>
      </c>
      <c r="B70" s="1">
        <v>348</v>
      </c>
      <c r="C70" s="2">
        <v>127169512</v>
      </c>
      <c r="D70">
        <v>6600</v>
      </c>
      <c r="E70" t="s">
        <v>27</v>
      </c>
      <c r="F70">
        <v>7.35</v>
      </c>
      <c r="G70">
        <v>204.85</v>
      </c>
      <c r="H70" s="4">
        <v>43101</v>
      </c>
      <c r="I70" t="s">
        <v>20</v>
      </c>
      <c r="J70" t="s">
        <v>30</v>
      </c>
      <c r="K70" t="s">
        <v>22</v>
      </c>
      <c r="L70">
        <v>2849.04</v>
      </c>
      <c r="M70">
        <v>0</v>
      </c>
      <c r="N70" s="5">
        <v>43160</v>
      </c>
      <c r="O70">
        <v>204.85</v>
      </c>
      <c r="P70" s="5">
        <v>43191</v>
      </c>
      <c r="Q70" t="s">
        <v>23</v>
      </c>
      <c r="R70" t="s">
        <v>24</v>
      </c>
      <c r="S70" t="s">
        <v>25</v>
      </c>
      <c r="T70" t="str">
        <f t="shared" si="2"/>
        <v>FALSE</v>
      </c>
    </row>
    <row r="71" spans="1:20" x14ac:dyDescent="0.35">
      <c r="A71">
        <v>0.1274567489743873</v>
      </c>
      <c r="B71" s="1">
        <v>930</v>
      </c>
      <c r="C71" s="2">
        <v>137478817</v>
      </c>
      <c r="D71">
        <v>10000</v>
      </c>
      <c r="E71" t="s">
        <v>27</v>
      </c>
      <c r="F71">
        <v>10.08</v>
      </c>
      <c r="G71">
        <v>323.05</v>
      </c>
      <c r="H71" s="4">
        <v>43282</v>
      </c>
      <c r="I71" t="s">
        <v>20</v>
      </c>
      <c r="J71" t="s">
        <v>21</v>
      </c>
      <c r="K71" t="s">
        <v>22</v>
      </c>
      <c r="L71">
        <v>2573.1999999999998</v>
      </c>
      <c r="M71">
        <v>0</v>
      </c>
      <c r="N71" s="5">
        <v>43160</v>
      </c>
      <c r="O71">
        <v>323.05</v>
      </c>
      <c r="P71" s="5">
        <v>43191</v>
      </c>
      <c r="Q71" t="s">
        <v>23</v>
      </c>
      <c r="R71" t="s">
        <v>24</v>
      </c>
      <c r="S71" t="s">
        <v>25</v>
      </c>
      <c r="T71" t="str">
        <f t="shared" si="2"/>
        <v>FALSE</v>
      </c>
    </row>
    <row r="72" spans="1:20" x14ac:dyDescent="0.35">
      <c r="A72">
        <v>0.12982500762421367</v>
      </c>
      <c r="B72" s="1">
        <v>91</v>
      </c>
      <c r="C72" s="2">
        <v>139033369</v>
      </c>
      <c r="D72">
        <v>19500</v>
      </c>
      <c r="E72" t="s">
        <v>27</v>
      </c>
      <c r="F72">
        <v>10.08</v>
      </c>
      <c r="G72">
        <v>629.95000000000005</v>
      </c>
      <c r="H72" s="4">
        <v>43313</v>
      </c>
      <c r="I72" t="s">
        <v>20</v>
      </c>
      <c r="J72" t="s">
        <v>21</v>
      </c>
      <c r="K72" t="s">
        <v>22</v>
      </c>
      <c r="L72">
        <v>4398.7299999999996</v>
      </c>
      <c r="M72">
        <v>0</v>
      </c>
      <c r="N72" s="5">
        <v>43160</v>
      </c>
      <c r="O72">
        <v>629.95000000000005</v>
      </c>
      <c r="P72" s="5">
        <v>43191</v>
      </c>
      <c r="Q72" t="s">
        <v>23</v>
      </c>
      <c r="R72" t="s">
        <v>33</v>
      </c>
      <c r="S72" t="s">
        <v>25</v>
      </c>
      <c r="T72" t="str">
        <f t="shared" si="2"/>
        <v>FALSE</v>
      </c>
    </row>
    <row r="73" spans="1:20" x14ac:dyDescent="0.35">
      <c r="A73">
        <v>0.13130345615358241</v>
      </c>
      <c r="B73" s="1">
        <v>917</v>
      </c>
      <c r="C73" s="2">
        <v>139371290</v>
      </c>
      <c r="D73">
        <v>20000</v>
      </c>
      <c r="E73" t="s">
        <v>19</v>
      </c>
      <c r="F73">
        <v>20.89</v>
      </c>
      <c r="G73">
        <v>539.84</v>
      </c>
      <c r="H73" s="4">
        <v>43313</v>
      </c>
      <c r="I73" t="s">
        <v>20</v>
      </c>
      <c r="J73" t="s">
        <v>21</v>
      </c>
      <c r="K73" t="s">
        <v>22</v>
      </c>
      <c r="L73">
        <v>3181.01</v>
      </c>
      <c r="M73">
        <v>0</v>
      </c>
      <c r="N73" s="5">
        <v>43160</v>
      </c>
      <c r="O73">
        <v>539.84</v>
      </c>
      <c r="P73" s="5">
        <v>43191</v>
      </c>
      <c r="Q73" t="s">
        <v>23</v>
      </c>
      <c r="R73" t="s">
        <v>24</v>
      </c>
      <c r="S73" t="s">
        <v>25</v>
      </c>
      <c r="T73" t="str">
        <f t="shared" si="2"/>
        <v>FALSE</v>
      </c>
    </row>
    <row r="74" spans="1:20" x14ac:dyDescent="0.35">
      <c r="A74">
        <v>0.1332510916685038</v>
      </c>
      <c r="B74" s="1">
        <v>947</v>
      </c>
      <c r="C74" s="2">
        <v>128570719</v>
      </c>
      <c r="D74">
        <v>10000</v>
      </c>
      <c r="E74" t="s">
        <v>27</v>
      </c>
      <c r="F74">
        <v>12.62</v>
      </c>
      <c r="G74">
        <v>335.12</v>
      </c>
      <c r="H74" s="4">
        <v>43132</v>
      </c>
      <c r="I74" t="s">
        <v>20</v>
      </c>
      <c r="J74" t="s">
        <v>29</v>
      </c>
      <c r="K74" t="s">
        <v>22</v>
      </c>
      <c r="L74">
        <v>4349.55</v>
      </c>
      <c r="M74">
        <v>0</v>
      </c>
      <c r="N74" s="5">
        <v>43160</v>
      </c>
      <c r="O74">
        <v>335.12</v>
      </c>
      <c r="P74" s="5">
        <v>43191</v>
      </c>
      <c r="Q74" t="s">
        <v>23</v>
      </c>
      <c r="R74" t="s">
        <v>24</v>
      </c>
      <c r="S74" t="s">
        <v>25</v>
      </c>
      <c r="T74" t="str">
        <f t="shared" si="2"/>
        <v>FALSE</v>
      </c>
    </row>
    <row r="75" spans="1:20" x14ac:dyDescent="0.35">
      <c r="A75">
        <v>0.13406175676051435</v>
      </c>
      <c r="B75" s="1">
        <v>432</v>
      </c>
      <c r="C75" s="2">
        <v>130065402</v>
      </c>
      <c r="D75">
        <v>30000</v>
      </c>
      <c r="E75" t="s">
        <v>19</v>
      </c>
      <c r="F75">
        <v>19.420000000000002</v>
      </c>
      <c r="G75">
        <v>785.17</v>
      </c>
      <c r="H75" s="4">
        <v>43160</v>
      </c>
      <c r="I75" t="s">
        <v>20</v>
      </c>
      <c r="J75" t="s">
        <v>30</v>
      </c>
      <c r="K75" t="s">
        <v>22</v>
      </c>
      <c r="L75">
        <v>9389.67</v>
      </c>
      <c r="M75">
        <v>0</v>
      </c>
      <c r="N75" s="5">
        <v>43160</v>
      </c>
      <c r="O75">
        <v>785.17</v>
      </c>
      <c r="P75" s="5">
        <v>43191</v>
      </c>
      <c r="Q75" t="s">
        <v>23</v>
      </c>
      <c r="R75" t="s">
        <v>24</v>
      </c>
      <c r="S75" t="s">
        <v>25</v>
      </c>
      <c r="T75" t="str">
        <f t="shared" si="2"/>
        <v>FALSE</v>
      </c>
    </row>
    <row r="76" spans="1:20" x14ac:dyDescent="0.35">
      <c r="A76">
        <v>0.13639865038146304</v>
      </c>
      <c r="B76" s="1">
        <v>391</v>
      </c>
      <c r="C76" s="2">
        <v>125511547</v>
      </c>
      <c r="D76">
        <v>11000</v>
      </c>
      <c r="E76" t="s">
        <v>27</v>
      </c>
      <c r="F76">
        <v>7.97</v>
      </c>
      <c r="G76">
        <v>344.55</v>
      </c>
      <c r="H76" s="4">
        <v>43101</v>
      </c>
      <c r="I76" t="s">
        <v>31</v>
      </c>
      <c r="J76" t="s">
        <v>21</v>
      </c>
      <c r="K76" t="s">
        <v>22</v>
      </c>
      <c r="L76">
        <v>11556.594859999999</v>
      </c>
      <c r="M76">
        <v>0</v>
      </c>
      <c r="N76" s="5">
        <v>43344</v>
      </c>
      <c r="O76">
        <v>9154.48</v>
      </c>
      <c r="Q76" t="s">
        <v>23</v>
      </c>
      <c r="R76" t="s">
        <v>24</v>
      </c>
      <c r="S76" t="s">
        <v>25</v>
      </c>
      <c r="T76" t="str">
        <f t="shared" si="2"/>
        <v>FALSE</v>
      </c>
    </row>
    <row r="77" spans="1:20" x14ac:dyDescent="0.35">
      <c r="A77">
        <v>0.14380658100393773</v>
      </c>
      <c r="B77" s="1">
        <v>42</v>
      </c>
      <c r="C77" s="2">
        <v>140725245</v>
      </c>
      <c r="D77">
        <v>12000</v>
      </c>
      <c r="E77" t="s">
        <v>27</v>
      </c>
      <c r="F77">
        <v>12.73</v>
      </c>
      <c r="G77">
        <v>402.77</v>
      </c>
      <c r="H77" s="4">
        <v>43344</v>
      </c>
      <c r="I77" t="s">
        <v>20</v>
      </c>
      <c r="J77" t="s">
        <v>21</v>
      </c>
      <c r="K77" t="s">
        <v>22</v>
      </c>
      <c r="L77">
        <v>2399.65</v>
      </c>
      <c r="M77">
        <v>0</v>
      </c>
      <c r="N77" s="5">
        <v>43160</v>
      </c>
      <c r="O77">
        <v>402.77</v>
      </c>
      <c r="P77" s="5">
        <v>43191</v>
      </c>
      <c r="Q77" t="s">
        <v>23</v>
      </c>
      <c r="R77" t="s">
        <v>24</v>
      </c>
      <c r="S77" t="s">
        <v>25</v>
      </c>
      <c r="T77" t="str">
        <f t="shared" si="2"/>
        <v>FALSE</v>
      </c>
    </row>
    <row r="78" spans="1:20" x14ac:dyDescent="0.35">
      <c r="A78">
        <v>0.14596682172792641</v>
      </c>
      <c r="B78" s="1">
        <v>3610</v>
      </c>
      <c r="C78" s="2">
        <v>126432642</v>
      </c>
      <c r="D78">
        <v>30000</v>
      </c>
      <c r="E78" t="s">
        <v>19</v>
      </c>
      <c r="F78">
        <v>11.99</v>
      </c>
      <c r="G78">
        <v>667.19</v>
      </c>
      <c r="H78" s="4">
        <v>43101</v>
      </c>
      <c r="I78" t="s">
        <v>36</v>
      </c>
      <c r="J78" t="s">
        <v>21</v>
      </c>
      <c r="K78" t="s">
        <v>22</v>
      </c>
      <c r="L78">
        <v>6084.73</v>
      </c>
      <c r="M78">
        <v>33.36</v>
      </c>
      <c r="N78" s="5">
        <v>43160</v>
      </c>
      <c r="O78">
        <v>50</v>
      </c>
      <c r="Q78" t="s">
        <v>26</v>
      </c>
      <c r="R78" t="s">
        <v>24</v>
      </c>
      <c r="S78" t="s">
        <v>45</v>
      </c>
      <c r="T78" t="str">
        <f t="shared" si="2"/>
        <v>TRUE</v>
      </c>
    </row>
    <row r="79" spans="1:20" x14ac:dyDescent="0.35">
      <c r="A79">
        <v>0.14631738160460173</v>
      </c>
      <c r="B79" s="1">
        <v>919</v>
      </c>
      <c r="C79" s="2">
        <v>138282692</v>
      </c>
      <c r="D79">
        <v>24000</v>
      </c>
      <c r="E79" t="s">
        <v>27</v>
      </c>
      <c r="F79">
        <v>7.84</v>
      </c>
      <c r="G79">
        <v>750.31</v>
      </c>
      <c r="H79" s="4">
        <v>43313</v>
      </c>
      <c r="I79" t="s">
        <v>20</v>
      </c>
      <c r="J79" t="s">
        <v>34</v>
      </c>
      <c r="K79" t="s">
        <v>22</v>
      </c>
      <c r="L79">
        <v>5304.23</v>
      </c>
      <c r="M79">
        <v>0</v>
      </c>
      <c r="N79" s="5">
        <v>43160</v>
      </c>
      <c r="O79">
        <v>782.97</v>
      </c>
      <c r="P79" s="5">
        <v>43191</v>
      </c>
      <c r="Q79" t="s">
        <v>23</v>
      </c>
      <c r="R79" t="s">
        <v>24</v>
      </c>
      <c r="S79" t="s">
        <v>25</v>
      </c>
      <c r="T79" t="str">
        <f t="shared" si="2"/>
        <v>FALSE</v>
      </c>
    </row>
    <row r="80" spans="1:20" x14ac:dyDescent="0.35">
      <c r="A80">
        <v>0.14700413645700949</v>
      </c>
      <c r="B80" s="1">
        <v>87</v>
      </c>
      <c r="C80" s="2">
        <v>129065596</v>
      </c>
      <c r="D80">
        <v>25000</v>
      </c>
      <c r="E80" t="s">
        <v>27</v>
      </c>
      <c r="F80">
        <v>11.99</v>
      </c>
      <c r="G80">
        <v>830.24</v>
      </c>
      <c r="H80" s="4">
        <v>43132</v>
      </c>
      <c r="I80" t="s">
        <v>20</v>
      </c>
      <c r="J80" t="s">
        <v>21</v>
      </c>
      <c r="K80" t="s">
        <v>22</v>
      </c>
      <c r="L80">
        <v>10776.47</v>
      </c>
      <c r="M80">
        <v>0</v>
      </c>
      <c r="N80" s="5">
        <v>43160</v>
      </c>
      <c r="O80">
        <v>830.24</v>
      </c>
      <c r="P80" s="5">
        <v>43191</v>
      </c>
      <c r="Q80" t="s">
        <v>23</v>
      </c>
      <c r="R80" t="s">
        <v>33</v>
      </c>
      <c r="S80" t="s">
        <v>25</v>
      </c>
      <c r="T80" t="str">
        <f t="shared" si="2"/>
        <v>FALSE</v>
      </c>
    </row>
    <row r="81" spans="1:20" x14ac:dyDescent="0.35">
      <c r="A81">
        <v>0.14759064789967058</v>
      </c>
      <c r="B81" s="1">
        <v>644</v>
      </c>
      <c r="C81" s="2">
        <v>126858662</v>
      </c>
      <c r="D81">
        <v>1000</v>
      </c>
      <c r="E81" t="s">
        <v>27</v>
      </c>
      <c r="F81">
        <v>7.97</v>
      </c>
      <c r="G81">
        <v>31.33</v>
      </c>
      <c r="H81" s="4">
        <v>43101</v>
      </c>
      <c r="I81" t="s">
        <v>20</v>
      </c>
      <c r="J81" t="s">
        <v>21</v>
      </c>
      <c r="K81" t="s">
        <v>22</v>
      </c>
      <c r="L81">
        <v>437.51</v>
      </c>
      <c r="M81">
        <v>0</v>
      </c>
      <c r="N81" s="5">
        <v>43160</v>
      </c>
      <c r="O81">
        <v>31.33</v>
      </c>
      <c r="P81" s="5">
        <v>43191</v>
      </c>
      <c r="Q81" t="s">
        <v>23</v>
      </c>
      <c r="R81" t="s">
        <v>24</v>
      </c>
      <c r="S81" t="s">
        <v>25</v>
      </c>
      <c r="T81" t="str">
        <f t="shared" si="2"/>
        <v>FALSE</v>
      </c>
    </row>
    <row r="82" spans="1:20" x14ac:dyDescent="0.35">
      <c r="A82">
        <v>0.15175583501437906</v>
      </c>
      <c r="B82" s="1">
        <v>172</v>
      </c>
      <c r="C82" s="2">
        <v>130399376</v>
      </c>
      <c r="D82">
        <v>40000</v>
      </c>
      <c r="E82" t="s">
        <v>19</v>
      </c>
      <c r="F82">
        <v>9.43</v>
      </c>
      <c r="G82">
        <v>838.71</v>
      </c>
      <c r="H82" s="4">
        <v>43160</v>
      </c>
      <c r="I82" t="s">
        <v>20</v>
      </c>
      <c r="J82" t="s">
        <v>40</v>
      </c>
      <c r="K82" t="s">
        <v>22</v>
      </c>
      <c r="L82">
        <v>10043.56</v>
      </c>
      <c r="M82">
        <v>0</v>
      </c>
      <c r="N82" s="5">
        <v>43160</v>
      </c>
      <c r="O82">
        <v>838.71</v>
      </c>
      <c r="P82" s="5">
        <v>43191</v>
      </c>
      <c r="Q82" t="s">
        <v>23</v>
      </c>
      <c r="R82" t="s">
        <v>24</v>
      </c>
      <c r="S82" t="s">
        <v>25</v>
      </c>
      <c r="T82" t="str">
        <f t="shared" si="2"/>
        <v>FALSE</v>
      </c>
    </row>
    <row r="83" spans="1:20" x14ac:dyDescent="0.35">
      <c r="A83">
        <v>0.15547701083050702</v>
      </c>
      <c r="B83" s="1">
        <v>386</v>
      </c>
      <c r="C83" s="2">
        <v>137251550</v>
      </c>
      <c r="D83">
        <v>5000</v>
      </c>
      <c r="E83" t="s">
        <v>27</v>
      </c>
      <c r="F83">
        <v>10.47</v>
      </c>
      <c r="G83">
        <v>162.44999999999999</v>
      </c>
      <c r="H83" s="4">
        <v>43313</v>
      </c>
      <c r="I83" t="s">
        <v>20</v>
      </c>
      <c r="J83" t="s">
        <v>29</v>
      </c>
      <c r="K83" t="s">
        <v>22</v>
      </c>
      <c r="L83">
        <v>1131.33</v>
      </c>
      <c r="M83">
        <v>0</v>
      </c>
      <c r="N83" s="5">
        <v>43160</v>
      </c>
      <c r="O83">
        <v>162.44999999999999</v>
      </c>
      <c r="P83" s="5">
        <v>43191</v>
      </c>
      <c r="Q83" t="s">
        <v>23</v>
      </c>
      <c r="R83" t="s">
        <v>24</v>
      </c>
      <c r="S83" t="s">
        <v>25</v>
      </c>
      <c r="T83" t="str">
        <f t="shared" si="2"/>
        <v>FALSE</v>
      </c>
    </row>
    <row r="84" spans="1:20" x14ac:dyDescent="0.35">
      <c r="A84">
        <v>0.15690898330537539</v>
      </c>
      <c r="B84" s="1">
        <v>339</v>
      </c>
      <c r="C84" s="2">
        <v>138519898</v>
      </c>
      <c r="D84">
        <v>18000</v>
      </c>
      <c r="E84" t="s">
        <v>19</v>
      </c>
      <c r="F84">
        <v>10.47</v>
      </c>
      <c r="G84">
        <v>386.63</v>
      </c>
      <c r="H84" s="4">
        <v>43344</v>
      </c>
      <c r="I84" t="s">
        <v>20</v>
      </c>
      <c r="J84" t="s">
        <v>29</v>
      </c>
      <c r="K84" t="s">
        <v>22</v>
      </c>
      <c r="L84">
        <v>2298.84</v>
      </c>
      <c r="M84">
        <v>0</v>
      </c>
      <c r="N84" s="5">
        <v>43160</v>
      </c>
      <c r="O84">
        <v>386.63</v>
      </c>
      <c r="P84" s="5">
        <v>43191</v>
      </c>
      <c r="Q84" t="s">
        <v>23</v>
      </c>
      <c r="R84" t="s">
        <v>24</v>
      </c>
      <c r="S84" t="s">
        <v>25</v>
      </c>
      <c r="T84" t="str">
        <f t="shared" si="2"/>
        <v>FALSE</v>
      </c>
    </row>
    <row r="85" spans="1:20" x14ac:dyDescent="0.35">
      <c r="A85">
        <v>0.15983637770395387</v>
      </c>
      <c r="B85" s="1">
        <v>929</v>
      </c>
      <c r="C85" s="2">
        <v>129630500</v>
      </c>
      <c r="D85">
        <v>10000</v>
      </c>
      <c r="E85" t="s">
        <v>19</v>
      </c>
      <c r="F85">
        <v>15.04</v>
      </c>
      <c r="G85">
        <v>238.11</v>
      </c>
      <c r="H85" s="4">
        <v>43160</v>
      </c>
      <c r="I85" t="s">
        <v>20</v>
      </c>
      <c r="J85" t="s">
        <v>21</v>
      </c>
      <c r="K85" t="s">
        <v>22</v>
      </c>
      <c r="L85">
        <v>2866.74</v>
      </c>
      <c r="M85">
        <v>0</v>
      </c>
      <c r="N85" s="5">
        <v>43160</v>
      </c>
      <c r="O85">
        <v>238.11</v>
      </c>
      <c r="P85" s="5">
        <v>43191</v>
      </c>
      <c r="Q85" t="s">
        <v>23</v>
      </c>
      <c r="R85" t="s">
        <v>24</v>
      </c>
      <c r="S85" t="s">
        <v>25</v>
      </c>
      <c r="T85" t="str">
        <f t="shared" si="2"/>
        <v>FALSE</v>
      </c>
    </row>
    <row r="86" spans="1:20" x14ac:dyDescent="0.35">
      <c r="A86">
        <v>0.16397487747438433</v>
      </c>
      <c r="B86" s="1">
        <v>968</v>
      </c>
      <c r="C86" s="2">
        <v>128169170</v>
      </c>
      <c r="D86">
        <v>10000</v>
      </c>
      <c r="E86" t="s">
        <v>27</v>
      </c>
      <c r="F86">
        <v>17.09</v>
      </c>
      <c r="G86">
        <v>356.98</v>
      </c>
      <c r="H86" s="4">
        <v>43132</v>
      </c>
      <c r="I86" t="s">
        <v>20</v>
      </c>
      <c r="J86" t="s">
        <v>21</v>
      </c>
      <c r="K86" t="s">
        <v>35</v>
      </c>
      <c r="L86">
        <v>4617</v>
      </c>
      <c r="M86">
        <v>0</v>
      </c>
      <c r="N86" s="5">
        <v>43160</v>
      </c>
      <c r="O86">
        <v>356.98</v>
      </c>
      <c r="P86" s="5">
        <v>43191</v>
      </c>
      <c r="Q86" t="s">
        <v>23</v>
      </c>
      <c r="R86" t="s">
        <v>24</v>
      </c>
      <c r="S86" t="s">
        <v>25</v>
      </c>
      <c r="T86" t="str">
        <f t="shared" si="2"/>
        <v>FALSE</v>
      </c>
    </row>
    <row r="87" spans="1:20" x14ac:dyDescent="0.35">
      <c r="A87">
        <v>0.16440351176481793</v>
      </c>
      <c r="B87" s="1">
        <v>384</v>
      </c>
      <c r="C87" s="2">
        <v>140249484</v>
      </c>
      <c r="D87">
        <v>35000</v>
      </c>
      <c r="E87" t="s">
        <v>19</v>
      </c>
      <c r="F87">
        <v>11.55</v>
      </c>
      <c r="G87">
        <v>770.63</v>
      </c>
      <c r="H87" s="4">
        <v>43344</v>
      </c>
      <c r="I87" t="s">
        <v>20</v>
      </c>
      <c r="J87" t="s">
        <v>30</v>
      </c>
      <c r="K87" t="s">
        <v>22</v>
      </c>
      <c r="L87">
        <v>4601.32</v>
      </c>
      <c r="M87">
        <v>0</v>
      </c>
      <c r="N87" s="5">
        <v>43160</v>
      </c>
      <c r="O87">
        <v>770.63</v>
      </c>
      <c r="P87" s="5">
        <v>43191</v>
      </c>
      <c r="Q87" t="s">
        <v>23</v>
      </c>
      <c r="R87" t="s">
        <v>24</v>
      </c>
      <c r="S87" t="s">
        <v>25</v>
      </c>
      <c r="T87" t="str">
        <f t="shared" si="2"/>
        <v>FALSE</v>
      </c>
    </row>
    <row r="88" spans="1:20" x14ac:dyDescent="0.35">
      <c r="A88">
        <v>0.1680031328198317</v>
      </c>
      <c r="B88" s="1">
        <v>614</v>
      </c>
      <c r="C88" s="2">
        <v>129963126</v>
      </c>
      <c r="D88">
        <v>10000</v>
      </c>
      <c r="E88" t="s">
        <v>27</v>
      </c>
      <c r="F88">
        <v>5.31</v>
      </c>
      <c r="G88">
        <v>301.11</v>
      </c>
      <c r="H88" s="4">
        <v>43160</v>
      </c>
      <c r="I88" t="s">
        <v>20</v>
      </c>
      <c r="J88" t="s">
        <v>21</v>
      </c>
      <c r="K88" t="s">
        <v>22</v>
      </c>
      <c r="L88">
        <v>3610.37</v>
      </c>
      <c r="M88">
        <v>0</v>
      </c>
      <c r="N88" s="5">
        <v>43160</v>
      </c>
      <c r="O88">
        <v>301.11</v>
      </c>
      <c r="P88" s="5">
        <v>43191</v>
      </c>
      <c r="Q88" t="s">
        <v>23</v>
      </c>
      <c r="R88" t="s">
        <v>33</v>
      </c>
      <c r="S88" t="s">
        <v>25</v>
      </c>
      <c r="T88" t="str">
        <f t="shared" si="2"/>
        <v>FALSE</v>
      </c>
    </row>
    <row r="89" spans="1:20" x14ac:dyDescent="0.35">
      <c r="A89">
        <v>0.16953717667922708</v>
      </c>
      <c r="B89" s="1">
        <v>195</v>
      </c>
      <c r="C89" s="2">
        <v>127766210</v>
      </c>
      <c r="D89">
        <v>13000</v>
      </c>
      <c r="E89" t="s">
        <v>19</v>
      </c>
      <c r="F89">
        <v>21.45</v>
      </c>
      <c r="G89">
        <v>355</v>
      </c>
      <c r="H89" s="4">
        <v>43101</v>
      </c>
      <c r="I89" t="s">
        <v>20</v>
      </c>
      <c r="J89" t="s">
        <v>21</v>
      </c>
      <c r="K89" t="s">
        <v>22</v>
      </c>
      <c r="L89">
        <v>4954.51</v>
      </c>
      <c r="M89">
        <v>0</v>
      </c>
      <c r="N89" s="5">
        <v>43160</v>
      </c>
      <c r="O89">
        <v>355</v>
      </c>
      <c r="P89" s="5">
        <v>43191</v>
      </c>
      <c r="Q89" t="s">
        <v>23</v>
      </c>
      <c r="R89" t="s">
        <v>24</v>
      </c>
      <c r="S89" t="s">
        <v>25</v>
      </c>
      <c r="T89" t="str">
        <f t="shared" si="2"/>
        <v>FALSE</v>
      </c>
    </row>
    <row r="90" spans="1:20" x14ac:dyDescent="0.35">
      <c r="A90">
        <v>0.1721275553356526</v>
      </c>
      <c r="B90" s="1">
        <v>935</v>
      </c>
      <c r="C90" s="2">
        <v>139884134</v>
      </c>
      <c r="D90">
        <v>12000</v>
      </c>
      <c r="E90" t="s">
        <v>27</v>
      </c>
      <c r="F90">
        <v>7.84</v>
      </c>
      <c r="G90">
        <v>375.16</v>
      </c>
      <c r="H90" s="4">
        <v>43344</v>
      </c>
      <c r="I90" t="s">
        <v>20</v>
      </c>
      <c r="J90" t="s">
        <v>30</v>
      </c>
      <c r="K90" t="s">
        <v>22</v>
      </c>
      <c r="L90">
        <v>2248.35</v>
      </c>
      <c r="M90">
        <v>0</v>
      </c>
      <c r="N90" s="5">
        <v>43160</v>
      </c>
      <c r="O90">
        <v>375.16</v>
      </c>
      <c r="P90" s="5">
        <v>43191</v>
      </c>
      <c r="Q90" t="s">
        <v>23</v>
      </c>
      <c r="R90" t="s">
        <v>24</v>
      </c>
      <c r="S90" t="s">
        <v>25</v>
      </c>
      <c r="T90" t="str">
        <f t="shared" si="2"/>
        <v>FALSE</v>
      </c>
    </row>
    <row r="91" spans="1:20" x14ac:dyDescent="0.35">
      <c r="A91">
        <v>0.17928534435297949</v>
      </c>
      <c r="B91" s="1">
        <v>580</v>
      </c>
      <c r="C91" s="2">
        <v>137309132</v>
      </c>
      <c r="D91">
        <v>20000</v>
      </c>
      <c r="E91" t="s">
        <v>27</v>
      </c>
      <c r="F91">
        <v>17.97</v>
      </c>
      <c r="G91">
        <v>722.75</v>
      </c>
      <c r="H91" s="4">
        <v>43282</v>
      </c>
      <c r="I91" t="s">
        <v>20</v>
      </c>
      <c r="J91" t="s">
        <v>21</v>
      </c>
      <c r="K91" t="s">
        <v>35</v>
      </c>
      <c r="L91">
        <v>5622.27</v>
      </c>
      <c r="M91">
        <v>0</v>
      </c>
      <c r="N91" s="5">
        <v>43160</v>
      </c>
      <c r="O91">
        <v>722.75</v>
      </c>
      <c r="P91" s="5">
        <v>43191</v>
      </c>
      <c r="Q91" t="s">
        <v>23</v>
      </c>
      <c r="R91" t="s">
        <v>24</v>
      </c>
      <c r="S91" t="s">
        <v>25</v>
      </c>
      <c r="T91" t="str">
        <f t="shared" si="2"/>
        <v>FALSE</v>
      </c>
    </row>
    <row r="92" spans="1:20" x14ac:dyDescent="0.35">
      <c r="A92">
        <v>0.18013241586564421</v>
      </c>
      <c r="B92" s="1">
        <v>583</v>
      </c>
      <c r="C92" s="2">
        <v>126833854</v>
      </c>
      <c r="D92">
        <v>25000</v>
      </c>
      <c r="E92" t="s">
        <v>27</v>
      </c>
      <c r="F92">
        <v>6.72</v>
      </c>
      <c r="G92">
        <v>768.74</v>
      </c>
      <c r="H92" s="4">
        <v>43101</v>
      </c>
      <c r="I92" t="s">
        <v>31</v>
      </c>
      <c r="J92" t="s">
        <v>34</v>
      </c>
      <c r="K92" t="s">
        <v>22</v>
      </c>
      <c r="L92">
        <v>26458.46384</v>
      </c>
      <c r="M92">
        <v>0</v>
      </c>
      <c r="N92" s="5">
        <v>43101</v>
      </c>
      <c r="O92">
        <v>18025.650000000001</v>
      </c>
      <c r="Q92" t="s">
        <v>23</v>
      </c>
      <c r="R92" t="s">
        <v>24</v>
      </c>
      <c r="S92" t="s">
        <v>25</v>
      </c>
      <c r="T92" t="str">
        <f t="shared" si="2"/>
        <v>FALSE</v>
      </c>
    </row>
    <row r="93" spans="1:20" x14ac:dyDescent="0.35">
      <c r="A93">
        <v>0.18070669596082223</v>
      </c>
      <c r="B93" s="1">
        <v>390</v>
      </c>
      <c r="C93" s="2">
        <v>130664521</v>
      </c>
      <c r="D93">
        <v>2000</v>
      </c>
      <c r="E93" t="s">
        <v>27</v>
      </c>
      <c r="F93">
        <v>12.61</v>
      </c>
      <c r="G93">
        <v>67.02</v>
      </c>
      <c r="H93" s="4">
        <v>43160</v>
      </c>
      <c r="I93" t="s">
        <v>20</v>
      </c>
      <c r="J93" t="s">
        <v>30</v>
      </c>
      <c r="K93" t="s">
        <v>35</v>
      </c>
      <c r="L93">
        <v>802.84</v>
      </c>
      <c r="M93">
        <v>0</v>
      </c>
      <c r="N93" s="5">
        <v>43160</v>
      </c>
      <c r="O93">
        <v>67.02</v>
      </c>
      <c r="P93" s="5">
        <v>43191</v>
      </c>
      <c r="Q93" t="s">
        <v>23</v>
      </c>
      <c r="R93" t="s">
        <v>24</v>
      </c>
      <c r="S93" t="s">
        <v>25</v>
      </c>
      <c r="T93" t="str">
        <f t="shared" si="2"/>
        <v>FALSE</v>
      </c>
    </row>
    <row r="94" spans="1:20" x14ac:dyDescent="0.35">
      <c r="A94">
        <v>0.18117125989224891</v>
      </c>
      <c r="B94" s="1">
        <v>620</v>
      </c>
      <c r="C94" s="2">
        <v>140308382</v>
      </c>
      <c r="D94">
        <v>21000</v>
      </c>
      <c r="E94" t="s">
        <v>19</v>
      </c>
      <c r="F94">
        <v>19.920000000000002</v>
      </c>
      <c r="G94">
        <v>555.44000000000005</v>
      </c>
      <c r="H94" s="4">
        <v>43344</v>
      </c>
      <c r="I94" t="s">
        <v>20</v>
      </c>
      <c r="J94" t="s">
        <v>21</v>
      </c>
      <c r="K94" t="s">
        <v>22</v>
      </c>
      <c r="L94">
        <v>3309.4</v>
      </c>
      <c r="M94">
        <v>0</v>
      </c>
      <c r="N94" s="5">
        <v>43160</v>
      </c>
      <c r="O94">
        <v>555.44000000000005</v>
      </c>
      <c r="P94" s="5">
        <v>43191</v>
      </c>
      <c r="Q94" t="s">
        <v>23</v>
      </c>
      <c r="R94" t="s">
        <v>24</v>
      </c>
      <c r="S94" t="s">
        <v>25</v>
      </c>
      <c r="T94" t="str">
        <f t="shared" si="2"/>
        <v>FALSE</v>
      </c>
    </row>
    <row r="95" spans="1:20" x14ac:dyDescent="0.35">
      <c r="A95">
        <v>0.18761287845878527</v>
      </c>
      <c r="B95" s="1">
        <v>913</v>
      </c>
      <c r="C95" s="2">
        <v>127523854</v>
      </c>
      <c r="D95">
        <v>15000</v>
      </c>
      <c r="E95" t="s">
        <v>19</v>
      </c>
      <c r="F95">
        <v>11.99</v>
      </c>
      <c r="G95">
        <v>333.6</v>
      </c>
      <c r="H95" s="4">
        <v>43101</v>
      </c>
      <c r="I95" t="s">
        <v>37</v>
      </c>
      <c r="J95" t="s">
        <v>21</v>
      </c>
      <c r="K95" t="s">
        <v>22</v>
      </c>
      <c r="L95">
        <v>3919.85</v>
      </c>
      <c r="M95">
        <v>16.68</v>
      </c>
      <c r="N95" s="5">
        <v>43160</v>
      </c>
      <c r="O95">
        <v>128.62</v>
      </c>
      <c r="P95" s="5">
        <v>43191</v>
      </c>
      <c r="Q95" t="s">
        <v>23</v>
      </c>
      <c r="R95" t="s">
        <v>24</v>
      </c>
      <c r="S95" t="s">
        <v>25</v>
      </c>
      <c r="T95" t="str">
        <f t="shared" si="2"/>
        <v>FALSE</v>
      </c>
    </row>
    <row r="96" spans="1:20" x14ac:dyDescent="0.35">
      <c r="A96">
        <v>0.18818646024006536</v>
      </c>
      <c r="B96" s="1">
        <v>217</v>
      </c>
      <c r="C96" s="2">
        <v>140743291</v>
      </c>
      <c r="D96">
        <v>26975</v>
      </c>
      <c r="E96" t="s">
        <v>27</v>
      </c>
      <c r="F96">
        <v>10.47</v>
      </c>
      <c r="G96">
        <v>876.38</v>
      </c>
      <c r="H96" s="4">
        <v>43344</v>
      </c>
      <c r="I96" t="s">
        <v>20</v>
      </c>
      <c r="J96" t="s">
        <v>21</v>
      </c>
      <c r="K96" t="s">
        <v>22</v>
      </c>
      <c r="L96">
        <v>5226.8999999999996</v>
      </c>
      <c r="M96">
        <v>0</v>
      </c>
      <c r="N96" s="5">
        <v>43160</v>
      </c>
      <c r="O96">
        <v>876.38</v>
      </c>
      <c r="P96" s="5">
        <v>43191</v>
      </c>
      <c r="Q96" t="s">
        <v>23</v>
      </c>
      <c r="R96" t="s">
        <v>24</v>
      </c>
      <c r="S96" t="s">
        <v>25</v>
      </c>
      <c r="T96" t="str">
        <f t="shared" si="2"/>
        <v>FALSE</v>
      </c>
    </row>
    <row r="97" spans="1:20" x14ac:dyDescent="0.35">
      <c r="A97">
        <v>0.18969541420128022</v>
      </c>
      <c r="B97" s="1">
        <v>184</v>
      </c>
      <c r="C97" s="2">
        <v>128661728</v>
      </c>
      <c r="D97">
        <v>19200</v>
      </c>
      <c r="E97" t="s">
        <v>27</v>
      </c>
      <c r="F97">
        <v>6.72</v>
      </c>
      <c r="G97">
        <v>590.39</v>
      </c>
      <c r="H97" s="4">
        <v>43132</v>
      </c>
      <c r="I97" t="s">
        <v>20</v>
      </c>
      <c r="J97" t="s">
        <v>21</v>
      </c>
      <c r="K97" t="s">
        <v>22</v>
      </c>
      <c r="L97">
        <v>7667.9</v>
      </c>
      <c r="M97">
        <v>0</v>
      </c>
      <c r="N97" s="5">
        <v>43160</v>
      </c>
      <c r="O97">
        <v>590.39</v>
      </c>
      <c r="P97" s="5">
        <v>43191</v>
      </c>
      <c r="Q97" t="s">
        <v>23</v>
      </c>
      <c r="R97" t="s">
        <v>24</v>
      </c>
      <c r="S97" t="s">
        <v>25</v>
      </c>
      <c r="T97" t="str">
        <f t="shared" si="2"/>
        <v>FALSE</v>
      </c>
    </row>
    <row r="98" spans="1:20" x14ac:dyDescent="0.35">
      <c r="A98">
        <v>0.19778299730912496</v>
      </c>
      <c r="B98" s="1">
        <v>187</v>
      </c>
      <c r="C98" s="2">
        <v>140415529</v>
      </c>
      <c r="D98">
        <v>16000</v>
      </c>
      <c r="E98" t="s">
        <v>19</v>
      </c>
      <c r="F98">
        <v>12.73</v>
      </c>
      <c r="G98">
        <v>361.85</v>
      </c>
      <c r="H98" s="4">
        <v>43344</v>
      </c>
      <c r="I98" t="s">
        <v>20</v>
      </c>
      <c r="J98" t="s">
        <v>21</v>
      </c>
      <c r="K98" t="s">
        <v>22</v>
      </c>
      <c r="L98">
        <v>2159.7800000000002</v>
      </c>
      <c r="M98">
        <v>0</v>
      </c>
      <c r="N98" s="5">
        <v>43160</v>
      </c>
      <c r="O98">
        <v>361.85</v>
      </c>
      <c r="P98" s="5">
        <v>43191</v>
      </c>
      <c r="Q98" t="s">
        <v>23</v>
      </c>
      <c r="R98" t="s">
        <v>24</v>
      </c>
      <c r="S98" t="s">
        <v>25</v>
      </c>
      <c r="T98" t="str">
        <f t="shared" ref="T98:T101" si="3">IF(S98="N", "FALSE", "TRUE")</f>
        <v>FALSE</v>
      </c>
    </row>
    <row r="99" spans="1:20" x14ac:dyDescent="0.35">
      <c r="A99">
        <v>0.20286302765005937</v>
      </c>
      <c r="B99" s="1">
        <v>341</v>
      </c>
      <c r="C99" s="2">
        <v>127015019</v>
      </c>
      <c r="D99">
        <v>5000</v>
      </c>
      <c r="E99" t="s">
        <v>27</v>
      </c>
      <c r="F99">
        <v>9.93</v>
      </c>
      <c r="G99">
        <v>161.18</v>
      </c>
      <c r="H99" s="4">
        <v>43101</v>
      </c>
      <c r="I99" t="s">
        <v>20</v>
      </c>
      <c r="J99" t="s">
        <v>32</v>
      </c>
      <c r="K99" t="s">
        <v>22</v>
      </c>
      <c r="L99">
        <v>2253.96</v>
      </c>
      <c r="M99">
        <v>0</v>
      </c>
      <c r="N99" s="5">
        <v>43160</v>
      </c>
      <c r="O99">
        <v>161.18</v>
      </c>
      <c r="P99" s="5">
        <v>43191</v>
      </c>
      <c r="Q99" t="s">
        <v>23</v>
      </c>
      <c r="R99" t="s">
        <v>24</v>
      </c>
      <c r="S99" t="s">
        <v>25</v>
      </c>
      <c r="T99" t="str">
        <f t="shared" si="3"/>
        <v>FALSE</v>
      </c>
    </row>
    <row r="100" spans="1:20" x14ac:dyDescent="0.35">
      <c r="A100">
        <v>0.20404977546112446</v>
      </c>
      <c r="B100" s="1">
        <v>943</v>
      </c>
      <c r="C100" s="2">
        <v>129128253</v>
      </c>
      <c r="D100">
        <v>15000</v>
      </c>
      <c r="E100" t="s">
        <v>27</v>
      </c>
      <c r="F100">
        <v>14.07</v>
      </c>
      <c r="G100">
        <v>513.17999999999995</v>
      </c>
      <c r="H100" s="4">
        <v>43132</v>
      </c>
      <c r="I100" t="s">
        <v>31</v>
      </c>
      <c r="J100" t="s">
        <v>21</v>
      </c>
      <c r="K100" t="s">
        <v>22</v>
      </c>
      <c r="L100">
        <v>16823.899460000001</v>
      </c>
      <c r="M100">
        <v>0</v>
      </c>
      <c r="N100" s="5">
        <v>43132</v>
      </c>
      <c r="O100">
        <v>11202.37</v>
      </c>
      <c r="Q100" t="s">
        <v>23</v>
      </c>
      <c r="R100" t="s">
        <v>24</v>
      </c>
      <c r="S100" t="s">
        <v>25</v>
      </c>
      <c r="T100" t="str">
        <f t="shared" si="3"/>
        <v>FALSE</v>
      </c>
    </row>
    <row r="101" spans="1:20" x14ac:dyDescent="0.35">
      <c r="A101">
        <v>0.20414626779091094</v>
      </c>
      <c r="B101" s="1">
        <v>21</v>
      </c>
      <c r="C101" s="2">
        <v>140488885</v>
      </c>
      <c r="D101">
        <v>4400</v>
      </c>
      <c r="E101" t="s">
        <v>27</v>
      </c>
      <c r="F101">
        <v>19.920000000000002</v>
      </c>
      <c r="G101">
        <v>163.35</v>
      </c>
      <c r="H101" s="4">
        <v>43344</v>
      </c>
      <c r="I101" t="s">
        <v>20</v>
      </c>
      <c r="J101" t="s">
        <v>28</v>
      </c>
      <c r="K101" t="s">
        <v>22</v>
      </c>
      <c r="L101">
        <v>828.93</v>
      </c>
      <c r="M101">
        <v>0</v>
      </c>
      <c r="N101" s="5">
        <v>43132</v>
      </c>
      <c r="O101">
        <v>163.35</v>
      </c>
      <c r="P101" s="5">
        <v>43191</v>
      </c>
      <c r="Q101" t="s">
        <v>23</v>
      </c>
      <c r="R101" t="s">
        <v>24</v>
      </c>
      <c r="S101" t="s">
        <v>25</v>
      </c>
      <c r="T101" t="str">
        <f t="shared" si="3"/>
        <v>FALSE</v>
      </c>
    </row>
  </sheetData>
  <conditionalFormatting sqref="B1:T101">
    <cfRule type="cellIs" dxfId="2" priority="1" operator="equal">
      <formula>"  "</formula>
    </cfRule>
    <cfRule type="cellIs" dxfId="1" priority="2" operator="equal">
      <formula>"' ' "</formula>
    </cfRule>
    <cfRule type="duplicateValues" priority="4"/>
  </conditionalFormatting>
  <conditionalFormatting sqref="C1:C10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</vt:lpstr>
      <vt:lpstr>Q3</vt:lpstr>
      <vt:lpstr>Q4</vt:lpstr>
      <vt:lpstr>Q5</vt:lpstr>
      <vt:lpstr>Q6</vt:lpstr>
      <vt:lpstr>Stratifes Sample</vt:lpstr>
      <vt:lpstr>Random_sample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bahareh amirshahi</dc:creator>
  <cp:lastModifiedBy>Parisa Foroutan</cp:lastModifiedBy>
  <dcterms:created xsi:type="dcterms:W3CDTF">2023-07-20T15:38:11Z</dcterms:created>
  <dcterms:modified xsi:type="dcterms:W3CDTF">2023-09-29T22:10:19Z</dcterms:modified>
</cp:coreProperties>
</file>