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https://mavsuta-my.sharepoint.com/personal/paritapankajbha_bharadiya_uta_edu/Documents/Microsoft Teams Chat Files/"/>
    </mc:Choice>
  </mc:AlternateContent>
  <xr:revisionPtr revIDLastSave="12" documentId="8_{51F4A065-A228-4230-BB3B-AEAD197E7324}" xr6:coauthVersionLast="47" xr6:coauthVersionMax="47" xr10:uidLastSave="{529EA149-76FB-D346-A51A-3526063DD48E}"/>
  <bookViews>
    <workbookView xWindow="0" yWindow="0" windowWidth="28800" windowHeight="18000" xr2:uid="{00000000-000D-0000-FFFF-FFFF00000000}"/>
  </bookViews>
  <sheets>
    <sheet name="Dashboard" sheetId="25" r:id="rId1"/>
    <sheet name="Total Sales" sheetId="18" r:id="rId2"/>
    <sheet name="CountryBar Chart" sheetId="22"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<sst xmlns="http://schemas.openxmlformats.org/spreadsheetml/2006/main" count="11136" uniqueCount="6221">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</sst>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
      <font>
        <b/>
        <i val="0"/>
        <sz val="11"/>
        <color rgb="FFE0CBF5"/>
        <name val="Calibri"/>
        <family val="2"/>
        <scheme val="minor"/>
      </font>
      <border>
        <left style="thin">
          <color theme="0"/>
        </left>
        <right style="thin">
          <color theme="0"/>
        </right>
        <top style="thin">
          <color theme="0"/>
        </top>
        <bottom style="thin">
          <color theme="0"/>
        </bottom>
      </border>
    </dxf>
    <dxf>
      <font>
        <b val="0"/>
        <i val="0"/>
        <sz val="11"/>
        <color theme="0"/>
        <name val="Calibri Light"/>
        <family val="2"/>
        <scheme val="maj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3" defaultTableStyle="TableStyleMedium2" defaultPivotStyle="PivotStyleMedium9">
    <tableStyle name="My TimeLine Style" pivot="0" table="0" count="8" xr9:uid="{6C8F9CD1-D9ED-430F-AE13-63F0E2C7CE08}">
      <tableStyleElement type="wholeTable" dxfId="17"/>
      <tableStyleElement type="headerRow" dxfId="16"/>
    </tableStyle>
    <tableStyle name="Purple Slicer" pivot="0" table="0" count="6" xr9:uid="{0A3E0D22-5D11-4EE4-BB49-B83B741F37A8}">
      <tableStyleElement type="wholeTable" dxfId="15"/>
      <tableStyleElement type="headerRow" dxfId="14"/>
    </tableStyle>
    <tableStyle name="Purple Timeline Style" pivot="0" table="0" count="8" xr9:uid="{37D42D11-337C-499E-8A7B-B3B932DE18E3}">
      <tableStyleElement type="wholeTable" dxfId="13"/>
      <tableStyleElement type="headerRow" dxfId="12"/>
    </tableStyle>
  </tableStyles>
  <colors>
    <mruColors>
      <color rgb="FF3C1464"/>
      <color rgb="FFE0CBF5"/>
      <color rgb="FFC59EEC"/>
      <color rgb="FF9752D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9752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My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Coffee Sales Dashboard PB.xlsx]Total 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2">
                  <a:lumMod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DB7-4CA9-9838-DC27F58E3056}"/>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DB7-4CA9-9838-DC27F58E3056}"/>
            </c:ext>
          </c:extLst>
        </c:ser>
        <c:ser>
          <c:idx val="2"/>
          <c:order val="2"/>
          <c:tx>
            <c:strRef>
              <c:f>'Total Sales'!$E$3:$E$4</c:f>
              <c:strCache>
                <c:ptCount val="1"/>
                <c:pt idx="0">
                  <c:v>Lib</c:v>
                </c:pt>
              </c:strCache>
            </c:strRef>
          </c:tx>
          <c:spPr>
            <a:ln w="28575" cap="rnd">
              <a:solidFill>
                <a:srgbClr val="0070C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DB7-4CA9-9838-DC27F58E3056}"/>
            </c:ext>
          </c:extLst>
        </c:ser>
        <c:ser>
          <c:idx val="3"/>
          <c:order val="3"/>
          <c:tx>
            <c:strRef>
              <c:f>'Total Sales'!$F$3:$F$4</c:f>
              <c:strCache>
                <c:ptCount val="1"/>
                <c:pt idx="0">
                  <c:v>Rob</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DB7-4CA9-9838-DC27F58E3056}"/>
            </c:ext>
          </c:extLst>
        </c:ser>
        <c:dLbls>
          <c:showLegendKey val="0"/>
          <c:showVal val="0"/>
          <c:showCatName val="0"/>
          <c:showSerName val="0"/>
          <c:showPercent val="0"/>
          <c:showBubbleSize val="0"/>
        </c:dLbls>
        <c:smooth val="0"/>
        <c:axId val="2012184335"/>
        <c:axId val="1775458719"/>
      </c:lineChart>
      <c:catAx>
        <c:axId val="201218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75458719"/>
        <c:crosses val="autoZero"/>
        <c:auto val="1"/>
        <c:lblAlgn val="ctr"/>
        <c:lblOffset val="100"/>
        <c:noMultiLvlLbl val="0"/>
      </c:catAx>
      <c:valAx>
        <c:axId val="1775458719"/>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21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Coffee Sales Dashboard PB.xlsx]CountryBar Chart!TotalSales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464"/>
          </a:solidFill>
          <a:ln>
            <a:solidFill>
              <a:schemeClr val="bg1"/>
            </a:solidFill>
          </a:ln>
          <a:effectLst/>
        </c:spPr>
      </c:pivotFmt>
      <c:pivotFmt>
        <c:idx val="2"/>
        <c:spPr>
          <a:solidFill>
            <a:srgbClr val="9752DC"/>
          </a:solidFill>
          <a:ln>
            <a:solidFill>
              <a:schemeClr val="bg1"/>
            </a:solidFill>
          </a:ln>
          <a:effectLst/>
        </c:spPr>
      </c:pivotFmt>
      <c:pivotFmt>
        <c:idx val="3"/>
        <c:spPr>
          <a:solidFill>
            <a:srgbClr val="C59EEC"/>
          </a:solidFill>
          <a:ln>
            <a:solidFill>
              <a:schemeClr val="bg1"/>
            </a:solidFill>
          </a:ln>
          <a:effectLst/>
        </c:spPr>
      </c:pivotFmt>
      <c:pivotFmt>
        <c:idx val="4"/>
        <c:spPr>
          <a:solidFill>
            <a:srgbClr val="3C1464"/>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59EEC"/>
          </a:solidFill>
          <a:ln>
            <a:solidFill>
              <a:schemeClr val="bg1"/>
            </a:solidFill>
          </a:ln>
          <a:effectLst/>
        </c:spPr>
      </c:pivotFmt>
      <c:pivotFmt>
        <c:idx val="6"/>
        <c:spPr>
          <a:solidFill>
            <a:srgbClr val="9752DC"/>
          </a:solidFill>
          <a:ln>
            <a:solidFill>
              <a:schemeClr val="bg1"/>
            </a:solidFill>
          </a:ln>
          <a:effectLst/>
        </c:spPr>
      </c:pivotFmt>
      <c:pivotFmt>
        <c:idx val="7"/>
        <c:spPr>
          <a:solidFill>
            <a:srgbClr val="3C1464"/>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59EEC"/>
          </a:solidFill>
          <a:ln>
            <a:solidFill>
              <a:schemeClr val="bg1"/>
            </a:solidFill>
          </a:ln>
          <a:effectLst/>
        </c:spPr>
      </c:pivotFmt>
      <c:pivotFmt>
        <c:idx val="9"/>
        <c:spPr>
          <a:solidFill>
            <a:srgbClr val="9752DC"/>
          </a:solidFill>
          <a:ln>
            <a:solidFill>
              <a:schemeClr val="bg1"/>
            </a:solidFill>
          </a:ln>
          <a:effectLst/>
        </c:spPr>
      </c:pivotFmt>
    </c:pivotFmts>
    <c:plotArea>
      <c:layout/>
      <c:barChart>
        <c:barDir val="bar"/>
        <c:grouping val="clustered"/>
        <c:varyColors val="0"/>
        <c:ser>
          <c:idx val="0"/>
          <c:order val="0"/>
          <c:tx>
            <c:strRef>
              <c:f>'CountryBar Chart'!$B$3</c:f>
              <c:strCache>
                <c:ptCount val="1"/>
                <c:pt idx="0">
                  <c:v>Total</c:v>
                </c:pt>
              </c:strCache>
            </c:strRef>
          </c:tx>
          <c:spPr>
            <a:solidFill>
              <a:srgbClr val="3C1464"/>
            </a:solidFill>
            <a:ln>
              <a:solidFill>
                <a:schemeClr val="bg1"/>
              </a:solidFill>
            </a:ln>
            <a:effectLst/>
          </c:spPr>
          <c:invertIfNegative val="0"/>
          <c:dPt>
            <c:idx val="0"/>
            <c:invertIfNegative val="0"/>
            <c:bubble3D val="0"/>
            <c:spPr>
              <a:solidFill>
                <a:srgbClr val="C59EEC"/>
              </a:solidFill>
              <a:ln>
                <a:solidFill>
                  <a:schemeClr val="bg1"/>
                </a:solidFill>
              </a:ln>
              <a:effectLst/>
            </c:spPr>
            <c:extLst>
              <c:ext xmlns:c16="http://schemas.microsoft.com/office/drawing/2014/chart" uri="{C3380CC4-5D6E-409C-BE32-E72D297353CC}">
                <c16:uniqueId val="{00000001-2A64-4749-80C0-647E79B7F638}"/>
              </c:ext>
            </c:extLst>
          </c:dPt>
          <c:dPt>
            <c:idx val="1"/>
            <c:invertIfNegative val="0"/>
            <c:bubble3D val="0"/>
            <c:spPr>
              <a:solidFill>
                <a:srgbClr val="9752DC"/>
              </a:solidFill>
              <a:ln>
                <a:solidFill>
                  <a:schemeClr val="bg1"/>
                </a:solidFill>
              </a:ln>
              <a:effectLst/>
            </c:spPr>
            <c:extLst>
              <c:ext xmlns:c16="http://schemas.microsoft.com/office/drawing/2014/chart" uri="{C3380CC4-5D6E-409C-BE32-E72D297353CC}">
                <c16:uniqueId val="{00000003-2A64-4749-80C0-647E79B7F63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 Chart'!$A$4:$A$7</c:f>
              <c:strCache>
                <c:ptCount val="3"/>
                <c:pt idx="0">
                  <c:v>United Kingdom</c:v>
                </c:pt>
                <c:pt idx="1">
                  <c:v>Ireland</c:v>
                </c:pt>
                <c:pt idx="2">
                  <c:v>United States</c:v>
                </c:pt>
              </c:strCache>
            </c:strRef>
          </c:cat>
          <c:val>
            <c:numRef>
              <c:f>'CountryBar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A64-4749-80C0-647E79B7F638}"/>
            </c:ext>
          </c:extLst>
        </c:ser>
        <c:dLbls>
          <c:dLblPos val="outEnd"/>
          <c:showLegendKey val="0"/>
          <c:showVal val="1"/>
          <c:showCatName val="0"/>
          <c:showSerName val="0"/>
          <c:showPercent val="0"/>
          <c:showBubbleSize val="0"/>
        </c:dLbls>
        <c:gapWidth val="182"/>
        <c:axId val="317399631"/>
        <c:axId val="1769039551"/>
      </c:barChart>
      <c:catAx>
        <c:axId val="317399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9039551"/>
        <c:crosses val="autoZero"/>
        <c:auto val="1"/>
        <c:lblAlgn val="ctr"/>
        <c:lblOffset val="100"/>
        <c:noMultiLvlLbl val="0"/>
      </c:catAx>
      <c:valAx>
        <c:axId val="1769039551"/>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17399631"/>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Coffee Sales Dashboard PB.xlsx]Top5Customers!TotalSales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3C1464"/>
            </a:solidFill>
            <a:ln>
              <a:noFill/>
            </a:ln>
            <a:effectLst/>
          </c:spPr>
          <c:invertIfNegative val="0"/>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71F-4FFF-9E9E-8BFFCFB2A2CC}"/>
            </c:ext>
          </c:extLst>
        </c:ser>
        <c:dLbls>
          <c:showLegendKey val="0"/>
          <c:showVal val="0"/>
          <c:showCatName val="0"/>
          <c:showSerName val="0"/>
          <c:showPercent val="0"/>
          <c:showBubbleSize val="0"/>
        </c:dLbls>
        <c:gapWidth val="182"/>
        <c:axId val="1774092127"/>
        <c:axId val="2067421791"/>
      </c:barChart>
      <c:catAx>
        <c:axId val="1774092127"/>
        <c:scaling>
          <c:orientation val="minMax"/>
        </c:scaling>
        <c:delete val="0"/>
        <c:axPos val="l"/>
        <c:numFmt formatCode="General" sourceLinked="1"/>
        <c:majorTickMark val="none"/>
        <c:minorTickMark val="none"/>
        <c:tickLblPos val="nextTo"/>
        <c:spPr>
          <a:noFill/>
          <a:ln w="9525" cap="flat" cmpd="sng" algn="ctr">
            <a:solidFill>
              <a:srgbClr val="3C1464"/>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421791"/>
        <c:crosses val="autoZero"/>
        <c:auto val="1"/>
        <c:lblAlgn val="ctr"/>
        <c:lblOffset val="100"/>
        <c:noMultiLvlLbl val="0"/>
      </c:catAx>
      <c:valAx>
        <c:axId val="206742179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9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6" name="Rectangle 5">
          <a:extLst>
            <a:ext uri="{FF2B5EF4-FFF2-40B4-BE49-F238E27FC236}">
              <a16:creationId xmlns:a16="http://schemas.microsoft.com/office/drawing/2014/main" id="{E8CB7E8F-5348-817A-D648-9864721F1EB1}"/>
            </a:ext>
          </a:extLst>
        </xdr:cNvPr>
        <xdr:cNvSpPr/>
      </xdr:nvSpPr>
      <xdr:spPr>
        <a:xfrm>
          <a:off x="114300" y="57150"/>
          <a:ext cx="14630400"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a:t>
          </a:r>
          <a:r>
            <a:rPr lang="en-US" sz="4000" baseline="0"/>
            <a:t> SALES DASHBOARD</a:t>
          </a:r>
          <a:endParaRPr lang="en-US" sz="4000"/>
        </a:p>
      </xdr:txBody>
    </xdr:sp>
    <xdr:clientData/>
  </xdr:twoCellAnchor>
  <xdr:twoCellAnchor>
    <xdr:from>
      <xdr:col>1</xdr:col>
      <xdr:colOff>0</xdr:colOff>
      <xdr:row>14</xdr:row>
      <xdr:rowOff>0</xdr:rowOff>
    </xdr:from>
    <xdr:to>
      <xdr:col>14</xdr:col>
      <xdr:colOff>419100</xdr:colOff>
      <xdr:row>43</xdr:row>
      <xdr:rowOff>9525</xdr:rowOff>
    </xdr:to>
    <xdr:graphicFrame macro="">
      <xdr:nvGraphicFramePr>
        <xdr:cNvPr id="7" name="Chart 6">
          <a:extLst>
            <a:ext uri="{FF2B5EF4-FFF2-40B4-BE49-F238E27FC236}">
              <a16:creationId xmlns:a16="http://schemas.microsoft.com/office/drawing/2014/main" id="{E26702C6-C46E-4F13-9840-1CD75D066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9524</xdr:rowOff>
    </xdr:from>
    <xdr:to>
      <xdr:col>17</xdr:col>
      <xdr:colOff>0</xdr:colOff>
      <xdr:row>13</xdr:row>
      <xdr:rowOff>171450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A5114F0B-C096-4643-82FE-7E37129BE1B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28674"/>
              <a:ext cx="9753600" cy="16859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0</xdr:colOff>
      <xdr:row>9</xdr:row>
      <xdr:rowOff>1</xdr:rowOff>
    </xdr:from>
    <xdr:to>
      <xdr:col>25</xdr:col>
      <xdr:colOff>0</xdr:colOff>
      <xdr:row>14</xdr:row>
      <xdr:rowOff>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3AEE8B62-BB99-40F2-BD83-F03AFFB97DB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306300" y="1581151"/>
              <a:ext cx="24384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0</xdr:rowOff>
    </xdr:from>
    <xdr:to>
      <xdr:col>25</xdr:col>
      <xdr:colOff>0</xdr:colOff>
      <xdr:row>9</xdr:row>
      <xdr:rowOff>19049</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16DAA713-3E44-4EA4-A7A2-CDCF76197F3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867900" y="819150"/>
              <a:ext cx="4876800" cy="781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9</xdr:row>
      <xdr:rowOff>0</xdr:rowOff>
    </xdr:from>
    <xdr:to>
      <xdr:col>21</xdr:col>
      <xdr:colOff>0</xdr:colOff>
      <xdr:row>14</xdr:row>
      <xdr:rowOff>0</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CC32B2FE-9A87-4407-9EE3-B67DC37CD0A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867900" y="1581150"/>
              <a:ext cx="24384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419100</xdr:colOff>
      <xdr:row>14</xdr:row>
      <xdr:rowOff>0</xdr:rowOff>
    </xdr:from>
    <xdr:to>
      <xdr:col>25</xdr:col>
      <xdr:colOff>0</xdr:colOff>
      <xdr:row>29</xdr:row>
      <xdr:rowOff>180975</xdr:rowOff>
    </xdr:to>
    <xdr:graphicFrame macro="">
      <xdr:nvGraphicFramePr>
        <xdr:cNvPr id="12" name="Chart 11">
          <a:extLst>
            <a:ext uri="{FF2B5EF4-FFF2-40B4-BE49-F238E27FC236}">
              <a16:creationId xmlns:a16="http://schemas.microsoft.com/office/drawing/2014/main" id="{F50D1295-97A6-4377-8066-9C69BB69F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428624</xdr:colOff>
      <xdr:row>30</xdr:row>
      <xdr:rowOff>9525</xdr:rowOff>
    </xdr:from>
    <xdr:to>
      <xdr:col>24</xdr:col>
      <xdr:colOff>609599</xdr:colOff>
      <xdr:row>43</xdr:row>
      <xdr:rowOff>0</xdr:rowOff>
    </xdr:to>
    <xdr:graphicFrame macro="">
      <xdr:nvGraphicFramePr>
        <xdr:cNvPr id="13" name="Chart 12">
          <a:extLst>
            <a:ext uri="{FF2B5EF4-FFF2-40B4-BE49-F238E27FC236}">
              <a16:creationId xmlns:a16="http://schemas.microsoft.com/office/drawing/2014/main" id="{A24B587A-4088-4538-9BE8-95F93AC2D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diya, Parita Pankajbhai" refreshedDate="45349.437947685183" createdVersion="8" refreshedVersion="8" minRefreshableVersion="3" recordCount="1000" xr:uid="{F6788DE0-EF06-42B7-948E-BFF01762BF5D}">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97603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04E563-C534-4FCB-9243-7F60686F73B6}"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 baseItem="4" numFmtId="168"/>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9B8505-8476-4DAF-B041-75950B1B5DB5}"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 baseItem="1" numFmtId="3"/>
  </dataFields>
  <chartFormats count="7">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 chart="8"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9F309E-C066-489A-A817-50027CEFBD63}"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1" baseItem="4" numFmtId="168"/>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BA3F93D-4DCB-49EE-B6E4-C648000A33CF}" sourceName="Size">
  <pivotTables>
    <pivotTable tabId="18" name="TotalSales"/>
    <pivotTable tabId="22" name="TotalSales"/>
    <pivotTable tabId="23" name="TotalSales"/>
  </pivotTables>
  <data>
    <tabular pivotCacheId="17976038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65FA4B5-464B-426F-861B-01CFE678F39C}" sourceName="Roast Type Name">
  <pivotTables>
    <pivotTable tabId="18" name="TotalSales"/>
    <pivotTable tabId="22" name="TotalSales"/>
    <pivotTable tabId="23" name="TotalSales"/>
  </pivotTables>
  <data>
    <tabular pivotCacheId="17976038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F59D337-402F-4EAE-9E07-662948D5B903}" sourceName="Loyalty Card">
  <pivotTables>
    <pivotTable tabId="18" name="TotalSales"/>
    <pivotTable tabId="22" name="TotalSales"/>
    <pivotTable tabId="23" name="TotalSales"/>
  </pivotTables>
  <data>
    <tabular pivotCacheId="17976038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9DA55F1-C81A-4488-93F9-C66A6D532CB9}" cache="Slicer_Size" caption="Size" columnCount="2" style="Purple Slicer" rowHeight="241300"/>
  <slicer name="Roast Type Name" xr10:uid="{8068B6A9-7151-4E8E-8605-7A730C37808F}" cache="Slicer_Roast_Type_Name" caption="Roast Type Name" columnCount="3" style="Purple Slicer" rowHeight="241300"/>
  <slicer name="Loyalty Card" xr10:uid="{338C5128-5E05-4353-B811-53A64248F873}"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1B4C63-F22C-4D71-93DA-EAC42BC4B2A5}" name="Orders" displayName="Orders" ref="A1:P1001" totalsRowShown="0" headerRowDxfId="11">
  <autoFilter ref="A1:P1001" xr:uid="{EC1B4C63-F22C-4D71-93DA-EAC42BC4B2A5}"/>
  <tableColumns count="16">
    <tableColumn id="1" xr3:uid="{F268F08F-AFE3-4E8C-8EC3-07A112CD1ADD}" name="Order ID" dataDxfId="10"/>
    <tableColumn id="2" xr3:uid="{ECAB3E0A-B399-4E22-BE70-DFB60CE5A249}" name="Order Date" dataDxfId="9"/>
    <tableColumn id="3" xr3:uid="{CE58F7E3-9471-4483-A52E-81E3228752B6}" name="Customer ID" dataDxfId="8"/>
    <tableColumn id="4" xr3:uid="{F595AF52-2695-4FD3-A09A-EB438DD26C51}" name="Product ID"/>
    <tableColumn id="5" xr3:uid="{216776B7-EFEA-4B13-BC56-86BF4CB14DB9}" name="Quantity" dataDxfId="7"/>
    <tableColumn id="6" xr3:uid="{6C1ABCA8-381B-4BA4-8461-11CF505AB8AD}" name="Customer Name" dataDxfId="6">
      <calculatedColumnFormula>_xlfn.XLOOKUP(C2,customers!$A$1:$A$1001,customers!$B$1:$B$1001,,0)</calculatedColumnFormula>
    </tableColumn>
    <tableColumn id="7" xr3:uid="{917B42C6-4DA5-4ACC-B3FC-440E5B90DDEF}" name="Email" dataDxfId="5">
      <calculatedColumnFormula>IF(_xlfn.XLOOKUP(C2,customers!$A$1:$A$1001,customers!$C$1:$C$1001,,0)=0,"",_xlfn.XLOOKUP(C2,customers!$A$1:$A$1001,customers!$C$1:$C$1001,,0))</calculatedColumnFormula>
    </tableColumn>
    <tableColumn id="8" xr3:uid="{A0238DA0-4C7C-4C4D-957F-DAE47EE4E969}" name="Country" dataDxfId="4">
      <calculatedColumnFormula>_xlfn.XLOOKUP(C2,customers!$A$1:$A$1001,customers!$G$1:$G$1001,,0)</calculatedColumnFormula>
    </tableColumn>
    <tableColumn id="9" xr3:uid="{CD4034DF-8D82-4B64-994F-007CF7505216}" name="Coffee Type">
      <calculatedColumnFormula>INDEX(products!$A$1:$G$49,MATCH(orders!$D2,products!$A$1:$A$49,0),MATCH(orders!I$1,products!$A$1:$G$1,0))</calculatedColumnFormula>
    </tableColumn>
    <tableColumn id="10" xr3:uid="{718A7827-AEA4-46D9-8645-1B21B9E8D36A}" name="Roast Type">
      <calculatedColumnFormula>INDEX(products!$A$1:$G$49,MATCH(orders!$D2,products!$A$1:$A$49,0),MATCH(orders!J$1,products!$A$1:$G$1,0))</calculatedColumnFormula>
    </tableColumn>
    <tableColumn id="11" xr3:uid="{47631A12-9719-4F5C-9608-DA4CAC547084}" name="Size" dataDxfId="3">
      <calculatedColumnFormula>INDEX(products!$A$1:$G$49,MATCH(orders!$D2,products!$A$1:$A$49,0),MATCH(orders!K$1,products!$A$1:$G$1,0))</calculatedColumnFormula>
    </tableColumn>
    <tableColumn id="12" xr3:uid="{5ECA89C8-802C-4150-B333-B15C906C7EFB}" name="Unit Price" dataDxfId="2" dataCellStyle="Currency">
      <calculatedColumnFormula>INDEX(products!$A$1:$G$49,MATCH(orders!$D2,products!$A$1:$A$49,0),MATCH(orders!L$1,products!$A$1:$G$1,0))</calculatedColumnFormula>
    </tableColumn>
    <tableColumn id="13" xr3:uid="{4C66A70B-B8BE-4979-969B-435BCBAE1169}" name="Sales" dataDxfId="1" dataCellStyle="Currency">
      <calculatedColumnFormula>L2*E2</calculatedColumnFormula>
    </tableColumn>
    <tableColumn id="14" xr3:uid="{7CDA0694-9F3C-49DE-A723-984BB4299B65}" name="Coffee Type Name">
      <calculatedColumnFormula>IF(I2="Rob","Robusta", IF(I2="Exc","Excelsa",IF(I2="Ara","Arabica",IF(I2="Lib","Liberica",""))))</calculatedColumnFormula>
    </tableColumn>
    <tableColumn id="15" xr3:uid="{B0DAA198-326B-4EBE-941A-58D566B0585D}" name="Roast Type Name">
      <calculatedColumnFormula>IF(J2="M","Medium",IF(J2="L","Light",IF(J2="D","Dark","")))</calculatedColumnFormula>
    </tableColumn>
    <tableColumn id="16" xr3:uid="{6A365FDC-60CF-4507-9C05-C9A8DB1511E7}" name="Loyalty Card" dataDxfId="0">
      <calculatedColumnFormula>_xlfn.XLOOKUP(Orders[[#This Row],[Customer ID]], 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E2DCE38-C23B-4ECB-A86B-C2233D34ADD6}" sourceName="Order Date">
  <pivotTables>
    <pivotTable tabId="18" name="TotalSales"/>
    <pivotTable tabId="22" name="TotalSales"/>
    <pivotTable tabId="23" name="TotalSales"/>
  </pivotTables>
  <state minimalRefreshVersion="6" lastRefreshVersion="6" pivotCacheId="17976038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C56B506-B34C-426A-8F7C-E96C8CAE428A}" cache="NativeTimeline_Order_Date" caption="Order Date" level="2" selectionLevel="2" scrollPosition="2019-01-01T00:00:00" style="My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8E478-6625-4CCC-AC68-01CC16326EF2}">
  <dimension ref="A1"/>
  <sheetViews>
    <sheetView showGridLines="0" tabSelected="1" workbookViewId="0">
      <selection activeCell="AA15" sqref="AA15"/>
    </sheetView>
  </sheetViews>
  <sheetFormatPr baseColWidth="10" defaultColWidth="8.83203125" defaultRowHeight="15" x14ac:dyDescent="0.2"/>
  <cols>
    <col min="1" max="1" width="1.66406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626E2-C25F-4056-999F-79B7F7978748}">
  <dimension ref="A3:G53"/>
  <sheetViews>
    <sheetView workbookViewId="0">
      <selection activeCell="F21" sqref="F21"/>
    </sheetView>
  </sheetViews>
  <sheetFormatPr baseColWidth="10" defaultColWidth="8.83203125" defaultRowHeight="15" x14ac:dyDescent="0.2"/>
  <cols>
    <col min="1" max="1" width="13.1640625" bestFit="1" customWidth="1"/>
    <col min="2" max="2" width="12.1640625" bestFit="1" customWidth="1"/>
    <col min="3" max="6" width="12.6640625" bestFit="1" customWidth="1"/>
    <col min="7" max="7" width="10" bestFit="1" customWidth="1"/>
  </cols>
  <sheetData>
    <row r="3" spans="1:7" x14ac:dyDescent="0.2">
      <c r="A3" s="6" t="s">
        <v>6220</v>
      </c>
      <c r="C3" s="6" t="s">
        <v>9</v>
      </c>
    </row>
    <row r="4" spans="1:7" x14ac:dyDescent="0.2">
      <c r="A4" s="6" t="s">
        <v>6215</v>
      </c>
      <c r="B4" s="6" t="s">
        <v>1</v>
      </c>
      <c r="C4" t="s">
        <v>6193</v>
      </c>
      <c r="D4" t="s">
        <v>6194</v>
      </c>
      <c r="E4" t="s">
        <v>6195</v>
      </c>
      <c r="F4" t="s">
        <v>6192</v>
      </c>
      <c r="G4" t="s">
        <v>6198</v>
      </c>
    </row>
    <row r="5" spans="1:7" x14ac:dyDescent="0.2">
      <c r="A5" t="s">
        <v>6199</v>
      </c>
      <c r="B5" s="7" t="s">
        <v>6200</v>
      </c>
      <c r="C5" s="9">
        <v>186.85499999999999</v>
      </c>
      <c r="D5" s="9">
        <v>305.97000000000003</v>
      </c>
      <c r="E5" s="9">
        <v>213.15999999999997</v>
      </c>
      <c r="F5" s="9">
        <v>123</v>
      </c>
      <c r="G5" s="9">
        <v>828.98500000000001</v>
      </c>
    </row>
    <row r="6" spans="1:7" x14ac:dyDescent="0.2">
      <c r="B6" s="7" t="s">
        <v>6201</v>
      </c>
      <c r="C6" s="9">
        <v>251.96499999999997</v>
      </c>
      <c r="D6" s="9">
        <v>129.46</v>
      </c>
      <c r="E6" s="9">
        <v>434.03999999999996</v>
      </c>
      <c r="F6" s="9">
        <v>171.93999999999997</v>
      </c>
      <c r="G6" s="9">
        <v>987.40499999999986</v>
      </c>
    </row>
    <row r="7" spans="1:7" x14ac:dyDescent="0.2">
      <c r="B7" s="7" t="s">
        <v>6202</v>
      </c>
      <c r="C7" s="9">
        <v>224.94499999999999</v>
      </c>
      <c r="D7" s="9">
        <v>349.12</v>
      </c>
      <c r="E7" s="9">
        <v>321.04000000000002</v>
      </c>
      <c r="F7" s="9">
        <v>126.035</v>
      </c>
      <c r="G7" s="9">
        <v>1021.14</v>
      </c>
    </row>
    <row r="8" spans="1:7" x14ac:dyDescent="0.2">
      <c r="B8" s="7" t="s">
        <v>6203</v>
      </c>
      <c r="C8" s="9">
        <v>307.12</v>
      </c>
      <c r="D8" s="9">
        <v>681.07499999999993</v>
      </c>
      <c r="E8" s="9">
        <v>533.70499999999993</v>
      </c>
      <c r="F8" s="9">
        <v>158.85</v>
      </c>
      <c r="G8" s="9">
        <v>1680.7499999999998</v>
      </c>
    </row>
    <row r="9" spans="1:7" x14ac:dyDescent="0.2">
      <c r="B9" s="7" t="s">
        <v>6204</v>
      </c>
      <c r="C9" s="9">
        <v>53.664999999999992</v>
      </c>
      <c r="D9" s="9">
        <v>83.025000000000006</v>
      </c>
      <c r="E9" s="9">
        <v>193.83499999999998</v>
      </c>
      <c r="F9" s="9">
        <v>68.039999999999992</v>
      </c>
      <c r="G9" s="9">
        <v>398.56499999999994</v>
      </c>
    </row>
    <row r="10" spans="1:7" x14ac:dyDescent="0.2">
      <c r="B10" s="7" t="s">
        <v>6205</v>
      </c>
      <c r="C10" s="9">
        <v>163.01999999999998</v>
      </c>
      <c r="D10" s="9">
        <v>678.3599999999999</v>
      </c>
      <c r="E10" s="9">
        <v>171.04500000000002</v>
      </c>
      <c r="F10" s="9">
        <v>372.255</v>
      </c>
      <c r="G10" s="9">
        <v>1384.6799999999998</v>
      </c>
    </row>
    <row r="11" spans="1:7" x14ac:dyDescent="0.2">
      <c r="B11" s="7" t="s">
        <v>6206</v>
      </c>
      <c r="C11" s="9">
        <v>345.02</v>
      </c>
      <c r="D11" s="9">
        <v>273.86999999999995</v>
      </c>
      <c r="E11" s="9">
        <v>184.12999999999997</v>
      </c>
      <c r="F11" s="9">
        <v>201.11499999999998</v>
      </c>
      <c r="G11" s="9">
        <v>1004.1349999999999</v>
      </c>
    </row>
    <row r="12" spans="1:7" x14ac:dyDescent="0.2">
      <c r="B12" s="7" t="s">
        <v>6207</v>
      </c>
      <c r="C12" s="9">
        <v>334.89</v>
      </c>
      <c r="D12" s="9">
        <v>70.95</v>
      </c>
      <c r="E12" s="9">
        <v>134.23000000000002</v>
      </c>
      <c r="F12" s="9">
        <v>166.27499999999998</v>
      </c>
      <c r="G12" s="9">
        <v>706.34499999999991</v>
      </c>
    </row>
    <row r="13" spans="1:7" x14ac:dyDescent="0.2">
      <c r="B13" s="7" t="s">
        <v>6208</v>
      </c>
      <c r="C13" s="9">
        <v>178.70999999999998</v>
      </c>
      <c r="D13" s="9">
        <v>166.1</v>
      </c>
      <c r="E13" s="9">
        <v>439.30999999999995</v>
      </c>
      <c r="F13" s="9">
        <v>492.9</v>
      </c>
      <c r="G13" s="9">
        <v>1277.02</v>
      </c>
    </row>
    <row r="14" spans="1:7" x14ac:dyDescent="0.2">
      <c r="B14" s="7" t="s">
        <v>6209</v>
      </c>
      <c r="C14" s="9">
        <v>301.98500000000001</v>
      </c>
      <c r="D14" s="9">
        <v>153.76499999999999</v>
      </c>
      <c r="E14" s="9">
        <v>215.55499999999998</v>
      </c>
      <c r="F14" s="9">
        <v>213.66499999999999</v>
      </c>
      <c r="G14" s="9">
        <v>884.96999999999991</v>
      </c>
    </row>
    <row r="15" spans="1:7" x14ac:dyDescent="0.2">
      <c r="B15" s="7" t="s">
        <v>6210</v>
      </c>
      <c r="C15" s="9">
        <v>312.83499999999998</v>
      </c>
      <c r="D15" s="9">
        <v>63.249999999999993</v>
      </c>
      <c r="E15" s="9">
        <v>350.89500000000004</v>
      </c>
      <c r="F15" s="9">
        <v>96.405000000000001</v>
      </c>
      <c r="G15" s="9">
        <v>823.38499999999999</v>
      </c>
    </row>
    <row r="16" spans="1:7" x14ac:dyDescent="0.2">
      <c r="B16" s="7" t="s">
        <v>6211</v>
      </c>
      <c r="C16" s="9">
        <v>265.62</v>
      </c>
      <c r="D16" s="9">
        <v>526.51499999999987</v>
      </c>
      <c r="E16" s="9">
        <v>187.06</v>
      </c>
      <c r="F16" s="9">
        <v>210.58999999999997</v>
      </c>
      <c r="G16" s="9">
        <v>1189.7849999999999</v>
      </c>
    </row>
    <row r="17" spans="1:7" x14ac:dyDescent="0.2">
      <c r="A17" t="s">
        <v>6216</v>
      </c>
      <c r="C17" s="9">
        <v>2926.63</v>
      </c>
      <c r="D17" s="9">
        <v>3481.4599999999996</v>
      </c>
      <c r="E17" s="9">
        <v>3378.0049999999997</v>
      </c>
      <c r="F17" s="9">
        <v>2401.0700000000002</v>
      </c>
      <c r="G17" s="9">
        <v>12187.164999999999</v>
      </c>
    </row>
    <row r="18" spans="1:7" x14ac:dyDescent="0.2">
      <c r="A18" t="s">
        <v>6212</v>
      </c>
      <c r="B18" s="7" t="s">
        <v>6200</v>
      </c>
      <c r="C18" s="9">
        <v>47.25</v>
      </c>
      <c r="D18" s="9">
        <v>65.805000000000007</v>
      </c>
      <c r="E18" s="9">
        <v>274.67500000000001</v>
      </c>
      <c r="F18" s="9">
        <v>179.22</v>
      </c>
      <c r="G18" s="9">
        <v>566.95000000000005</v>
      </c>
    </row>
    <row r="19" spans="1:7" x14ac:dyDescent="0.2">
      <c r="B19" s="7" t="s">
        <v>6201</v>
      </c>
      <c r="C19" s="9">
        <v>745.44999999999993</v>
      </c>
      <c r="D19" s="9">
        <v>428.88499999999999</v>
      </c>
      <c r="E19" s="9">
        <v>194.17499999999998</v>
      </c>
      <c r="F19" s="9">
        <v>429.82999999999993</v>
      </c>
      <c r="G19" s="9">
        <v>1798.34</v>
      </c>
    </row>
    <row r="20" spans="1:7" x14ac:dyDescent="0.2">
      <c r="B20" s="7" t="s">
        <v>6202</v>
      </c>
      <c r="C20" s="9">
        <v>130.47</v>
      </c>
      <c r="D20" s="9">
        <v>271.48500000000001</v>
      </c>
      <c r="E20" s="9">
        <v>281.20499999999998</v>
      </c>
      <c r="F20" s="9">
        <v>231.63000000000002</v>
      </c>
      <c r="G20" s="9">
        <v>914.79000000000008</v>
      </c>
    </row>
    <row r="21" spans="1:7" x14ac:dyDescent="0.2">
      <c r="B21" s="7" t="s">
        <v>6203</v>
      </c>
      <c r="C21" s="9">
        <v>27</v>
      </c>
      <c r="D21" s="9">
        <v>347.26</v>
      </c>
      <c r="E21" s="9">
        <v>147.51</v>
      </c>
      <c r="F21" s="9">
        <v>240.04</v>
      </c>
      <c r="G21" s="9">
        <v>761.81</v>
      </c>
    </row>
    <row r="22" spans="1:7" x14ac:dyDescent="0.2">
      <c r="B22" s="7" t="s">
        <v>6204</v>
      </c>
      <c r="C22" s="9">
        <v>255.11499999999995</v>
      </c>
      <c r="D22" s="9">
        <v>541.73</v>
      </c>
      <c r="E22" s="9">
        <v>83.43</v>
      </c>
      <c r="F22" s="9">
        <v>59.079999999999991</v>
      </c>
      <c r="G22" s="9">
        <v>939.35500000000013</v>
      </c>
    </row>
    <row r="23" spans="1:7" x14ac:dyDescent="0.2">
      <c r="B23" s="7" t="s">
        <v>6205</v>
      </c>
      <c r="C23" s="9">
        <v>584.78999999999985</v>
      </c>
      <c r="D23" s="9">
        <v>357.42999999999995</v>
      </c>
      <c r="E23" s="9">
        <v>355.34</v>
      </c>
      <c r="F23" s="9">
        <v>140.88</v>
      </c>
      <c r="G23" s="9">
        <v>1438.4399999999996</v>
      </c>
    </row>
    <row r="24" spans="1:7" x14ac:dyDescent="0.2">
      <c r="B24" s="7" t="s">
        <v>6206</v>
      </c>
      <c r="C24" s="9">
        <v>430.62</v>
      </c>
      <c r="D24" s="9">
        <v>227.42500000000001</v>
      </c>
      <c r="E24" s="9">
        <v>236.315</v>
      </c>
      <c r="F24" s="9">
        <v>414.58499999999992</v>
      </c>
      <c r="G24" s="9">
        <v>1308.9450000000002</v>
      </c>
    </row>
    <row r="25" spans="1:7" x14ac:dyDescent="0.2">
      <c r="B25" s="7" t="s">
        <v>6207</v>
      </c>
      <c r="C25" s="9">
        <v>22.5</v>
      </c>
      <c r="D25" s="9">
        <v>77.72</v>
      </c>
      <c r="E25" s="9">
        <v>60.5</v>
      </c>
      <c r="F25" s="9">
        <v>139.67999999999998</v>
      </c>
      <c r="G25" s="9">
        <v>300.39999999999998</v>
      </c>
    </row>
    <row r="26" spans="1:7" x14ac:dyDescent="0.2">
      <c r="B26" s="7" t="s">
        <v>6208</v>
      </c>
      <c r="C26" s="9">
        <v>126.14999999999999</v>
      </c>
      <c r="D26" s="9">
        <v>195.11</v>
      </c>
      <c r="E26" s="9">
        <v>89.13</v>
      </c>
      <c r="F26" s="9">
        <v>302.65999999999997</v>
      </c>
      <c r="G26" s="9">
        <v>713.05</v>
      </c>
    </row>
    <row r="27" spans="1:7" x14ac:dyDescent="0.2">
      <c r="B27" s="7" t="s">
        <v>6209</v>
      </c>
      <c r="C27" s="9">
        <v>376.03</v>
      </c>
      <c r="D27" s="9">
        <v>523.24</v>
      </c>
      <c r="E27" s="9">
        <v>440.96499999999997</v>
      </c>
      <c r="F27" s="9">
        <v>174.46999999999997</v>
      </c>
      <c r="G27" s="9">
        <v>1514.7049999999999</v>
      </c>
    </row>
    <row r="28" spans="1:7" x14ac:dyDescent="0.2">
      <c r="B28" s="7" t="s">
        <v>6210</v>
      </c>
      <c r="C28" s="9">
        <v>515.17999999999995</v>
      </c>
      <c r="D28" s="9">
        <v>142.56</v>
      </c>
      <c r="E28" s="9">
        <v>347.03999999999996</v>
      </c>
      <c r="F28" s="9">
        <v>104.08499999999999</v>
      </c>
      <c r="G28" s="9">
        <v>1108.865</v>
      </c>
    </row>
    <row r="29" spans="1:7" x14ac:dyDescent="0.2">
      <c r="B29" s="7" t="s">
        <v>6211</v>
      </c>
      <c r="C29" s="9">
        <v>95.859999999999985</v>
      </c>
      <c r="D29" s="9">
        <v>484.76</v>
      </c>
      <c r="E29" s="9">
        <v>94.17</v>
      </c>
      <c r="F29" s="9">
        <v>77.10499999999999</v>
      </c>
      <c r="G29" s="9">
        <v>751.89499999999998</v>
      </c>
    </row>
    <row r="30" spans="1:7" x14ac:dyDescent="0.2">
      <c r="A30" t="s">
        <v>6217</v>
      </c>
      <c r="C30" s="9">
        <v>3356.415</v>
      </c>
      <c r="D30" s="9">
        <v>3663.41</v>
      </c>
      <c r="E30" s="9">
        <v>2604.4550000000004</v>
      </c>
      <c r="F30" s="9">
        <v>2493.2649999999999</v>
      </c>
      <c r="G30" s="9">
        <v>12117.544999999998</v>
      </c>
    </row>
    <row r="31" spans="1:7" x14ac:dyDescent="0.2">
      <c r="A31" t="s">
        <v>6213</v>
      </c>
      <c r="B31" s="7" t="s">
        <v>6200</v>
      </c>
      <c r="C31" s="9">
        <v>258.34500000000003</v>
      </c>
      <c r="D31" s="9">
        <v>139.625</v>
      </c>
      <c r="E31" s="9">
        <v>279.52000000000004</v>
      </c>
      <c r="F31" s="9">
        <v>160.19499999999999</v>
      </c>
      <c r="G31" s="9">
        <v>837.68499999999995</v>
      </c>
    </row>
    <row r="32" spans="1:7" x14ac:dyDescent="0.2">
      <c r="B32" s="7" t="s">
        <v>6201</v>
      </c>
      <c r="C32" s="9">
        <v>342.2</v>
      </c>
      <c r="D32" s="9">
        <v>284.24999999999994</v>
      </c>
      <c r="E32" s="9">
        <v>251.83</v>
      </c>
      <c r="F32" s="9">
        <v>80.550000000000011</v>
      </c>
      <c r="G32" s="9">
        <v>958.82999999999993</v>
      </c>
    </row>
    <row r="33" spans="1:7" x14ac:dyDescent="0.2">
      <c r="B33" s="7" t="s">
        <v>6202</v>
      </c>
      <c r="C33" s="9">
        <v>418.30499999999989</v>
      </c>
      <c r="D33" s="9">
        <v>468.125</v>
      </c>
      <c r="E33" s="9">
        <v>405.05500000000006</v>
      </c>
      <c r="F33" s="9">
        <v>253.15499999999997</v>
      </c>
      <c r="G33" s="9">
        <v>1544.6399999999999</v>
      </c>
    </row>
    <row r="34" spans="1:7" x14ac:dyDescent="0.2">
      <c r="B34" s="7" t="s">
        <v>6203</v>
      </c>
      <c r="C34" s="9">
        <v>102.32999999999998</v>
      </c>
      <c r="D34" s="9">
        <v>242.14000000000001</v>
      </c>
      <c r="E34" s="9">
        <v>554.875</v>
      </c>
      <c r="F34" s="9">
        <v>106.23999999999998</v>
      </c>
      <c r="G34" s="9">
        <v>1005.585</v>
      </c>
    </row>
    <row r="35" spans="1:7" x14ac:dyDescent="0.2">
      <c r="B35" s="7" t="s">
        <v>6204</v>
      </c>
      <c r="C35" s="9">
        <v>234.71999999999997</v>
      </c>
      <c r="D35" s="9">
        <v>133.08000000000001</v>
      </c>
      <c r="E35" s="9">
        <v>267.2</v>
      </c>
      <c r="F35" s="9">
        <v>272.68999999999994</v>
      </c>
      <c r="G35" s="9">
        <v>907.68999999999994</v>
      </c>
    </row>
    <row r="36" spans="1:7" x14ac:dyDescent="0.2">
      <c r="B36" s="7" t="s">
        <v>6205</v>
      </c>
      <c r="C36" s="9">
        <v>430.39</v>
      </c>
      <c r="D36" s="9">
        <v>136.20500000000001</v>
      </c>
      <c r="E36" s="9">
        <v>209.6</v>
      </c>
      <c r="F36" s="9">
        <v>88.334999999999994</v>
      </c>
      <c r="G36" s="9">
        <v>864.53000000000009</v>
      </c>
    </row>
    <row r="37" spans="1:7" x14ac:dyDescent="0.2">
      <c r="B37" s="7" t="s">
        <v>6206</v>
      </c>
      <c r="C37" s="9">
        <v>109.005</v>
      </c>
      <c r="D37" s="9">
        <v>393.57499999999999</v>
      </c>
      <c r="E37" s="9">
        <v>61.034999999999997</v>
      </c>
      <c r="F37" s="9">
        <v>199.48999999999998</v>
      </c>
      <c r="G37" s="9">
        <v>763.10500000000002</v>
      </c>
    </row>
    <row r="38" spans="1:7" x14ac:dyDescent="0.2">
      <c r="B38" s="7" t="s">
        <v>6207</v>
      </c>
      <c r="C38" s="9">
        <v>287.52499999999998</v>
      </c>
      <c r="D38" s="9">
        <v>288.67</v>
      </c>
      <c r="E38" s="9">
        <v>125.58</v>
      </c>
      <c r="F38" s="9">
        <v>374.13499999999999</v>
      </c>
      <c r="G38" s="9">
        <v>1075.9099999999999</v>
      </c>
    </row>
    <row r="39" spans="1:7" x14ac:dyDescent="0.2">
      <c r="B39" s="7" t="s">
        <v>6208</v>
      </c>
      <c r="C39" s="9">
        <v>840.92999999999984</v>
      </c>
      <c r="D39" s="9">
        <v>409.875</v>
      </c>
      <c r="E39" s="9">
        <v>171.32999999999998</v>
      </c>
      <c r="F39" s="9">
        <v>221.43999999999997</v>
      </c>
      <c r="G39" s="9">
        <v>1643.5749999999998</v>
      </c>
    </row>
    <row r="40" spans="1:7" x14ac:dyDescent="0.2">
      <c r="B40" s="7" t="s">
        <v>6209</v>
      </c>
      <c r="C40" s="9">
        <v>299.07</v>
      </c>
      <c r="D40" s="9">
        <v>260.32499999999999</v>
      </c>
      <c r="E40" s="9">
        <v>584.64</v>
      </c>
      <c r="F40" s="9">
        <v>256.36500000000001</v>
      </c>
      <c r="G40" s="9">
        <v>1400.3999999999999</v>
      </c>
    </row>
    <row r="41" spans="1:7" x14ac:dyDescent="0.2">
      <c r="B41" s="7" t="s">
        <v>6210</v>
      </c>
      <c r="C41" s="9">
        <v>323.32499999999999</v>
      </c>
      <c r="D41" s="9">
        <v>565.57000000000005</v>
      </c>
      <c r="E41" s="9">
        <v>537.80999999999995</v>
      </c>
      <c r="F41" s="9">
        <v>189.47499999999999</v>
      </c>
      <c r="G41" s="9">
        <v>1616.1799999999998</v>
      </c>
    </row>
    <row r="42" spans="1:7" x14ac:dyDescent="0.2">
      <c r="B42" s="7" t="s">
        <v>6211</v>
      </c>
      <c r="C42" s="9">
        <v>399.48499999999996</v>
      </c>
      <c r="D42" s="9">
        <v>148.19999999999999</v>
      </c>
      <c r="E42" s="9">
        <v>388.21999999999997</v>
      </c>
      <c r="F42" s="9">
        <v>212.07499999999999</v>
      </c>
      <c r="G42" s="9">
        <v>1147.98</v>
      </c>
    </row>
    <row r="43" spans="1:7" x14ac:dyDescent="0.2">
      <c r="A43" t="s">
        <v>6218</v>
      </c>
      <c r="C43" s="9">
        <v>4045.63</v>
      </c>
      <c r="D43" s="9">
        <v>3469.64</v>
      </c>
      <c r="E43" s="9">
        <v>3836.6949999999997</v>
      </c>
      <c r="F43" s="9">
        <v>2414.145</v>
      </c>
      <c r="G43" s="9">
        <v>13766.109999999999</v>
      </c>
    </row>
    <row r="44" spans="1:7" x14ac:dyDescent="0.2">
      <c r="A44" t="s">
        <v>6214</v>
      </c>
      <c r="B44" s="7" t="s">
        <v>6200</v>
      </c>
      <c r="C44" s="9">
        <v>112.69499999999999</v>
      </c>
      <c r="D44" s="9">
        <v>166.32</v>
      </c>
      <c r="E44" s="9">
        <v>843.71499999999992</v>
      </c>
      <c r="F44" s="9">
        <v>146.685</v>
      </c>
      <c r="G44" s="9">
        <v>1269.415</v>
      </c>
    </row>
    <row r="45" spans="1:7" x14ac:dyDescent="0.2">
      <c r="B45" s="7" t="s">
        <v>6201</v>
      </c>
      <c r="C45" s="9">
        <v>114.87999999999998</v>
      </c>
      <c r="D45" s="9">
        <v>133.815</v>
      </c>
      <c r="E45" s="9">
        <v>91.175000000000011</v>
      </c>
      <c r="F45" s="9">
        <v>53.759999999999991</v>
      </c>
      <c r="G45" s="9">
        <v>393.63</v>
      </c>
    </row>
    <row r="46" spans="1:7" x14ac:dyDescent="0.2">
      <c r="B46" s="7" t="s">
        <v>6202</v>
      </c>
      <c r="C46" s="9">
        <v>277.76</v>
      </c>
      <c r="D46" s="9">
        <v>175.41</v>
      </c>
      <c r="E46" s="9">
        <v>462.50999999999993</v>
      </c>
      <c r="F46" s="9">
        <v>399.52499999999998</v>
      </c>
      <c r="G46" s="9">
        <v>1315.2049999999999</v>
      </c>
    </row>
    <row r="47" spans="1:7" x14ac:dyDescent="0.2">
      <c r="B47" s="7" t="s">
        <v>6203</v>
      </c>
      <c r="C47" s="9">
        <v>197.89499999999998</v>
      </c>
      <c r="D47" s="9">
        <v>289.755</v>
      </c>
      <c r="E47" s="9">
        <v>88.545000000000002</v>
      </c>
      <c r="F47" s="9">
        <v>200.25499999999997</v>
      </c>
      <c r="G47" s="9">
        <v>776.44999999999993</v>
      </c>
    </row>
    <row r="48" spans="1:7" x14ac:dyDescent="0.2">
      <c r="B48" s="7" t="s">
        <v>6204</v>
      </c>
      <c r="C48" s="9">
        <v>193.11499999999998</v>
      </c>
      <c r="D48" s="9">
        <v>212.49499999999998</v>
      </c>
      <c r="E48" s="9">
        <v>292.29000000000002</v>
      </c>
      <c r="F48" s="9">
        <v>304.46999999999997</v>
      </c>
      <c r="G48" s="9">
        <v>1002.3699999999999</v>
      </c>
    </row>
    <row r="49" spans="1:7" x14ac:dyDescent="0.2">
      <c r="B49" s="7" t="s">
        <v>6205</v>
      </c>
      <c r="C49" s="9">
        <v>179.79</v>
      </c>
      <c r="D49" s="9">
        <v>426.2</v>
      </c>
      <c r="E49" s="9">
        <v>170.08999999999997</v>
      </c>
      <c r="F49" s="9">
        <v>379.31</v>
      </c>
      <c r="G49" s="9">
        <v>1155.3899999999999</v>
      </c>
    </row>
    <row r="50" spans="1:7" x14ac:dyDescent="0.2">
      <c r="B50" s="7" t="s">
        <v>6206</v>
      </c>
      <c r="C50" s="9">
        <v>247.28999999999996</v>
      </c>
      <c r="D50" s="9">
        <v>246.685</v>
      </c>
      <c r="E50" s="9">
        <v>271.05499999999995</v>
      </c>
      <c r="F50" s="9">
        <v>141.69999999999999</v>
      </c>
      <c r="G50" s="9">
        <v>906.73</v>
      </c>
    </row>
    <row r="51" spans="1:7" x14ac:dyDescent="0.2">
      <c r="B51" s="7" t="s">
        <v>6207</v>
      </c>
      <c r="C51" s="9">
        <v>116.39499999999998</v>
      </c>
      <c r="D51" s="9">
        <v>41.25</v>
      </c>
      <c r="E51" s="9">
        <v>15.54</v>
      </c>
      <c r="F51" s="9">
        <v>71.06</v>
      </c>
      <c r="G51" s="9">
        <v>244.24499999999998</v>
      </c>
    </row>
    <row r="52" spans="1:7" x14ac:dyDescent="0.2">
      <c r="A52" t="s">
        <v>6219</v>
      </c>
      <c r="C52" s="9">
        <v>1439.82</v>
      </c>
      <c r="D52" s="9">
        <v>1691.9299999999998</v>
      </c>
      <c r="E52" s="9">
        <v>2234.9199999999996</v>
      </c>
      <c r="F52" s="9">
        <v>1696.7649999999999</v>
      </c>
      <c r="G52" s="9">
        <v>7063.4349999999986</v>
      </c>
    </row>
    <row r="53" spans="1:7" x14ac:dyDescent="0.2">
      <c r="A53" t="s">
        <v>6198</v>
      </c>
      <c r="C53" s="9">
        <v>11768.495000000003</v>
      </c>
      <c r="D53" s="9">
        <v>12306.440000000002</v>
      </c>
      <c r="E53" s="9">
        <v>12054.075000000003</v>
      </c>
      <c r="F53" s="9">
        <v>9005.244999999999</v>
      </c>
      <c r="G53" s="9">
        <v>45134.255000000005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5716C-39F4-40FE-B860-B23B22949732}">
  <dimension ref="A3:B7"/>
  <sheetViews>
    <sheetView workbookViewId="0">
      <selection activeCell="H31" sqref="H31"/>
    </sheetView>
  </sheetViews>
  <sheetFormatPr baseColWidth="10" defaultColWidth="8.83203125" defaultRowHeight="15" x14ac:dyDescent="0.2"/>
  <cols>
    <col min="1" max="1" width="13.5" bestFit="1" customWidth="1"/>
    <col min="2" max="2" width="10.5" bestFit="1" customWidth="1"/>
    <col min="3" max="5" width="14" bestFit="1" customWidth="1"/>
    <col min="6" max="7" width="11.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row r="7" spans="1:2" x14ac:dyDescent="0.2">
      <c r="A7" t="s">
        <v>6198</v>
      </c>
      <c r="B7" s="8">
        <v>45134.254999999976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CE200-F38B-4605-8F80-80041B820609}">
  <dimension ref="A3:B9"/>
  <sheetViews>
    <sheetView workbookViewId="0">
      <selection activeCell="J24" sqref="J24"/>
    </sheetView>
  </sheetViews>
  <sheetFormatPr baseColWidth="10" defaultColWidth="8.83203125" defaultRowHeight="15" x14ac:dyDescent="0.2"/>
  <cols>
    <col min="1" max="1" width="16" bestFit="1" customWidth="1"/>
    <col min="2" max="2" width="10.5" bestFit="1" customWidth="1"/>
    <col min="3" max="5" width="14" bestFit="1" customWidth="1"/>
    <col min="6" max="7" width="11.33203125" bestFit="1" customWidth="1"/>
  </cols>
  <sheetData>
    <row r="3" spans="1:2" x14ac:dyDescent="0.2">
      <c r="A3" s="6" t="s">
        <v>4</v>
      </c>
      <c r="B3" t="s">
        <v>6220</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row r="9" spans="1:2" x14ac:dyDescent="0.2">
      <c r="A9" t="s">
        <v>6198</v>
      </c>
      <c r="B9" s="9">
        <v>1472.9099999999999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A3" sqref="A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9.5" bestFit="1" customWidth="1"/>
    <col min="14" max="14" width="18.83203125" customWidth="1"/>
    <col min="15" max="15" width="18.16406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IF(I2="Exc","Excelsa",IF(I2="Ara","Arabica",IF(I2="Lib","Liberica",""))))</f>
        <v>Robusta</v>
      </c>
      <c r="O2" t="str">
        <f>IF(J2="M","Medium",IF(J2="L","Light",IF(J2="D","Dark","")))</f>
        <v>Medium</v>
      </c>
      <c r="P2" t="str">
        <f>_xlfn.XLOOKUP(Orders[[#This Row],[Customer ID]], 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IF(I3="Exc","Excelsa",IF(I3="Ara","Arabica",IF(I3="Lib","Liberica",""))))</f>
        <v>Excelsa</v>
      </c>
      <c r="O3" t="str">
        <f t="shared" ref="O3:O66" si="2">IF(J3="M","Medium",IF(J3="L","Light",IF(J3="D","Dark","")))</f>
        <v>Medium</v>
      </c>
      <c r="P3" t="str">
        <f>_xlfn.XLOOKUP(Orders[[#This Row],[Customer ID]], 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 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 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 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 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 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 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 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 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 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 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 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 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 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 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 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 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 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 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 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 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 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 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 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 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 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 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 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 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 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 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 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 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 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 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 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 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 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 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 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 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 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 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 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 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 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 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 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 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 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 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 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 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 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 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 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 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 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 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 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 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 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 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 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IF(I67="Exc","Excelsa",IF(I67="Ara","Arabica",IF(I67="Lib","Liberica",""))))</f>
        <v>Robusta</v>
      </c>
      <c r="O67" t="str">
        <f t="shared" ref="O67:O130" si="5">IF(J67="M","Medium",IF(J67="L","Light",IF(J67="D","Dark","")))</f>
        <v>Dark</v>
      </c>
      <c r="P67" t="str">
        <f>_xlfn.XLOOKUP(Orders[[#This Row],[Customer ID]], 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 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 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 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 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 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 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 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 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 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 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 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 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 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 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 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 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 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 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 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 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 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 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 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 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 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 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 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 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 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 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 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 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 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 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 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 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 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 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 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 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 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 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 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 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 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 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 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 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 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 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 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 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 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 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 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 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 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 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 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 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 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 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 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IF(I131="Exc","Excelsa",IF(I131="Ara","Arabica",IF(I131="Lib","Liberica",""))))</f>
        <v>Excelsa</v>
      </c>
      <c r="O131" t="str">
        <f t="shared" ref="O131:O194" si="8">IF(J131="M","Medium",IF(J131="L","Light",IF(J131="D","Dark","")))</f>
        <v>Dark</v>
      </c>
      <c r="P131" t="str">
        <f>_xlfn.XLOOKUP(Orders[[#This Row],[Customer ID]], 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 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 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 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 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 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 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 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 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 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 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 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 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 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 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 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 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 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 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 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 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 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 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 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 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 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 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 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 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 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 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 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 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 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 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 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 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 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 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 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 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 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 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 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 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 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 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 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 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 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 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 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 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 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 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 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 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 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 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 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 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 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 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 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IF(I195="Exc","Excelsa",IF(I195="Ara","Arabica",IF(I195="Lib","Liberica",""))))</f>
        <v>Excelsa</v>
      </c>
      <c r="O195" t="str">
        <f t="shared" ref="O195:O258" si="11">IF(J195="M","Medium",IF(J195="L","Light",IF(J195="D","Dark","")))</f>
        <v>Light</v>
      </c>
      <c r="P195" t="str">
        <f>_xlfn.XLOOKUP(Orders[[#This Row],[Customer ID]], 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 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 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 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 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 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 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 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 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 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 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 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 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 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 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 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 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 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 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 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 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 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 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 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 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 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 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 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 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 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 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 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 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 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 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 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 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 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 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 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 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 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 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 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 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 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 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 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 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 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 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 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 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 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 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 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 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 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 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 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 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 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 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 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IF(I259="Exc","Excelsa",IF(I259="Ara","Arabica",IF(I259="Lib","Liberica",""))))</f>
        <v>Excelsa</v>
      </c>
      <c r="O259" t="str">
        <f t="shared" ref="O259:O322" si="14">IF(J259="M","Medium",IF(J259="L","Light",IF(J259="D","Dark","")))</f>
        <v>Dark</v>
      </c>
      <c r="P259" t="str">
        <f>_xlfn.XLOOKUP(Orders[[#This Row],[Customer ID]], 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 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 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 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 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 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 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 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 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 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 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 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 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 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 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 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 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 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 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 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 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 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 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 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 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 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 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 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 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 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 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 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 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 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 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 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 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 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 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 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 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 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 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 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 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 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 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 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 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 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 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 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 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 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 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 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 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 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 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 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 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 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 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 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IF(I323="Exc","Excelsa",IF(I323="Ara","Arabica",IF(I323="Lib","Liberica",""))))</f>
        <v>Arabica</v>
      </c>
      <c r="O323" t="str">
        <f t="shared" ref="O323:O386" si="17">IF(J323="M","Medium",IF(J323="L","Light",IF(J323="D","Dark","")))</f>
        <v>Medium</v>
      </c>
      <c r="P323" t="str">
        <f>_xlfn.XLOOKUP(Orders[[#This Row],[Customer ID]], 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 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 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 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 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 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 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 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 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 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 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 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 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 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 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 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 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 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 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 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 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 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 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 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 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 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 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 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 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 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 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 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 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 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 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 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 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 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 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 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 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 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 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 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 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 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 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 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 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 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 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 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 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 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 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 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 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 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 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 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 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 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 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 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IF(I387="Exc","Excelsa",IF(I387="Ara","Arabica",IF(I387="Lib","Liberica",""))))</f>
        <v>Liberica</v>
      </c>
      <c r="O387" t="str">
        <f t="shared" ref="O387:O450" si="20">IF(J387="M","Medium",IF(J387="L","Light",IF(J387="D","Dark","")))</f>
        <v>Medium</v>
      </c>
      <c r="P387" t="str">
        <f>_xlfn.XLOOKUP(Orders[[#This Row],[Customer ID]], 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 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 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 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 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 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 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 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 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 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 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 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 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 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 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 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 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 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 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 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 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 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 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 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 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 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 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 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 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 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 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 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 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 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 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 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 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 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 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 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 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 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 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 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 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 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 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 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 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 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 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 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 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 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 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 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 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 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 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 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 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 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 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 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IF(I451="Exc","Excelsa",IF(I451="Ara","Arabica",IF(I451="Lib","Liberica",""))))</f>
        <v>Robusta</v>
      </c>
      <c r="O451" t="str">
        <f t="shared" ref="O451:O514" si="23">IF(J451="M","Medium",IF(J451="L","Light",IF(J451="D","Dark","")))</f>
        <v>Dark</v>
      </c>
      <c r="P451" t="str">
        <f>_xlfn.XLOOKUP(Orders[[#This Row],[Customer ID]], 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 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 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 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 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 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 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 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 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 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 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 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 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 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 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 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 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 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 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 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 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 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 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 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 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 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 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 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 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 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 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 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 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 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 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 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 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 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 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 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 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 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 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 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 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 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 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 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 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 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 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 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 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 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 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 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 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 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 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 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 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 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 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 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IF(I515="Exc","Excelsa",IF(I515="Ara","Arabica",IF(I515="Lib","Liberica",""))))</f>
        <v>Liberica</v>
      </c>
      <c r="O515" t="str">
        <f t="shared" ref="O515:O578" si="26">IF(J515="M","Medium",IF(J515="L","Light",IF(J515="D","Dark","")))</f>
        <v>Light</v>
      </c>
      <c r="P515" t="str">
        <f>_xlfn.XLOOKUP(Orders[[#This Row],[Customer ID]], 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 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 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 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 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 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 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 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 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 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 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 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 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 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 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 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 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 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 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 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 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 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 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 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 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 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 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 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 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 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 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 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 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 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 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 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 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 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 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 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 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 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 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 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 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 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 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 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 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 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 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 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 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 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 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 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 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 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 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 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 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 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 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 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IF(I579="Exc","Excelsa",IF(I579="Ara","Arabica",IF(I579="Lib","Liberica",""))))</f>
        <v>Liberica</v>
      </c>
      <c r="O579" t="str">
        <f t="shared" ref="O579:O642" si="29">IF(J579="M","Medium",IF(J579="L","Light",IF(J579="D","Dark","")))</f>
        <v>Medium</v>
      </c>
      <c r="P579" t="str">
        <f>_xlfn.XLOOKUP(Orders[[#This Row],[Customer ID]], 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 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 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 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 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 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 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 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 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 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 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 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 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 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 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 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 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 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 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 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 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 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 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 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 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 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 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 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 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 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 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 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 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 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 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 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 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 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 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 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 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 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 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 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 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 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 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 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 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 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 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 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 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 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 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 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 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 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 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 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 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 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 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 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IF(I643="Exc","Excelsa",IF(I643="Ara","Arabica",IF(I643="Lib","Liberica",""))))</f>
        <v>Robusta</v>
      </c>
      <c r="O643" t="str">
        <f t="shared" ref="O643:O706" si="32">IF(J643="M","Medium",IF(J643="L","Light",IF(J643="D","Dark","")))</f>
        <v>Light</v>
      </c>
      <c r="P643" t="str">
        <f>_xlfn.XLOOKUP(Orders[[#This Row],[Customer ID]], 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 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 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 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 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 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 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 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 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 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 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 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 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 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 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 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 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 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 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 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 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 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 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 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 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 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 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 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 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 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 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 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 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 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 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 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 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 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 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 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 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 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 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 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 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 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 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 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 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 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 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 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 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 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 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 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 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 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 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 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 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 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 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 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IF(I707="Exc","Excelsa",IF(I707="Ara","Arabica",IF(I707="Lib","Liberica",""))))</f>
        <v>Excelsa</v>
      </c>
      <c r="O707" t="str">
        <f t="shared" ref="O707:O770" si="35">IF(J707="M","Medium",IF(J707="L","Light",IF(J707="D","Dark","")))</f>
        <v>Light</v>
      </c>
      <c r="P707" t="str">
        <f>_xlfn.XLOOKUP(Orders[[#This Row],[Customer ID]], 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 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 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 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 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 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 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 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 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 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 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 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 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 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 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 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 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 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 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 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 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 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 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 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 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 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 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 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 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 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 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 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 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 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 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 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 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 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 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 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 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 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 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 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 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 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 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 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 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 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 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 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 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 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 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 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 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 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 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 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 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 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 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 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IF(I771="Exc","Excelsa",IF(I771="Ara","Arabica",IF(I771="Lib","Liberica",""))))</f>
        <v>Robusta</v>
      </c>
      <c r="O771" t="str">
        <f t="shared" ref="O771:O834" si="38">IF(J771="M","Medium",IF(J771="L","Light",IF(J771="D","Dark","")))</f>
        <v>Medium</v>
      </c>
      <c r="P771" t="str">
        <f>_xlfn.XLOOKUP(Orders[[#This Row],[Customer ID]], 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 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 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 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 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 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 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 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 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 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 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 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 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 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 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 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 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 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 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 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 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 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 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 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 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 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 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 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 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 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 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 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 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 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 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 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 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 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 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 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 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 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 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 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 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 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 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 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 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 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 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 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 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 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 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 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 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 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 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 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 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 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 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 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IF(I835="Exc","Excelsa",IF(I835="Ara","Arabica",IF(I835="Lib","Liberica",""))))</f>
        <v>Robusta</v>
      </c>
      <c r="O835" t="str">
        <f t="shared" ref="O835:O898" si="41">IF(J835="M","Medium",IF(J835="L","Light",IF(J835="D","Dark","")))</f>
        <v>Dark</v>
      </c>
      <c r="P835" t="str">
        <f>_xlfn.XLOOKUP(Orders[[#This Row],[Customer ID]], 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 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 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 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 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 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 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 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 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 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 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 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 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 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 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 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 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 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 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 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 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 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 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 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 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 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 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 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 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 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 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 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 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 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 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 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 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 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 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 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 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 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 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 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 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 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 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 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 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 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 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 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 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 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 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 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 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 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 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 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 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 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 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 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IF(I899="Exc","Excelsa",IF(I899="Ara","Arabica",IF(I899="Lib","Liberica",""))))</f>
        <v>Excelsa</v>
      </c>
      <c r="O899" t="str">
        <f t="shared" ref="O899:O962" si="44">IF(J899="M","Medium",IF(J899="L","Light",IF(J899="D","Dark","")))</f>
        <v>Dark</v>
      </c>
      <c r="P899" t="str">
        <f>_xlfn.XLOOKUP(Orders[[#This Row],[Customer ID]], 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 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 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 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 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 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 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 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 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 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 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 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 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 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 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 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 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 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 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 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 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 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 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 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 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 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 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 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 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 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 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 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 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 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 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 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 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 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 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 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 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 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 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 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 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 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 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 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 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 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 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 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 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 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 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 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 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 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 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 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 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 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 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 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IF(I963="Exc","Excelsa",IF(I963="Ara","Arabica",IF(I963="Lib","Liberica",""))))</f>
        <v>Arabica</v>
      </c>
      <c r="O963" t="str">
        <f t="shared" ref="O963:O1001" si="47">IF(J963="M","Medium",IF(J963="L","Light",IF(J963="D","Dark","")))</f>
        <v>Dark</v>
      </c>
      <c r="P963" t="str">
        <f>_xlfn.XLOOKUP(Orders[[#This Row],[Customer ID]], 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 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 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 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 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 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 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 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 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 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 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 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 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 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 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 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 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 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 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 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 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 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 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 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 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 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 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 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 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 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 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 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 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 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 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 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 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 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 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C1" sqref="C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N22" sqref="N2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 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Bharadiya, Parita Pankajbhai</dc:creator>
  <cp:keywords/>
  <dc:description/>
  <cp:lastModifiedBy>Bharadiya, Parita Pankajbhai</cp:lastModifiedBy>
  <cp:revision/>
  <dcterms:created xsi:type="dcterms:W3CDTF">2022-11-26T09:51:45Z</dcterms:created>
  <dcterms:modified xsi:type="dcterms:W3CDTF">2024-02-29T04:54:25Z</dcterms:modified>
  <cp:category/>
  <cp:contentStatus/>
</cp:coreProperties>
</file>