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55ec4386ab458781/바탕 화면/portfolio/"/>
    </mc:Choice>
  </mc:AlternateContent>
  <xr:revisionPtr revIDLastSave="29" documentId="11_13B7735AA7E1F3F1F6CF53156AABBC37F9874B69" xr6:coauthVersionLast="45" xr6:coauthVersionMax="45" xr10:uidLastSave="{1ADAA9DC-5576-4555-8D17-86F36239FA2E}"/>
  <bookViews>
    <workbookView xWindow="0" yWindow="348" windowWidth="23232" windowHeight="12552" tabRatio="500" firstSheet="3" activeTab="4" xr2:uid="{00000000-000D-0000-FFFF-FFFF00000000}"/>
  </bookViews>
  <sheets>
    <sheet name="메뉴 구조도(관리자)" sheetId="1" r:id="rId1"/>
    <sheet name="메뉴 구조도(사용자)" sheetId="9" r:id="rId2"/>
    <sheet name="프로그램 명세서(관리자)" sheetId="3" r:id="rId3"/>
    <sheet name="프로그램 명세서(사용자)" sheetId="4" r:id="rId4"/>
    <sheet name="WBS" sheetId="5" r:id="rId5"/>
    <sheet name="Sheet1" sheetId="6" state="hidden" r:id="rId6"/>
    <sheet name="테이블명세서" sheetId="7" r:id="rId7"/>
    <sheet name="ERD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5" i="5" l="1"/>
  <c r="F46" i="5"/>
  <c r="F47" i="5"/>
  <c r="F48" i="5"/>
  <c r="F49" i="5"/>
  <c r="F50" i="5"/>
  <c r="F51" i="5"/>
  <c r="F37" i="5"/>
  <c r="F38" i="5"/>
  <c r="F39" i="5"/>
  <c r="F40" i="5"/>
  <c r="F41" i="5"/>
  <c r="F42" i="5"/>
  <c r="F43" i="5"/>
  <c r="F44" i="5"/>
  <c r="F23" i="5"/>
  <c r="F24" i="5"/>
  <c r="F25" i="5"/>
  <c r="F26" i="5"/>
  <c r="C12" i="5"/>
  <c r="C13" i="5"/>
  <c r="C14" i="5"/>
  <c r="G20" i="5" l="1"/>
  <c r="F20" i="5"/>
  <c r="C50" i="5"/>
  <c r="C49" i="5"/>
  <c r="C48" i="5"/>
  <c r="C43" i="5"/>
  <c r="C44" i="5"/>
  <c r="C41" i="5"/>
  <c r="C42" i="5"/>
  <c r="C38" i="5"/>
  <c r="C37" i="5"/>
  <c r="C36" i="5"/>
  <c r="C23" i="5"/>
  <c r="C24" i="5"/>
  <c r="C25" i="5"/>
  <c r="C26" i="5"/>
  <c r="C51" i="5"/>
  <c r="F36" i="5"/>
  <c r="C39" i="5"/>
  <c r="G17" i="5" l="1"/>
  <c r="C4" i="5" l="1"/>
  <c r="C40" i="5"/>
  <c r="C31" i="5"/>
  <c r="C32" i="5"/>
  <c r="C33" i="5"/>
  <c r="C34" i="5"/>
  <c r="C35" i="5"/>
  <c r="F33" i="5" l="1"/>
  <c r="F34" i="5"/>
  <c r="F35" i="5"/>
  <c r="C45" i="5" l="1"/>
  <c r="C47" i="5"/>
  <c r="C46" i="5"/>
  <c r="E10" i="3"/>
  <c r="E11" i="3"/>
  <c r="E12" i="3"/>
  <c r="F31" i="5"/>
  <c r="G2" i="5" l="1"/>
  <c r="F32" i="5"/>
  <c r="F30" i="5"/>
  <c r="F29" i="5"/>
  <c r="F28" i="5"/>
  <c r="F27" i="5"/>
  <c r="F22" i="5"/>
  <c r="F21" i="5"/>
  <c r="F17" i="5"/>
  <c r="F19" i="5"/>
  <c r="F18" i="5"/>
  <c r="C29" i="5"/>
  <c r="C30" i="5"/>
  <c r="C19" i="5"/>
  <c r="C18" i="5"/>
  <c r="C22" i="5"/>
  <c r="F15" i="5"/>
  <c r="G15" i="5" l="1"/>
  <c r="C17" i="5"/>
  <c r="C21" i="5"/>
  <c r="E6" i="3"/>
  <c r="E7" i="3"/>
  <c r="E8" i="3"/>
  <c r="E9" i="3"/>
  <c r="E5" i="3"/>
  <c r="C27" i="5" l="1"/>
  <c r="C28" i="5"/>
  <c r="A6" i="3"/>
  <c r="A7" i="3"/>
  <c r="A8" i="3"/>
  <c r="A9" i="3"/>
  <c r="A10" i="3"/>
  <c r="A11" i="3"/>
  <c r="A12" i="3"/>
  <c r="A5" i="3"/>
  <c r="F16" i="5" l="1"/>
  <c r="C16" i="5"/>
  <c r="C15" i="5"/>
  <c r="F14" i="5"/>
  <c r="F13" i="5"/>
  <c r="F12" i="5"/>
  <c r="C11" i="5"/>
  <c r="F11" i="5"/>
  <c r="F10" i="5"/>
  <c r="C10" i="5"/>
  <c r="F9" i="5"/>
  <c r="C9" i="5"/>
  <c r="F8" i="5"/>
  <c r="C8" i="5"/>
  <c r="F7" i="5"/>
  <c r="C7" i="5"/>
  <c r="F6" i="5"/>
  <c r="C6" i="5"/>
  <c r="C5" i="5"/>
  <c r="F5" i="5"/>
  <c r="F4" i="5"/>
  <c r="F3" i="5"/>
  <c r="C3" i="5"/>
  <c r="F2" i="5"/>
  <c r="C2" i="5" l="1"/>
  <c r="C20" i="5" l="1"/>
</calcChain>
</file>

<file path=xl/sharedStrings.xml><?xml version="1.0" encoding="utf-8"?>
<sst xmlns="http://schemas.openxmlformats.org/spreadsheetml/2006/main" count="601" uniqueCount="283">
  <si>
    <t>관리자</t>
  </si>
  <si>
    <t>구분</t>
  </si>
  <si>
    <t>1depth</t>
  </si>
  <si>
    <t>2depth</t>
  </si>
  <si>
    <t>3depth</t>
  </si>
  <si>
    <t>Tab/Page</t>
  </si>
  <si>
    <t>Page/기능구분</t>
  </si>
  <si>
    <t>비고</t>
  </si>
  <si>
    <t>Program</t>
  </si>
  <si>
    <t>회원정보 등록/조회/수정/삭제</t>
  </si>
  <si>
    <t>사용자</t>
  </si>
  <si>
    <t>NO</t>
  </si>
  <si>
    <t>업무영역</t>
  </si>
  <si>
    <t>프로그램ID</t>
  </si>
  <si>
    <t>프로그램명</t>
  </si>
  <si>
    <t>DB Transaction</t>
  </si>
  <si>
    <t>작업자</t>
  </si>
  <si>
    <t>Lev1</t>
  </si>
  <si>
    <t>Lev2</t>
  </si>
  <si>
    <t>Lev3</t>
  </si>
  <si>
    <t>회원관리</t>
  </si>
  <si>
    <t>R</t>
  </si>
  <si>
    <t>회원 리스트</t>
  </si>
  <si>
    <t>회원정보 상세</t>
  </si>
  <si>
    <t>태스크</t>
  </si>
  <si>
    <t>상태</t>
  </si>
  <si>
    <t>시작일</t>
  </si>
  <si>
    <t>종료일</t>
  </si>
  <si>
    <t>기간</t>
  </si>
  <si>
    <t>진척률</t>
  </si>
  <si>
    <t>설계</t>
  </si>
  <si>
    <t xml:space="preserve">  메뉴 구조도</t>
  </si>
  <si>
    <t xml:space="preserve">  프로그램 명세서</t>
  </si>
  <si>
    <t xml:space="preserve">  DB 설계(ERD)</t>
  </si>
  <si>
    <t xml:space="preserve">    논리ERD 작성</t>
  </si>
  <si>
    <t xml:space="preserve">    물리ERD 작성</t>
  </si>
  <si>
    <t xml:space="preserve">  테이블 명세서</t>
  </si>
  <si>
    <t xml:space="preserve">  DB 구현</t>
  </si>
  <si>
    <t xml:space="preserve">  화면설계서</t>
  </si>
  <si>
    <t xml:space="preserve">  개발환경 세팅</t>
  </si>
  <si>
    <t>구현(소프트웨어개발)</t>
  </si>
  <si>
    <t>MAIN</t>
  </si>
  <si>
    <t>테이블 명세서</t>
  </si>
  <si>
    <t>Table name
(logical name)</t>
  </si>
  <si>
    <t>Table name
(physical name)</t>
  </si>
  <si>
    <t>Column name
(logical name)</t>
  </si>
  <si>
    <t>Column name
(physical name)</t>
  </si>
  <si>
    <t>Type</t>
  </si>
  <si>
    <t>Length</t>
  </si>
  <si>
    <t>Decimal</t>
  </si>
  <si>
    <t>PK</t>
  </si>
  <si>
    <t>NOT NULL</t>
  </si>
  <si>
    <t>UNIQUE</t>
  </si>
  <si>
    <t>FK</t>
  </si>
  <si>
    <t>*</t>
  </si>
  <si>
    <t>등록일</t>
  </si>
  <si>
    <t>수정일</t>
  </si>
  <si>
    <t>R</t>
    <phoneticPr fontId="13" type="noConversion"/>
  </si>
  <si>
    <t>N</t>
    <phoneticPr fontId="13" type="noConversion"/>
  </si>
  <si>
    <t>C</t>
    <phoneticPr fontId="13" type="noConversion"/>
  </si>
  <si>
    <t>D</t>
    <phoneticPr fontId="13" type="noConversion"/>
  </si>
  <si>
    <t>R, U</t>
    <phoneticPr fontId="13" type="noConversion"/>
  </si>
  <si>
    <t>로그인</t>
    <phoneticPr fontId="13" type="noConversion"/>
  </si>
  <si>
    <t>메인</t>
    <phoneticPr fontId="13" type="noConversion"/>
  </si>
  <si>
    <t>REG_DT</t>
    <phoneticPr fontId="13" type="noConversion"/>
  </si>
  <si>
    <t>CHG_DT</t>
    <phoneticPr fontId="13" type="noConversion"/>
  </si>
  <si>
    <t>*</t>
    <phoneticPr fontId="13" type="noConversion"/>
  </si>
  <si>
    <t>R,U</t>
    <phoneticPr fontId="13" type="noConversion"/>
  </si>
  <si>
    <t>회원정보 삭제</t>
    <phoneticPr fontId="13" type="noConversion"/>
  </si>
  <si>
    <t>VARCHAR2</t>
  </si>
  <si>
    <t>DATE</t>
  </si>
  <si>
    <t>NOTICE</t>
    <phoneticPr fontId="13" type="noConversion"/>
  </si>
  <si>
    <t>로그인 전</t>
    <phoneticPr fontId="13" type="noConversion"/>
  </si>
  <si>
    <t>Program</t>
    <phoneticPr fontId="13" type="noConversion"/>
  </si>
  <si>
    <t>홈</t>
    <phoneticPr fontId="13" type="noConversion"/>
  </si>
  <si>
    <t>관리</t>
    <phoneticPr fontId="13" type="noConversion"/>
  </si>
  <si>
    <t>회원 관리</t>
    <phoneticPr fontId="13" type="noConversion"/>
  </si>
  <si>
    <t>사이트 현황</t>
    <phoneticPr fontId="13" type="noConversion"/>
  </si>
  <si>
    <t>회원 수, 기사 개수 확인</t>
    <phoneticPr fontId="13" type="noConversion"/>
  </si>
  <si>
    <t>회원정보 수정</t>
    <phoneticPr fontId="13" type="noConversion"/>
  </si>
  <si>
    <t>회원정보 조회</t>
    <phoneticPr fontId="13" type="noConversion"/>
  </si>
  <si>
    <t>회원정보 목록</t>
    <phoneticPr fontId="13" type="noConversion"/>
  </si>
  <si>
    <t>NO_001</t>
    <phoneticPr fontId="13" type="noConversion"/>
  </si>
  <si>
    <t>NO_003</t>
  </si>
  <si>
    <t>NO_010</t>
  </si>
  <si>
    <t>NO_011</t>
  </si>
  <si>
    <t>NO_012</t>
  </si>
  <si>
    <t>NO_014</t>
  </si>
  <si>
    <t>NO_015</t>
  </si>
  <si>
    <t>NO_016</t>
  </si>
  <si>
    <t>NO_017</t>
  </si>
  <si>
    <t>NO_018</t>
  </si>
  <si>
    <t>NO_019</t>
  </si>
  <si>
    <t>NO_020</t>
  </si>
  <si>
    <t>NO_021</t>
  </si>
  <si>
    <t>Lev4</t>
    <phoneticPr fontId="13" type="noConversion"/>
  </si>
  <si>
    <t>GUEST MAIN(공통)</t>
    <phoneticPr fontId="13" type="noConversion"/>
  </si>
  <si>
    <t xml:space="preserve">    Spring boot세팅</t>
    <phoneticPr fontId="13" type="noConversion"/>
  </si>
  <si>
    <t xml:space="preserve">    JPA 세팅</t>
    <phoneticPr fontId="13" type="noConversion"/>
  </si>
  <si>
    <t xml:space="preserve">  HOME</t>
    <phoneticPr fontId="13" type="noConversion"/>
  </si>
  <si>
    <t xml:space="preserve">  로그인</t>
    <phoneticPr fontId="13" type="noConversion"/>
  </si>
  <si>
    <t>USER</t>
    <phoneticPr fontId="13" type="noConversion"/>
  </si>
  <si>
    <t>USER_AUTH</t>
    <phoneticPr fontId="13" type="noConversion"/>
  </si>
  <si>
    <t>회원 정보</t>
    <phoneticPr fontId="13" type="noConversion"/>
  </si>
  <si>
    <t>공지사항</t>
    <phoneticPr fontId="13" type="noConversion"/>
  </si>
  <si>
    <t>회원 인증 정보</t>
    <phoneticPr fontId="13" type="noConversion"/>
  </si>
  <si>
    <t>회원 번호</t>
    <phoneticPr fontId="13" type="noConversion"/>
  </si>
  <si>
    <t>CODE</t>
    <phoneticPr fontId="13" type="noConversion"/>
  </si>
  <si>
    <t>운영자</t>
    <phoneticPr fontId="13" type="noConversion"/>
  </si>
  <si>
    <t>인증 코드</t>
    <phoneticPr fontId="13" type="noConversion"/>
  </si>
  <si>
    <t>ADMIN</t>
    <phoneticPr fontId="13" type="noConversion"/>
  </si>
  <si>
    <t>VARCHAR</t>
    <phoneticPr fontId="13" type="noConversion"/>
  </si>
  <si>
    <t>TINYINT</t>
    <phoneticPr fontId="13" type="noConversion"/>
  </si>
  <si>
    <t>DATE</t>
    <phoneticPr fontId="13" type="noConversion"/>
  </si>
  <si>
    <t>회원 설정 정보</t>
    <phoneticPr fontId="13" type="noConversion"/>
  </si>
  <si>
    <t>USER_CONFIG</t>
    <phoneticPr fontId="13" type="noConversion"/>
  </si>
  <si>
    <t>BIGINT</t>
    <phoneticPr fontId="13" type="noConversion"/>
  </si>
  <si>
    <t>공지사항 작성</t>
    <phoneticPr fontId="13" type="noConversion"/>
  </si>
  <si>
    <t>공지사항 수정</t>
    <phoneticPr fontId="13" type="noConversion"/>
  </si>
  <si>
    <t>공지사항 삭제</t>
    <phoneticPr fontId="13" type="noConversion"/>
  </si>
  <si>
    <t>공지사항 관리</t>
    <phoneticPr fontId="13" type="noConversion"/>
  </si>
  <si>
    <t>공지사항 작성/수정/삭제</t>
    <phoneticPr fontId="13" type="noConversion"/>
  </si>
  <si>
    <t>LONGTEXT</t>
    <phoneticPr fontId="13" type="noConversion"/>
  </si>
  <si>
    <t>유저 번호</t>
    <phoneticPr fontId="13" type="noConversion"/>
  </si>
  <si>
    <t>제목</t>
    <phoneticPr fontId="13" type="noConversion"/>
  </si>
  <si>
    <t>내용</t>
    <phoneticPr fontId="13" type="noConversion"/>
  </si>
  <si>
    <t>메모장</t>
    <phoneticPr fontId="13" type="noConversion"/>
  </si>
  <si>
    <t>카테고리</t>
    <phoneticPr fontId="13" type="noConversion"/>
  </si>
  <si>
    <t>메모 휴지통</t>
    <phoneticPr fontId="13" type="noConversion"/>
  </si>
  <si>
    <t>박하늘</t>
    <phoneticPr fontId="13" type="noConversion"/>
  </si>
  <si>
    <t>설정 관리</t>
    <phoneticPr fontId="13" type="noConversion"/>
  </si>
  <si>
    <t>메모 작성</t>
    <phoneticPr fontId="13" type="noConversion"/>
  </si>
  <si>
    <t>메모 수정</t>
    <phoneticPr fontId="13" type="noConversion"/>
  </si>
  <si>
    <t>메모 복구</t>
    <phoneticPr fontId="13" type="noConversion"/>
  </si>
  <si>
    <t xml:space="preserve">  폴더</t>
    <phoneticPr fontId="13" type="noConversion"/>
  </si>
  <si>
    <t xml:space="preserve">      메모 수정</t>
    <phoneticPr fontId="13" type="noConversion"/>
  </si>
  <si>
    <t xml:space="preserve">      메모삭제</t>
    <phoneticPr fontId="13" type="noConversion"/>
  </si>
  <si>
    <t xml:space="preserve">      메모 삭제</t>
    <phoneticPr fontId="13" type="noConversion"/>
  </si>
  <si>
    <t xml:space="preserve">    메모 휴지통</t>
    <phoneticPr fontId="13" type="noConversion"/>
  </si>
  <si>
    <t xml:space="preserve">      메모 복구</t>
    <phoneticPr fontId="13" type="noConversion"/>
  </si>
  <si>
    <t>SCHEDULE</t>
    <phoneticPr fontId="13" type="noConversion"/>
  </si>
  <si>
    <t>일정 제목</t>
    <phoneticPr fontId="13" type="noConversion"/>
  </si>
  <si>
    <t>MEMO</t>
    <phoneticPr fontId="13" type="noConversion"/>
  </si>
  <si>
    <t>수정일</t>
    <phoneticPr fontId="13" type="noConversion"/>
  </si>
  <si>
    <t>카테고리 번호</t>
    <phoneticPr fontId="13" type="noConversion"/>
  </si>
  <si>
    <t>메모 제목</t>
    <phoneticPr fontId="13" type="noConversion"/>
  </si>
  <si>
    <t>메모 내용</t>
    <phoneticPr fontId="13" type="noConversion"/>
  </si>
  <si>
    <t>메모 번호</t>
    <phoneticPr fontId="13" type="noConversion"/>
  </si>
  <si>
    <t>등록일</t>
    <phoneticPr fontId="13" type="noConversion"/>
  </si>
  <si>
    <t>디데이</t>
    <phoneticPr fontId="13" type="noConversion"/>
  </si>
  <si>
    <t>휴지통</t>
    <phoneticPr fontId="13" type="noConversion"/>
  </si>
  <si>
    <t>일정 번호</t>
    <phoneticPr fontId="13" type="noConversion"/>
  </si>
  <si>
    <t>일정 내용</t>
    <phoneticPr fontId="13" type="noConversion"/>
  </si>
  <si>
    <t>CATEGORY</t>
    <phoneticPr fontId="13" type="noConversion"/>
  </si>
  <si>
    <t>카테고리 색상</t>
    <phoneticPr fontId="13" type="noConversion"/>
  </si>
  <si>
    <t>카테고리 이름</t>
    <phoneticPr fontId="13" type="noConversion"/>
  </si>
  <si>
    <t>공지사항 번호</t>
    <phoneticPr fontId="13" type="noConversion"/>
  </si>
  <si>
    <t>디데이 번호</t>
    <phoneticPr fontId="13" type="noConversion"/>
  </si>
  <si>
    <t>휴지통 번호</t>
    <phoneticPr fontId="13" type="noConversion"/>
  </si>
  <si>
    <t>USER_NO</t>
    <phoneticPr fontId="13" type="noConversion"/>
  </si>
  <si>
    <t>CATEGORY_NO</t>
    <phoneticPr fontId="13" type="noConversion"/>
  </si>
  <si>
    <t>MEMO_NO</t>
    <phoneticPr fontId="13" type="noConversion"/>
  </si>
  <si>
    <t>ID</t>
    <phoneticPr fontId="13" type="noConversion"/>
  </si>
  <si>
    <t>TITLTE</t>
    <phoneticPr fontId="13" type="noConversion"/>
  </si>
  <si>
    <t>COLOR</t>
    <phoneticPr fontId="13" type="noConversion"/>
  </si>
  <si>
    <t>NAME</t>
    <phoneticPr fontId="13" type="noConversion"/>
  </si>
  <si>
    <t>TITLE</t>
    <phoneticPr fontId="13" type="noConversion"/>
  </si>
  <si>
    <t>CONTENTS</t>
    <phoneticPr fontId="13" type="noConversion"/>
  </si>
  <si>
    <t>USER_ID</t>
    <phoneticPr fontId="13" type="noConversion"/>
  </si>
  <si>
    <t>CATEGORY_ID</t>
    <phoneticPr fontId="13" type="noConversion"/>
  </si>
  <si>
    <t>MEMO_ID</t>
    <phoneticPr fontId="13" type="noConversion"/>
  </si>
  <si>
    <t>DAY</t>
    <phoneticPr fontId="13" type="noConversion"/>
  </si>
  <si>
    <t>TRASHCAN</t>
    <phoneticPr fontId="13" type="noConversion"/>
  </si>
  <si>
    <t xml:space="preserve">     네이버 로그인</t>
    <phoneticPr fontId="13" type="noConversion"/>
  </si>
  <si>
    <t xml:space="preserve">     구글 로그인</t>
    <phoneticPr fontId="13" type="noConversion"/>
  </si>
  <si>
    <t>구글 로그인</t>
    <phoneticPr fontId="13" type="noConversion"/>
  </si>
  <si>
    <t>네이버 로그인</t>
    <phoneticPr fontId="13" type="noConversion"/>
  </si>
  <si>
    <t>구글 로그인</t>
    <phoneticPr fontId="13" type="noConversion"/>
  </si>
  <si>
    <t>카카오 로그인</t>
    <phoneticPr fontId="13" type="noConversion"/>
  </si>
  <si>
    <t>회원 네이버 계정</t>
    <phoneticPr fontId="13" type="noConversion"/>
  </si>
  <si>
    <t>회원 구글 계정</t>
    <phoneticPr fontId="13" type="noConversion"/>
  </si>
  <si>
    <t>NAVER</t>
    <phoneticPr fontId="13" type="noConversion"/>
  </si>
  <si>
    <t>GOOGLE</t>
    <phoneticPr fontId="13" type="noConversion"/>
  </si>
  <si>
    <t>메인</t>
    <phoneticPr fontId="13" type="noConversion"/>
  </si>
  <si>
    <t>메모 폴더</t>
    <phoneticPr fontId="13" type="noConversion"/>
  </si>
  <si>
    <t>작성한 메모</t>
    <phoneticPr fontId="13" type="noConversion"/>
  </si>
  <si>
    <t>디데이</t>
    <phoneticPr fontId="13" type="noConversion"/>
  </si>
  <si>
    <t>디데이 검색</t>
    <phoneticPr fontId="13" type="noConversion"/>
  </si>
  <si>
    <t>디데이 등록</t>
    <phoneticPr fontId="13" type="noConversion"/>
  </si>
  <si>
    <t>공지사항</t>
    <phoneticPr fontId="13" type="noConversion"/>
  </si>
  <si>
    <t>공유</t>
    <phoneticPr fontId="13" type="noConversion"/>
  </si>
  <si>
    <t>캘린더</t>
    <phoneticPr fontId="13" type="noConversion"/>
  </si>
  <si>
    <t>일정작성</t>
    <phoneticPr fontId="13" type="noConversion"/>
  </si>
  <si>
    <t>일정수정</t>
    <phoneticPr fontId="13" type="noConversion"/>
  </si>
  <si>
    <t>일정삭제</t>
    <phoneticPr fontId="13" type="noConversion"/>
  </si>
  <si>
    <t>메모 작성</t>
    <phoneticPr fontId="13" type="noConversion"/>
  </si>
  <si>
    <t>메모 삭제</t>
    <phoneticPr fontId="13" type="noConversion"/>
  </si>
  <si>
    <t>메모 복구</t>
    <phoneticPr fontId="13" type="noConversion"/>
  </si>
  <si>
    <t>카카오 공유</t>
    <phoneticPr fontId="13" type="noConversion"/>
  </si>
  <si>
    <t>라인 공유</t>
    <phoneticPr fontId="13" type="noConversion"/>
  </si>
  <si>
    <t>페이스북 공유</t>
    <phoneticPr fontId="13" type="noConversion"/>
  </si>
  <si>
    <t>마이페이지</t>
    <phoneticPr fontId="13" type="noConversion"/>
  </si>
  <si>
    <t>회원탈퇴</t>
    <phoneticPr fontId="13" type="noConversion"/>
  </si>
  <si>
    <t>로그아웃</t>
    <phoneticPr fontId="13" type="noConversion"/>
  </si>
  <si>
    <t>메모폴더</t>
    <phoneticPr fontId="13" type="noConversion"/>
  </si>
  <si>
    <t>작성한 메모</t>
    <phoneticPr fontId="13" type="noConversion"/>
  </si>
  <si>
    <t>메모 휴지통</t>
    <phoneticPr fontId="13" type="noConversion"/>
  </si>
  <si>
    <t>메모복구</t>
    <phoneticPr fontId="13" type="noConversion"/>
  </si>
  <si>
    <t>메모 작성</t>
    <phoneticPr fontId="13" type="noConversion"/>
  </si>
  <si>
    <t>메모 수정</t>
    <phoneticPr fontId="13" type="noConversion"/>
  </si>
  <si>
    <t>일정 수정</t>
    <phoneticPr fontId="13" type="noConversion"/>
  </si>
  <si>
    <t>일정 삭제</t>
    <phoneticPr fontId="13" type="noConversion"/>
  </si>
  <si>
    <t>일정 중요도 설정</t>
    <phoneticPr fontId="13" type="noConversion"/>
  </si>
  <si>
    <t>캘린더</t>
    <phoneticPr fontId="13" type="noConversion"/>
  </si>
  <si>
    <t>일정 날짜 설정</t>
    <phoneticPr fontId="13" type="noConversion"/>
  </si>
  <si>
    <t>카카오 공유</t>
    <phoneticPr fontId="13" type="noConversion"/>
  </si>
  <si>
    <t>라인 공유</t>
    <phoneticPr fontId="13" type="noConversion"/>
  </si>
  <si>
    <t>페이스북 공유</t>
    <phoneticPr fontId="13" type="noConversion"/>
  </si>
  <si>
    <t>공지사항</t>
    <phoneticPr fontId="13" type="noConversion"/>
  </si>
  <si>
    <t>디데이</t>
    <phoneticPr fontId="13" type="noConversion"/>
  </si>
  <si>
    <t>디데이 검색</t>
    <phoneticPr fontId="13" type="noConversion"/>
  </si>
  <si>
    <t>디데이 등록</t>
    <phoneticPr fontId="13" type="noConversion"/>
  </si>
  <si>
    <t>공유</t>
    <phoneticPr fontId="13" type="noConversion"/>
  </si>
  <si>
    <t>마이페이지</t>
    <phoneticPr fontId="13" type="noConversion"/>
  </si>
  <si>
    <t>회원탈퇴</t>
    <phoneticPr fontId="13" type="noConversion"/>
  </si>
  <si>
    <t>NO_002</t>
  </si>
  <si>
    <t>NO_004</t>
  </si>
  <si>
    <t>NO_005</t>
  </si>
  <si>
    <t>NO_006</t>
  </si>
  <si>
    <t>NO_007</t>
  </si>
  <si>
    <t>NO_008</t>
  </si>
  <si>
    <t>NO_009</t>
  </si>
  <si>
    <t>NO_013</t>
  </si>
  <si>
    <t>일정 삭제</t>
    <phoneticPr fontId="13" type="noConversion"/>
  </si>
  <si>
    <t>메모 삭제</t>
    <phoneticPr fontId="13" type="noConversion"/>
  </si>
  <si>
    <t>메모 영구 삭제</t>
    <phoneticPr fontId="13" type="noConversion"/>
  </si>
  <si>
    <t>메모 영구 삭제</t>
    <phoneticPr fontId="13" type="noConversion"/>
  </si>
  <si>
    <t>디데이 검색</t>
    <phoneticPr fontId="13" type="noConversion"/>
  </si>
  <si>
    <t>디데이 등록</t>
    <phoneticPr fontId="13" type="noConversion"/>
  </si>
  <si>
    <t>카카오 공유</t>
    <phoneticPr fontId="13" type="noConversion"/>
  </si>
  <si>
    <t>라인 공유</t>
    <phoneticPr fontId="13" type="noConversion"/>
  </si>
  <si>
    <t>페이스북 공유</t>
    <phoneticPr fontId="13" type="noConversion"/>
  </si>
  <si>
    <t>C</t>
    <phoneticPr fontId="13" type="noConversion"/>
  </si>
  <si>
    <t>C</t>
    <phoneticPr fontId="13" type="noConversion"/>
  </si>
  <si>
    <t>R,D</t>
    <phoneticPr fontId="13" type="noConversion"/>
  </si>
  <si>
    <t>R,C</t>
    <phoneticPr fontId="13" type="noConversion"/>
  </si>
  <si>
    <t>D</t>
    <phoneticPr fontId="13" type="noConversion"/>
  </si>
  <si>
    <t>R</t>
    <phoneticPr fontId="13" type="noConversion"/>
  </si>
  <si>
    <t>C</t>
    <phoneticPr fontId="13" type="noConversion"/>
  </si>
  <si>
    <t>D</t>
    <phoneticPr fontId="13" type="noConversion"/>
  </si>
  <si>
    <t>네이버 로그인</t>
    <phoneticPr fontId="13" type="noConversion"/>
  </si>
  <si>
    <t>R</t>
    <phoneticPr fontId="13" type="noConversion"/>
  </si>
  <si>
    <t>R</t>
    <phoneticPr fontId="13" type="noConversion"/>
  </si>
  <si>
    <t xml:space="preserve">  캘린더</t>
    <phoneticPr fontId="13" type="noConversion"/>
  </si>
  <si>
    <t>일정 등록</t>
    <phoneticPr fontId="13" type="noConversion"/>
  </si>
  <si>
    <r>
      <t xml:space="preserve">    </t>
    </r>
    <r>
      <rPr>
        <b/>
        <sz val="11"/>
        <color rgb="FF000000"/>
        <rFont val="맑은 고딕"/>
        <family val="3"/>
        <charset val="129"/>
      </rPr>
      <t>일정 등록</t>
    </r>
    <phoneticPr fontId="13" type="noConversion"/>
  </si>
  <si>
    <t xml:space="preserve">      일정 중요도 설정</t>
    <phoneticPr fontId="13" type="noConversion"/>
  </si>
  <si>
    <t xml:space="preserve">      일정 날짜 설정</t>
    <phoneticPr fontId="13" type="noConversion"/>
  </si>
  <si>
    <t xml:space="preserve">    일정 수정</t>
    <phoneticPr fontId="13" type="noConversion"/>
  </si>
  <si>
    <t xml:space="preserve">    일정 삭제</t>
    <phoneticPr fontId="13" type="noConversion"/>
  </si>
  <si>
    <t xml:space="preserve">    작성한 메모</t>
    <phoneticPr fontId="13" type="noConversion"/>
  </si>
  <si>
    <t xml:space="preserve">      메모 영구 삭제</t>
    <phoneticPr fontId="13" type="noConversion"/>
  </si>
  <si>
    <t xml:space="preserve">      메모 작성</t>
    <phoneticPr fontId="13" type="noConversion"/>
  </si>
  <si>
    <t xml:space="preserve">    카카오 공유</t>
    <phoneticPr fontId="13" type="noConversion"/>
  </si>
  <si>
    <t xml:space="preserve">    라인 공유</t>
    <phoneticPr fontId="13" type="noConversion"/>
  </si>
  <si>
    <t xml:space="preserve">    페이스북 공유</t>
    <phoneticPr fontId="13" type="noConversion"/>
  </si>
  <si>
    <t xml:space="preserve">  디데이</t>
    <phoneticPr fontId="13" type="noConversion"/>
  </si>
  <si>
    <t xml:space="preserve">    디데이 검색</t>
    <phoneticPr fontId="13" type="noConversion"/>
  </si>
  <si>
    <t xml:space="preserve">  공유</t>
    <phoneticPr fontId="13" type="noConversion"/>
  </si>
  <si>
    <t xml:space="preserve">    디데이 등록</t>
    <phoneticPr fontId="13" type="noConversion"/>
  </si>
  <si>
    <t xml:space="preserve">  공지사항</t>
    <phoneticPr fontId="13" type="noConversion"/>
  </si>
  <si>
    <r>
      <t xml:space="preserve">    </t>
    </r>
    <r>
      <rPr>
        <sz val="11"/>
        <color rgb="FF000000"/>
        <rFont val="맑은 고딕"/>
        <family val="3"/>
        <charset val="129"/>
      </rPr>
      <t>공지사항 조회</t>
    </r>
    <phoneticPr fontId="13" type="noConversion"/>
  </si>
  <si>
    <t xml:space="preserve">    공지사항 작성</t>
    <phoneticPr fontId="13" type="noConversion"/>
  </si>
  <si>
    <t xml:space="preserve">    공지사항 수정</t>
    <phoneticPr fontId="13" type="noConversion"/>
  </si>
  <si>
    <t xml:space="preserve">    공지사항 삭제</t>
    <phoneticPr fontId="13" type="noConversion"/>
  </si>
  <si>
    <t xml:space="preserve">  마이페이지</t>
    <phoneticPr fontId="13" type="noConversion"/>
  </si>
  <si>
    <t xml:space="preserve">    로그아웃</t>
    <phoneticPr fontId="13" type="noConversion"/>
  </si>
  <si>
    <r>
      <t xml:space="preserve">    </t>
    </r>
    <r>
      <rPr>
        <sz val="11"/>
        <color rgb="FF000000"/>
        <rFont val="맑은 고딕"/>
        <family val="3"/>
        <charset val="129"/>
      </rPr>
      <t>회원 탈퇴</t>
    </r>
    <phoneticPr fontId="13" type="noConversion"/>
  </si>
  <si>
    <t>회원정보</t>
    <phoneticPr fontId="13" type="noConversion"/>
  </si>
  <si>
    <t>회원정보</t>
    <phoneticPr fontId="13" type="noConversion"/>
  </si>
  <si>
    <t>R</t>
    <phoneticPr fontId="13" type="noConversion"/>
  </si>
  <si>
    <r>
      <t xml:space="preserve">    </t>
    </r>
    <r>
      <rPr>
        <sz val="11"/>
        <color rgb="FF000000"/>
        <rFont val="맑은 고딕"/>
        <family val="3"/>
        <charset val="129"/>
      </rPr>
      <t>회원 정보</t>
    </r>
    <phoneticPr fontId="13" type="noConversion"/>
  </si>
  <si>
    <t>캘린더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</si>
</sst>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WETA_&quot;000"/>
    <numFmt numFmtId="177" formatCode="yy/mm/dd"/>
    <numFmt numFmtId="178" formatCode="&quot;NO_&quot;000"/>
  </numFmts>
  <fonts count="15">
    <font>
      <sz val="11"/>
      <color rgb="FF000000"/>
      <name val="맑은 고딕"/>
      <family val="2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  <charset val="1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32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sz val="11"/>
      <name val="ＭＳ Ｐゴシック"/>
      <family val="3"/>
      <charset val="128"/>
    </font>
    <font>
      <sz val="8"/>
      <name val="맑은 고딕"/>
      <family val="2"/>
      <charset val="129"/>
    </font>
    <font>
      <sz val="11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A9D18E"/>
        <bgColor rgb="FFBFBFBF"/>
      </patternFill>
    </fill>
    <fill>
      <patternFill patternType="solid">
        <fgColor rgb="FFF2F2F2"/>
        <bgColor rgb="FFDEEBF7"/>
      </patternFill>
    </fill>
    <fill>
      <patternFill patternType="solid">
        <fgColor rgb="FFD9D9D9"/>
        <bgColor rgb="FFDDDDDD"/>
      </patternFill>
    </fill>
    <fill>
      <patternFill patternType="solid">
        <fgColor rgb="FFC0C0C0"/>
        <bgColor rgb="FFBFBFBF"/>
      </patternFill>
    </fill>
    <fill>
      <patternFill patternType="solid">
        <fgColor rgb="FF70AD47"/>
        <bgColor rgb="FF339966"/>
      </patternFill>
    </fill>
    <fill>
      <patternFill patternType="solid">
        <fgColor rgb="FFFBE5D6"/>
        <bgColor rgb="FFF2F2F2"/>
      </patternFill>
    </fill>
    <fill>
      <patternFill patternType="solid">
        <fgColor rgb="FFDEEBF7"/>
        <bgColor rgb="FFF2F2F2"/>
      </patternFill>
    </fill>
    <fill>
      <patternFill patternType="solid">
        <fgColor rgb="FF57FFA3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rgb="FF808080"/>
      </patternFill>
    </fill>
    <fill>
      <patternFill patternType="solid">
        <fgColor theme="4"/>
        <bgColor indexed="64"/>
      </patternFill>
    </fill>
    <fill>
      <patternFill patternType="solid">
        <fgColor rgb="FF57FFA3"/>
        <bgColor rgb="FF80808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1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0" fontId="0" fillId="0" borderId="0" xfId="0" applyProtection="1">
      <alignment vertical="center"/>
    </xf>
    <xf numFmtId="177" fontId="0" fillId="0" borderId="0" xfId="0" applyNumberFormat="1">
      <alignment vertical="center"/>
    </xf>
    <xf numFmtId="0" fontId="0" fillId="0" borderId="0" xfId="0" applyAlignment="1" applyProtection="1">
      <alignment horizontal="right"/>
    </xf>
    <xf numFmtId="9" fontId="0" fillId="0" borderId="0" xfId="0" applyNumberFormat="1" applyAlignment="1" applyProtection="1">
      <alignment horizontal="right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/>
      <protection locked="0"/>
    </xf>
    <xf numFmtId="9" fontId="4" fillId="6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protection locked="0"/>
    </xf>
    <xf numFmtId="9" fontId="7" fillId="2" borderId="1" xfId="0" applyNumberFormat="1" applyFont="1" applyFill="1" applyBorder="1" applyAlignment="1" applyProtection="1">
      <alignment horizontal="right"/>
    </xf>
    <xf numFmtId="0" fontId="0" fillId="0" borderId="1" xfId="0" applyFont="1" applyBorder="1" applyProtection="1">
      <alignment vertical="center"/>
      <protection locked="0"/>
    </xf>
    <xf numFmtId="9" fontId="0" fillId="0" borderId="1" xfId="0" applyNumberFormat="1" applyBorder="1" applyAlignment="1" applyProtection="1">
      <alignment horizontal="right"/>
      <protection locked="0"/>
    </xf>
    <xf numFmtId="0" fontId="1" fillId="0" borderId="1" xfId="0" applyFont="1" applyBorder="1" applyProtection="1">
      <alignment vertical="center"/>
      <protection locked="0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9" fillId="0" borderId="1" xfId="1" applyFont="1" applyBorder="1" applyAlignment="1" applyProtection="1">
      <alignment horizontal="center" vertical="center" wrapText="1"/>
    </xf>
    <xf numFmtId="0" fontId="9" fillId="0" borderId="3" xfId="1" applyFont="1" applyBorder="1" applyAlignment="1" applyProtection="1">
      <alignment horizontal="center" vertical="center" wrapText="1"/>
    </xf>
    <xf numFmtId="0" fontId="11" fillId="7" borderId="3" xfId="1" applyFont="1" applyFill="1" applyBorder="1" applyAlignment="1">
      <alignment horizontal="center" vertical="center" wrapText="1"/>
    </xf>
    <xf numFmtId="0" fontId="9" fillId="8" borderId="6" xfId="1" applyFont="1" applyFill="1" applyBorder="1" applyAlignment="1" applyProtection="1">
      <alignment horizontal="center" vertical="center" wrapText="1"/>
    </xf>
    <xf numFmtId="0" fontId="0" fillId="8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9" fillId="0" borderId="5" xfId="1" applyFont="1" applyBorder="1" applyAlignment="1" applyProtection="1">
      <alignment vertical="center" wrapText="1"/>
    </xf>
    <xf numFmtId="0" fontId="9" fillId="0" borderId="4" xfId="1" applyFont="1" applyBorder="1" applyAlignment="1" applyProtection="1">
      <alignment vertical="center" wrapText="1"/>
    </xf>
    <xf numFmtId="0" fontId="0" fillId="0" borderId="1" xfId="0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0" xfId="0" applyNumberFormat="1" applyFon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1" fillId="0" borderId="1" xfId="0" applyFont="1" applyBorder="1">
      <alignment vertical="center"/>
    </xf>
    <xf numFmtId="0" fontId="6" fillId="2" borderId="1" xfId="0" applyFont="1" applyFill="1" applyBorder="1" applyAlignment="1" applyProtection="1">
      <alignment horizontal="center"/>
      <protection locked="0"/>
    </xf>
    <xf numFmtId="177" fontId="6" fillId="2" borderId="1" xfId="0" applyNumberFormat="1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9" fillId="0" borderId="2" xfId="1" applyFont="1" applyBorder="1" applyAlignment="1" applyProtection="1">
      <alignment horizontal="center" vertical="center" wrapText="1"/>
    </xf>
    <xf numFmtId="0" fontId="9" fillId="0" borderId="2" xfId="1" applyFont="1" applyBorder="1" applyAlignment="1" applyProtection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Protection="1">
      <alignment vertical="center"/>
      <protection locked="0"/>
    </xf>
    <xf numFmtId="0" fontId="0" fillId="0" borderId="1" xfId="0" applyFill="1" applyBorder="1">
      <alignment vertical="center"/>
    </xf>
    <xf numFmtId="0" fontId="9" fillId="0" borderId="4" xfId="1" applyFont="1" applyBorder="1" applyAlignment="1" applyProtection="1">
      <alignment horizontal="center" vertical="center" wrapText="1"/>
    </xf>
    <xf numFmtId="0" fontId="14" fillId="0" borderId="0" xfId="0" applyFont="1">
      <alignment vertical="center"/>
    </xf>
    <xf numFmtId="0" fontId="0" fillId="11" borderId="2" xfId="0" applyFont="1" applyFill="1" applyBorder="1" applyAlignment="1">
      <alignment horizontal="center" vertical="center"/>
    </xf>
    <xf numFmtId="0" fontId="9" fillId="11" borderId="2" xfId="1" applyFont="1" applyFill="1" applyBorder="1" applyAlignment="1" applyProtection="1">
      <alignment horizontal="center" vertical="center" wrapText="1"/>
    </xf>
    <xf numFmtId="0" fontId="0" fillId="11" borderId="2" xfId="0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9" fillId="9" borderId="2" xfId="1" applyFont="1" applyFill="1" applyBorder="1" applyAlignment="1" applyProtection="1">
      <alignment horizontal="center" vertical="center" wrapText="1"/>
    </xf>
    <xf numFmtId="0" fontId="9" fillId="11" borderId="1" xfId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10" borderId="1" xfId="0" applyNumberFormat="1" applyFill="1" applyBorder="1" applyAlignment="1" applyProtection="1">
      <alignment horizontal="right"/>
      <protection locked="0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5" fillId="12" borderId="1" xfId="0" applyFont="1" applyFill="1" applyBorder="1" applyAlignment="1" applyProtection="1">
      <protection locked="0"/>
    </xf>
    <xf numFmtId="177" fontId="6" fillId="12" borderId="1" xfId="0" applyNumberFormat="1" applyFont="1" applyFill="1" applyBorder="1" applyAlignment="1" applyProtection="1">
      <alignment horizontal="center"/>
      <protection locked="0"/>
    </xf>
    <xf numFmtId="0" fontId="0" fillId="0" borderId="0" xfId="0">
      <alignment vertical="center"/>
    </xf>
    <xf numFmtId="177" fontId="4" fillId="6" borderId="1" xfId="0" applyNumberFormat="1" applyFont="1" applyFill="1" applyBorder="1" applyAlignment="1" applyProtection="1">
      <alignment horizontal="center" vertical="center"/>
      <protection locked="0"/>
    </xf>
    <xf numFmtId="177" fontId="6" fillId="2" borderId="1" xfId="0" applyNumberFormat="1" applyFont="1" applyFill="1" applyBorder="1" applyAlignment="1" applyProtection="1">
      <alignment horizontal="center"/>
      <protection locked="0"/>
    </xf>
    <xf numFmtId="177" fontId="0" fillId="0" borderId="1" xfId="0" applyNumberFormat="1" applyBorder="1" applyAlignment="1" applyProtection="1">
      <alignment horizontal="center" vertical="center"/>
      <protection locked="0"/>
    </xf>
    <xf numFmtId="177" fontId="0" fillId="0" borderId="1" xfId="0" applyNumberFormat="1" applyBorder="1" applyAlignment="1">
      <alignment horizontal="center" vertical="center"/>
    </xf>
    <xf numFmtId="0" fontId="0" fillId="0" borderId="0" xfId="0">
      <alignment vertical="center"/>
    </xf>
    <xf numFmtId="177" fontId="4" fillId="6" borderId="1" xfId="0" applyNumberFormat="1" applyFont="1" applyFill="1" applyBorder="1" applyAlignment="1" applyProtection="1">
      <alignment horizontal="center" vertical="center"/>
      <protection locked="0"/>
    </xf>
    <xf numFmtId="9" fontId="0" fillId="0" borderId="1" xfId="0" applyNumberFormat="1" applyBorder="1" applyAlignment="1" applyProtection="1">
      <alignment horizontal="right"/>
      <protection locked="0"/>
    </xf>
    <xf numFmtId="0" fontId="1" fillId="10" borderId="1" xfId="0" applyFont="1" applyFill="1" applyBorder="1" applyProtection="1">
      <alignment vertical="center"/>
      <protection locked="0"/>
    </xf>
    <xf numFmtId="9" fontId="0" fillId="10" borderId="1" xfId="0" applyNumberFormat="1" applyFill="1" applyBorder="1" applyAlignment="1" applyProtection="1">
      <alignment horizontal="right"/>
    </xf>
    <xf numFmtId="0" fontId="1" fillId="10" borderId="1" xfId="0" applyFont="1" applyFill="1" applyBorder="1">
      <alignment vertical="center"/>
    </xf>
    <xf numFmtId="177" fontId="6" fillId="2" borderId="1" xfId="0" applyNumberFormat="1" applyFont="1" applyFill="1" applyBorder="1" applyAlignment="1" applyProtection="1">
      <alignment horizontal="center"/>
      <protection locked="0"/>
    </xf>
    <xf numFmtId="177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</xf>
    <xf numFmtId="0" fontId="0" fillId="10" borderId="1" xfId="0" applyFont="1" applyFill="1" applyBorder="1" applyAlignment="1" applyProtection="1">
      <alignment horizontal="center" vertical="center"/>
      <protection locked="0"/>
    </xf>
    <xf numFmtId="0" fontId="0" fillId="10" borderId="1" xfId="0" applyFill="1" applyBorder="1" applyAlignment="1" applyProtection="1">
      <alignment horizontal="center" vertical="center"/>
    </xf>
    <xf numFmtId="177" fontId="0" fillId="10" borderId="1" xfId="0" applyNumberFormat="1" applyFill="1" applyBorder="1" applyAlignment="1" applyProtection="1">
      <alignment horizontal="center" vertical="center"/>
      <protection locked="0"/>
    </xf>
    <xf numFmtId="0" fontId="0" fillId="10" borderId="1" xfId="0" applyFill="1" applyBorder="1" applyAlignment="1" applyProtection="1">
      <alignment horizontal="center"/>
    </xf>
    <xf numFmtId="177" fontId="0" fillId="0" borderId="1" xfId="0" applyNumberFormat="1" applyBorder="1" applyAlignment="1">
      <alignment horizontal="center" vertical="center"/>
    </xf>
    <xf numFmtId="177" fontId="0" fillId="10" borderId="1" xfId="0" applyNumberFormat="1" applyFill="1" applyBorder="1" applyAlignment="1">
      <alignment horizontal="center" vertical="center"/>
    </xf>
    <xf numFmtId="177" fontId="6" fillId="12" borderId="1" xfId="0" applyNumberFormat="1" applyFont="1" applyFill="1" applyBorder="1" applyAlignment="1" applyProtection="1">
      <alignment horizontal="center"/>
    </xf>
    <xf numFmtId="177" fontId="0" fillId="13" borderId="1" xfId="0" applyNumberForma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wrapText="1"/>
    </xf>
    <xf numFmtId="0" fontId="5" fillId="14" borderId="1" xfId="0" applyFont="1" applyFill="1" applyBorder="1" applyAlignment="1" applyProtection="1">
      <protection locked="0"/>
    </xf>
    <xf numFmtId="0" fontId="6" fillId="14" borderId="1" xfId="0" applyFont="1" applyFill="1" applyBorder="1" applyAlignment="1" applyProtection="1">
      <alignment horizontal="center"/>
      <protection locked="0"/>
    </xf>
    <xf numFmtId="177" fontId="6" fillId="14" borderId="1" xfId="0" applyNumberFormat="1" applyFont="1" applyFill="1" applyBorder="1" applyAlignment="1" applyProtection="1">
      <alignment horizontal="center"/>
    </xf>
    <xf numFmtId="177" fontId="0" fillId="15" borderId="1" xfId="0" applyNumberFormat="1" applyFill="1" applyBorder="1" applyAlignment="1" applyProtection="1">
      <alignment horizontal="center" vertical="center"/>
      <protection locked="0"/>
    </xf>
    <xf numFmtId="0" fontId="0" fillId="14" borderId="1" xfId="0" applyFill="1" applyBorder="1" applyAlignment="1" applyProtection="1">
      <alignment horizontal="center"/>
    </xf>
    <xf numFmtId="9" fontId="0" fillId="14" borderId="1" xfId="0" applyNumberFormat="1" applyFill="1" applyBorder="1" applyAlignment="1" applyProtection="1">
      <alignment horizontal="right"/>
    </xf>
    <xf numFmtId="177" fontId="6" fillId="16" borderId="1" xfId="0" applyNumberFormat="1" applyFont="1" applyFill="1" applyBorder="1" applyAlignment="1" applyProtection="1">
      <alignment horizontal="center"/>
      <protection locked="0"/>
    </xf>
    <xf numFmtId="0" fontId="1" fillId="14" borderId="1" xfId="0" applyFont="1" applyFill="1" applyBorder="1" applyProtection="1">
      <alignment vertical="center"/>
      <protection locked="0"/>
    </xf>
    <xf numFmtId="0" fontId="0" fillId="14" borderId="1" xfId="0" applyFont="1" applyFill="1" applyBorder="1" applyAlignment="1" applyProtection="1">
      <alignment horizontal="center" vertical="center"/>
      <protection locked="0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 applyProtection="1">
      <alignment horizontal="center" vertical="center"/>
      <protection locked="0"/>
    </xf>
    <xf numFmtId="177" fontId="6" fillId="0" borderId="1" xfId="0" applyNumberFormat="1" applyFont="1" applyFill="1" applyBorder="1" applyAlignment="1" applyProtection="1">
      <alignment horizontal="center"/>
      <protection locked="0"/>
    </xf>
    <xf numFmtId="9" fontId="0" fillId="13" borderId="1" xfId="0" applyNumberFormat="1" applyFill="1" applyBorder="1" applyAlignment="1" applyProtection="1">
      <alignment horizontal="right"/>
      <protection locked="0"/>
    </xf>
    <xf numFmtId="0" fontId="0" fillId="0" borderId="1" xfId="0" applyFill="1" applyBorder="1" applyAlignment="1" applyProtection="1">
      <alignment horizontal="center"/>
    </xf>
  </cellXfs>
  <cellStyles count="2">
    <cellStyle name="설명 텍스트" xfId="1" builtinId="53" customBuiltin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FBFBF"/>
      <rgbColor rgb="FFFF99CC"/>
      <rgbColor rgb="FFCC99FF"/>
      <rgbColor rgb="FFFBE5D6"/>
      <rgbColor rgb="FF3366FF"/>
      <rgbColor rgb="FF33CCCC"/>
      <rgbColor rgb="FFA9D18E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7FFA3"/>
      <color rgb="FFDEEBF7"/>
      <color rgb="FFECECEC"/>
      <color rgb="FFDEDEDE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53</xdr:col>
      <xdr:colOff>342900</xdr:colOff>
      <xdr:row>134</xdr:row>
      <xdr:rowOff>188768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38ABCEC-213A-44B3-8C68-C73673CE8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671000" cy="30821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7"/>
  <sheetViews>
    <sheetView zoomScale="85" zoomScaleNormal="85" workbookViewId="0">
      <selection activeCell="C41" sqref="C41"/>
    </sheetView>
  </sheetViews>
  <sheetFormatPr defaultRowHeight="17.399999999999999"/>
  <cols>
    <col min="1" max="1" width="12.59765625" customWidth="1"/>
    <col min="2" max="4" width="18.09765625" customWidth="1"/>
    <col min="5" max="5" width="34.19921875" customWidth="1"/>
    <col min="6" max="6" width="14.59765625" customWidth="1"/>
    <col min="7" max="7" width="15.59765625" customWidth="1"/>
    <col min="8" max="1025" width="8.59765625" customWidth="1"/>
  </cols>
  <sheetData>
    <row r="2" spans="1:7">
      <c r="A2" t="s">
        <v>0</v>
      </c>
    </row>
    <row r="3" spans="1:7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2" t="s">
        <v>7</v>
      </c>
    </row>
    <row r="4" spans="1:7">
      <c r="A4" s="100" t="s">
        <v>63</v>
      </c>
      <c r="B4" s="55" t="s">
        <v>77</v>
      </c>
      <c r="C4" s="55"/>
      <c r="D4" s="100"/>
      <c r="E4" s="41" t="s">
        <v>78</v>
      </c>
      <c r="F4" s="41"/>
      <c r="G4" s="41"/>
    </row>
    <row r="5" spans="1:7">
      <c r="A5" s="102"/>
      <c r="B5" s="100" t="s">
        <v>75</v>
      </c>
      <c r="C5" s="55" t="s">
        <v>76</v>
      </c>
      <c r="D5" s="101"/>
      <c r="E5" s="27" t="s">
        <v>9</v>
      </c>
      <c r="F5" s="41" t="s">
        <v>8</v>
      </c>
      <c r="G5" s="41"/>
    </row>
    <row r="6" spans="1:7">
      <c r="A6" s="101"/>
      <c r="B6" s="101"/>
      <c r="C6" s="73" t="s">
        <v>130</v>
      </c>
      <c r="D6" s="55" t="s">
        <v>120</v>
      </c>
      <c r="E6" s="27" t="s">
        <v>121</v>
      </c>
      <c r="F6" s="55" t="s">
        <v>73</v>
      </c>
      <c r="G6" s="55"/>
    </row>
    <row r="17" spans="1:7">
      <c r="A17" s="29"/>
      <c r="B17" s="42"/>
      <c r="C17" s="42"/>
    </row>
    <row r="18" spans="1:7">
      <c r="A18" s="29"/>
      <c r="B18" s="29"/>
      <c r="C18" s="42"/>
    </row>
    <row r="19" spans="1:7">
      <c r="A19" s="29"/>
      <c r="B19" s="29"/>
      <c r="C19" s="29"/>
      <c r="D19" s="28"/>
      <c r="E19" s="47"/>
      <c r="F19" s="28"/>
      <c r="G19" s="28"/>
    </row>
    <row r="20" spans="1:7">
      <c r="A20" s="29"/>
      <c r="B20" s="29"/>
      <c r="C20" s="29"/>
      <c r="D20" s="42"/>
      <c r="E20" s="48"/>
      <c r="F20" s="28"/>
      <c r="G20" s="28"/>
    </row>
    <row r="21" spans="1:7">
      <c r="A21" s="29"/>
      <c r="B21" s="29"/>
      <c r="C21" s="29"/>
      <c r="D21" s="42"/>
      <c r="E21" s="48"/>
      <c r="F21" s="42"/>
      <c r="G21" s="28"/>
    </row>
    <row r="22" spans="1:7">
      <c r="A22" s="29"/>
      <c r="B22" s="29"/>
      <c r="C22" s="29"/>
      <c r="D22" s="42"/>
      <c r="E22" s="28"/>
      <c r="F22" s="42"/>
      <c r="G22" s="28"/>
    </row>
    <row r="23" spans="1:7">
      <c r="A23" s="29"/>
      <c r="B23" s="29"/>
      <c r="C23" s="29"/>
      <c r="D23" s="29"/>
      <c r="E23" s="48"/>
      <c r="F23" s="42"/>
      <c r="G23" s="28"/>
    </row>
    <row r="24" spans="1:7">
      <c r="A24" s="29"/>
      <c r="B24" s="29"/>
      <c r="C24" s="29"/>
      <c r="D24" s="29"/>
      <c r="E24" s="48"/>
      <c r="F24" s="42"/>
      <c r="G24" s="28"/>
    </row>
    <row r="25" spans="1:7">
      <c r="A25" s="29"/>
      <c r="B25" s="29"/>
      <c r="C25" s="29"/>
      <c r="D25" s="29"/>
      <c r="E25" s="28"/>
      <c r="F25" s="42"/>
      <c r="G25" s="28"/>
    </row>
    <row r="26" spans="1:7">
      <c r="D26" s="29"/>
      <c r="E26" s="28"/>
      <c r="F26" s="42"/>
      <c r="G26" s="28"/>
    </row>
    <row r="27" spans="1:7">
      <c r="D27" s="28"/>
      <c r="E27" s="28"/>
      <c r="F27" s="28"/>
      <c r="G27" s="28"/>
    </row>
  </sheetData>
  <mergeCells count="3">
    <mergeCell ref="D4:D5"/>
    <mergeCell ref="B5:B6"/>
    <mergeCell ref="A4:A6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51"/>
  <sheetViews>
    <sheetView zoomScale="70" zoomScaleNormal="70" workbookViewId="0">
      <selection activeCell="F17" sqref="F17:F20"/>
    </sheetView>
  </sheetViews>
  <sheetFormatPr defaultRowHeight="17.399999999999999"/>
  <cols>
    <col min="1" max="1" width="25.5" customWidth="1"/>
    <col min="2" max="4" width="18.09765625" customWidth="1"/>
    <col min="5" max="5" width="14.59765625" customWidth="1"/>
    <col min="6" max="6" width="46.3984375" customWidth="1"/>
    <col min="7" max="1024" width="8.59765625" customWidth="1"/>
  </cols>
  <sheetData>
    <row r="2" spans="1:7">
      <c r="A2" t="s">
        <v>10</v>
      </c>
    </row>
    <row r="3" spans="1:7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</row>
    <row r="4" spans="1:7">
      <c r="A4" s="100" t="s">
        <v>72</v>
      </c>
      <c r="B4" s="45" t="s">
        <v>74</v>
      </c>
      <c r="C4" s="45"/>
      <c r="D4" s="100"/>
      <c r="E4" s="45"/>
      <c r="F4" s="45" t="s">
        <v>73</v>
      </c>
      <c r="G4" s="45"/>
    </row>
    <row r="5" spans="1:7">
      <c r="A5" s="102"/>
      <c r="B5" s="104" t="s">
        <v>62</v>
      </c>
      <c r="C5" s="45" t="s">
        <v>175</v>
      </c>
      <c r="D5" s="102"/>
      <c r="E5" s="45"/>
      <c r="F5" s="97" t="s">
        <v>73</v>
      </c>
      <c r="G5" s="45"/>
    </row>
    <row r="6" spans="1:7">
      <c r="A6" s="102"/>
      <c r="B6" s="100"/>
      <c r="C6" s="95" t="s">
        <v>176</v>
      </c>
      <c r="D6" s="102"/>
      <c r="E6" s="95"/>
      <c r="F6" s="95" t="s">
        <v>73</v>
      </c>
      <c r="G6" s="95"/>
    </row>
    <row r="7" spans="1:7">
      <c r="A7" s="100" t="s">
        <v>183</v>
      </c>
      <c r="B7" s="104" t="s">
        <v>191</v>
      </c>
      <c r="C7" s="104" t="s">
        <v>192</v>
      </c>
      <c r="D7" s="97" t="s">
        <v>193</v>
      </c>
      <c r="E7" s="97"/>
      <c r="F7" s="97" t="s">
        <v>73</v>
      </c>
      <c r="G7" s="97"/>
    </row>
    <row r="8" spans="1:7">
      <c r="A8" s="102"/>
      <c r="B8" s="104"/>
      <c r="C8" s="104"/>
      <c r="D8" s="97" t="s">
        <v>194</v>
      </c>
      <c r="E8" s="97"/>
      <c r="F8" s="97" t="s">
        <v>73</v>
      </c>
      <c r="G8" s="97"/>
    </row>
    <row r="9" spans="1:7">
      <c r="A9" s="102"/>
      <c r="B9" s="104" t="s">
        <v>184</v>
      </c>
      <c r="C9" s="97" t="s">
        <v>185</v>
      </c>
      <c r="D9" s="97" t="s">
        <v>195</v>
      </c>
      <c r="E9" s="97"/>
      <c r="F9" s="97" t="s">
        <v>73</v>
      </c>
      <c r="G9" s="97"/>
    </row>
    <row r="10" spans="1:7">
      <c r="A10" s="102"/>
      <c r="B10" s="104"/>
      <c r="C10" s="104" t="s">
        <v>128</v>
      </c>
      <c r="D10" s="97" t="s">
        <v>196</v>
      </c>
      <c r="E10" s="97"/>
      <c r="F10" s="97" t="s">
        <v>73</v>
      </c>
      <c r="G10" s="97"/>
    </row>
    <row r="11" spans="1:7">
      <c r="A11" s="102"/>
      <c r="B11" s="104"/>
      <c r="C11" s="104"/>
      <c r="D11" s="97" t="s">
        <v>197</v>
      </c>
      <c r="E11" s="97"/>
      <c r="F11" s="97" t="s">
        <v>73</v>
      </c>
      <c r="G11" s="97"/>
    </row>
    <row r="12" spans="1:7">
      <c r="A12" s="102"/>
      <c r="B12" s="104" t="s">
        <v>186</v>
      </c>
      <c r="C12" s="97" t="s">
        <v>187</v>
      </c>
      <c r="D12" s="100"/>
      <c r="E12" s="97"/>
      <c r="F12" s="97" t="s">
        <v>73</v>
      </c>
      <c r="G12" s="97"/>
    </row>
    <row r="13" spans="1:7">
      <c r="A13" s="102"/>
      <c r="B13" s="104"/>
      <c r="C13" s="97" t="s">
        <v>188</v>
      </c>
      <c r="D13" s="102"/>
      <c r="E13" s="97"/>
      <c r="F13" s="97" t="s">
        <v>73</v>
      </c>
      <c r="G13" s="97"/>
    </row>
    <row r="14" spans="1:7">
      <c r="A14" s="102"/>
      <c r="B14" s="103" t="s">
        <v>190</v>
      </c>
      <c r="C14" s="97" t="s">
        <v>198</v>
      </c>
      <c r="D14" s="102"/>
      <c r="E14" s="97"/>
      <c r="F14" s="97" t="s">
        <v>73</v>
      </c>
      <c r="G14" s="97"/>
    </row>
    <row r="15" spans="1:7">
      <c r="A15" s="102"/>
      <c r="B15" s="103"/>
      <c r="C15" s="97" t="s">
        <v>199</v>
      </c>
      <c r="D15" s="102"/>
      <c r="E15" s="97"/>
      <c r="F15" s="97" t="s">
        <v>73</v>
      </c>
      <c r="G15" s="97"/>
    </row>
    <row r="16" spans="1:7">
      <c r="A16" s="102"/>
      <c r="B16" s="103"/>
      <c r="C16" s="97" t="s">
        <v>200</v>
      </c>
      <c r="D16" s="102"/>
      <c r="E16" s="97"/>
      <c r="F16" s="97" t="s">
        <v>73</v>
      </c>
      <c r="G16" s="97"/>
    </row>
    <row r="17" spans="1:7">
      <c r="A17" s="102"/>
      <c r="B17" s="98" t="s">
        <v>189</v>
      </c>
      <c r="C17" s="97" t="s">
        <v>104</v>
      </c>
      <c r="D17" s="102"/>
      <c r="E17" s="97"/>
      <c r="F17" s="97" t="s">
        <v>73</v>
      </c>
      <c r="G17" s="97"/>
    </row>
    <row r="18" spans="1:7">
      <c r="A18" s="102"/>
      <c r="B18" s="100" t="s">
        <v>201</v>
      </c>
      <c r="C18" s="97" t="s">
        <v>278</v>
      </c>
      <c r="D18" s="102"/>
      <c r="E18" s="97"/>
      <c r="F18" s="97" t="s">
        <v>73</v>
      </c>
      <c r="G18" s="97"/>
    </row>
    <row r="19" spans="1:7">
      <c r="A19" s="102"/>
      <c r="B19" s="102"/>
      <c r="C19" s="98" t="s">
        <v>202</v>
      </c>
      <c r="D19" s="102"/>
      <c r="E19" s="3"/>
      <c r="F19" s="97" t="s">
        <v>73</v>
      </c>
      <c r="G19" s="3"/>
    </row>
    <row r="20" spans="1:7">
      <c r="A20" s="101"/>
      <c r="B20" s="101"/>
      <c r="C20" s="98" t="s">
        <v>203</v>
      </c>
      <c r="D20" s="101"/>
      <c r="E20" s="3"/>
      <c r="F20" s="97" t="s">
        <v>73</v>
      </c>
      <c r="G20" s="3"/>
    </row>
    <row r="21" spans="1:7">
      <c r="A21" s="29"/>
    </row>
    <row r="22" spans="1:7">
      <c r="A22" s="29"/>
      <c r="B22" s="31"/>
      <c r="C22" s="33"/>
      <c r="D22" s="33"/>
      <c r="E22" s="42"/>
      <c r="F22" s="28"/>
    </row>
    <row r="23" spans="1:7">
      <c r="A23" s="29"/>
      <c r="B23" s="31"/>
      <c r="C23" s="33"/>
      <c r="D23" s="33"/>
      <c r="E23" s="42"/>
      <c r="F23" s="28"/>
    </row>
    <row r="24" spans="1:7">
      <c r="A24" s="29"/>
      <c r="B24" s="31"/>
    </row>
    <row r="25" spans="1:7">
      <c r="A25" s="29"/>
      <c r="F25" s="26"/>
    </row>
    <row r="26" spans="1:7">
      <c r="F26" s="26"/>
    </row>
    <row r="29" spans="1:7">
      <c r="A29" s="29"/>
    </row>
    <row r="30" spans="1:7">
      <c r="A30" s="29"/>
      <c r="B30" s="31"/>
      <c r="C30" s="28"/>
      <c r="D30" s="33"/>
      <c r="E30" s="42"/>
      <c r="F30" s="28"/>
    </row>
    <row r="31" spans="1:7">
      <c r="A31" s="29"/>
      <c r="B31" s="31"/>
      <c r="C31" s="31"/>
      <c r="D31" s="28"/>
      <c r="E31" s="42"/>
      <c r="F31" s="33"/>
    </row>
    <row r="32" spans="1:7">
      <c r="A32" s="29"/>
      <c r="B32" s="31"/>
      <c r="C32" s="31"/>
      <c r="D32" s="31"/>
      <c r="E32" s="42"/>
      <c r="F32" s="33"/>
    </row>
    <row r="33" spans="1:6">
      <c r="A33" s="29"/>
      <c r="B33" s="31"/>
      <c r="C33" s="31"/>
      <c r="D33" s="31"/>
      <c r="E33" s="42"/>
      <c r="F33" s="33"/>
    </row>
    <row r="34" spans="1:6">
      <c r="A34" s="29"/>
      <c r="B34" s="31"/>
      <c r="C34" s="42"/>
      <c r="D34" s="28"/>
      <c r="E34" s="42"/>
      <c r="F34" s="28"/>
    </row>
    <row r="35" spans="1:6">
      <c r="A35" s="29"/>
      <c r="B35" s="31"/>
      <c r="C35" s="29"/>
      <c r="D35" s="28"/>
      <c r="E35" s="42"/>
      <c r="F35" s="28"/>
    </row>
    <row r="36" spans="1:6">
      <c r="A36" s="29"/>
      <c r="B36" s="31"/>
      <c r="C36" s="29"/>
      <c r="D36" s="28"/>
      <c r="E36" s="42"/>
      <c r="F36" s="28"/>
    </row>
    <row r="37" spans="1:6">
      <c r="A37" s="29"/>
      <c r="B37" s="31"/>
      <c r="C37" s="28"/>
      <c r="D37" s="28"/>
      <c r="E37" s="42"/>
      <c r="F37" s="28"/>
    </row>
    <row r="38" spans="1:6">
      <c r="A38" s="29"/>
      <c r="B38" s="31"/>
      <c r="C38" s="31"/>
      <c r="D38" s="31"/>
      <c r="E38" s="42"/>
      <c r="F38" s="28"/>
    </row>
    <row r="39" spans="1:6">
      <c r="A39" s="29"/>
      <c r="B39" s="31"/>
      <c r="C39" s="31"/>
      <c r="D39" s="31"/>
      <c r="E39" s="42"/>
      <c r="F39" s="28"/>
    </row>
    <row r="40" spans="1:6">
      <c r="A40" s="29"/>
      <c r="B40" s="29"/>
      <c r="C40" s="42"/>
      <c r="D40" s="31"/>
      <c r="E40" s="42"/>
      <c r="F40" s="28"/>
    </row>
    <row r="41" spans="1:6">
      <c r="A41" s="29"/>
      <c r="B41" s="29"/>
      <c r="C41" s="42"/>
      <c r="D41" s="31"/>
      <c r="E41" s="42"/>
      <c r="F41" s="28"/>
    </row>
    <row r="42" spans="1:6">
      <c r="A42" s="29"/>
      <c r="B42" s="29"/>
      <c r="C42" s="42"/>
      <c r="D42" s="31"/>
      <c r="E42" s="42"/>
      <c r="F42" s="28"/>
    </row>
    <row r="43" spans="1:6">
      <c r="A43" s="29"/>
      <c r="B43" s="29"/>
      <c r="C43" s="28"/>
      <c r="D43" s="31"/>
      <c r="E43" s="28"/>
      <c r="F43" s="28"/>
    </row>
    <row r="44" spans="1:6">
      <c r="A44" s="29"/>
      <c r="B44" s="29"/>
      <c r="C44" s="42"/>
      <c r="D44" s="31"/>
      <c r="E44" s="28"/>
      <c r="F44" s="28"/>
    </row>
    <row r="45" spans="1:6">
      <c r="A45" s="29"/>
      <c r="B45" s="29"/>
      <c r="C45" s="28"/>
      <c r="D45" s="31"/>
      <c r="E45" s="28"/>
      <c r="F45" s="28"/>
    </row>
    <row r="46" spans="1:6">
      <c r="A46" s="29"/>
      <c r="B46" s="31"/>
      <c r="C46" s="28"/>
      <c r="D46" s="28"/>
      <c r="E46" s="28"/>
      <c r="F46" s="28"/>
    </row>
    <row r="47" spans="1:6">
      <c r="A47" s="29"/>
      <c r="B47" s="31"/>
      <c r="C47" s="28"/>
      <c r="D47" s="28"/>
      <c r="E47" s="28"/>
      <c r="F47" s="28"/>
    </row>
    <row r="48" spans="1:6">
      <c r="A48" s="29"/>
      <c r="B48" s="31"/>
      <c r="C48" s="29"/>
      <c r="D48" s="28"/>
      <c r="E48" s="28"/>
      <c r="F48" s="28"/>
    </row>
    <row r="49" spans="1:6">
      <c r="A49" s="29"/>
      <c r="B49" s="31"/>
      <c r="C49" s="29"/>
      <c r="D49" s="28"/>
      <c r="E49" s="28"/>
      <c r="F49" s="28"/>
    </row>
    <row r="50" spans="1:6">
      <c r="A50" s="29"/>
      <c r="B50" s="31"/>
      <c r="C50" s="29"/>
      <c r="D50" s="28"/>
      <c r="E50" s="28"/>
      <c r="F50" s="28"/>
    </row>
    <row r="51" spans="1:6">
      <c r="B51" s="31"/>
      <c r="C51" s="29"/>
      <c r="D51" s="28"/>
      <c r="E51" s="28"/>
      <c r="F51" s="28"/>
    </row>
  </sheetData>
  <mergeCells count="12">
    <mergeCell ref="A7:A20"/>
    <mergeCell ref="B18:B20"/>
    <mergeCell ref="B14:B16"/>
    <mergeCell ref="D12:D20"/>
    <mergeCell ref="B5:B6"/>
    <mergeCell ref="A4:A6"/>
    <mergeCell ref="B12:B13"/>
    <mergeCell ref="D4:D6"/>
    <mergeCell ref="B7:B8"/>
    <mergeCell ref="C7:C8"/>
    <mergeCell ref="C10:C11"/>
    <mergeCell ref="B9:B11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26"/>
  <sheetViews>
    <sheetView zoomScale="85" zoomScaleNormal="85" workbookViewId="0">
      <selection activeCell="C10" sqref="C10:C12"/>
    </sheetView>
  </sheetViews>
  <sheetFormatPr defaultRowHeight="17.399999999999999"/>
  <cols>
    <col min="1" max="1" width="4.8984375" customWidth="1"/>
    <col min="2" max="2" width="15.59765625" customWidth="1"/>
    <col min="3" max="4" width="19.19921875" bestFit="1" customWidth="1"/>
    <col min="5" max="5" width="14.59765625" customWidth="1"/>
    <col min="6" max="6" width="19.19921875" bestFit="1" customWidth="1"/>
    <col min="7" max="7" width="14.8984375" bestFit="1" customWidth="1"/>
    <col min="8" max="11" width="8.59765625" customWidth="1"/>
    <col min="12" max="12" width="13.69921875" bestFit="1" customWidth="1"/>
    <col min="13" max="13" width="21.3984375" bestFit="1" customWidth="1"/>
    <col min="14" max="14" width="10.19921875" bestFit="1" customWidth="1"/>
    <col min="15" max="15" width="21.3984375" bestFit="1" customWidth="1"/>
    <col min="16" max="16" width="5" bestFit="1" customWidth="1"/>
    <col min="17" max="1025" width="8.59765625" customWidth="1"/>
  </cols>
  <sheetData>
    <row r="2" spans="1:18">
      <c r="A2" t="s">
        <v>0</v>
      </c>
    </row>
    <row r="3" spans="1:18">
      <c r="A3" s="105" t="s">
        <v>11</v>
      </c>
      <c r="B3" s="106" t="s">
        <v>12</v>
      </c>
      <c r="C3" s="106"/>
      <c r="D3" s="106"/>
      <c r="E3" s="105" t="s">
        <v>13</v>
      </c>
      <c r="F3" s="105" t="s">
        <v>14</v>
      </c>
      <c r="G3" s="105" t="s">
        <v>15</v>
      </c>
      <c r="H3" s="105" t="s">
        <v>16</v>
      </c>
      <c r="I3" s="105" t="s">
        <v>1</v>
      </c>
    </row>
    <row r="4" spans="1:18">
      <c r="A4" s="105"/>
      <c r="B4" s="7" t="s">
        <v>17</v>
      </c>
      <c r="C4" s="7" t="s">
        <v>18</v>
      </c>
      <c r="D4" s="7" t="s">
        <v>19</v>
      </c>
      <c r="E4" s="105"/>
      <c r="F4" s="105"/>
      <c r="G4" s="105"/>
      <c r="H4" s="105"/>
      <c r="I4" s="105"/>
    </row>
    <row r="5" spans="1:18">
      <c r="A5" s="3">
        <f>ROW() - 4</f>
        <v>1</v>
      </c>
      <c r="B5" s="108" t="s">
        <v>63</v>
      </c>
      <c r="C5" s="41" t="s">
        <v>77</v>
      </c>
      <c r="D5" s="41"/>
      <c r="E5" s="49">
        <f>ROW( )-4</f>
        <v>1</v>
      </c>
      <c r="F5" s="40" t="s">
        <v>77</v>
      </c>
      <c r="G5" s="3" t="s">
        <v>57</v>
      </c>
      <c r="H5" s="41" t="s">
        <v>129</v>
      </c>
      <c r="I5" s="41" t="s">
        <v>0</v>
      </c>
      <c r="J5" s="33"/>
      <c r="K5" s="42"/>
      <c r="L5" s="28"/>
      <c r="M5" s="28"/>
      <c r="N5" s="50"/>
      <c r="O5" s="42"/>
      <c r="P5" s="33"/>
      <c r="Q5" s="28"/>
      <c r="R5" s="28"/>
    </row>
    <row r="6" spans="1:18">
      <c r="A6" s="3">
        <f t="shared" ref="A6:A12" si="0">ROW() - 4</f>
        <v>2</v>
      </c>
      <c r="B6" s="109"/>
      <c r="C6" s="107" t="s">
        <v>20</v>
      </c>
      <c r="D6" s="41" t="s">
        <v>81</v>
      </c>
      <c r="E6" s="49">
        <f t="shared" ref="E6:E12" si="1">ROW( )-4</f>
        <v>2</v>
      </c>
      <c r="F6" s="40" t="s">
        <v>22</v>
      </c>
      <c r="G6" s="4" t="s">
        <v>21</v>
      </c>
      <c r="H6" s="73" t="s">
        <v>129</v>
      </c>
      <c r="I6" s="40" t="s">
        <v>0</v>
      </c>
      <c r="J6" s="33"/>
      <c r="K6" s="31"/>
      <c r="L6" s="29"/>
      <c r="M6" s="28"/>
      <c r="N6" s="50"/>
      <c r="O6" s="42"/>
      <c r="P6" s="51"/>
      <c r="Q6" s="42"/>
      <c r="R6" s="42"/>
    </row>
    <row r="7" spans="1:18">
      <c r="A7" s="3">
        <f t="shared" si="0"/>
        <v>3</v>
      </c>
      <c r="B7" s="109"/>
      <c r="C7" s="107"/>
      <c r="D7" s="41" t="s">
        <v>80</v>
      </c>
      <c r="E7" s="49">
        <f t="shared" si="1"/>
        <v>3</v>
      </c>
      <c r="F7" s="40" t="s">
        <v>23</v>
      </c>
      <c r="G7" s="4" t="s">
        <v>57</v>
      </c>
      <c r="H7" s="73" t="s">
        <v>129</v>
      </c>
      <c r="I7" s="40" t="s">
        <v>0</v>
      </c>
      <c r="J7" s="33"/>
      <c r="K7" s="31"/>
      <c r="L7" s="29"/>
      <c r="M7" s="28"/>
      <c r="N7" s="50"/>
      <c r="O7" s="42"/>
      <c r="P7" s="51"/>
      <c r="Q7" s="42"/>
      <c r="R7" s="42"/>
    </row>
    <row r="8" spans="1:18">
      <c r="A8" s="3">
        <f t="shared" si="0"/>
        <v>4</v>
      </c>
      <c r="B8" s="109"/>
      <c r="C8" s="107"/>
      <c r="D8" s="54" t="s">
        <v>79</v>
      </c>
      <c r="E8" s="49">
        <f t="shared" si="1"/>
        <v>4</v>
      </c>
      <c r="F8" s="54" t="s">
        <v>79</v>
      </c>
      <c r="G8" s="3" t="s">
        <v>67</v>
      </c>
      <c r="H8" s="73" t="s">
        <v>129</v>
      </c>
      <c r="I8" s="40" t="s">
        <v>0</v>
      </c>
      <c r="J8" s="33"/>
      <c r="K8" s="31"/>
      <c r="L8" s="29"/>
      <c r="M8" s="28"/>
      <c r="N8" s="50"/>
      <c r="O8" s="42"/>
      <c r="P8" s="51"/>
      <c r="Q8" s="42"/>
      <c r="R8" s="42"/>
    </row>
    <row r="9" spans="1:18">
      <c r="A9" s="3">
        <f t="shared" si="0"/>
        <v>5</v>
      </c>
      <c r="B9" s="109"/>
      <c r="C9" s="107"/>
      <c r="D9" s="41" t="s">
        <v>68</v>
      </c>
      <c r="E9" s="49">
        <f t="shared" si="1"/>
        <v>5</v>
      </c>
      <c r="F9" s="40" t="s">
        <v>68</v>
      </c>
      <c r="G9" s="4" t="s">
        <v>60</v>
      </c>
      <c r="H9" s="73" t="s">
        <v>129</v>
      </c>
      <c r="I9" s="40" t="s">
        <v>0</v>
      </c>
      <c r="J9" s="33"/>
      <c r="K9" s="31"/>
      <c r="L9" s="29"/>
      <c r="M9" s="28"/>
      <c r="N9" s="50"/>
      <c r="O9" s="42"/>
      <c r="P9" s="51"/>
      <c r="Q9" s="42"/>
      <c r="R9" s="42"/>
    </row>
    <row r="10" spans="1:18">
      <c r="A10" s="3">
        <f t="shared" si="0"/>
        <v>6</v>
      </c>
      <c r="B10" s="109"/>
      <c r="C10" s="108" t="s">
        <v>120</v>
      </c>
      <c r="D10" s="32" t="s">
        <v>117</v>
      </c>
      <c r="E10" s="49">
        <f t="shared" si="1"/>
        <v>6</v>
      </c>
      <c r="F10" s="32" t="s">
        <v>117</v>
      </c>
      <c r="G10" s="3" t="s">
        <v>59</v>
      </c>
      <c r="H10" s="73" t="s">
        <v>129</v>
      </c>
      <c r="I10" s="56" t="s">
        <v>0</v>
      </c>
      <c r="J10" s="33"/>
      <c r="K10" s="31"/>
      <c r="L10" s="53"/>
      <c r="M10" s="42"/>
      <c r="N10" s="50"/>
      <c r="O10" s="28"/>
      <c r="P10" s="33"/>
      <c r="Q10" s="42"/>
      <c r="R10" s="42"/>
    </row>
    <row r="11" spans="1:18">
      <c r="A11" s="3">
        <f t="shared" si="0"/>
        <v>7</v>
      </c>
      <c r="B11" s="109"/>
      <c r="C11" s="109"/>
      <c r="D11" s="32" t="s">
        <v>118</v>
      </c>
      <c r="E11" s="49">
        <f t="shared" si="1"/>
        <v>7</v>
      </c>
      <c r="F11" s="32" t="s">
        <v>118</v>
      </c>
      <c r="G11" s="3" t="s">
        <v>61</v>
      </c>
      <c r="H11" s="73" t="s">
        <v>129</v>
      </c>
      <c r="I11" s="56" t="s">
        <v>0</v>
      </c>
      <c r="J11" s="33"/>
      <c r="K11" s="31"/>
      <c r="L11" s="53"/>
      <c r="M11" s="42"/>
      <c r="N11" s="50"/>
      <c r="O11" s="28"/>
      <c r="P11" s="33"/>
      <c r="Q11" s="42"/>
      <c r="R11" s="42"/>
    </row>
    <row r="12" spans="1:18">
      <c r="A12" s="3">
        <f t="shared" si="0"/>
        <v>8</v>
      </c>
      <c r="B12" s="110"/>
      <c r="C12" s="110"/>
      <c r="D12" s="32" t="s">
        <v>119</v>
      </c>
      <c r="E12" s="49">
        <f t="shared" si="1"/>
        <v>8</v>
      </c>
      <c r="F12" s="32" t="s">
        <v>119</v>
      </c>
      <c r="G12" s="3" t="s">
        <v>60</v>
      </c>
      <c r="H12" s="73" t="s">
        <v>129</v>
      </c>
      <c r="I12" s="56" t="s">
        <v>0</v>
      </c>
      <c r="J12" s="33"/>
      <c r="K12" s="31"/>
      <c r="L12" s="29"/>
      <c r="M12" s="42"/>
      <c r="N12" s="50"/>
      <c r="O12" s="28"/>
      <c r="P12" s="33"/>
      <c r="Q12" s="42"/>
      <c r="R12" s="42"/>
    </row>
    <row r="13" spans="1:18">
      <c r="A13" s="33"/>
      <c r="B13" s="33"/>
      <c r="J13" s="33"/>
    </row>
    <row r="14" spans="1:18">
      <c r="A14" s="33"/>
      <c r="B14" s="33"/>
      <c r="J14" s="33"/>
    </row>
    <row r="15" spans="1:18">
      <c r="A15" s="33"/>
      <c r="B15" s="33"/>
      <c r="J15" s="33"/>
    </row>
    <row r="16" spans="1:18">
      <c r="A16" s="33"/>
      <c r="B16" s="33"/>
      <c r="J16" s="33"/>
    </row>
    <row r="17" spans="1:10">
      <c r="A17" s="33"/>
      <c r="B17" s="33"/>
      <c r="C17" s="29"/>
      <c r="D17" s="28"/>
      <c r="E17" s="50"/>
      <c r="F17" s="42"/>
      <c r="G17" s="51"/>
      <c r="H17" s="42"/>
      <c r="I17" s="42"/>
      <c r="J17" s="33"/>
    </row>
    <row r="18" spans="1:10">
      <c r="A18" s="33"/>
      <c r="B18" s="33"/>
      <c r="C18" s="29"/>
      <c r="D18" s="28"/>
      <c r="E18" s="50"/>
      <c r="F18" s="42"/>
      <c r="G18" s="51"/>
      <c r="H18" s="42"/>
      <c r="I18" s="42"/>
      <c r="J18" s="33"/>
    </row>
    <row r="19" spans="1:10">
      <c r="A19" s="33"/>
      <c r="B19" s="33"/>
      <c r="C19" s="29"/>
      <c r="D19" s="52"/>
      <c r="E19" s="50"/>
      <c r="F19" s="42"/>
      <c r="G19" s="51"/>
      <c r="H19" s="42"/>
      <c r="I19" s="42"/>
      <c r="J19" s="33"/>
    </row>
    <row r="20" spans="1:10">
      <c r="C20" s="53"/>
      <c r="D20" s="42"/>
      <c r="E20" s="50"/>
      <c r="F20" s="28"/>
      <c r="G20" s="33"/>
      <c r="H20" s="42"/>
      <c r="I20" s="42"/>
    </row>
    <row r="21" spans="1:10">
      <c r="C21" s="53"/>
      <c r="D21" s="42"/>
      <c r="E21" s="50"/>
      <c r="F21" s="28"/>
      <c r="G21" s="33"/>
      <c r="H21" s="42"/>
      <c r="I21" s="42"/>
    </row>
    <row r="22" spans="1:10">
      <c r="C22" s="53"/>
      <c r="D22" s="42"/>
      <c r="E22" s="50"/>
      <c r="F22" s="28"/>
      <c r="G22" s="33"/>
      <c r="H22" s="42"/>
      <c r="I22" s="42"/>
    </row>
    <row r="23" spans="1:10">
      <c r="C23" s="53"/>
      <c r="D23" s="42"/>
      <c r="E23" s="50"/>
      <c r="F23" s="28"/>
      <c r="G23" s="33"/>
      <c r="H23" s="42"/>
      <c r="I23" s="42"/>
    </row>
    <row r="24" spans="1:10">
      <c r="C24" s="29"/>
      <c r="D24" s="42"/>
      <c r="E24" s="50"/>
      <c r="F24" s="28"/>
      <c r="G24" s="33"/>
      <c r="H24" s="42"/>
      <c r="I24" s="42"/>
    </row>
    <row r="25" spans="1:10">
      <c r="C25" s="29"/>
      <c r="D25" s="42"/>
      <c r="E25" s="50"/>
      <c r="F25" s="28"/>
      <c r="G25" s="33"/>
      <c r="H25" s="42"/>
      <c r="I25" s="42"/>
    </row>
    <row r="26" spans="1:10">
      <c r="C26" s="29"/>
      <c r="D26" s="42"/>
      <c r="E26" s="50"/>
      <c r="F26" s="28"/>
      <c r="G26" s="33"/>
      <c r="H26" s="42"/>
      <c r="I26" s="42"/>
    </row>
  </sheetData>
  <mergeCells count="10">
    <mergeCell ref="C6:C9"/>
    <mergeCell ref="C10:C12"/>
    <mergeCell ref="B5:B12"/>
    <mergeCell ref="H3:H4"/>
    <mergeCell ref="I3:I4"/>
    <mergeCell ref="A3:A4"/>
    <mergeCell ref="B3:D3"/>
    <mergeCell ref="E3:E4"/>
    <mergeCell ref="F3:F4"/>
    <mergeCell ref="G3:G4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41"/>
  <sheetViews>
    <sheetView zoomScale="70" zoomScaleNormal="70" workbookViewId="0">
      <selection activeCell="J22" sqref="J22:J24"/>
    </sheetView>
  </sheetViews>
  <sheetFormatPr defaultRowHeight="17.399999999999999"/>
  <cols>
    <col min="1" max="1" width="4.8984375" customWidth="1"/>
    <col min="2" max="2" width="11.69921875" bestFit="1" customWidth="1"/>
    <col min="3" max="3" width="18.69921875" bestFit="1" customWidth="1"/>
    <col min="4" max="5" width="20.8984375" bestFit="1" customWidth="1"/>
    <col min="6" max="6" width="16.5" bestFit="1" customWidth="1"/>
    <col min="7" max="7" width="20.8984375" bestFit="1" customWidth="1"/>
    <col min="8" max="8" width="14.8984375" bestFit="1" customWidth="1"/>
    <col min="9" max="10" width="7.5" bestFit="1" customWidth="1"/>
    <col min="11" max="11" width="7.09765625" bestFit="1" customWidth="1"/>
    <col min="12" max="12" width="18.59765625" bestFit="1" customWidth="1"/>
    <col min="13" max="13" width="19.69921875" bestFit="1" customWidth="1"/>
    <col min="14" max="14" width="13.69921875" customWidth="1"/>
    <col min="15" max="15" width="11" bestFit="1" customWidth="1"/>
    <col min="16" max="17" width="14.8984375" bestFit="1" customWidth="1"/>
    <col min="18" max="18" width="13.69921875" bestFit="1" customWidth="1"/>
    <col min="19" max="1025" width="8.59765625" customWidth="1"/>
  </cols>
  <sheetData>
    <row r="2" spans="1:18">
      <c r="A2" t="s">
        <v>10</v>
      </c>
    </row>
    <row r="3" spans="1:18">
      <c r="A3" s="114" t="s">
        <v>11</v>
      </c>
      <c r="B3" s="115" t="s">
        <v>12</v>
      </c>
      <c r="C3" s="115"/>
      <c r="D3" s="115"/>
      <c r="E3" s="115"/>
      <c r="F3" s="114" t="s">
        <v>13</v>
      </c>
      <c r="G3" s="114" t="s">
        <v>14</v>
      </c>
      <c r="H3" s="114" t="s">
        <v>15</v>
      </c>
      <c r="I3" s="114" t="s">
        <v>16</v>
      </c>
      <c r="J3" s="114" t="s">
        <v>1</v>
      </c>
    </row>
    <row r="4" spans="1:18">
      <c r="A4" s="114"/>
      <c r="B4" s="46" t="s">
        <v>17</v>
      </c>
      <c r="C4" s="46" t="s">
        <v>18</v>
      </c>
      <c r="D4" s="46" t="s">
        <v>19</v>
      </c>
      <c r="E4" s="46" t="s">
        <v>95</v>
      </c>
      <c r="F4" s="114"/>
      <c r="G4" s="114"/>
      <c r="H4" s="114"/>
      <c r="I4" s="114"/>
      <c r="J4" s="114"/>
    </row>
    <row r="5" spans="1:18">
      <c r="A5" s="30">
        <v>1</v>
      </c>
      <c r="B5" s="45" t="s">
        <v>74</v>
      </c>
      <c r="C5" s="45"/>
      <c r="D5" s="104"/>
      <c r="E5" s="104"/>
      <c r="F5" s="45" t="s">
        <v>82</v>
      </c>
      <c r="G5" s="45" t="s">
        <v>74</v>
      </c>
      <c r="H5" s="45" t="s">
        <v>58</v>
      </c>
      <c r="I5" s="45" t="s">
        <v>129</v>
      </c>
      <c r="J5" s="45" t="s">
        <v>10</v>
      </c>
      <c r="K5" s="58"/>
      <c r="L5" s="57"/>
      <c r="M5" s="57"/>
      <c r="N5" s="57"/>
      <c r="O5" s="57"/>
      <c r="P5" s="59"/>
      <c r="Q5" s="57"/>
      <c r="R5" s="57"/>
    </row>
    <row r="6" spans="1:18">
      <c r="A6" s="30">
        <v>2</v>
      </c>
      <c r="B6" s="104" t="s">
        <v>62</v>
      </c>
      <c r="C6" s="45" t="s">
        <v>177</v>
      </c>
      <c r="D6" s="104"/>
      <c r="E6" s="104"/>
      <c r="F6" s="97" t="s">
        <v>225</v>
      </c>
      <c r="G6" s="97" t="s">
        <v>175</v>
      </c>
      <c r="H6" s="45" t="s">
        <v>57</v>
      </c>
      <c r="I6" s="97" t="s">
        <v>129</v>
      </c>
      <c r="J6" s="97" t="s">
        <v>10</v>
      </c>
      <c r="K6" s="60"/>
      <c r="L6" s="61"/>
      <c r="M6" s="57"/>
      <c r="N6" s="57"/>
      <c r="O6" s="61"/>
      <c r="P6" s="59"/>
      <c r="Q6" s="57"/>
      <c r="R6" s="57"/>
    </row>
    <row r="7" spans="1:18">
      <c r="A7" s="30">
        <v>3</v>
      </c>
      <c r="B7" s="104"/>
      <c r="C7" s="45" t="s">
        <v>250</v>
      </c>
      <c r="D7" s="104"/>
      <c r="E7" s="104"/>
      <c r="F7" s="97" t="s">
        <v>83</v>
      </c>
      <c r="G7" s="97" t="s">
        <v>178</v>
      </c>
      <c r="H7" s="45" t="s">
        <v>57</v>
      </c>
      <c r="I7" s="97" t="s">
        <v>129</v>
      </c>
      <c r="J7" s="97" t="s">
        <v>10</v>
      </c>
      <c r="K7" s="60"/>
      <c r="L7" s="57"/>
      <c r="M7" s="57"/>
      <c r="N7" s="57"/>
      <c r="O7" s="57"/>
      <c r="P7" s="59"/>
      <c r="Q7" s="57"/>
      <c r="R7" s="57"/>
    </row>
    <row r="8" spans="1:18">
      <c r="A8" s="30">
        <v>4</v>
      </c>
      <c r="B8" s="100" t="s">
        <v>213</v>
      </c>
      <c r="C8" s="100" t="s">
        <v>254</v>
      </c>
      <c r="D8" s="95" t="s">
        <v>214</v>
      </c>
      <c r="E8" s="104"/>
      <c r="F8" s="97" t="s">
        <v>226</v>
      </c>
      <c r="G8" s="95" t="s">
        <v>214</v>
      </c>
      <c r="H8" s="97" t="s">
        <v>242</v>
      </c>
      <c r="I8" s="97" t="s">
        <v>129</v>
      </c>
      <c r="J8" s="97" t="s">
        <v>10</v>
      </c>
      <c r="K8" s="60"/>
      <c r="L8" s="57"/>
      <c r="M8" s="57"/>
      <c r="N8" s="57"/>
      <c r="O8" s="57"/>
      <c r="P8" s="59"/>
      <c r="Q8" s="57"/>
      <c r="R8" s="57"/>
    </row>
    <row r="9" spans="1:18">
      <c r="A9" s="30">
        <v>5</v>
      </c>
      <c r="B9" s="102"/>
      <c r="C9" s="101"/>
      <c r="D9" s="97" t="s">
        <v>212</v>
      </c>
      <c r="E9" s="104"/>
      <c r="F9" s="97" t="s">
        <v>227</v>
      </c>
      <c r="G9" s="97" t="s">
        <v>212</v>
      </c>
      <c r="H9" s="97" t="s">
        <v>243</v>
      </c>
      <c r="I9" s="97" t="s">
        <v>129</v>
      </c>
      <c r="J9" s="97" t="s">
        <v>10</v>
      </c>
      <c r="K9" s="60"/>
      <c r="L9" s="57"/>
      <c r="M9" s="57"/>
      <c r="N9" s="57"/>
      <c r="O9" s="57"/>
      <c r="P9" s="59"/>
      <c r="Q9" s="57"/>
      <c r="R9" s="57"/>
    </row>
    <row r="10" spans="1:18">
      <c r="A10" s="30">
        <v>6</v>
      </c>
      <c r="B10" s="102"/>
      <c r="C10" s="73" t="s">
        <v>210</v>
      </c>
      <c r="D10" s="112"/>
      <c r="E10" s="104"/>
      <c r="F10" s="97" t="s">
        <v>228</v>
      </c>
      <c r="G10" s="54" t="s">
        <v>210</v>
      </c>
      <c r="H10" s="45" t="s">
        <v>67</v>
      </c>
      <c r="I10" s="97" t="s">
        <v>129</v>
      </c>
      <c r="J10" s="97" t="s">
        <v>10</v>
      </c>
      <c r="K10" s="60"/>
      <c r="L10" s="64"/>
      <c r="M10" s="57"/>
      <c r="N10" s="57"/>
      <c r="O10" s="57"/>
      <c r="P10" s="63"/>
      <c r="Q10" s="57"/>
      <c r="R10" s="57"/>
    </row>
    <row r="11" spans="1:18">
      <c r="A11" s="30">
        <v>7</v>
      </c>
      <c r="B11" s="101"/>
      <c r="C11" s="73" t="s">
        <v>211</v>
      </c>
      <c r="D11" s="112"/>
      <c r="E11" s="104"/>
      <c r="F11" s="97" t="s">
        <v>229</v>
      </c>
      <c r="G11" s="54" t="s">
        <v>233</v>
      </c>
      <c r="H11" s="45" t="s">
        <v>244</v>
      </c>
      <c r="I11" s="97" t="s">
        <v>129</v>
      </c>
      <c r="J11" s="97" t="s">
        <v>10</v>
      </c>
      <c r="K11" s="60"/>
      <c r="L11" s="64"/>
      <c r="M11" s="57"/>
      <c r="N11" s="57"/>
      <c r="O11" s="57"/>
      <c r="P11" s="63"/>
      <c r="Q11" s="57"/>
      <c r="R11" s="57"/>
    </row>
    <row r="12" spans="1:18">
      <c r="A12" s="30">
        <v>8</v>
      </c>
      <c r="B12" s="104" t="s">
        <v>204</v>
      </c>
      <c r="C12" s="100" t="s">
        <v>205</v>
      </c>
      <c r="D12" s="98" t="s">
        <v>208</v>
      </c>
      <c r="E12" s="104"/>
      <c r="F12" s="97" t="s">
        <v>230</v>
      </c>
      <c r="G12" s="45" t="s">
        <v>131</v>
      </c>
      <c r="H12" s="45" t="s">
        <v>59</v>
      </c>
      <c r="I12" s="97" t="s">
        <v>129</v>
      </c>
      <c r="J12" s="97" t="s">
        <v>10</v>
      </c>
      <c r="K12" s="60"/>
      <c r="L12" s="65"/>
      <c r="M12" s="65"/>
      <c r="N12" s="65"/>
      <c r="O12" s="65"/>
      <c r="P12" s="65"/>
      <c r="Q12" s="65"/>
      <c r="R12" s="65"/>
    </row>
    <row r="13" spans="1:18">
      <c r="A13" s="30">
        <v>9</v>
      </c>
      <c r="B13" s="104"/>
      <c r="C13" s="102"/>
      <c r="D13" s="98" t="s">
        <v>209</v>
      </c>
      <c r="E13" s="104"/>
      <c r="F13" s="97" t="s">
        <v>231</v>
      </c>
      <c r="G13" s="54" t="s">
        <v>132</v>
      </c>
      <c r="H13" s="45" t="s">
        <v>67</v>
      </c>
      <c r="I13" s="97" t="s">
        <v>129</v>
      </c>
      <c r="J13" s="97" t="s">
        <v>10</v>
      </c>
      <c r="K13" s="60"/>
      <c r="L13" s="65"/>
      <c r="M13" s="57"/>
      <c r="N13" s="57"/>
      <c r="O13" s="57"/>
      <c r="P13" s="62"/>
      <c r="Q13" s="57"/>
      <c r="R13" s="57"/>
    </row>
    <row r="14" spans="1:18">
      <c r="A14" s="30">
        <v>10</v>
      </c>
      <c r="B14" s="104"/>
      <c r="C14" s="101"/>
      <c r="D14" s="98" t="s">
        <v>196</v>
      </c>
      <c r="E14" s="104"/>
      <c r="F14" s="97" t="s">
        <v>84</v>
      </c>
      <c r="G14" s="54" t="s">
        <v>234</v>
      </c>
      <c r="H14" s="45" t="s">
        <v>60</v>
      </c>
      <c r="I14" s="97" t="s">
        <v>129</v>
      </c>
      <c r="J14" s="97" t="s">
        <v>10</v>
      </c>
      <c r="K14" s="65"/>
      <c r="L14" s="64"/>
      <c r="M14" s="58"/>
      <c r="N14" s="57"/>
      <c r="O14" s="58"/>
      <c r="P14" s="62"/>
      <c r="Q14" s="57"/>
      <c r="R14" s="57"/>
    </row>
    <row r="15" spans="1:18">
      <c r="A15" s="30">
        <v>11</v>
      </c>
      <c r="B15" s="104"/>
      <c r="C15" s="100" t="s">
        <v>206</v>
      </c>
      <c r="D15" s="98" t="s">
        <v>207</v>
      </c>
      <c r="E15" s="104"/>
      <c r="F15" s="97" t="s">
        <v>85</v>
      </c>
      <c r="G15" s="54" t="s">
        <v>133</v>
      </c>
      <c r="H15" s="45" t="s">
        <v>245</v>
      </c>
      <c r="I15" s="97" t="s">
        <v>129</v>
      </c>
      <c r="J15" s="97" t="s">
        <v>10</v>
      </c>
      <c r="K15" s="65"/>
      <c r="L15" s="64"/>
      <c r="M15" s="58"/>
      <c r="N15" s="57"/>
      <c r="O15" s="58"/>
      <c r="P15" s="62"/>
      <c r="Q15" s="57"/>
      <c r="R15" s="57"/>
    </row>
    <row r="16" spans="1:18">
      <c r="A16" s="30">
        <v>12</v>
      </c>
      <c r="B16" s="104"/>
      <c r="C16" s="101"/>
      <c r="D16" s="98" t="s">
        <v>236</v>
      </c>
      <c r="E16" s="104"/>
      <c r="F16" s="97" t="s">
        <v>86</v>
      </c>
      <c r="G16" s="75" t="s">
        <v>235</v>
      </c>
      <c r="H16" s="73" t="s">
        <v>246</v>
      </c>
      <c r="I16" s="97" t="s">
        <v>129</v>
      </c>
      <c r="J16" s="97" t="s">
        <v>10</v>
      </c>
    </row>
    <row r="17" spans="1:18">
      <c r="A17" s="30">
        <v>13</v>
      </c>
      <c r="B17" s="100" t="s">
        <v>219</v>
      </c>
      <c r="C17" s="96" t="s">
        <v>220</v>
      </c>
      <c r="D17" s="111"/>
      <c r="E17" s="104"/>
      <c r="F17" s="97" t="s">
        <v>232</v>
      </c>
      <c r="G17" s="98" t="s">
        <v>237</v>
      </c>
      <c r="H17" s="97" t="s">
        <v>247</v>
      </c>
      <c r="I17" s="97" t="s">
        <v>129</v>
      </c>
      <c r="J17" s="97" t="s">
        <v>10</v>
      </c>
    </row>
    <row r="18" spans="1:18">
      <c r="A18" s="30">
        <v>14</v>
      </c>
      <c r="B18" s="102"/>
      <c r="C18" s="96" t="s">
        <v>221</v>
      </c>
      <c r="D18" s="113"/>
      <c r="E18" s="104"/>
      <c r="F18" s="97" t="s">
        <v>87</v>
      </c>
      <c r="G18" s="98" t="s">
        <v>238</v>
      </c>
      <c r="H18" s="97" t="s">
        <v>248</v>
      </c>
      <c r="I18" s="97" t="s">
        <v>129</v>
      </c>
      <c r="J18" s="97" t="s">
        <v>10</v>
      </c>
    </row>
    <row r="19" spans="1:18">
      <c r="A19" s="30">
        <v>15</v>
      </c>
      <c r="B19" s="104" t="s">
        <v>222</v>
      </c>
      <c r="C19" s="97" t="s">
        <v>215</v>
      </c>
      <c r="D19" s="111"/>
      <c r="E19" s="104"/>
      <c r="F19" s="97" t="s">
        <v>88</v>
      </c>
      <c r="G19" s="75" t="s">
        <v>239</v>
      </c>
      <c r="H19" s="73" t="s">
        <v>251</v>
      </c>
      <c r="I19" s="97" t="s">
        <v>129</v>
      </c>
      <c r="J19" s="97" t="s">
        <v>10</v>
      </c>
    </row>
    <row r="20" spans="1:18">
      <c r="A20" s="30">
        <v>16</v>
      </c>
      <c r="B20" s="104"/>
      <c r="C20" s="97" t="s">
        <v>216</v>
      </c>
      <c r="D20" s="112"/>
      <c r="E20" s="104"/>
      <c r="F20" s="97" t="s">
        <v>89</v>
      </c>
      <c r="G20" s="45" t="s">
        <v>240</v>
      </c>
      <c r="H20" s="45" t="s">
        <v>57</v>
      </c>
      <c r="I20" s="97" t="s">
        <v>129</v>
      </c>
      <c r="J20" s="97" t="s">
        <v>10</v>
      </c>
      <c r="K20" s="65"/>
      <c r="L20" s="64"/>
      <c r="M20" s="57"/>
      <c r="N20" s="57"/>
      <c r="O20" s="57"/>
      <c r="P20" s="62"/>
      <c r="Q20" s="57"/>
      <c r="R20" s="57"/>
    </row>
    <row r="21" spans="1:18">
      <c r="A21" s="30">
        <v>17</v>
      </c>
      <c r="B21" s="104"/>
      <c r="C21" s="97" t="s">
        <v>217</v>
      </c>
      <c r="D21" s="113"/>
      <c r="E21" s="104"/>
      <c r="F21" s="97" t="s">
        <v>90</v>
      </c>
      <c r="G21" s="97" t="s">
        <v>241</v>
      </c>
      <c r="H21" s="97" t="s">
        <v>252</v>
      </c>
      <c r="I21" s="97" t="s">
        <v>129</v>
      </c>
      <c r="J21" s="97" t="s">
        <v>10</v>
      </c>
      <c r="K21" s="65"/>
      <c r="L21" s="64"/>
      <c r="M21" s="57"/>
      <c r="N21" s="57"/>
      <c r="O21" s="57"/>
      <c r="P21" s="62"/>
      <c r="Q21" s="57"/>
      <c r="R21" s="57"/>
    </row>
    <row r="22" spans="1:18">
      <c r="A22" s="30">
        <v>18</v>
      </c>
      <c r="B22" s="97" t="s">
        <v>218</v>
      </c>
      <c r="C22" s="55"/>
      <c r="D22" s="55"/>
      <c r="E22" s="104"/>
      <c r="F22" s="97" t="s">
        <v>91</v>
      </c>
      <c r="G22" s="55" t="s">
        <v>104</v>
      </c>
      <c r="H22" s="55" t="s">
        <v>57</v>
      </c>
      <c r="I22" s="97" t="s">
        <v>129</v>
      </c>
      <c r="J22" s="97" t="s">
        <v>10</v>
      </c>
      <c r="K22" s="65"/>
      <c r="L22" s="65"/>
      <c r="M22" s="57"/>
      <c r="N22" s="57"/>
      <c r="O22" s="57"/>
      <c r="P22" s="62"/>
      <c r="Q22" s="57"/>
      <c r="R22" s="57"/>
    </row>
    <row r="23" spans="1:18">
      <c r="A23" s="30">
        <v>19</v>
      </c>
      <c r="B23" s="100" t="s">
        <v>223</v>
      </c>
      <c r="C23" s="97" t="s">
        <v>279</v>
      </c>
      <c r="D23" s="97"/>
      <c r="E23" s="104"/>
      <c r="F23" s="97" t="s">
        <v>92</v>
      </c>
      <c r="G23" s="97" t="s">
        <v>279</v>
      </c>
      <c r="H23" s="97" t="s">
        <v>280</v>
      </c>
      <c r="I23" s="97" t="s">
        <v>129</v>
      </c>
      <c r="J23" s="97" t="s">
        <v>10</v>
      </c>
      <c r="K23" s="65"/>
      <c r="L23" s="65"/>
      <c r="M23" s="57"/>
      <c r="N23" s="57"/>
      <c r="O23" s="57"/>
      <c r="P23" s="62"/>
      <c r="Q23" s="57"/>
      <c r="R23" s="57"/>
    </row>
    <row r="24" spans="1:18">
      <c r="A24" s="30">
        <v>20</v>
      </c>
      <c r="B24" s="102"/>
      <c r="C24" s="97" t="s">
        <v>224</v>
      </c>
      <c r="D24" s="54"/>
      <c r="E24" s="104"/>
      <c r="F24" s="97" t="s">
        <v>93</v>
      </c>
      <c r="G24" s="97" t="s">
        <v>224</v>
      </c>
      <c r="H24" s="45" t="s">
        <v>249</v>
      </c>
      <c r="I24" s="97" t="s">
        <v>129</v>
      </c>
      <c r="J24" s="97" t="s">
        <v>10</v>
      </c>
      <c r="K24" s="65"/>
      <c r="L24" s="65"/>
      <c r="M24" s="57"/>
      <c r="N24" s="57"/>
      <c r="O24" s="57"/>
      <c r="P24" s="62"/>
      <c r="Q24" s="57"/>
      <c r="R24" s="57"/>
    </row>
    <row r="25" spans="1:18">
      <c r="A25" s="30">
        <v>21</v>
      </c>
      <c r="B25" s="101"/>
      <c r="C25" s="97" t="s">
        <v>203</v>
      </c>
      <c r="D25" s="54"/>
      <c r="E25" s="104"/>
      <c r="F25" s="97" t="s">
        <v>94</v>
      </c>
      <c r="G25" s="97" t="s">
        <v>203</v>
      </c>
      <c r="H25" s="45" t="s">
        <v>58</v>
      </c>
      <c r="I25" s="97" t="s">
        <v>129</v>
      </c>
      <c r="J25" s="97" t="s">
        <v>10</v>
      </c>
      <c r="K25" s="65"/>
      <c r="L25" s="65"/>
      <c r="M25" s="57"/>
      <c r="N25" s="57"/>
      <c r="O25" s="57"/>
      <c r="P25" s="62"/>
      <c r="Q25" s="57"/>
      <c r="R25" s="57"/>
    </row>
    <row r="26" spans="1:18">
      <c r="A26" s="31"/>
      <c r="B26" s="31"/>
      <c r="C26" s="28"/>
      <c r="D26" s="31"/>
      <c r="E26" s="31"/>
      <c r="F26" s="28"/>
      <c r="G26" s="28"/>
      <c r="H26" s="28"/>
    </row>
    <row r="27" spans="1:18">
      <c r="A27" s="31"/>
      <c r="B27" s="31"/>
      <c r="C27" s="31"/>
      <c r="D27" s="28"/>
      <c r="E27" s="31"/>
      <c r="F27" s="28"/>
      <c r="G27" s="28"/>
      <c r="H27" s="28"/>
    </row>
    <row r="28" spans="1:18">
      <c r="A28" s="31"/>
      <c r="B28" s="31"/>
      <c r="C28" s="31"/>
      <c r="D28" s="28"/>
      <c r="E28" s="31"/>
      <c r="F28" s="28"/>
      <c r="G28" s="28"/>
      <c r="H28" s="28"/>
    </row>
    <row r="29" spans="1:18">
      <c r="A29" s="31"/>
      <c r="B29" s="31"/>
      <c r="C29" s="31"/>
      <c r="D29" s="28"/>
      <c r="E29" s="31"/>
      <c r="F29" s="28"/>
      <c r="G29" s="28"/>
      <c r="H29" s="28"/>
    </row>
    <row r="30" spans="1:18">
      <c r="A30" s="31"/>
      <c r="B30" s="31"/>
      <c r="C30" s="31"/>
      <c r="D30" s="28"/>
      <c r="E30" s="31"/>
      <c r="F30" s="28"/>
      <c r="G30" s="28"/>
      <c r="H30" s="28"/>
    </row>
    <row r="31" spans="1:18">
      <c r="A31" s="31"/>
      <c r="B31" s="31"/>
      <c r="C31" s="31"/>
      <c r="D31" s="28"/>
      <c r="E31" s="31"/>
      <c r="F31" s="28"/>
      <c r="G31" s="28"/>
      <c r="H31" s="28"/>
    </row>
    <row r="32" spans="1:18">
      <c r="A32" s="31"/>
      <c r="B32" s="31"/>
      <c r="C32" s="31"/>
      <c r="D32" s="28"/>
      <c r="E32" s="31"/>
      <c r="F32" s="28"/>
      <c r="G32" s="28"/>
      <c r="H32" s="28"/>
    </row>
    <row r="33" spans="1:8">
      <c r="A33" s="31"/>
      <c r="B33" s="31"/>
      <c r="C33" s="31"/>
      <c r="D33" s="28"/>
      <c r="E33" s="31"/>
      <c r="F33" s="28"/>
      <c r="G33" s="28"/>
      <c r="H33" s="28"/>
    </row>
    <row r="34" spans="1:8">
      <c r="A34" s="31"/>
      <c r="B34" s="31"/>
      <c r="C34" s="31"/>
      <c r="D34" s="28"/>
      <c r="E34" s="33"/>
      <c r="F34" s="28"/>
      <c r="G34" s="28"/>
      <c r="H34" s="28"/>
    </row>
    <row r="35" spans="1:8">
      <c r="A35" s="31"/>
      <c r="B35" s="31"/>
      <c r="C35" s="31"/>
      <c r="D35" s="31"/>
      <c r="E35" s="28"/>
      <c r="F35" s="28"/>
      <c r="G35" s="28"/>
      <c r="H35" s="28"/>
    </row>
    <row r="36" spans="1:8">
      <c r="A36" s="31"/>
      <c r="B36" s="31"/>
      <c r="C36" s="31"/>
      <c r="D36" s="31"/>
      <c r="E36" s="28"/>
      <c r="F36" s="28"/>
      <c r="G36" s="28"/>
      <c r="H36" s="28"/>
    </row>
    <row r="37" spans="1:8">
      <c r="A37" s="31"/>
      <c r="B37" s="31"/>
      <c r="C37" s="28"/>
      <c r="D37" s="28"/>
      <c r="E37" s="28"/>
      <c r="F37" s="28"/>
      <c r="G37" s="28"/>
      <c r="H37" s="28"/>
    </row>
    <row r="38" spans="1:8">
      <c r="A38" s="31"/>
      <c r="B38" s="31"/>
      <c r="C38" s="31"/>
      <c r="D38" s="28"/>
      <c r="E38" s="31"/>
      <c r="F38" s="28"/>
      <c r="G38" s="28"/>
      <c r="H38" s="28"/>
    </row>
    <row r="39" spans="1:8">
      <c r="A39" s="31"/>
      <c r="B39" s="31"/>
      <c r="C39" s="31"/>
      <c r="D39" s="28"/>
      <c r="E39" s="31"/>
      <c r="F39" s="28"/>
      <c r="G39" s="28"/>
      <c r="H39" s="28"/>
    </row>
    <row r="40" spans="1:8">
      <c r="A40" s="31"/>
      <c r="B40" s="31"/>
      <c r="C40" s="28"/>
      <c r="D40" s="28"/>
      <c r="E40" s="31"/>
      <c r="F40" s="28"/>
      <c r="G40" s="28"/>
      <c r="H40" s="28"/>
    </row>
    <row r="41" spans="1:8">
      <c r="B41" s="31"/>
      <c r="C41" s="28"/>
      <c r="D41" s="28"/>
      <c r="E41" s="28"/>
      <c r="F41" s="28"/>
      <c r="G41" s="28"/>
    </row>
  </sheetData>
  <mergeCells count="21">
    <mergeCell ref="A3:A4"/>
    <mergeCell ref="J3:J4"/>
    <mergeCell ref="G3:G4"/>
    <mergeCell ref="H3:H4"/>
    <mergeCell ref="I3:I4"/>
    <mergeCell ref="F3:F4"/>
    <mergeCell ref="B3:E3"/>
    <mergeCell ref="D19:D21"/>
    <mergeCell ref="D17:D18"/>
    <mergeCell ref="E5:E25"/>
    <mergeCell ref="B6:B7"/>
    <mergeCell ref="D5:D7"/>
    <mergeCell ref="C8:C9"/>
    <mergeCell ref="B8:B11"/>
    <mergeCell ref="D10:D11"/>
    <mergeCell ref="C15:C16"/>
    <mergeCell ref="B12:B16"/>
    <mergeCell ref="B19:B21"/>
    <mergeCell ref="B17:B18"/>
    <mergeCell ref="B23:B25"/>
    <mergeCell ref="C12:C14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5"/>
  <sheetViews>
    <sheetView tabSelected="1" topLeftCell="A31" zoomScale="85" zoomScaleNormal="85" workbookViewId="0">
      <selection activeCell="H40" sqref="H40"/>
    </sheetView>
  </sheetViews>
  <sheetFormatPr defaultRowHeight="17.399999999999999"/>
  <cols>
    <col min="1" max="1" width="27.59765625" customWidth="1"/>
    <col min="2" max="2" width="8.59765625" customWidth="1"/>
    <col min="3" max="3" width="17.59765625" style="8" customWidth="1"/>
    <col min="4" max="5" width="9" style="9" customWidth="1"/>
    <col min="6" max="6" width="9" style="10" customWidth="1"/>
    <col min="7" max="7" width="9" style="11" customWidth="1"/>
    <col min="8" max="1025" width="8.59765625" customWidth="1"/>
  </cols>
  <sheetData>
    <row r="1" spans="1:7" ht="19.2">
      <c r="A1" s="12" t="s">
        <v>24</v>
      </c>
      <c r="B1" s="12" t="s">
        <v>16</v>
      </c>
      <c r="C1" s="12" t="s">
        <v>25</v>
      </c>
      <c r="D1" s="120" t="s">
        <v>26</v>
      </c>
      <c r="E1" s="125" t="s">
        <v>27</v>
      </c>
      <c r="F1" s="13" t="s">
        <v>28</v>
      </c>
      <c r="G1" s="14" t="s">
        <v>29</v>
      </c>
    </row>
    <row r="2" spans="1:7">
      <c r="A2" s="15" t="s">
        <v>30</v>
      </c>
      <c r="B2" s="67" t="s">
        <v>129</v>
      </c>
      <c r="C2" s="68" t="str">
        <f t="shared" ref="C2:C26" si="0">IF(G2=0,"Not Started",IF(G2&lt;1,"Progress",IF(G2=1,"Finished")))</f>
        <v>Finished</v>
      </c>
      <c r="D2" s="121">
        <v>43903</v>
      </c>
      <c r="E2" s="130">
        <v>43954</v>
      </c>
      <c r="F2" s="69">
        <f t="shared" ref="F2:F26" si="1">NETWORKDAYS(D2,E2)</f>
        <v>36</v>
      </c>
      <c r="G2" s="16">
        <f>AVERAGE(G3,G4,G5,G11)</f>
        <v>1</v>
      </c>
    </row>
    <row r="3" spans="1:7">
      <c r="A3" s="17" t="s">
        <v>31</v>
      </c>
      <c r="B3" s="70" t="s">
        <v>129</v>
      </c>
      <c r="C3" s="71" t="str">
        <f t="shared" si="0"/>
        <v>Finished</v>
      </c>
      <c r="D3" s="122">
        <v>43903</v>
      </c>
      <c r="E3" s="131">
        <v>43903</v>
      </c>
      <c r="F3" s="72">
        <f t="shared" si="1"/>
        <v>1</v>
      </c>
      <c r="G3" s="18">
        <v>1</v>
      </c>
    </row>
    <row r="4" spans="1:7">
      <c r="A4" s="17" t="s">
        <v>32</v>
      </c>
      <c r="B4" s="70" t="s">
        <v>129</v>
      </c>
      <c r="C4" s="71" t="str">
        <f t="shared" si="0"/>
        <v>Finished</v>
      </c>
      <c r="D4" s="122">
        <v>43903</v>
      </c>
      <c r="E4" s="131">
        <v>43903</v>
      </c>
      <c r="F4" s="72">
        <f t="shared" si="1"/>
        <v>1</v>
      </c>
      <c r="G4" s="18">
        <v>1</v>
      </c>
    </row>
    <row r="5" spans="1:7">
      <c r="A5" s="19" t="s">
        <v>33</v>
      </c>
      <c r="B5" s="70" t="s">
        <v>129</v>
      </c>
      <c r="C5" s="71" t="str">
        <f t="shared" si="0"/>
        <v>Finished</v>
      </c>
      <c r="D5" s="122">
        <v>43904</v>
      </c>
      <c r="E5" s="131">
        <v>43905</v>
      </c>
      <c r="F5" s="72">
        <f t="shared" si="1"/>
        <v>0</v>
      </c>
      <c r="G5" s="18">
        <v>1</v>
      </c>
    </row>
    <row r="6" spans="1:7">
      <c r="A6" s="17" t="s">
        <v>34</v>
      </c>
      <c r="B6" s="70" t="s">
        <v>129</v>
      </c>
      <c r="C6" s="71" t="str">
        <f t="shared" si="0"/>
        <v>Finished</v>
      </c>
      <c r="D6" s="122">
        <v>43904</v>
      </c>
      <c r="E6" s="131">
        <v>43905</v>
      </c>
      <c r="F6" s="72">
        <f t="shared" si="1"/>
        <v>0</v>
      </c>
      <c r="G6" s="18">
        <v>1</v>
      </c>
    </row>
    <row r="7" spans="1:7">
      <c r="A7" s="17" t="s">
        <v>35</v>
      </c>
      <c r="B7" s="70" t="s">
        <v>129</v>
      </c>
      <c r="C7" s="71" t="str">
        <f t="shared" si="0"/>
        <v>Finished</v>
      </c>
      <c r="D7" s="122">
        <v>43904</v>
      </c>
      <c r="E7" s="131">
        <v>43905</v>
      </c>
      <c r="F7" s="72">
        <f t="shared" si="1"/>
        <v>0</v>
      </c>
      <c r="G7" s="18">
        <v>1</v>
      </c>
    </row>
    <row r="8" spans="1:7">
      <c r="A8" s="17" t="s">
        <v>36</v>
      </c>
      <c r="B8" s="70" t="s">
        <v>129</v>
      </c>
      <c r="C8" s="71" t="str">
        <f t="shared" si="0"/>
        <v>Finished</v>
      </c>
      <c r="D8" s="122">
        <v>43905</v>
      </c>
      <c r="E8" s="131">
        <v>43905</v>
      </c>
      <c r="F8" s="72">
        <f t="shared" si="1"/>
        <v>0</v>
      </c>
      <c r="G8" s="18">
        <v>1</v>
      </c>
    </row>
    <row r="9" spans="1:7">
      <c r="A9" s="17" t="s">
        <v>37</v>
      </c>
      <c r="B9" s="70" t="s">
        <v>129</v>
      </c>
      <c r="C9" s="71" t="str">
        <f t="shared" si="0"/>
        <v>Finished</v>
      </c>
      <c r="D9" s="122">
        <v>43905</v>
      </c>
      <c r="E9" s="131">
        <v>43908</v>
      </c>
      <c r="F9" s="72">
        <f t="shared" si="1"/>
        <v>3</v>
      </c>
      <c r="G9" s="18">
        <v>1</v>
      </c>
    </row>
    <row r="10" spans="1:7">
      <c r="A10" s="17" t="s">
        <v>38</v>
      </c>
      <c r="B10" s="70" t="s">
        <v>129</v>
      </c>
      <c r="C10" s="71" t="str">
        <f t="shared" si="0"/>
        <v>Finished</v>
      </c>
      <c r="D10" s="122">
        <v>43951</v>
      </c>
      <c r="E10" s="131">
        <v>43954</v>
      </c>
      <c r="F10" s="72">
        <f t="shared" si="1"/>
        <v>2</v>
      </c>
      <c r="G10" s="18">
        <v>1</v>
      </c>
    </row>
    <row r="11" spans="1:7">
      <c r="A11" s="19" t="s">
        <v>39</v>
      </c>
      <c r="B11" s="70" t="s">
        <v>129</v>
      </c>
      <c r="C11" s="71" t="str">
        <f t="shared" si="0"/>
        <v>Finished</v>
      </c>
      <c r="D11" s="122">
        <v>43904</v>
      </c>
      <c r="E11" s="131">
        <v>43908</v>
      </c>
      <c r="F11" s="72">
        <f t="shared" si="1"/>
        <v>3</v>
      </c>
      <c r="G11" s="18">
        <v>1</v>
      </c>
    </row>
    <row r="12" spans="1:7">
      <c r="A12" s="17" t="s">
        <v>97</v>
      </c>
      <c r="B12" s="70" t="s">
        <v>129</v>
      </c>
      <c r="C12" s="71" t="str">
        <f t="shared" si="0"/>
        <v>Finished</v>
      </c>
      <c r="D12" s="122">
        <v>43906</v>
      </c>
      <c r="E12" s="131">
        <v>43908</v>
      </c>
      <c r="F12" s="72">
        <f t="shared" si="1"/>
        <v>3</v>
      </c>
      <c r="G12" s="126">
        <v>1</v>
      </c>
    </row>
    <row r="13" spans="1:7">
      <c r="A13" s="17" t="s">
        <v>98</v>
      </c>
      <c r="B13" s="70" t="s">
        <v>129</v>
      </c>
      <c r="C13" s="71" t="str">
        <f t="shared" si="0"/>
        <v>Finished</v>
      </c>
      <c r="D13" s="122">
        <v>43906</v>
      </c>
      <c r="E13" s="131">
        <v>43907</v>
      </c>
      <c r="F13" s="72">
        <f t="shared" si="1"/>
        <v>2</v>
      </c>
      <c r="G13" s="126">
        <v>1</v>
      </c>
    </row>
    <row r="14" spans="1:7">
      <c r="A14" s="117" t="s">
        <v>40</v>
      </c>
      <c r="B14" s="118" t="s">
        <v>129</v>
      </c>
      <c r="C14" s="139" t="str">
        <f t="shared" si="0"/>
        <v>Finished</v>
      </c>
      <c r="D14" s="140">
        <v>43904</v>
      </c>
      <c r="E14" s="140">
        <v>43904</v>
      </c>
      <c r="F14" s="141">
        <f t="shared" si="1"/>
        <v>0</v>
      </c>
      <c r="G14" s="154">
        <v>1</v>
      </c>
    </row>
    <row r="15" spans="1:7">
      <c r="A15" s="142" t="s">
        <v>96</v>
      </c>
      <c r="B15" s="143" t="s">
        <v>129</v>
      </c>
      <c r="C15" s="144" t="str">
        <f t="shared" si="0"/>
        <v>Finished</v>
      </c>
      <c r="D15" s="145">
        <v>43904</v>
      </c>
      <c r="E15" s="145">
        <v>43905</v>
      </c>
      <c r="F15" s="146">
        <f>NETWORKDAYS(D15,E15)</f>
        <v>0</v>
      </c>
      <c r="G15" s="147">
        <f>AVERAGE(G16,G17)</f>
        <v>1</v>
      </c>
    </row>
    <row r="16" spans="1:7">
      <c r="A16" s="17" t="s">
        <v>99</v>
      </c>
      <c r="B16" s="70" t="s">
        <v>129</v>
      </c>
      <c r="C16" s="71" t="str">
        <f t="shared" si="0"/>
        <v>Finished</v>
      </c>
      <c r="D16" s="153">
        <v>43908</v>
      </c>
      <c r="E16" s="153"/>
      <c r="F16" s="72">
        <f t="shared" si="1"/>
        <v>-31363</v>
      </c>
      <c r="G16" s="18">
        <v>1</v>
      </c>
    </row>
    <row r="17" spans="1:7">
      <c r="A17" s="127" t="s">
        <v>100</v>
      </c>
      <c r="B17" s="133" t="s">
        <v>129</v>
      </c>
      <c r="C17" s="134" t="str">
        <f>IF(G17=0,"Not Started",IF(G17&lt;1,"Progress",IF(G17=1,"Finished")))</f>
        <v>Finished</v>
      </c>
      <c r="D17" s="148">
        <v>43908</v>
      </c>
      <c r="E17" s="148">
        <v>43912</v>
      </c>
      <c r="F17" s="136">
        <f>NETWORKDAYS(D17,E17)</f>
        <v>3</v>
      </c>
      <c r="G17" s="128">
        <f>AVERAGE(G18,G19)</f>
        <v>1</v>
      </c>
    </row>
    <row r="18" spans="1:7">
      <c r="A18" s="17" t="s">
        <v>174</v>
      </c>
      <c r="B18" s="70" t="s">
        <v>129</v>
      </c>
      <c r="C18" s="71" t="str">
        <f t="shared" si="0"/>
        <v>Finished</v>
      </c>
      <c r="D18" s="122">
        <v>43908</v>
      </c>
      <c r="E18" s="131">
        <v>43908</v>
      </c>
      <c r="F18" s="72">
        <f t="shared" si="1"/>
        <v>1</v>
      </c>
      <c r="G18" s="18">
        <v>1</v>
      </c>
    </row>
    <row r="19" spans="1:7">
      <c r="A19" s="17" t="s">
        <v>173</v>
      </c>
      <c r="B19" s="70" t="s">
        <v>129</v>
      </c>
      <c r="C19" s="71" t="str">
        <f t="shared" si="0"/>
        <v>Finished</v>
      </c>
      <c r="D19" s="152">
        <v>43908</v>
      </c>
      <c r="E19" s="152">
        <v>43912</v>
      </c>
      <c r="F19" s="72">
        <f t="shared" si="1"/>
        <v>3</v>
      </c>
      <c r="G19" s="18">
        <v>1</v>
      </c>
    </row>
    <row r="20" spans="1:7">
      <c r="A20" s="149" t="s">
        <v>41</v>
      </c>
      <c r="B20" s="150" t="s">
        <v>129</v>
      </c>
      <c r="C20" s="144" t="str">
        <f t="shared" si="0"/>
        <v>Finished</v>
      </c>
      <c r="D20" s="145">
        <v>43908</v>
      </c>
      <c r="E20" s="145">
        <v>43910</v>
      </c>
      <c r="F20" s="146">
        <f>NETWORKDAYS(D20,E20)</f>
        <v>3</v>
      </c>
      <c r="G20" s="147">
        <f>AVERAGE(G21,G22)</f>
        <v>1</v>
      </c>
    </row>
    <row r="21" spans="1:7">
      <c r="A21" s="127" t="s">
        <v>253</v>
      </c>
      <c r="B21" s="133" t="s">
        <v>129</v>
      </c>
      <c r="C21" s="134" t="str">
        <f>IF(G21=0,"Not Started",IF(G21&lt;1,"Progress",IF(G21=1,"Finished")))</f>
        <v>Finished</v>
      </c>
      <c r="D21" s="135">
        <v>43908</v>
      </c>
      <c r="E21" s="135">
        <v>43911</v>
      </c>
      <c r="F21" s="136">
        <f>NETWORKDAYS(D21,E21)</f>
        <v>3</v>
      </c>
      <c r="G21" s="99">
        <v>1</v>
      </c>
    </row>
    <row r="22" spans="1:7">
      <c r="A22" s="84" t="s">
        <v>255</v>
      </c>
      <c r="B22" s="70" t="s">
        <v>129</v>
      </c>
      <c r="C22" s="71" t="str">
        <f t="shared" si="0"/>
        <v>Finished</v>
      </c>
      <c r="D22" s="122">
        <v>43911</v>
      </c>
      <c r="E22" s="131">
        <v>43912</v>
      </c>
      <c r="F22" s="72">
        <f t="shared" si="1"/>
        <v>0</v>
      </c>
      <c r="G22" s="18">
        <v>1</v>
      </c>
    </row>
    <row r="23" spans="1:7">
      <c r="A23" s="84" t="s">
        <v>256</v>
      </c>
      <c r="B23" s="70" t="s">
        <v>129</v>
      </c>
      <c r="C23" s="71" t="str">
        <f t="shared" si="0"/>
        <v>Finished</v>
      </c>
      <c r="D23" s="122">
        <v>43911</v>
      </c>
      <c r="E23" s="131">
        <v>43912</v>
      </c>
      <c r="F23" s="132">
        <f t="shared" si="1"/>
        <v>0</v>
      </c>
      <c r="G23" s="18">
        <v>1</v>
      </c>
    </row>
    <row r="24" spans="1:7">
      <c r="A24" s="84" t="s">
        <v>257</v>
      </c>
      <c r="B24" s="70" t="s">
        <v>129</v>
      </c>
      <c r="C24" s="71" t="str">
        <f t="shared" si="0"/>
        <v>Finished</v>
      </c>
      <c r="D24" s="122">
        <v>43911</v>
      </c>
      <c r="E24" s="131">
        <v>43912</v>
      </c>
      <c r="F24" s="132">
        <f t="shared" si="1"/>
        <v>0</v>
      </c>
      <c r="G24" s="18">
        <v>1</v>
      </c>
    </row>
    <row r="25" spans="1:7">
      <c r="A25" s="19" t="s">
        <v>258</v>
      </c>
      <c r="B25" s="70" t="s">
        <v>129</v>
      </c>
      <c r="C25" s="71" t="str">
        <f t="shared" si="0"/>
        <v>Finished</v>
      </c>
      <c r="D25" s="122">
        <v>43911</v>
      </c>
      <c r="E25" s="131">
        <v>43912</v>
      </c>
      <c r="F25" s="132">
        <f t="shared" si="1"/>
        <v>0</v>
      </c>
      <c r="G25" s="18">
        <v>1</v>
      </c>
    </row>
    <row r="26" spans="1:7">
      <c r="A26" s="17" t="s">
        <v>259</v>
      </c>
      <c r="B26" s="70" t="s">
        <v>129</v>
      </c>
      <c r="C26" s="71" t="str">
        <f t="shared" si="0"/>
        <v>Finished</v>
      </c>
      <c r="D26" s="122">
        <v>43908</v>
      </c>
      <c r="E26" s="131">
        <v>43909</v>
      </c>
      <c r="F26" s="132">
        <f t="shared" si="1"/>
        <v>2</v>
      </c>
      <c r="G26" s="18">
        <v>1</v>
      </c>
    </row>
    <row r="27" spans="1:7">
      <c r="A27" s="129" t="s">
        <v>134</v>
      </c>
      <c r="B27" s="133" t="s">
        <v>129</v>
      </c>
      <c r="C27" s="134" t="str">
        <f t="shared" ref="C27:C49" si="2">IF(G27=0,"Not Started",IF(G27&lt;1,"Progress",IF(G27=1,"Finished")))</f>
        <v>Finished</v>
      </c>
      <c r="D27" s="135">
        <v>43908</v>
      </c>
      <c r="E27" s="135">
        <v>43909</v>
      </c>
      <c r="F27" s="136">
        <f t="shared" ref="F27:F47" si="3">NETWORKDAYS(D27,E27)</f>
        <v>2</v>
      </c>
      <c r="G27" s="99">
        <v>1</v>
      </c>
    </row>
    <row r="28" spans="1:7">
      <c r="A28" s="66" t="s">
        <v>260</v>
      </c>
      <c r="B28" s="45" t="s">
        <v>129</v>
      </c>
      <c r="C28" s="71" t="str">
        <f t="shared" si="2"/>
        <v>Finished</v>
      </c>
      <c r="D28" s="122">
        <v>43908</v>
      </c>
      <c r="E28" s="131">
        <v>43909</v>
      </c>
      <c r="F28" s="72">
        <f t="shared" si="3"/>
        <v>2</v>
      </c>
      <c r="G28" s="18">
        <v>1</v>
      </c>
    </row>
    <row r="29" spans="1:7">
      <c r="A29" s="3" t="s">
        <v>262</v>
      </c>
      <c r="B29" s="73" t="s">
        <v>129</v>
      </c>
      <c r="C29" s="71" t="str">
        <f t="shared" si="2"/>
        <v>Finished</v>
      </c>
      <c r="D29" s="152">
        <v>43913</v>
      </c>
      <c r="E29" s="152">
        <v>43959</v>
      </c>
      <c r="F29" s="72">
        <f t="shared" si="3"/>
        <v>35</v>
      </c>
      <c r="G29" s="18">
        <v>1</v>
      </c>
    </row>
    <row r="30" spans="1:7">
      <c r="A30" s="3" t="s">
        <v>135</v>
      </c>
      <c r="B30" s="73" t="s">
        <v>129</v>
      </c>
      <c r="C30" s="71" t="str">
        <f t="shared" si="2"/>
        <v>Finished</v>
      </c>
      <c r="D30" s="152">
        <v>43913</v>
      </c>
      <c r="E30" s="152">
        <v>43927</v>
      </c>
      <c r="F30" s="72">
        <f t="shared" si="3"/>
        <v>11</v>
      </c>
      <c r="G30" s="18">
        <v>1</v>
      </c>
    </row>
    <row r="31" spans="1:7">
      <c r="A31" s="3" t="s">
        <v>137</v>
      </c>
      <c r="B31" s="94" t="s">
        <v>129</v>
      </c>
      <c r="C31" s="71" t="str">
        <f t="shared" si="2"/>
        <v>Finished</v>
      </c>
      <c r="D31" s="152">
        <v>43913</v>
      </c>
      <c r="E31" s="152">
        <v>43915</v>
      </c>
      <c r="F31" s="72">
        <f t="shared" si="3"/>
        <v>3</v>
      </c>
      <c r="G31" s="18">
        <v>1</v>
      </c>
    </row>
    <row r="32" spans="1:7">
      <c r="A32" s="66" t="s">
        <v>138</v>
      </c>
      <c r="B32" s="94" t="s">
        <v>129</v>
      </c>
      <c r="C32" s="71" t="str">
        <f t="shared" si="2"/>
        <v>Finished</v>
      </c>
      <c r="D32" s="152">
        <v>43915</v>
      </c>
      <c r="E32" s="152">
        <v>43916</v>
      </c>
      <c r="F32" s="72">
        <f t="shared" si="3"/>
        <v>2</v>
      </c>
      <c r="G32" s="18">
        <v>1</v>
      </c>
    </row>
    <row r="33" spans="1:7">
      <c r="A33" s="3" t="s">
        <v>139</v>
      </c>
      <c r="B33" s="94" t="s">
        <v>129</v>
      </c>
      <c r="C33" s="71" t="str">
        <f t="shared" si="2"/>
        <v>Finished</v>
      </c>
      <c r="D33" s="151">
        <v>43926</v>
      </c>
      <c r="E33" s="151">
        <v>43927</v>
      </c>
      <c r="F33" s="72">
        <f t="shared" si="3"/>
        <v>1</v>
      </c>
      <c r="G33" s="18">
        <v>1</v>
      </c>
    </row>
    <row r="34" spans="1:7">
      <c r="A34" s="3" t="s">
        <v>261</v>
      </c>
      <c r="B34" s="94" t="s">
        <v>129</v>
      </c>
      <c r="C34" s="71" t="str">
        <f t="shared" si="2"/>
        <v>Finished</v>
      </c>
      <c r="D34" s="151">
        <v>43922</v>
      </c>
      <c r="E34" s="151">
        <v>43924</v>
      </c>
      <c r="F34" s="72">
        <f t="shared" si="3"/>
        <v>3</v>
      </c>
      <c r="G34" s="18">
        <v>1</v>
      </c>
    </row>
    <row r="35" spans="1:7">
      <c r="A35" s="3" t="s">
        <v>136</v>
      </c>
      <c r="B35" s="94" t="s">
        <v>129</v>
      </c>
      <c r="C35" s="71" t="str">
        <f t="shared" si="2"/>
        <v>Finished</v>
      </c>
      <c r="D35" s="123">
        <v>43922</v>
      </c>
      <c r="E35" s="137">
        <v>43923</v>
      </c>
      <c r="F35" s="72">
        <f t="shared" si="3"/>
        <v>2</v>
      </c>
      <c r="G35" s="18">
        <v>1</v>
      </c>
    </row>
    <row r="36" spans="1:7">
      <c r="A36" s="129" t="s">
        <v>266</v>
      </c>
      <c r="B36" s="133" t="s">
        <v>129</v>
      </c>
      <c r="C36" s="134" t="str">
        <f t="shared" si="2"/>
        <v>Finished</v>
      </c>
      <c r="D36" s="138">
        <v>43922</v>
      </c>
      <c r="E36" s="138">
        <v>43924</v>
      </c>
      <c r="F36" s="136">
        <f t="shared" ref="F36:F51" si="4">NETWORKDAYS(D36,E36)</f>
        <v>3</v>
      </c>
      <c r="G36" s="99">
        <v>1</v>
      </c>
    </row>
    <row r="37" spans="1:7">
      <c r="A37" s="3" t="s">
        <v>269</v>
      </c>
      <c r="B37" s="97" t="s">
        <v>129</v>
      </c>
      <c r="C37" s="71" t="str">
        <f t="shared" si="2"/>
        <v>Finished</v>
      </c>
      <c r="D37" s="123">
        <v>43924</v>
      </c>
      <c r="E37" s="137">
        <v>43924</v>
      </c>
      <c r="F37" s="155">
        <f t="shared" si="4"/>
        <v>1</v>
      </c>
      <c r="G37" s="18">
        <v>1</v>
      </c>
    </row>
    <row r="38" spans="1:7">
      <c r="A38" s="3" t="s">
        <v>267</v>
      </c>
      <c r="B38" s="97" t="s">
        <v>129</v>
      </c>
      <c r="C38" s="71" t="str">
        <f t="shared" si="2"/>
        <v>Finished</v>
      </c>
      <c r="D38" s="123">
        <v>43924</v>
      </c>
      <c r="E38" s="137">
        <v>43924</v>
      </c>
      <c r="F38" s="155">
        <f t="shared" si="4"/>
        <v>1</v>
      </c>
      <c r="G38" s="18">
        <v>1</v>
      </c>
    </row>
    <row r="39" spans="1:7">
      <c r="A39" s="129" t="s">
        <v>268</v>
      </c>
      <c r="B39" s="133" t="s">
        <v>129</v>
      </c>
      <c r="C39" s="134" t="str">
        <f t="shared" ref="C39" si="5">IF(G39=0,"Not Started",IF(G39&lt;1,"Progress",IF(G39=1,"Finished")))</f>
        <v>Finished</v>
      </c>
      <c r="D39" s="138">
        <v>43924</v>
      </c>
      <c r="E39" s="138">
        <v>43924</v>
      </c>
      <c r="F39" s="136">
        <f t="shared" si="4"/>
        <v>1</v>
      </c>
      <c r="G39" s="99">
        <v>1</v>
      </c>
    </row>
    <row r="40" spans="1:7">
      <c r="A40" s="85" t="s">
        <v>263</v>
      </c>
      <c r="B40" s="94" t="s">
        <v>129</v>
      </c>
      <c r="C40" s="71" t="str">
        <f t="shared" si="2"/>
        <v>Finished</v>
      </c>
      <c r="D40" s="123">
        <v>43925</v>
      </c>
      <c r="E40" s="137">
        <v>43926</v>
      </c>
      <c r="F40" s="155">
        <f t="shared" si="4"/>
        <v>0</v>
      </c>
      <c r="G40" s="18">
        <v>1</v>
      </c>
    </row>
    <row r="41" spans="1:7">
      <c r="A41" s="85" t="s">
        <v>264</v>
      </c>
      <c r="B41" s="97" t="s">
        <v>129</v>
      </c>
      <c r="C41" s="71" t="str">
        <f t="shared" si="2"/>
        <v>Finished</v>
      </c>
      <c r="D41" s="123">
        <v>43925</v>
      </c>
      <c r="E41" s="137">
        <v>43926</v>
      </c>
      <c r="F41" s="155">
        <f t="shared" si="4"/>
        <v>0</v>
      </c>
      <c r="G41" s="18">
        <v>1</v>
      </c>
    </row>
    <row r="42" spans="1:7">
      <c r="A42" s="85" t="s">
        <v>265</v>
      </c>
      <c r="B42" s="97" t="s">
        <v>129</v>
      </c>
      <c r="C42" s="71" t="str">
        <f t="shared" si="2"/>
        <v>Finished</v>
      </c>
      <c r="D42" s="123">
        <v>43926</v>
      </c>
      <c r="E42" s="137">
        <v>43926</v>
      </c>
      <c r="F42" s="155">
        <f t="shared" si="4"/>
        <v>0</v>
      </c>
      <c r="G42" s="18">
        <v>1</v>
      </c>
    </row>
    <row r="43" spans="1:7">
      <c r="A43" s="129" t="s">
        <v>270</v>
      </c>
      <c r="B43" s="133" t="s">
        <v>129</v>
      </c>
      <c r="C43" s="134" t="str">
        <f t="shared" si="2"/>
        <v>Finished</v>
      </c>
      <c r="D43" s="138">
        <v>43926</v>
      </c>
      <c r="E43" s="138">
        <v>43926</v>
      </c>
      <c r="F43" s="136">
        <f t="shared" si="4"/>
        <v>0</v>
      </c>
      <c r="G43" s="99">
        <v>1</v>
      </c>
    </row>
    <row r="44" spans="1:7">
      <c r="A44" s="66" t="s">
        <v>271</v>
      </c>
      <c r="B44" s="97" t="s">
        <v>129</v>
      </c>
      <c r="C44" s="71" t="str">
        <f>IF(G44=0,"Not Started",IF(G44&lt;1,"Progress",IF(G44=1,"Finished")))</f>
        <v>Finished</v>
      </c>
      <c r="D44" s="123">
        <v>43926</v>
      </c>
      <c r="E44" s="137">
        <v>43926</v>
      </c>
      <c r="F44" s="155">
        <f t="shared" si="4"/>
        <v>0</v>
      </c>
      <c r="G44" s="18">
        <v>1</v>
      </c>
    </row>
    <row r="45" spans="1:7">
      <c r="A45" s="3" t="s">
        <v>272</v>
      </c>
      <c r="B45" s="73" t="s">
        <v>129</v>
      </c>
      <c r="C45" s="71" t="str">
        <f>IF(G45=0,"Not Started",IF(G45&lt;1,"Progress",IF(G45=1,"Finished")))</f>
        <v>Finished</v>
      </c>
      <c r="D45" s="151">
        <v>43927</v>
      </c>
      <c r="E45" s="151">
        <v>43929</v>
      </c>
      <c r="F45" s="155">
        <f t="shared" si="4"/>
        <v>3</v>
      </c>
      <c r="G45" s="18">
        <v>1</v>
      </c>
    </row>
    <row r="46" spans="1:7">
      <c r="A46" s="3" t="s">
        <v>273</v>
      </c>
      <c r="B46" s="73" t="s">
        <v>129</v>
      </c>
      <c r="C46" s="71" t="str">
        <f t="shared" si="2"/>
        <v>Finished</v>
      </c>
      <c r="D46" s="123">
        <v>43927</v>
      </c>
      <c r="E46" s="137">
        <v>43928</v>
      </c>
      <c r="F46" s="155">
        <f t="shared" si="4"/>
        <v>2</v>
      </c>
      <c r="G46" s="18">
        <v>1</v>
      </c>
    </row>
    <row r="47" spans="1:7">
      <c r="A47" s="3" t="s">
        <v>274</v>
      </c>
      <c r="B47" s="73" t="s">
        <v>129</v>
      </c>
      <c r="C47" s="71" t="str">
        <f t="shared" si="2"/>
        <v>Finished</v>
      </c>
      <c r="D47" s="123">
        <v>43927</v>
      </c>
      <c r="E47" s="137">
        <v>43927</v>
      </c>
      <c r="F47" s="155">
        <f t="shared" si="4"/>
        <v>1</v>
      </c>
      <c r="G47" s="18">
        <v>1</v>
      </c>
    </row>
    <row r="48" spans="1:7">
      <c r="A48" s="129" t="s">
        <v>275</v>
      </c>
      <c r="B48" s="133" t="s">
        <v>129</v>
      </c>
      <c r="C48" s="134" t="str">
        <f t="shared" si="2"/>
        <v>Finished</v>
      </c>
      <c r="D48" s="138">
        <v>43927</v>
      </c>
      <c r="E48" s="138">
        <v>43927</v>
      </c>
      <c r="F48" s="136">
        <f t="shared" si="4"/>
        <v>1</v>
      </c>
      <c r="G48" s="99">
        <v>1</v>
      </c>
    </row>
    <row r="49" spans="1:7">
      <c r="A49" s="66" t="s">
        <v>281</v>
      </c>
      <c r="B49" s="97" t="s">
        <v>129</v>
      </c>
      <c r="C49" s="71" t="str">
        <f t="shared" si="2"/>
        <v>Finished</v>
      </c>
      <c r="D49" s="123">
        <v>43927</v>
      </c>
      <c r="E49" s="137">
        <v>43928</v>
      </c>
      <c r="F49" s="155">
        <f t="shared" si="4"/>
        <v>2</v>
      </c>
      <c r="G49" s="18">
        <v>1</v>
      </c>
    </row>
    <row r="50" spans="1:7">
      <c r="A50" s="66" t="s">
        <v>277</v>
      </c>
      <c r="B50" s="97" t="s">
        <v>129</v>
      </c>
      <c r="C50" s="71" t="str">
        <f t="shared" ref="C50" si="6">IF(G50=0,"Not Started",IF(G50&lt;1,"Progress",IF(G50=1,"Finished")))</f>
        <v>Finished</v>
      </c>
      <c r="D50" s="123">
        <v>43928</v>
      </c>
      <c r="E50" s="137">
        <v>43929</v>
      </c>
      <c r="F50" s="155">
        <f t="shared" si="4"/>
        <v>2</v>
      </c>
      <c r="G50" s="18">
        <v>1</v>
      </c>
    </row>
    <row r="51" spans="1:7">
      <c r="A51" s="3" t="s">
        <v>276</v>
      </c>
      <c r="B51" s="97" t="s">
        <v>129</v>
      </c>
      <c r="C51" s="71" t="str">
        <f t="shared" ref="C51" si="7">IF(G51=0,"Not Started",IF(G51&lt;1,"Progress",IF(G51=1,"Finished")))</f>
        <v>Finished</v>
      </c>
      <c r="D51" s="123">
        <v>43928</v>
      </c>
      <c r="E51" s="137">
        <v>43928</v>
      </c>
      <c r="F51" s="155">
        <f t="shared" si="4"/>
        <v>1</v>
      </c>
      <c r="G51" s="18">
        <v>1</v>
      </c>
    </row>
    <row r="52" spans="1:7">
      <c r="C52"/>
      <c r="D52" s="119"/>
      <c r="E52" s="124"/>
      <c r="F52"/>
      <c r="G52"/>
    </row>
    <row r="53" spans="1:7">
      <c r="C53"/>
      <c r="D53" s="119"/>
      <c r="E53" s="124"/>
      <c r="F53"/>
      <c r="G53"/>
    </row>
    <row r="54" spans="1:7">
      <c r="C54"/>
      <c r="D54" s="119"/>
      <c r="E54" s="124"/>
      <c r="F54"/>
      <c r="G54"/>
    </row>
    <row r="55" spans="1:7">
      <c r="C55"/>
      <c r="D55" s="119"/>
      <c r="E55" s="124"/>
      <c r="F55"/>
      <c r="G55"/>
    </row>
    <row r="56" spans="1:7">
      <c r="C56"/>
      <c r="D56" s="119"/>
      <c r="E56" s="124"/>
      <c r="F56"/>
      <c r="G56"/>
    </row>
    <row r="57" spans="1:7">
      <c r="C57"/>
      <c r="D57" s="119"/>
      <c r="E57" s="124"/>
      <c r="F57"/>
      <c r="G57"/>
    </row>
    <row r="58" spans="1:7">
      <c r="C58"/>
      <c r="D58" s="119"/>
      <c r="E58" s="124"/>
      <c r="F58"/>
      <c r="G58"/>
    </row>
    <row r="59" spans="1:7">
      <c r="C59"/>
      <c r="D59" s="119"/>
      <c r="E59" s="124"/>
      <c r="F59"/>
      <c r="G59"/>
    </row>
    <row r="60" spans="1:7">
      <c r="C60"/>
      <c r="D60" s="119"/>
      <c r="E60" s="124"/>
      <c r="F60"/>
      <c r="G60"/>
    </row>
    <row r="61" spans="1:7">
      <c r="C61"/>
      <c r="D61" s="119"/>
      <c r="E61" s="124"/>
      <c r="F61"/>
      <c r="G61"/>
    </row>
    <row r="62" spans="1:7">
      <c r="C62"/>
      <c r="D62" s="119"/>
      <c r="E62" s="124"/>
      <c r="F62"/>
      <c r="G62"/>
    </row>
    <row r="63" spans="1:7">
      <c r="C63"/>
      <c r="D63" s="119"/>
      <c r="E63" s="124"/>
      <c r="F63"/>
      <c r="G63"/>
    </row>
    <row r="64" spans="1:7">
      <c r="C64"/>
      <c r="D64" s="119"/>
      <c r="E64" s="124"/>
      <c r="F64"/>
      <c r="G64"/>
    </row>
    <row r="65" spans="3:7">
      <c r="C65"/>
      <c r="D65" s="119"/>
      <c r="E65" s="124"/>
      <c r="F65"/>
      <c r="G65"/>
    </row>
    <row r="66" spans="3:7">
      <c r="C66"/>
      <c r="D66" s="119"/>
      <c r="E66" s="124"/>
      <c r="F66"/>
      <c r="G66"/>
    </row>
    <row r="67" spans="3:7">
      <c r="C67"/>
      <c r="D67" s="119"/>
      <c r="E67" s="124"/>
      <c r="F67"/>
      <c r="G67"/>
    </row>
    <row r="68" spans="3:7">
      <c r="C68"/>
      <c r="D68" s="119"/>
      <c r="E68" s="124"/>
      <c r="F68"/>
      <c r="G68"/>
    </row>
    <row r="69" spans="3:7">
      <c r="C69"/>
      <c r="D69" s="119"/>
      <c r="E69" s="124"/>
      <c r="F69"/>
      <c r="G69"/>
    </row>
    <row r="70" spans="3:7">
      <c r="C70"/>
      <c r="D70" s="119"/>
      <c r="E70" s="124"/>
      <c r="F70"/>
      <c r="G70"/>
    </row>
    <row r="71" spans="3:7">
      <c r="C71"/>
      <c r="D71" s="119"/>
      <c r="E71" s="124"/>
      <c r="F71"/>
      <c r="G71"/>
    </row>
    <row r="72" spans="3:7">
      <c r="C72"/>
      <c r="D72" s="119"/>
      <c r="E72" s="124"/>
      <c r="F72"/>
      <c r="G72"/>
    </row>
    <row r="73" spans="3:7">
      <c r="C73"/>
      <c r="D73" s="119"/>
      <c r="E73" s="124"/>
      <c r="F73"/>
      <c r="G73"/>
    </row>
    <row r="74" spans="3:7">
      <c r="C74"/>
      <c r="D74" s="119"/>
      <c r="E74" s="124"/>
      <c r="F74"/>
      <c r="G74"/>
    </row>
    <row r="75" spans="3:7">
      <c r="C75"/>
      <c r="D75" s="119"/>
      <c r="E75" s="124"/>
      <c r="F75"/>
      <c r="G75"/>
    </row>
    <row r="76" spans="3:7">
      <c r="C76"/>
      <c r="D76" s="119"/>
      <c r="E76" s="124"/>
      <c r="F76"/>
      <c r="G76"/>
    </row>
    <row r="77" spans="3:7">
      <c r="C77"/>
      <c r="D77" s="119"/>
      <c r="E77" s="124"/>
      <c r="F77"/>
      <c r="G77"/>
    </row>
    <row r="78" spans="3:7">
      <c r="C78"/>
      <c r="D78" s="119"/>
      <c r="E78" s="124"/>
      <c r="F78"/>
      <c r="G78"/>
    </row>
    <row r="79" spans="3:7">
      <c r="D79" s="119"/>
      <c r="E79" s="124"/>
    </row>
    <row r="80" spans="3:7">
      <c r="D80" s="119"/>
      <c r="E80" s="124"/>
    </row>
    <row r="81" spans="4:5">
      <c r="D81" s="119"/>
      <c r="E81" s="124"/>
    </row>
    <row r="82" spans="4:5">
      <c r="D82" s="119"/>
      <c r="E82" s="124"/>
    </row>
    <row r="83" spans="4:5">
      <c r="D83" s="119"/>
      <c r="E83" s="124"/>
    </row>
    <row r="84" spans="4:5">
      <c r="D84" s="119"/>
      <c r="E84" s="124"/>
    </row>
    <row r="85" spans="4:5">
      <c r="D85" s="119"/>
      <c r="E85" s="124"/>
    </row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RowHeight="17.399999999999999"/>
  <cols>
    <col min="1" max="1025" width="8.59765625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48"/>
  <sheetViews>
    <sheetView topLeftCell="A13" zoomScale="70" zoomScaleNormal="70" workbookViewId="0">
      <selection activeCell="V37" sqref="V37"/>
    </sheetView>
  </sheetViews>
  <sheetFormatPr defaultRowHeight="17.399999999999999"/>
  <cols>
    <col min="1" max="1" width="15.5" style="20" customWidth="1"/>
    <col min="2" max="2" width="16.59765625" style="20" customWidth="1"/>
    <col min="3" max="3" width="19" style="20" customWidth="1"/>
    <col min="4" max="4" width="19" style="21" customWidth="1"/>
    <col min="5" max="5" width="19" style="20" customWidth="1"/>
    <col min="6" max="9" width="6.8984375" style="20" customWidth="1"/>
    <col min="10" max="10" width="7.8984375" style="20" customWidth="1"/>
    <col min="11" max="11" width="31.19921875" style="22" customWidth="1"/>
    <col min="12" max="12" width="13.69921875" style="23" customWidth="1"/>
    <col min="13" max="13" width="13.8984375" style="23" customWidth="1"/>
    <col min="14" max="14" width="15.8984375" style="23" bestFit="1" customWidth="1"/>
    <col min="15" max="15" width="17.5" style="23" bestFit="1" customWidth="1"/>
    <col min="16" max="16" width="11.09765625" style="23" bestFit="1" customWidth="1"/>
    <col min="17" max="21" width="9" style="23" customWidth="1"/>
    <col min="22" max="22" width="18.3984375" style="23" bestFit="1" customWidth="1"/>
    <col min="23" max="1025" width="9" style="23" customWidth="1"/>
  </cols>
  <sheetData>
    <row r="1" spans="1:11" ht="45.6">
      <c r="A1" s="116" t="s">
        <v>42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1" ht="31.8" thickBot="1">
      <c r="A2" s="37" t="s">
        <v>43</v>
      </c>
      <c r="B2" s="37" t="s">
        <v>44</v>
      </c>
      <c r="C2" s="37" t="s">
        <v>45</v>
      </c>
      <c r="D2" s="37" t="s">
        <v>46</v>
      </c>
      <c r="E2" s="37" t="s">
        <v>47</v>
      </c>
      <c r="F2" s="37" t="s">
        <v>48</v>
      </c>
      <c r="G2" s="37" t="s">
        <v>49</v>
      </c>
      <c r="H2" s="37" t="s">
        <v>50</v>
      </c>
      <c r="I2" s="37" t="s">
        <v>51</v>
      </c>
      <c r="J2" s="37" t="s">
        <v>52</v>
      </c>
      <c r="K2" s="37" t="s">
        <v>53</v>
      </c>
    </row>
    <row r="3" spans="1:11" ht="17.25" customHeight="1">
      <c r="A3" s="43" t="s">
        <v>103</v>
      </c>
      <c r="B3" s="43" t="s">
        <v>101</v>
      </c>
      <c r="C3" s="38" t="s">
        <v>123</v>
      </c>
      <c r="D3" s="38" t="s">
        <v>162</v>
      </c>
      <c r="E3" s="38" t="s">
        <v>116</v>
      </c>
      <c r="F3" s="38">
        <v>11</v>
      </c>
      <c r="G3" s="38"/>
      <c r="H3" s="38" t="s">
        <v>54</v>
      </c>
      <c r="I3" s="38" t="s">
        <v>54</v>
      </c>
      <c r="J3" s="38" t="s">
        <v>66</v>
      </c>
      <c r="K3" s="38"/>
    </row>
    <row r="4" spans="1:11">
      <c r="A4" s="44"/>
      <c r="B4" s="44"/>
      <c r="C4" s="56" t="s">
        <v>179</v>
      </c>
      <c r="D4" s="35" t="s">
        <v>181</v>
      </c>
      <c r="E4" s="35" t="s">
        <v>69</v>
      </c>
      <c r="F4" s="35">
        <v>128</v>
      </c>
      <c r="G4" s="35"/>
      <c r="H4" s="35"/>
      <c r="I4" s="35" t="s">
        <v>54</v>
      </c>
      <c r="J4" s="35"/>
      <c r="K4" s="35"/>
    </row>
    <row r="5" spans="1:11">
      <c r="A5" s="44"/>
      <c r="B5" s="44"/>
      <c r="C5" s="56" t="s">
        <v>180</v>
      </c>
      <c r="D5" s="35" t="s">
        <v>182</v>
      </c>
      <c r="E5" s="35" t="s">
        <v>69</v>
      </c>
      <c r="F5" s="35">
        <v>256</v>
      </c>
      <c r="G5" s="35"/>
      <c r="H5" s="35"/>
      <c r="I5" s="35" t="s">
        <v>54</v>
      </c>
      <c r="J5" s="35" t="s">
        <v>66</v>
      </c>
      <c r="K5" s="35"/>
    </row>
    <row r="6" spans="1:11">
      <c r="A6" s="44"/>
      <c r="B6" s="44"/>
      <c r="C6" s="56" t="s">
        <v>55</v>
      </c>
      <c r="D6" s="35" t="s">
        <v>64</v>
      </c>
      <c r="E6" s="35" t="s">
        <v>70</v>
      </c>
      <c r="F6" s="35">
        <v>11</v>
      </c>
      <c r="G6" s="35"/>
      <c r="H6" s="35"/>
      <c r="I6" s="35" t="s">
        <v>54</v>
      </c>
      <c r="J6" s="35"/>
      <c r="K6" s="35"/>
    </row>
    <row r="7" spans="1:11" ht="18" thickBot="1">
      <c r="A7" s="44"/>
      <c r="B7" s="44"/>
      <c r="C7" s="56" t="s">
        <v>56</v>
      </c>
      <c r="D7" s="35" t="s">
        <v>65</v>
      </c>
      <c r="E7" s="35" t="s">
        <v>113</v>
      </c>
      <c r="F7" s="55">
        <v>11</v>
      </c>
      <c r="G7" s="35"/>
      <c r="H7" s="35"/>
      <c r="I7" s="35" t="s">
        <v>54</v>
      </c>
      <c r="J7" s="35"/>
      <c r="K7" s="36"/>
    </row>
    <row r="8" spans="1:11">
      <c r="A8" s="43" t="s">
        <v>105</v>
      </c>
      <c r="B8" s="43" t="s">
        <v>102</v>
      </c>
      <c r="C8" s="39" t="s">
        <v>123</v>
      </c>
      <c r="D8" s="39" t="s">
        <v>162</v>
      </c>
      <c r="E8" s="38" t="s">
        <v>116</v>
      </c>
      <c r="F8" s="38">
        <v>11</v>
      </c>
      <c r="G8" s="38"/>
      <c r="H8" s="38" t="s">
        <v>54</v>
      </c>
      <c r="I8" s="38" t="s">
        <v>54</v>
      </c>
      <c r="J8" s="38" t="s">
        <v>66</v>
      </c>
      <c r="K8" s="38"/>
    </row>
    <row r="9" spans="1:11">
      <c r="A9" s="44"/>
      <c r="B9" s="44"/>
      <c r="C9" s="56" t="s">
        <v>109</v>
      </c>
      <c r="D9" s="35" t="s">
        <v>107</v>
      </c>
      <c r="E9" s="35" t="s">
        <v>111</v>
      </c>
      <c r="F9" s="35">
        <v>128</v>
      </c>
      <c r="G9" s="35"/>
      <c r="H9" s="35"/>
      <c r="I9" s="35" t="s">
        <v>66</v>
      </c>
      <c r="J9" s="35"/>
      <c r="K9" s="35"/>
    </row>
    <row r="10" spans="1:11">
      <c r="A10" s="44"/>
      <c r="B10" s="44"/>
      <c r="C10" s="56" t="s">
        <v>108</v>
      </c>
      <c r="D10" s="35" t="s">
        <v>110</v>
      </c>
      <c r="E10" s="35" t="s">
        <v>112</v>
      </c>
      <c r="F10" s="55">
        <v>1</v>
      </c>
      <c r="G10" s="35"/>
      <c r="H10" s="35"/>
      <c r="I10" s="35" t="s">
        <v>66</v>
      </c>
      <c r="J10" s="35"/>
      <c r="K10" s="35"/>
    </row>
    <row r="11" spans="1:11">
      <c r="A11" s="44"/>
      <c r="B11" s="44"/>
      <c r="C11" s="56" t="s">
        <v>55</v>
      </c>
      <c r="D11" s="35" t="s">
        <v>64</v>
      </c>
      <c r="E11" s="35" t="s">
        <v>70</v>
      </c>
      <c r="F11" s="35">
        <v>11</v>
      </c>
      <c r="G11" s="35"/>
      <c r="H11" s="35"/>
      <c r="I11" s="35" t="s">
        <v>54</v>
      </c>
      <c r="J11" s="35"/>
      <c r="K11" s="35"/>
    </row>
    <row r="12" spans="1:11" ht="16.5" customHeight="1" thickBot="1">
      <c r="A12" s="44"/>
      <c r="B12" s="44"/>
      <c r="C12" s="56" t="s">
        <v>56</v>
      </c>
      <c r="D12" s="35" t="s">
        <v>65</v>
      </c>
      <c r="E12" s="35" t="s">
        <v>113</v>
      </c>
      <c r="F12" s="55">
        <v>11</v>
      </c>
      <c r="G12" s="35"/>
      <c r="H12" s="35"/>
      <c r="I12" s="35" t="s">
        <v>54</v>
      </c>
      <c r="J12" s="35"/>
      <c r="K12" s="36"/>
    </row>
    <row r="13" spans="1:11">
      <c r="A13" s="43" t="s">
        <v>114</v>
      </c>
      <c r="B13" s="43" t="s">
        <v>115</v>
      </c>
      <c r="C13" s="39" t="s">
        <v>106</v>
      </c>
      <c r="D13" s="39" t="s">
        <v>162</v>
      </c>
      <c r="E13" s="38" t="s">
        <v>116</v>
      </c>
      <c r="F13" s="38">
        <v>11</v>
      </c>
      <c r="G13" s="38"/>
      <c r="H13" s="38" t="s">
        <v>54</v>
      </c>
      <c r="I13" s="38" t="s">
        <v>54</v>
      </c>
      <c r="J13" s="38" t="s">
        <v>66</v>
      </c>
      <c r="K13" s="38"/>
    </row>
    <row r="14" spans="1:11">
      <c r="B14" s="76"/>
      <c r="C14" s="56" t="s">
        <v>55</v>
      </c>
      <c r="D14" s="35" t="s">
        <v>64</v>
      </c>
      <c r="E14" s="35" t="s">
        <v>70</v>
      </c>
      <c r="F14" s="35">
        <v>11</v>
      </c>
      <c r="G14" s="35"/>
      <c r="H14" s="35"/>
      <c r="I14" s="35" t="s">
        <v>54</v>
      </c>
      <c r="J14" s="35"/>
      <c r="K14" s="35"/>
    </row>
    <row r="15" spans="1:11" ht="18" thickBot="1">
      <c r="B15" s="77"/>
      <c r="C15" s="56" t="s">
        <v>56</v>
      </c>
      <c r="D15" s="35" t="s">
        <v>65</v>
      </c>
      <c r="E15" s="35" t="s">
        <v>113</v>
      </c>
      <c r="F15" s="55">
        <v>11</v>
      </c>
      <c r="G15" s="35"/>
      <c r="H15" s="35"/>
      <c r="I15" s="35" t="s">
        <v>54</v>
      </c>
      <c r="J15" s="35"/>
      <c r="K15" s="36"/>
    </row>
    <row r="16" spans="1:11">
      <c r="A16" s="43" t="s">
        <v>282</v>
      </c>
      <c r="B16" s="43" t="s">
        <v>140</v>
      </c>
      <c r="C16" s="39" t="s">
        <v>151</v>
      </c>
      <c r="D16" s="39" t="s">
        <v>162</v>
      </c>
      <c r="E16" s="38" t="s">
        <v>116</v>
      </c>
      <c r="F16" s="38">
        <v>11</v>
      </c>
      <c r="G16" s="38"/>
      <c r="H16" s="38" t="s">
        <v>54</v>
      </c>
      <c r="I16" s="38" t="s">
        <v>54</v>
      </c>
      <c r="J16" s="38" t="s">
        <v>66</v>
      </c>
      <c r="K16" s="38"/>
    </row>
    <row r="17" spans="1:1025">
      <c r="A17" s="44"/>
      <c r="B17" s="44"/>
      <c r="C17" s="91" t="s">
        <v>123</v>
      </c>
      <c r="D17" s="91" t="s">
        <v>168</v>
      </c>
      <c r="E17" s="92"/>
      <c r="F17" s="92"/>
      <c r="G17" s="92"/>
      <c r="H17" s="92"/>
      <c r="I17" s="92"/>
      <c r="J17" s="92"/>
      <c r="K17" s="92" t="s">
        <v>159</v>
      </c>
    </row>
    <row r="18" spans="1:1025">
      <c r="A18" s="44"/>
      <c r="B18" s="44"/>
      <c r="C18" s="34" t="s">
        <v>141</v>
      </c>
      <c r="D18" s="34" t="s">
        <v>163</v>
      </c>
      <c r="E18" s="35" t="s">
        <v>69</v>
      </c>
      <c r="F18" s="35">
        <v>100</v>
      </c>
      <c r="G18" s="35"/>
      <c r="H18" s="35"/>
      <c r="I18" s="35" t="s">
        <v>54</v>
      </c>
      <c r="J18" s="35"/>
      <c r="K18" s="35"/>
      <c r="AMG18"/>
      <c r="AMH18"/>
      <c r="AMI18"/>
      <c r="AMJ18"/>
      <c r="AMK18"/>
    </row>
    <row r="19" spans="1:1025">
      <c r="A19" s="44"/>
      <c r="B19" s="44"/>
      <c r="C19" s="83" t="s">
        <v>152</v>
      </c>
      <c r="D19" s="83" t="s">
        <v>167</v>
      </c>
      <c r="E19" s="35" t="s">
        <v>122</v>
      </c>
      <c r="F19" s="35"/>
      <c r="G19" s="35"/>
      <c r="H19" s="35"/>
      <c r="I19" s="35"/>
      <c r="J19" s="35"/>
      <c r="K19" s="35"/>
      <c r="AMG19"/>
      <c r="AMH19"/>
      <c r="AMI19"/>
      <c r="AMJ19"/>
      <c r="AMK19"/>
    </row>
    <row r="20" spans="1:1025">
      <c r="A20" s="44"/>
      <c r="B20" s="44"/>
      <c r="C20" s="56" t="s">
        <v>55</v>
      </c>
      <c r="D20" s="35" t="s">
        <v>64</v>
      </c>
      <c r="E20" s="35" t="s">
        <v>70</v>
      </c>
      <c r="F20" s="35">
        <v>11</v>
      </c>
      <c r="G20" s="35"/>
      <c r="H20" s="35"/>
      <c r="I20" s="35" t="s">
        <v>54</v>
      </c>
      <c r="J20" s="35"/>
      <c r="K20" s="35"/>
      <c r="AMG20"/>
      <c r="AMH20"/>
      <c r="AMI20"/>
      <c r="AMJ20"/>
      <c r="AMK20"/>
    </row>
    <row r="21" spans="1:1025" ht="18" thickBot="1">
      <c r="A21" s="44"/>
      <c r="B21" s="44"/>
      <c r="C21" s="56" t="s">
        <v>56</v>
      </c>
      <c r="D21" s="35" t="s">
        <v>65</v>
      </c>
      <c r="E21" s="35" t="s">
        <v>113</v>
      </c>
      <c r="F21" s="55">
        <v>11</v>
      </c>
      <c r="G21" s="35"/>
      <c r="H21" s="35"/>
      <c r="I21" s="35" t="s">
        <v>54</v>
      </c>
      <c r="J21" s="35"/>
      <c r="K21" s="36"/>
      <c r="AMG21"/>
      <c r="AMH21"/>
      <c r="AMI21"/>
      <c r="AMJ21"/>
      <c r="AMK21"/>
    </row>
    <row r="22" spans="1:1025">
      <c r="A22" s="43" t="s">
        <v>127</v>
      </c>
      <c r="B22" s="43" t="s">
        <v>153</v>
      </c>
      <c r="C22" s="39" t="s">
        <v>144</v>
      </c>
      <c r="D22" s="39" t="s">
        <v>162</v>
      </c>
      <c r="E22" s="38" t="s">
        <v>116</v>
      </c>
      <c r="F22" s="38">
        <v>11</v>
      </c>
      <c r="G22" s="38"/>
      <c r="H22" s="38" t="s">
        <v>54</v>
      </c>
      <c r="I22" s="38" t="s">
        <v>54</v>
      </c>
      <c r="J22" s="38" t="s">
        <v>66</v>
      </c>
      <c r="K22" s="38"/>
      <c r="AMG22"/>
      <c r="AMH22"/>
      <c r="AMI22"/>
      <c r="AMJ22"/>
      <c r="AMK22"/>
    </row>
    <row r="23" spans="1:1025">
      <c r="A23" s="44"/>
      <c r="B23" s="87"/>
      <c r="C23" s="88" t="s">
        <v>123</v>
      </c>
      <c r="D23" s="89" t="s">
        <v>168</v>
      </c>
      <c r="E23" s="89"/>
      <c r="F23" s="90"/>
      <c r="G23" s="89"/>
      <c r="H23" s="89"/>
      <c r="I23" s="89"/>
      <c r="J23" s="89"/>
      <c r="K23" s="93" t="s">
        <v>159</v>
      </c>
      <c r="AMG23"/>
      <c r="AMH23"/>
      <c r="AMI23"/>
      <c r="AMJ23"/>
      <c r="AMK23"/>
    </row>
    <row r="24" spans="1:1025">
      <c r="A24" s="44"/>
      <c r="B24" s="44"/>
      <c r="C24" s="82" t="s">
        <v>154</v>
      </c>
      <c r="D24" s="79" t="s">
        <v>164</v>
      </c>
      <c r="E24" s="35" t="s">
        <v>69</v>
      </c>
      <c r="F24" s="81">
        <v>100</v>
      </c>
      <c r="G24" s="79"/>
      <c r="H24" s="79"/>
      <c r="I24" s="79"/>
      <c r="J24" s="79"/>
      <c r="K24" s="86"/>
      <c r="AMG24"/>
      <c r="AMH24"/>
      <c r="AMI24"/>
      <c r="AMJ24"/>
      <c r="AMK24"/>
    </row>
    <row r="25" spans="1:1025" ht="18" thickBot="1">
      <c r="A25" s="44"/>
      <c r="B25" s="87"/>
      <c r="C25" s="82" t="s">
        <v>155</v>
      </c>
      <c r="D25" s="79" t="s">
        <v>165</v>
      </c>
      <c r="E25" s="35" t="s">
        <v>69</v>
      </c>
      <c r="F25" s="81">
        <v>100</v>
      </c>
      <c r="G25" s="79"/>
      <c r="H25" s="79"/>
      <c r="I25" s="79"/>
      <c r="J25" s="79"/>
      <c r="K25" s="86"/>
      <c r="AMG25"/>
      <c r="AMH25"/>
      <c r="AMI25"/>
      <c r="AMJ25"/>
      <c r="AMK25"/>
    </row>
    <row r="26" spans="1:1025" ht="16.5" customHeight="1">
      <c r="A26" s="43" t="s">
        <v>126</v>
      </c>
      <c r="B26" s="43" t="s">
        <v>142</v>
      </c>
      <c r="C26" s="39" t="s">
        <v>147</v>
      </c>
      <c r="D26" s="39" t="s">
        <v>162</v>
      </c>
      <c r="E26" s="38" t="s">
        <v>116</v>
      </c>
      <c r="F26" s="38">
        <v>11</v>
      </c>
      <c r="G26" s="38"/>
      <c r="H26" s="38" t="s">
        <v>54</v>
      </c>
      <c r="I26" s="38" t="s">
        <v>54</v>
      </c>
      <c r="J26" s="38" t="s">
        <v>66</v>
      </c>
      <c r="K26" s="38"/>
      <c r="AMG26"/>
      <c r="AMH26"/>
      <c r="AMI26"/>
      <c r="AMJ26"/>
      <c r="AMK26"/>
    </row>
    <row r="27" spans="1:1025">
      <c r="A27" s="44"/>
      <c r="B27" s="44"/>
      <c r="C27" s="24" t="s">
        <v>144</v>
      </c>
      <c r="D27" s="25" t="s">
        <v>169</v>
      </c>
      <c r="E27" s="24"/>
      <c r="F27" s="24"/>
      <c r="G27" s="24"/>
      <c r="H27" s="24"/>
      <c r="I27" s="24"/>
      <c r="J27" s="24"/>
      <c r="K27" s="25" t="s">
        <v>160</v>
      </c>
      <c r="AMG27"/>
      <c r="AMH27"/>
      <c r="AMI27"/>
      <c r="AMJ27"/>
      <c r="AMK27"/>
    </row>
    <row r="28" spans="1:1025">
      <c r="A28" s="44"/>
      <c r="B28" s="44"/>
      <c r="C28" s="56" t="s">
        <v>145</v>
      </c>
      <c r="D28" s="56" t="s">
        <v>166</v>
      </c>
      <c r="E28" s="35" t="s">
        <v>69</v>
      </c>
      <c r="F28" s="35">
        <v>100</v>
      </c>
      <c r="G28" s="35"/>
      <c r="H28" s="35"/>
      <c r="I28" s="35" t="s">
        <v>66</v>
      </c>
      <c r="J28" s="35"/>
      <c r="K28" s="35"/>
      <c r="AMG28"/>
      <c r="AMH28"/>
      <c r="AMI28"/>
      <c r="AMJ28"/>
      <c r="AMK28"/>
    </row>
    <row r="29" spans="1:1025">
      <c r="A29" s="44"/>
      <c r="B29" s="44"/>
      <c r="C29" s="83" t="s">
        <v>146</v>
      </c>
      <c r="D29" s="83" t="s">
        <v>167</v>
      </c>
      <c r="E29" s="35" t="s">
        <v>122</v>
      </c>
      <c r="F29" s="35"/>
      <c r="G29" s="35"/>
      <c r="H29" s="35"/>
      <c r="I29" s="35"/>
      <c r="J29" s="35"/>
      <c r="K29" s="35"/>
      <c r="AMG29"/>
      <c r="AMH29"/>
      <c r="AMI29"/>
      <c r="AMJ29"/>
      <c r="AMK29"/>
    </row>
    <row r="30" spans="1:1025">
      <c r="A30" s="44"/>
      <c r="B30" s="44"/>
      <c r="C30" s="56" t="s">
        <v>55</v>
      </c>
      <c r="D30" s="35" t="s">
        <v>64</v>
      </c>
      <c r="E30" s="35" t="s">
        <v>70</v>
      </c>
      <c r="F30" s="35">
        <v>11</v>
      </c>
      <c r="G30" s="35"/>
      <c r="H30" s="35"/>
      <c r="I30" s="35" t="s">
        <v>54</v>
      </c>
      <c r="J30" s="35"/>
      <c r="K30" s="35"/>
      <c r="AMG30"/>
      <c r="AMH30"/>
      <c r="AMI30"/>
      <c r="AMJ30"/>
      <c r="AMK30"/>
    </row>
    <row r="31" spans="1:1025" ht="18" thickBot="1">
      <c r="A31" s="44"/>
      <c r="B31" s="44"/>
      <c r="C31" s="56" t="s">
        <v>143</v>
      </c>
      <c r="D31" s="35" t="s">
        <v>65</v>
      </c>
      <c r="E31" s="35" t="s">
        <v>113</v>
      </c>
      <c r="F31" s="55">
        <v>11</v>
      </c>
      <c r="G31" s="35"/>
      <c r="H31" s="35"/>
      <c r="I31" s="35" t="s">
        <v>54</v>
      </c>
      <c r="J31" s="35"/>
      <c r="K31" s="36"/>
      <c r="AMG31"/>
      <c r="AMH31"/>
      <c r="AMI31"/>
      <c r="AMJ31"/>
      <c r="AMK31"/>
    </row>
    <row r="32" spans="1:1025">
      <c r="A32" s="43" t="s">
        <v>104</v>
      </c>
      <c r="B32" s="43" t="s">
        <v>71</v>
      </c>
      <c r="C32" s="39" t="s">
        <v>156</v>
      </c>
      <c r="D32" s="39" t="s">
        <v>162</v>
      </c>
      <c r="E32" s="38" t="s">
        <v>116</v>
      </c>
      <c r="F32" s="38">
        <v>11</v>
      </c>
      <c r="G32" s="38"/>
      <c r="H32" s="38" t="s">
        <v>54</v>
      </c>
      <c r="I32" s="38" t="s">
        <v>54</v>
      </c>
      <c r="J32" s="38" t="s">
        <v>66</v>
      </c>
      <c r="K32" s="38"/>
      <c r="AMG32"/>
      <c r="AMH32"/>
      <c r="AMI32"/>
      <c r="AMJ32"/>
      <c r="AMK32"/>
    </row>
    <row r="33" spans="1:11" ht="16.5" customHeight="1">
      <c r="A33" s="44"/>
      <c r="B33" s="44"/>
      <c r="C33" s="56" t="s">
        <v>124</v>
      </c>
      <c r="D33" s="35" t="s">
        <v>166</v>
      </c>
      <c r="E33" s="35" t="s">
        <v>69</v>
      </c>
      <c r="F33" s="35">
        <v>100</v>
      </c>
      <c r="G33" s="35"/>
      <c r="H33" s="35"/>
      <c r="I33" s="35" t="s">
        <v>54</v>
      </c>
      <c r="J33" s="35"/>
      <c r="K33" s="35"/>
    </row>
    <row r="34" spans="1:11" ht="16.5" customHeight="1">
      <c r="A34" s="44"/>
      <c r="B34" s="44"/>
      <c r="C34" s="74" t="s">
        <v>125</v>
      </c>
      <c r="D34" s="35" t="s">
        <v>167</v>
      </c>
      <c r="E34" s="35" t="s">
        <v>122</v>
      </c>
      <c r="F34" s="35"/>
      <c r="G34" s="35"/>
      <c r="H34" s="35"/>
      <c r="I34" s="35"/>
      <c r="J34" s="35"/>
      <c r="K34" s="35"/>
    </row>
    <row r="35" spans="1:11" ht="16.5" customHeight="1">
      <c r="A35" s="44"/>
      <c r="B35" s="44"/>
      <c r="C35" s="74" t="s">
        <v>148</v>
      </c>
      <c r="D35" s="35" t="s">
        <v>64</v>
      </c>
      <c r="E35" s="35" t="s">
        <v>70</v>
      </c>
      <c r="F35" s="35">
        <v>11</v>
      </c>
      <c r="G35" s="35"/>
      <c r="H35" s="35"/>
      <c r="I35" s="35"/>
      <c r="J35" s="35"/>
      <c r="K35" s="35"/>
    </row>
    <row r="36" spans="1:11" ht="18" thickBot="1">
      <c r="A36" s="44"/>
      <c r="B36" s="44"/>
      <c r="C36" s="56" t="s">
        <v>56</v>
      </c>
      <c r="D36" s="35" t="s">
        <v>65</v>
      </c>
      <c r="E36" s="35" t="s">
        <v>113</v>
      </c>
      <c r="F36" s="55">
        <v>11</v>
      </c>
      <c r="G36" s="35"/>
      <c r="H36" s="35"/>
      <c r="I36" s="35" t="s">
        <v>54</v>
      </c>
      <c r="J36" s="35"/>
      <c r="K36" s="35"/>
    </row>
    <row r="37" spans="1:11">
      <c r="A37" s="43" t="s">
        <v>149</v>
      </c>
      <c r="B37" s="43" t="s">
        <v>171</v>
      </c>
      <c r="C37" s="39" t="s">
        <v>157</v>
      </c>
      <c r="D37" s="39" t="s">
        <v>162</v>
      </c>
      <c r="E37" s="38" t="s">
        <v>116</v>
      </c>
      <c r="F37" s="38">
        <v>11</v>
      </c>
      <c r="G37" s="38"/>
      <c r="H37" s="38" t="s">
        <v>54</v>
      </c>
      <c r="I37" s="38" t="s">
        <v>54</v>
      </c>
      <c r="J37" s="38" t="s">
        <v>66</v>
      </c>
      <c r="K37" s="38"/>
    </row>
    <row r="38" spans="1:11">
      <c r="A38" s="44"/>
      <c r="B38" s="44"/>
      <c r="C38" s="24" t="s">
        <v>123</v>
      </c>
      <c r="D38" s="25" t="s">
        <v>168</v>
      </c>
      <c r="E38" s="24"/>
      <c r="F38" s="24"/>
      <c r="G38" s="24"/>
      <c r="H38" s="24"/>
      <c r="I38" s="24"/>
      <c r="J38" s="24"/>
      <c r="K38" s="25" t="s">
        <v>159</v>
      </c>
    </row>
    <row r="39" spans="1:11">
      <c r="A39" s="44"/>
      <c r="B39" s="44"/>
      <c r="C39" s="56" t="s">
        <v>124</v>
      </c>
      <c r="D39" s="35" t="s">
        <v>166</v>
      </c>
      <c r="E39" s="35" t="s">
        <v>69</v>
      </c>
      <c r="F39" s="35">
        <v>100</v>
      </c>
      <c r="G39" s="35"/>
      <c r="H39" s="35"/>
      <c r="I39" s="35" t="s">
        <v>54</v>
      </c>
      <c r="J39" s="35"/>
      <c r="K39" s="35"/>
    </row>
    <row r="40" spans="1:11">
      <c r="A40" s="44"/>
      <c r="B40" s="44"/>
      <c r="C40" s="74" t="s">
        <v>125</v>
      </c>
      <c r="D40" s="35" t="s">
        <v>167</v>
      </c>
      <c r="E40" s="35" t="s">
        <v>122</v>
      </c>
      <c r="F40" s="35"/>
      <c r="G40" s="35"/>
      <c r="H40" s="35"/>
      <c r="I40" s="35"/>
      <c r="J40" s="35"/>
      <c r="K40" s="35"/>
    </row>
    <row r="41" spans="1:11">
      <c r="A41" s="44"/>
      <c r="B41" s="44"/>
      <c r="C41" s="74" t="s">
        <v>148</v>
      </c>
      <c r="D41" s="35" t="s">
        <v>64</v>
      </c>
      <c r="E41" s="35" t="s">
        <v>70</v>
      </c>
      <c r="F41" s="35">
        <v>11</v>
      </c>
      <c r="G41" s="35"/>
      <c r="H41" s="35"/>
      <c r="I41" s="35"/>
      <c r="J41" s="35"/>
      <c r="K41" s="35"/>
    </row>
    <row r="42" spans="1:11" ht="18" thickBot="1">
      <c r="A42" s="44"/>
      <c r="B42" s="44"/>
      <c r="C42" s="56" t="s">
        <v>56</v>
      </c>
      <c r="D42" s="35" t="s">
        <v>65</v>
      </c>
      <c r="E42" s="35" t="s">
        <v>113</v>
      </c>
      <c r="F42" s="55">
        <v>11</v>
      </c>
      <c r="G42" s="35"/>
      <c r="H42" s="35"/>
      <c r="I42" s="35" t="s">
        <v>54</v>
      </c>
      <c r="J42" s="35"/>
      <c r="K42" s="35"/>
    </row>
    <row r="43" spans="1:11">
      <c r="A43" s="43" t="s">
        <v>150</v>
      </c>
      <c r="B43" s="43" t="s">
        <v>172</v>
      </c>
      <c r="C43" s="39" t="s">
        <v>158</v>
      </c>
      <c r="D43" s="39" t="s">
        <v>162</v>
      </c>
      <c r="E43" s="38" t="s">
        <v>116</v>
      </c>
      <c r="F43" s="38">
        <v>11</v>
      </c>
      <c r="G43" s="38"/>
      <c r="H43" s="38" t="s">
        <v>54</v>
      </c>
      <c r="I43" s="38" t="s">
        <v>54</v>
      </c>
      <c r="J43" s="38" t="s">
        <v>66</v>
      </c>
      <c r="K43" s="38"/>
    </row>
    <row r="44" spans="1:11">
      <c r="A44" s="44"/>
      <c r="B44" s="44"/>
      <c r="C44" s="24" t="s">
        <v>147</v>
      </c>
      <c r="D44" s="25" t="s">
        <v>170</v>
      </c>
      <c r="E44" s="24"/>
      <c r="F44" s="24"/>
      <c r="G44" s="24"/>
      <c r="H44" s="24"/>
      <c r="I44" s="24"/>
      <c r="J44" s="24"/>
      <c r="K44" s="25" t="s">
        <v>161</v>
      </c>
    </row>
    <row r="45" spans="1:11">
      <c r="A45" s="44"/>
      <c r="B45" s="44"/>
      <c r="C45" s="78" t="s">
        <v>124</v>
      </c>
      <c r="D45" s="79" t="s">
        <v>166</v>
      </c>
      <c r="E45" s="35" t="s">
        <v>69</v>
      </c>
      <c r="F45" s="35">
        <v>100</v>
      </c>
      <c r="G45" s="79"/>
      <c r="H45" s="79"/>
      <c r="I45" s="35" t="s">
        <v>66</v>
      </c>
      <c r="J45" s="79"/>
      <c r="K45" s="79"/>
    </row>
    <row r="46" spans="1:11">
      <c r="A46" s="44"/>
      <c r="B46" s="44"/>
      <c r="C46" s="78" t="s">
        <v>125</v>
      </c>
      <c r="D46" s="79" t="s">
        <v>167</v>
      </c>
      <c r="E46" s="35" t="s">
        <v>122</v>
      </c>
      <c r="F46" s="35"/>
      <c r="G46" s="79"/>
      <c r="H46" s="79"/>
      <c r="I46" s="35" t="s">
        <v>54</v>
      </c>
      <c r="J46" s="79"/>
      <c r="K46" s="35"/>
    </row>
    <row r="47" spans="1:11">
      <c r="A47" s="44"/>
      <c r="B47" s="44"/>
      <c r="C47" s="56" t="s">
        <v>55</v>
      </c>
      <c r="D47" s="35" t="s">
        <v>64</v>
      </c>
      <c r="E47" s="35" t="s">
        <v>70</v>
      </c>
      <c r="F47" s="35">
        <v>11</v>
      </c>
      <c r="G47" s="35"/>
      <c r="H47" s="35"/>
      <c r="I47" s="35" t="s">
        <v>54</v>
      </c>
      <c r="J47" s="35"/>
      <c r="K47" s="35"/>
    </row>
    <row r="48" spans="1:11">
      <c r="A48" s="80"/>
      <c r="B48" s="80"/>
      <c r="C48" s="56" t="s">
        <v>56</v>
      </c>
      <c r="D48" s="35" t="s">
        <v>65</v>
      </c>
      <c r="E48" s="35" t="s">
        <v>113</v>
      </c>
      <c r="F48" s="55">
        <v>11</v>
      </c>
      <c r="G48" s="35"/>
      <c r="H48" s="35"/>
      <c r="I48" s="35" t="s">
        <v>54</v>
      </c>
      <c r="J48" s="35"/>
      <c r="K48" s="35"/>
    </row>
  </sheetData>
  <mergeCells count="1">
    <mergeCell ref="A1:K1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8" zoomScale="40" zoomScaleNormal="40" workbookViewId="0">
      <selection activeCell="BF58" sqref="BF58"/>
    </sheetView>
  </sheetViews>
  <sheetFormatPr defaultRowHeight="17.399999999999999"/>
  <cols>
    <col min="1" max="1025" width="8.59765625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메뉴 구조도(관리자)</vt:lpstr>
      <vt:lpstr>메뉴 구조도(사용자)</vt:lpstr>
      <vt:lpstr>프로그램 명세서(관리자)</vt:lpstr>
      <vt:lpstr>프로그램 명세서(사용자)</vt:lpstr>
      <vt:lpstr>WBS</vt:lpstr>
      <vt:lpstr>Sheet1</vt:lpstr>
      <vt:lpstr>테이블명세서</vt:lpstr>
      <vt:lpstr>ERD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data11</dc:creator>
  <dc:description/>
  <cp:lastModifiedBy>sodlfma4869@naver.com</cp:lastModifiedBy>
  <cp:revision>4</cp:revision>
  <dcterms:created xsi:type="dcterms:W3CDTF">2018-10-04T01:57:47Z</dcterms:created>
  <dcterms:modified xsi:type="dcterms:W3CDTF">2020-09-06T16:50:33Z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019a40da-4cd4-4ee2-bf63-702543250227</vt:lpwstr>
  </property>
</Properties>
</file>